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mc:AlternateContent xmlns:mc="http://schemas.openxmlformats.org/markup-compatibility/2006">
    <mc:Choice Requires="x15">
      <x15ac:absPath xmlns:x15ac="http://schemas.microsoft.com/office/spreadsheetml/2010/11/ac" url="\\10.1.36.23\財政係\03・決算統計\R04\55_財政状況資料集\230906財政状況資料集の作成(2回目)\03_市町村回答\アップロード用\"/>
    </mc:Choice>
  </mc:AlternateContent>
  <xr:revisionPtr revIDLastSave="0" documentId="13_ncr:1_{2A6988DE-B4AF-4154-B0EA-0658F33232A5}" xr6:coauthVersionLast="47" xr6:coauthVersionMax="47" xr10:uidLastSave="{00000000-0000-0000-0000-000000000000}"/>
  <bookViews>
    <workbookView xWindow="-110" yWindow="-110" windowWidth="19420" windowHeight="10420" xr2:uid="{00000000-000D-0000-FFFF-FFFF0000000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G37" i="10" l="1"/>
  <c r="BG36" i="10"/>
  <c r="BG35" i="10"/>
  <c r="BG34" i="10"/>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AM37" i="10"/>
  <c r="C37" i="10"/>
  <c r="CO36" i="10"/>
  <c r="C36" i="10"/>
  <c r="C34" i="10"/>
  <c r="C35" i="10" s="1"/>
  <c r="U34" i="10" l="1"/>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AM36" i="10" s="1"/>
  <c r="BE34" i="10" l="1"/>
  <c r="BE35" i="10" s="1"/>
  <c r="BE36" i="10" s="1"/>
  <c r="BE37" i="10" s="1"/>
  <c r="BW34" i="10" l="1"/>
  <c r="BW35" i="10" s="1"/>
  <c r="BW36" i="10" s="1"/>
  <c r="BW37" i="10" s="1"/>
  <c r="BW38" i="10" s="1"/>
  <c r="BW39" i="10" s="1"/>
  <c r="BW40" i="10" s="1"/>
  <c r="BW41" i="10" s="1"/>
  <c r="BW42" i="10" s="1"/>
  <c r="BW43" i="10" s="1"/>
  <c r="CO34" i="10" l="1"/>
  <c r="CO35" i="10" s="1"/>
</calcChain>
</file>

<file path=xl/sharedStrings.xml><?xml version="1.0" encoding="utf-8"?>
<sst xmlns="http://schemas.openxmlformats.org/spreadsheetml/2006/main" count="1124" uniqueCount="606">
  <si>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</si>
  <si>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</si>
  <si>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</si>
  <si>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</si>
  <si>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</si>
  <si>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</si>
  <si>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</si>
  <si>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</si>
  <si>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</si>
  <si>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</si>
  <si>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</si>
  <si>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</si>
  <si>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</si>
  <si>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</si>
  <si>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</si>
  <si>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</si>
  <si>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</si>
  <si>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</si>
  <si>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</si>
  <si>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</si>
  <si>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</si>
  <si>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</si>
  <si>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</si>
  <si>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</si>
  <si>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</si>
  <si>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</si>
  <si>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</si>
  <si>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</si>
  <si>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</si>
  <si>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</si>
  <si>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</si>
  <si>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</si>
  <si>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</si>
  <si>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</si>
  <si>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</si>
  <si>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</si>
  <si>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</si>
  <si>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</si>
  <si>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</si>
  <si>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</si>
  <si>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</si>
  <si>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</si>
  <si>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</si>
  <si>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</si>
  <si>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</si>
  <si>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</si>
  <si>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</si>
  <si>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</si>
  <si>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</si>
  <si>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</si>
  <si>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</si>
  <si>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</si>
  <si>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</si>
  <si>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</si>
  <si>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</si>
  <si>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</si>
  <si>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</si>
  <si>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</si>
  <si>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</si>
  <si>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</si>
  <si>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</si>
  <si>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</si>
  <si>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</si>
  <si>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</si>
  <si>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</si>
  <si>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</si>
  <si>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</si>
  <si>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</si>
  <si>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</si>
  <si>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</si>
  <si>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</si>
  <si>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</si>
  <si>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</si>
  <si>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</si>
  <si>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</si>
  <si>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</si>
  <si>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</si>
  <si>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</si>
  <si>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</si>
  <si>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</si>
  <si>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</si>
  <si>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</si>
  <si>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群馬県</t>
    <phoneticPr fontId="5"/>
  </si>
  <si>
    <t>市町村類型</t>
    <phoneticPr fontId="5"/>
  </si>
  <si>
    <t>Ⅳ－２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</si>
  <si>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</si>
  <si>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</si>
  <si>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</si>
  <si>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</si>
  <si>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</si>
  <si>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</si>
  <si>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</si>
  <si>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</si>
  <si>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</si>
  <si>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</si>
  <si>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</si>
  <si>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</si>
  <si>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中之条町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</si>
  <si>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</si>
  <si>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</si>
  <si>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</si>
  <si>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</si>
  <si>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</si>
  <si>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</si>
  <si>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</si>
  <si>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</si>
  <si>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</si>
  <si>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</si>
  <si>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</si>
  <si>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</si>
  <si>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</si>
  <si>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</si>
  <si>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</si>
  <si>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</si>
  <si>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</si>
  <si>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</si>
  <si>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</si>
  <si>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</si>
  <si>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</si>
  <si>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</si>
  <si>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</si>
  <si>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</si>
  <si>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</si>
  <si>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-8.7</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</si>
  <si>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</si>
  <si>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</si>
  <si>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</si>
  <si>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</si>
  <si>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</si>
  <si>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</si>
  <si>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</si>
  <si>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</si>
  <si>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</si>
  <si>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</si>
  <si>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</si>
  <si>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</si>
  <si>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</si>
  <si>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</si>
  <si>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</si>
  <si>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</si>
  <si>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</si>
  <si>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</si>
  <si>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</si>
  <si>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</si>
  <si>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</si>
  <si>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</si>
  <si>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</si>
  <si>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</si>
  <si>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</si>
  <si>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</si>
  <si>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</si>
  <si>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</si>
  <si>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-2.1</t>
    <phoneticPr fontId="5"/>
  </si>
  <si>
    <t>基準財政需要額</t>
    <phoneticPr fontId="25"/>
  </si>
  <si>
    <t>うち日本人(％)</t>
    <phoneticPr fontId="5"/>
  </si>
  <si>
    <t>-1.8</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</si>
  <si>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</si>
  <si>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</si>
  <si>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</si>
  <si>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</si>
  <si>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</si>
  <si>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</si>
  <si>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</si>
  <si>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</si>
  <si>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</si>
  <si>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</si>
  <si>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</si>
  <si>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</si>
  <si>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</si>
  <si>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</si>
  <si>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</si>
  <si>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</si>
  <si>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</si>
  <si>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</si>
  <si>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</si>
  <si>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</si>
  <si>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</si>
  <si>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</si>
  <si>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</si>
  <si>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</si>
  <si>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</si>
  <si>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</si>
  <si>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</si>
  <si>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</si>
  <si>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</si>
  <si>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</si>
  <si>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</si>
  <si>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</si>
  <si>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</si>
  <si>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</si>
  <si>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</si>
  <si>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</si>
  <si>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</si>
  <si>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</si>
  <si>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</si>
  <si>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</si>
  <si>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</si>
  <si>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</si>
  <si>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</si>
  <si>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</si>
  <si>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</si>
  <si>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</si>
  <si>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</si>
  <si>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</si>
  <si>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</si>
  <si>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</si>
  <si>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</si>
  <si>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</si>
  <si>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</si>
  <si>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</si>
  <si>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</si>
  <si>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</si>
  <si>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</si>
  <si>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</si>
  <si>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群馬県中之条町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</si>
  <si>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</si>
  <si>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</si>
  <si>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</si>
  <si>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</si>
  <si>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</si>
  <si>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</si>
  <si>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</si>
  <si>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</si>
  <si>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</si>
  <si>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</si>
  <si>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</si>
  <si>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</si>
  <si>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</si>
  <si>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</si>
  <si>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</si>
  <si>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</si>
  <si>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</si>
  <si>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</si>
  <si>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</si>
  <si>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</si>
  <si>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</si>
  <si>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</si>
  <si>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</si>
  <si>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</si>
  <si>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</si>
  <si>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</si>
  <si>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</si>
  <si>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</si>
  <si>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</si>
  <si>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</si>
  <si>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</si>
  <si>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</si>
  <si>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</si>
  <si>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</si>
  <si>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</si>
  <si>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</si>
  <si>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</si>
  <si>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</si>
  <si>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</si>
  <si>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</si>
  <si>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</si>
  <si>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</si>
  <si>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</si>
  <si>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</si>
  <si>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</si>
  <si>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</si>
  <si>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</si>
  <si>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</si>
  <si>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</si>
  <si>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</si>
  <si>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</si>
  <si>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</si>
  <si>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</si>
  <si>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</si>
  <si>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</si>
  <si>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</si>
  <si>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</si>
  <si>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</si>
  <si>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</si>
  <si>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</si>
  <si>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</si>
  <si>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</si>
  <si>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</si>
  <si>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</si>
  <si>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</si>
  <si>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</si>
  <si>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</si>
  <si>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</si>
  <si>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</si>
  <si>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</si>
  <si>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</si>
  <si>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</si>
  <si>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</si>
  <si>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</si>
  <si>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</si>
  <si>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</si>
  <si>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</si>
  <si>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</si>
  <si>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</si>
  <si>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</si>
  <si>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</si>
  <si>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</si>
  <si>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</si>
  <si>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</si>
  <si>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</si>
  <si>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</si>
  <si>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</si>
  <si>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</si>
  <si>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</si>
  <si>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</si>
  <si>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</si>
  <si>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</si>
  <si>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</si>
  <si>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</si>
  <si>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</si>
  <si>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</si>
  <si>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</si>
  <si>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</si>
  <si>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</si>
  <si>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</si>
  <si>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</si>
  <si>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</si>
  <si>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</si>
  <si>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</si>
  <si>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</si>
  <si>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</si>
  <si>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</si>
  <si>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</si>
  <si>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</si>
  <si>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</si>
  <si>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</si>
  <si>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</si>
  <si>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</si>
  <si>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</si>
  <si>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</si>
  <si>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</si>
  <si>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</si>
  <si>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</si>
  <si>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</si>
  <si>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介護サービス</t>
    <phoneticPr fontId="5"/>
  </si>
  <si>
    <t>加入世帯数(世帯)</t>
  </si>
  <si>
    <t>　繰出金</t>
    <phoneticPr fontId="5"/>
  </si>
  <si>
    <t>諸収入</t>
  </si>
  <si>
    <t>簡易水道</t>
    <phoneticPr fontId="5"/>
  </si>
  <si>
    <t>被保険者数(人)</t>
  </si>
  <si>
    <t>　積立金</t>
    <phoneticPr fontId="5"/>
  </si>
  <si>
    <t>地方債</t>
  </si>
  <si>
    <t>病院</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</si>
  <si>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</si>
  <si>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</si>
  <si>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</si>
  <si>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</si>
  <si>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</si>
  <si>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</si>
  <si>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</si>
  <si>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</si>
  <si>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</si>
  <si>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</si>
  <si>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</si>
  <si>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</si>
  <si>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</si>
  <si>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</si>
  <si>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</si>
  <si>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</si>
  <si>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</si>
  <si>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</si>
  <si>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</si>
  <si>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</si>
  <si>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</si>
  <si>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</si>
  <si>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</si>
  <si>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</si>
  <si>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</si>
  <si>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群馬県中之条町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</si>
  <si>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</si>
  <si>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</si>
  <si>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</si>
  <si>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</si>
  <si>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</si>
  <si>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</si>
  <si>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</si>
  <si>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</si>
  <si>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</si>
  <si>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</si>
  <si>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</si>
  <si>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</si>
  <si>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</si>
  <si>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</si>
  <si>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</si>
  <si>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</si>
  <si>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</si>
  <si>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</si>
  <si>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</si>
  <si>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</si>
  <si>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四万へき地診療所事業特別会計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</si>
  <si>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</si>
  <si>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</si>
  <si>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</si>
  <si>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</si>
  <si>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</si>
  <si>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</si>
  <si>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</si>
  <si>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</si>
  <si>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</si>
  <si>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</si>
  <si>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</si>
  <si>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</si>
  <si>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</si>
  <si>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</si>
  <si>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</si>
  <si>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</si>
  <si>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介護老人保健施設ゆうあい荘事業特別会計</t>
    <phoneticPr fontId="5"/>
  </si>
  <si>
    <t>自動車教習所事業会計</t>
    <phoneticPr fontId="5"/>
  </si>
  <si>
    <t>法適用企業</t>
    <phoneticPr fontId="5"/>
  </si>
  <si>
    <t>上水道事業会計</t>
    <phoneticPr fontId="5"/>
  </si>
  <si>
    <t>簡易水道事業会計</t>
    <phoneticPr fontId="5"/>
  </si>
  <si>
    <t>下水道事業特別会計</t>
    <phoneticPr fontId="5"/>
  </si>
  <si>
    <t>法非適用企業</t>
    <phoneticPr fontId="5"/>
  </si>
  <si>
    <t>農業集落排水事業特別会計</t>
    <phoneticPr fontId="5"/>
  </si>
  <si>
    <t>簡易水道事業特別会計</t>
    <phoneticPr fontId="5"/>
  </si>
  <si>
    <t>発電事業特別会計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</si>
  <si>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</si>
  <si>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</si>
  <si>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</si>
  <si>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</si>
  <si>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</si>
  <si>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</si>
  <si>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</si>
  <si>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</si>
  <si>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</si>
  <si>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</si>
  <si>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</si>
  <si>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</si>
  <si>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</si>
  <si>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</si>
  <si>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</si>
  <si>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</si>
  <si>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</si>
  <si>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</si>
  <si>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</si>
  <si>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</si>
  <si>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</si>
  <si>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</si>
  <si>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</si>
  <si>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</si>
  <si>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</si>
  <si>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</si>
  <si>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</si>
  <si>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</si>
  <si>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</si>
  <si>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</si>
  <si>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</si>
  <si>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</si>
  <si>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</si>
  <si>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</si>
  <si>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</si>
  <si>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</si>
  <si>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</si>
  <si>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</si>
  <si>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</si>
  <si>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</si>
  <si>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</si>
  <si>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</si>
  <si>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</si>
  <si>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</si>
  <si>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</si>
  <si>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</si>
  <si>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</si>
  <si>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</si>
  <si>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</si>
  <si>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</si>
  <si>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</si>
  <si>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</si>
  <si>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</si>
  <si>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</si>
  <si>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</si>
  <si>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</si>
  <si>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</si>
  <si>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</si>
  <si>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</si>
  <si>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</si>
  <si>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</si>
  <si>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</si>
  <si>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</si>
  <si>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</si>
  <si>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</si>
  <si>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</si>
  <si>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</si>
  <si>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</si>
  <si>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</si>
  <si>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</si>
  <si>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</si>
  <si>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</si>
  <si>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</si>
  <si>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</si>
  <si>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</si>
  <si>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</si>
  <si>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</si>
  <si>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</si>
  <si>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</si>
  <si>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</si>
  <si>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</si>
  <si>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</si>
  <si>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</si>
  <si>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</si>
  <si>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</si>
  <si>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</si>
  <si>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</si>
  <si>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</si>
  <si>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</si>
  <si>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</si>
  <si>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</si>
  <si>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</si>
  <si>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</si>
  <si>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</si>
  <si>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</si>
  <si>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</si>
  <si>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</si>
  <si>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</si>
  <si>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</si>
  <si>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</si>
  <si>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</si>
  <si>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</si>
  <si>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</si>
  <si>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</si>
  <si>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</si>
  <si>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</si>
  <si>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</si>
  <si>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</si>
  <si>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</si>
  <si>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</si>
  <si>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</si>
  <si>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</si>
  <si>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</si>
  <si>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</si>
  <si>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</si>
  <si>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</si>
  <si>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</si>
  <si>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</si>
  <si>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</si>
  <si>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</si>
  <si>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</si>
  <si>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</si>
  <si>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</si>
  <si>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</si>
  <si>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</si>
  <si>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</si>
  <si>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</si>
  <si>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</si>
  <si>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</si>
  <si>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</si>
  <si>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</si>
  <si>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</si>
  <si>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</si>
  <si>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</si>
  <si>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</si>
  <si>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</si>
  <si>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</si>
  <si>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</si>
  <si>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</si>
  <si>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</si>
  <si>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</si>
  <si>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7.46</t>
  </si>
  <si>
    <t>一般会計</t>
  </si>
  <si>
    <t>上水道事業会計</t>
  </si>
  <si>
    <t>簡易水道事業会計</t>
  </si>
  <si>
    <t>介護保険特別会計</t>
  </si>
  <si>
    <t>自動車教習所事業会計</t>
  </si>
  <si>
    <t>国民健康保険特別会計</t>
  </si>
  <si>
    <t>下水道事業特別会計</t>
  </si>
  <si>
    <t>発電事業特別会計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</si>
  <si>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</si>
  <si>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</si>
  <si>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</si>
  <si>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</si>
  <si>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</si>
  <si>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</si>
  <si>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</si>
  <si>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</si>
  <si>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地域づくり推進事業基金</t>
    <phoneticPr fontId="5"/>
  </si>
  <si>
    <t>ふるさと思いやり基金</t>
    <phoneticPr fontId="5"/>
  </si>
  <si>
    <t>地域福祉基金</t>
    <phoneticPr fontId="5"/>
  </si>
  <si>
    <t>国民宿舎施設管理基金</t>
    <phoneticPr fontId="5"/>
  </si>
  <si>
    <t>四万清流の湯整備基金</t>
    <phoneticPr fontId="5"/>
  </si>
  <si>
    <t xml:space="preserve">※8：職員の状況については、令和3年地方公務員給与実態調査に基づいている。 </t>
  </si>
  <si>
    <t>中之条町土地開発公社</t>
  </si>
  <si>
    <t>中之条電力</t>
  </si>
  <si>
    <t>　　　　－</t>
  </si>
  <si>
    <t>吾妻東部衛生施設組合</t>
  </si>
  <si>
    <t>吾妻広域町村圏振興整備組合（一般会計）</t>
  </si>
  <si>
    <t>吾妻広域町村圏振興整備組合（病院事業）</t>
  </si>
  <si>
    <t>群馬県後期高齢者医療広域連合（一般会計）</t>
  </si>
  <si>
    <t>群馬県後期高齢者医療広域連合（事業会計）</t>
  </si>
  <si>
    <t>群馬県市町村総合事務組合</t>
  </si>
  <si>
    <t>群馬県市町村会館管理組合</t>
  </si>
  <si>
    <t>烏帽子山植林組合</t>
  </si>
  <si>
    <t>西吾妻福祉病院組合</t>
  </si>
  <si>
    <t>西吾妻環境衛生施設組合</t>
  </si>
  <si>
    <t>吾妻環境施設組合</t>
  </si>
  <si>
    <t>〇</t>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</si>
  <si>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</si>
  <si>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</si>
  <si>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将来負担比率が算出されないため、有形固定資産減価償却率の組合せによる分析は行えない。</t>
    <rPh sb="0" eb="2">
      <t>ショウライ</t>
    </rPh>
    <rPh sb="2" eb="4">
      <t>フタン</t>
    </rPh>
    <rPh sb="4" eb="6">
      <t>ヒリツ</t>
    </rPh>
    <rPh sb="7" eb="9">
      <t>サンシュツ</t>
    </rPh>
    <rPh sb="16" eb="18">
      <t>ユウケイ</t>
    </rPh>
    <rPh sb="18" eb="20">
      <t>コテイ</t>
    </rPh>
    <rPh sb="20" eb="22">
      <t>シサン</t>
    </rPh>
    <rPh sb="22" eb="24">
      <t>ゲンカ</t>
    </rPh>
    <rPh sb="24" eb="26">
      <t>ショウキャク</t>
    </rPh>
    <rPh sb="26" eb="27">
      <t>リツ</t>
    </rPh>
    <rPh sb="28" eb="30">
      <t>クミアワ</t>
    </rPh>
    <rPh sb="34" eb="36">
      <t>ブンセキ</t>
    </rPh>
    <rPh sb="37" eb="38">
      <t>オコナ</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</si>
  <si>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</si>
  <si>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</si>
  <si>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</si>
  <si>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</si>
  <si>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</si>
  <si>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</si>
  <si>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将来負担比率が算出されないため、有形固定資産減価償却率の組合せによる分析は行えない。
実質公債費比率については平成28年度まで減少傾向にあったが、過疎対策事業債や緊急防災・減災事業債など、交付税措置のある有利な起債を積極的に活用しているため平成29年度以降増加している。令和2年度を目途に大きな普通建設事業が一段落するため、令和3年度以降は減少していくと見込んでいる。</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</si>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</sst>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12" xfId="11" applyFont="1" applyBorder="1">
      <alignment vertical="center"/>
    </xf>
    <xf numFmtId="0" fontId="20" fillId="0" borderId="0" xfId="11" applyFont="1" applyBorder="1">
      <alignment vertical="center"/>
    </xf>
    <xf numFmtId="0" fontId="20" fillId="0" borderId="54" xfId="11" applyFont="1" applyBorder="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4" fillId="0" borderId="0" xfId="11" applyFont="1" applyAlignment="1">
      <alignment vertical="center"/>
    </xf>
    <xf numFmtId="0" fontId="24" fillId="0" borderId="0" xfId="11" applyFont="1" applyBorder="1" applyAlignment="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4" fillId="0" borderId="0" xfId="11" applyFont="1" applyAlignment="1">
      <alignment vertical="center"/>
    </xf>
    <xf numFmtId="0" fontId="24" fillId="0" borderId="0" xfId="11" applyFont="1" applyBorder="1" applyAlignment="1">
      <alignmen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9773173D-0E1D-4D39-97CF-05FFE441E9A9}"/>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67343</c:v>
                </c:pt>
                <c:pt idx="1">
                  <c:v>73475</c:v>
                </c:pt>
                <c:pt idx="2">
                  <c:v>87464</c:v>
                </c:pt>
                <c:pt idx="3">
                  <c:v>96248</c:v>
                </c:pt>
                <c:pt idx="4">
                  <c:v>76413</c:v>
                </c:pt>
              </c:numCache>
            </c:numRef>
          </c:val>
          <c:smooth val="0"/>
          <c:extLst>
            <c:ext xmlns:c16="http://schemas.microsoft.com/office/drawing/2014/chart" uri="{C3380CC4-5D6E-409C-BE32-E72D297353CC}">
              <c16:uniqueId val="{00000000-FAF6-42DF-A38F-CF4A5CB8614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69365</c:v>
                </c:pt>
                <c:pt idx="1">
                  <c:v>116085</c:v>
                </c:pt>
                <c:pt idx="2">
                  <c:v>110780</c:v>
                </c:pt>
                <c:pt idx="3">
                  <c:v>89246</c:v>
                </c:pt>
                <c:pt idx="4">
                  <c:v>52403</c:v>
                </c:pt>
              </c:numCache>
            </c:numRef>
          </c:val>
          <c:smooth val="0"/>
          <c:extLst>
            <c:ext xmlns:c16="http://schemas.microsoft.com/office/drawing/2014/chart" uri="{C3380CC4-5D6E-409C-BE32-E72D297353CC}">
              <c16:uniqueId val="{00000001-FAF6-42DF-A38F-CF4A5CB86148}"/>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9.66</c:v>
                </c:pt>
                <c:pt idx="1">
                  <c:v>12</c:v>
                </c:pt>
                <c:pt idx="2">
                  <c:v>8.43</c:v>
                </c:pt>
                <c:pt idx="3">
                  <c:v>11.92</c:v>
                </c:pt>
                <c:pt idx="4">
                  <c:v>10.95</c:v>
                </c:pt>
              </c:numCache>
            </c:numRef>
          </c:val>
          <c:extLst>
            <c:ext xmlns:c16="http://schemas.microsoft.com/office/drawing/2014/chart" uri="{C3380CC4-5D6E-409C-BE32-E72D297353CC}">
              <c16:uniqueId val="{00000000-D0CC-4CF7-AC08-C761673017E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123.23</c:v>
                </c:pt>
                <c:pt idx="1">
                  <c:v>131.69999999999999</c:v>
                </c:pt>
                <c:pt idx="2">
                  <c:v>126.81</c:v>
                </c:pt>
                <c:pt idx="3">
                  <c:v>118.76</c:v>
                </c:pt>
                <c:pt idx="4">
                  <c:v>121.21</c:v>
                </c:pt>
              </c:numCache>
            </c:numRef>
          </c:val>
          <c:extLst>
            <c:ext xmlns:c16="http://schemas.microsoft.com/office/drawing/2014/chart" uri="{C3380CC4-5D6E-409C-BE32-E72D297353CC}">
              <c16:uniqueId val="{00000001-D0CC-4CF7-AC08-C761673017E5}"/>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7.53</c:v>
                </c:pt>
                <c:pt idx="1">
                  <c:v>10.16</c:v>
                </c:pt>
                <c:pt idx="2">
                  <c:v>-7.46</c:v>
                </c:pt>
                <c:pt idx="3">
                  <c:v>1.93</c:v>
                </c:pt>
                <c:pt idx="4">
                  <c:v>4.18</c:v>
                </c:pt>
              </c:numCache>
            </c:numRef>
          </c:val>
          <c:smooth val="0"/>
          <c:extLst>
            <c:ext xmlns:c16="http://schemas.microsoft.com/office/drawing/2014/chart" uri="{C3380CC4-5D6E-409C-BE32-E72D297353CC}">
              <c16:uniqueId val="{00000002-D0CC-4CF7-AC08-C761673017E5}"/>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1.37</c:v>
                </c:pt>
                <c:pt idx="2">
                  <c:v>#N/A</c:v>
                </c:pt>
                <c:pt idx="3">
                  <c:v>0.88</c:v>
                </c:pt>
                <c:pt idx="4">
                  <c:v>#N/A</c:v>
                </c:pt>
                <c:pt idx="5">
                  <c:v>0.89</c:v>
                </c:pt>
                <c:pt idx="6">
                  <c:v>#N/A</c:v>
                </c:pt>
                <c:pt idx="7">
                  <c:v>0.77</c:v>
                </c:pt>
                <c:pt idx="8">
                  <c:v>#N/A</c:v>
                </c:pt>
                <c:pt idx="9">
                  <c:v>0.59</c:v>
                </c:pt>
              </c:numCache>
            </c:numRef>
          </c:val>
          <c:extLst>
            <c:ext xmlns:c16="http://schemas.microsoft.com/office/drawing/2014/chart" uri="{C3380CC4-5D6E-409C-BE32-E72D297353CC}">
              <c16:uniqueId val="{00000000-C2AF-4B8E-B764-48EFD88B7B6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C2AF-4B8E-B764-48EFD88B7B6F}"/>
            </c:ext>
          </c:extLst>
        </c:ser>
        <c:ser>
          <c:idx val="2"/>
          <c:order val="2"/>
          <c:tx>
            <c:strRef>
              <c:f>データシート!$A$29</c:f>
              <c:strCache>
                <c:ptCount val="1"/>
                <c:pt idx="0">
                  <c:v>発電事業特別会計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0.62</c:v>
                </c:pt>
                <c:pt idx="2">
                  <c:v>#N/A</c:v>
                </c:pt>
                <c:pt idx="3">
                  <c:v>0.82</c:v>
                </c:pt>
                <c:pt idx="4">
                  <c:v>#N/A</c:v>
                </c:pt>
                <c:pt idx="5">
                  <c:v>0.86</c:v>
                </c:pt>
                <c:pt idx="6">
                  <c:v>#N/A</c:v>
                </c:pt>
                <c:pt idx="7">
                  <c:v>0.82</c:v>
                </c:pt>
                <c:pt idx="8">
                  <c:v>#N/A</c:v>
                </c:pt>
                <c:pt idx="9">
                  <c:v>0.76</c:v>
                </c:pt>
              </c:numCache>
            </c:numRef>
          </c:val>
          <c:extLst>
            <c:ext xmlns:c16="http://schemas.microsoft.com/office/drawing/2014/chart" uri="{C3380CC4-5D6E-409C-BE32-E72D297353CC}">
              <c16:uniqueId val="{00000002-C2AF-4B8E-B764-48EFD88B7B6F}"/>
            </c:ext>
          </c:extLst>
        </c:ser>
        <c:ser>
          <c:idx val="3"/>
          <c:order val="3"/>
          <c:tx>
            <c:strRef>
              <c:f>データシート!$A$30</c:f>
              <c:strCache>
                <c:ptCount val="1"/>
                <c:pt idx="0">
                  <c:v>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0.88</c:v>
                </c:pt>
                <c:pt idx="2">
                  <c:v>#N/A</c:v>
                </c:pt>
                <c:pt idx="3">
                  <c:v>0.84</c:v>
                </c:pt>
                <c:pt idx="4">
                  <c:v>#N/A</c:v>
                </c:pt>
                <c:pt idx="5">
                  <c:v>0.89</c:v>
                </c:pt>
                <c:pt idx="6">
                  <c:v>#N/A</c:v>
                </c:pt>
                <c:pt idx="7">
                  <c:v>0.85</c:v>
                </c:pt>
                <c:pt idx="8">
                  <c:v>#N/A</c:v>
                </c:pt>
                <c:pt idx="9">
                  <c:v>0.85</c:v>
                </c:pt>
              </c:numCache>
            </c:numRef>
          </c:val>
          <c:extLst>
            <c:ext xmlns:c16="http://schemas.microsoft.com/office/drawing/2014/chart" uri="{C3380CC4-5D6E-409C-BE32-E72D297353CC}">
              <c16:uniqueId val="{00000003-C2AF-4B8E-B764-48EFD88B7B6F}"/>
            </c:ext>
          </c:extLst>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0.41</c:v>
                </c:pt>
                <c:pt idx="2">
                  <c:v>#N/A</c:v>
                </c:pt>
                <c:pt idx="3">
                  <c:v>0.26</c:v>
                </c:pt>
                <c:pt idx="4">
                  <c:v>#N/A</c:v>
                </c:pt>
                <c:pt idx="5">
                  <c:v>0.57999999999999996</c:v>
                </c:pt>
                <c:pt idx="6">
                  <c:v>#N/A</c:v>
                </c:pt>
                <c:pt idx="7">
                  <c:v>0.88</c:v>
                </c:pt>
                <c:pt idx="8">
                  <c:v>#N/A</c:v>
                </c:pt>
                <c:pt idx="9">
                  <c:v>1.18</c:v>
                </c:pt>
              </c:numCache>
            </c:numRef>
          </c:val>
          <c:extLst>
            <c:ext xmlns:c16="http://schemas.microsoft.com/office/drawing/2014/chart" uri="{C3380CC4-5D6E-409C-BE32-E72D297353CC}">
              <c16:uniqueId val="{00000004-C2AF-4B8E-B764-48EFD88B7B6F}"/>
            </c:ext>
          </c:extLst>
        </c:ser>
        <c:ser>
          <c:idx val="5"/>
          <c:order val="5"/>
          <c:tx>
            <c:strRef>
              <c:f>データシート!$A$32</c:f>
              <c:strCache>
                <c:ptCount val="1"/>
                <c:pt idx="0">
                  <c:v>自動車教習所事業会計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1.98</c:v>
                </c:pt>
                <c:pt idx="2">
                  <c:v>#N/A</c:v>
                </c:pt>
                <c:pt idx="3">
                  <c:v>1.8</c:v>
                </c:pt>
                <c:pt idx="4">
                  <c:v>#N/A</c:v>
                </c:pt>
                <c:pt idx="5">
                  <c:v>1.68</c:v>
                </c:pt>
                <c:pt idx="6">
                  <c:v>#N/A</c:v>
                </c:pt>
                <c:pt idx="7">
                  <c:v>1.7</c:v>
                </c:pt>
                <c:pt idx="8">
                  <c:v>#N/A</c:v>
                </c:pt>
                <c:pt idx="9">
                  <c:v>1.64</c:v>
                </c:pt>
              </c:numCache>
            </c:numRef>
          </c:val>
          <c:extLst>
            <c:ext xmlns:c16="http://schemas.microsoft.com/office/drawing/2014/chart" uri="{C3380CC4-5D6E-409C-BE32-E72D297353CC}">
              <c16:uniqueId val="{00000005-C2AF-4B8E-B764-48EFD88B7B6F}"/>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1.06</c:v>
                </c:pt>
                <c:pt idx="2">
                  <c:v>#N/A</c:v>
                </c:pt>
                <c:pt idx="3">
                  <c:v>1.32</c:v>
                </c:pt>
                <c:pt idx="4">
                  <c:v>#N/A</c:v>
                </c:pt>
                <c:pt idx="5">
                  <c:v>1.44</c:v>
                </c:pt>
                <c:pt idx="6">
                  <c:v>#N/A</c:v>
                </c:pt>
                <c:pt idx="7">
                  <c:v>1.93</c:v>
                </c:pt>
                <c:pt idx="8">
                  <c:v>#N/A</c:v>
                </c:pt>
                <c:pt idx="9">
                  <c:v>2.58</c:v>
                </c:pt>
              </c:numCache>
            </c:numRef>
          </c:val>
          <c:extLst>
            <c:ext xmlns:c16="http://schemas.microsoft.com/office/drawing/2014/chart" uri="{C3380CC4-5D6E-409C-BE32-E72D297353CC}">
              <c16:uniqueId val="{00000006-C2AF-4B8E-B764-48EFD88B7B6F}"/>
            </c:ext>
          </c:extLst>
        </c:ser>
        <c:ser>
          <c:idx val="7"/>
          <c:order val="7"/>
          <c:tx>
            <c:strRef>
              <c:f>データシート!$A$34</c:f>
              <c:strCache>
                <c:ptCount val="1"/>
                <c:pt idx="0">
                  <c:v>簡易水道事業会計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5.5</c:v>
                </c:pt>
                <c:pt idx="2">
                  <c:v>#N/A</c:v>
                </c:pt>
                <c:pt idx="3">
                  <c:v>5.51</c:v>
                </c:pt>
                <c:pt idx="4">
                  <c:v>#N/A</c:v>
                </c:pt>
                <c:pt idx="5">
                  <c:v>5.03</c:v>
                </c:pt>
                <c:pt idx="6">
                  <c:v>#N/A</c:v>
                </c:pt>
                <c:pt idx="7">
                  <c:v>4.22</c:v>
                </c:pt>
                <c:pt idx="8">
                  <c:v>#N/A</c:v>
                </c:pt>
                <c:pt idx="9">
                  <c:v>3.64</c:v>
                </c:pt>
              </c:numCache>
            </c:numRef>
          </c:val>
          <c:extLst>
            <c:ext xmlns:c16="http://schemas.microsoft.com/office/drawing/2014/chart" uri="{C3380CC4-5D6E-409C-BE32-E72D297353CC}">
              <c16:uniqueId val="{00000007-C2AF-4B8E-B764-48EFD88B7B6F}"/>
            </c:ext>
          </c:extLst>
        </c:ser>
        <c:ser>
          <c:idx val="8"/>
          <c:order val="8"/>
          <c:tx>
            <c:strRef>
              <c:f>データシート!$A$35</c:f>
              <c:strCache>
                <c:ptCount val="1"/>
                <c:pt idx="0">
                  <c:v>上水道事業会計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5.0999999999999996</c:v>
                </c:pt>
                <c:pt idx="2">
                  <c:v>#N/A</c:v>
                </c:pt>
                <c:pt idx="3">
                  <c:v>5.69</c:v>
                </c:pt>
                <c:pt idx="4">
                  <c:v>#N/A</c:v>
                </c:pt>
                <c:pt idx="5">
                  <c:v>5.52</c:v>
                </c:pt>
                <c:pt idx="6">
                  <c:v>#N/A</c:v>
                </c:pt>
                <c:pt idx="7">
                  <c:v>5.55</c:v>
                </c:pt>
                <c:pt idx="8">
                  <c:v>#N/A</c:v>
                </c:pt>
                <c:pt idx="9">
                  <c:v>5.53</c:v>
                </c:pt>
              </c:numCache>
            </c:numRef>
          </c:val>
          <c:extLst>
            <c:ext xmlns:c16="http://schemas.microsoft.com/office/drawing/2014/chart" uri="{C3380CC4-5D6E-409C-BE32-E72D297353CC}">
              <c16:uniqueId val="{00000008-C2AF-4B8E-B764-48EFD88B7B6F}"/>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9.26</c:v>
                </c:pt>
                <c:pt idx="2">
                  <c:v>#N/A</c:v>
                </c:pt>
                <c:pt idx="3">
                  <c:v>11.83</c:v>
                </c:pt>
                <c:pt idx="4">
                  <c:v>#N/A</c:v>
                </c:pt>
                <c:pt idx="5">
                  <c:v>8.27</c:v>
                </c:pt>
                <c:pt idx="6">
                  <c:v>#N/A</c:v>
                </c:pt>
                <c:pt idx="7">
                  <c:v>11.78</c:v>
                </c:pt>
                <c:pt idx="8">
                  <c:v>#N/A</c:v>
                </c:pt>
                <c:pt idx="9">
                  <c:v>10.72</c:v>
                </c:pt>
              </c:numCache>
            </c:numRef>
          </c:val>
          <c:extLst>
            <c:ext xmlns:c16="http://schemas.microsoft.com/office/drawing/2014/chart" uri="{C3380CC4-5D6E-409C-BE32-E72D297353CC}">
              <c16:uniqueId val="{00000009-C2AF-4B8E-B764-48EFD88B7B6F}"/>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961</c:v>
                </c:pt>
                <c:pt idx="5">
                  <c:v>958</c:v>
                </c:pt>
                <c:pt idx="8">
                  <c:v>1010</c:v>
                </c:pt>
                <c:pt idx="11">
                  <c:v>1044</c:v>
                </c:pt>
                <c:pt idx="14">
                  <c:v>1123</c:v>
                </c:pt>
              </c:numCache>
            </c:numRef>
          </c:val>
          <c:extLst>
            <c:ext xmlns:c16="http://schemas.microsoft.com/office/drawing/2014/chart" uri="{C3380CC4-5D6E-409C-BE32-E72D297353CC}">
              <c16:uniqueId val="{00000000-F650-499B-9718-600271D9B5D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F650-499B-9718-600271D9B5D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33</c:v>
                </c:pt>
                <c:pt idx="3">
                  <c:v>33</c:v>
                </c:pt>
                <c:pt idx="6">
                  <c:v>33</c:v>
                </c:pt>
                <c:pt idx="9">
                  <c:v>0</c:v>
                </c:pt>
                <c:pt idx="12">
                  <c:v>0</c:v>
                </c:pt>
              </c:numCache>
            </c:numRef>
          </c:val>
          <c:extLst>
            <c:ext xmlns:c16="http://schemas.microsoft.com/office/drawing/2014/chart" uri="{C3380CC4-5D6E-409C-BE32-E72D297353CC}">
              <c16:uniqueId val="{00000002-F650-499B-9718-600271D9B5D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102</c:v>
                </c:pt>
                <c:pt idx="3">
                  <c:v>100</c:v>
                </c:pt>
                <c:pt idx="6">
                  <c:v>99</c:v>
                </c:pt>
                <c:pt idx="9">
                  <c:v>100</c:v>
                </c:pt>
                <c:pt idx="12">
                  <c:v>110</c:v>
                </c:pt>
              </c:numCache>
            </c:numRef>
          </c:val>
          <c:extLst>
            <c:ext xmlns:c16="http://schemas.microsoft.com/office/drawing/2014/chart" uri="{C3380CC4-5D6E-409C-BE32-E72D297353CC}">
              <c16:uniqueId val="{00000003-F650-499B-9718-600271D9B5D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459</c:v>
                </c:pt>
                <c:pt idx="3">
                  <c:v>456</c:v>
                </c:pt>
                <c:pt idx="6">
                  <c:v>460</c:v>
                </c:pt>
                <c:pt idx="9">
                  <c:v>470</c:v>
                </c:pt>
                <c:pt idx="12">
                  <c:v>483</c:v>
                </c:pt>
              </c:numCache>
            </c:numRef>
          </c:val>
          <c:extLst>
            <c:ext xmlns:c16="http://schemas.microsoft.com/office/drawing/2014/chart" uri="{C3380CC4-5D6E-409C-BE32-E72D297353CC}">
              <c16:uniqueId val="{00000004-F650-499B-9718-600271D9B5D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650-499B-9718-600271D9B5D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F650-499B-9718-600271D9B5D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817</c:v>
                </c:pt>
                <c:pt idx="3">
                  <c:v>846</c:v>
                </c:pt>
                <c:pt idx="6">
                  <c:v>956</c:v>
                </c:pt>
                <c:pt idx="9">
                  <c:v>1060</c:v>
                </c:pt>
                <c:pt idx="12">
                  <c:v>1156</c:v>
                </c:pt>
              </c:numCache>
            </c:numRef>
          </c:val>
          <c:extLst>
            <c:ext xmlns:c16="http://schemas.microsoft.com/office/drawing/2014/chart" uri="{C3380CC4-5D6E-409C-BE32-E72D297353CC}">
              <c16:uniqueId val="{00000007-F650-499B-9718-600271D9B5D1}"/>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450</c:v>
                </c:pt>
                <c:pt idx="2">
                  <c:v>#N/A</c:v>
                </c:pt>
                <c:pt idx="3">
                  <c:v>#N/A</c:v>
                </c:pt>
                <c:pt idx="4">
                  <c:v>477</c:v>
                </c:pt>
                <c:pt idx="5">
                  <c:v>#N/A</c:v>
                </c:pt>
                <c:pt idx="6">
                  <c:v>#N/A</c:v>
                </c:pt>
                <c:pt idx="7">
                  <c:v>538</c:v>
                </c:pt>
                <c:pt idx="8">
                  <c:v>#N/A</c:v>
                </c:pt>
                <c:pt idx="9">
                  <c:v>#N/A</c:v>
                </c:pt>
                <c:pt idx="10">
                  <c:v>586</c:v>
                </c:pt>
                <c:pt idx="11">
                  <c:v>#N/A</c:v>
                </c:pt>
                <c:pt idx="12">
                  <c:v>#N/A</c:v>
                </c:pt>
                <c:pt idx="13">
                  <c:v>626</c:v>
                </c:pt>
                <c:pt idx="14">
                  <c:v>#N/A</c:v>
                </c:pt>
              </c:numCache>
            </c:numRef>
          </c:val>
          <c:smooth val="0"/>
          <c:extLst>
            <c:ext xmlns:c16="http://schemas.microsoft.com/office/drawing/2014/chart" uri="{C3380CC4-5D6E-409C-BE32-E72D297353CC}">
              <c16:uniqueId val="{00000008-F650-499B-9718-600271D9B5D1}"/>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10262</c:v>
                </c:pt>
                <c:pt idx="5">
                  <c:v>9888</c:v>
                </c:pt>
                <c:pt idx="8">
                  <c:v>10449</c:v>
                </c:pt>
                <c:pt idx="11">
                  <c:v>10418</c:v>
                </c:pt>
                <c:pt idx="14">
                  <c:v>9697</c:v>
                </c:pt>
              </c:numCache>
            </c:numRef>
          </c:val>
          <c:extLst>
            <c:ext xmlns:c16="http://schemas.microsoft.com/office/drawing/2014/chart" uri="{C3380CC4-5D6E-409C-BE32-E72D297353CC}">
              <c16:uniqueId val="{00000000-8797-46C3-BE3E-377000B9A85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432</c:v>
                </c:pt>
                <c:pt idx="5">
                  <c:v>396</c:v>
                </c:pt>
                <c:pt idx="8">
                  <c:v>348</c:v>
                </c:pt>
                <c:pt idx="11">
                  <c:v>326</c:v>
                </c:pt>
                <c:pt idx="14">
                  <c:v>293</c:v>
                </c:pt>
              </c:numCache>
            </c:numRef>
          </c:val>
          <c:extLst>
            <c:ext xmlns:c16="http://schemas.microsoft.com/office/drawing/2014/chart" uri="{C3380CC4-5D6E-409C-BE32-E72D297353CC}">
              <c16:uniqueId val="{00000001-8797-46C3-BE3E-377000B9A85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10626</c:v>
                </c:pt>
                <c:pt idx="5">
                  <c:v>10627</c:v>
                </c:pt>
                <c:pt idx="8">
                  <c:v>10893</c:v>
                </c:pt>
                <c:pt idx="11">
                  <c:v>10361</c:v>
                </c:pt>
                <c:pt idx="14">
                  <c:v>11067</c:v>
                </c:pt>
              </c:numCache>
            </c:numRef>
          </c:val>
          <c:extLst>
            <c:ext xmlns:c16="http://schemas.microsoft.com/office/drawing/2014/chart" uri="{C3380CC4-5D6E-409C-BE32-E72D297353CC}">
              <c16:uniqueId val="{00000002-8797-46C3-BE3E-377000B9A85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797-46C3-BE3E-377000B9A85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8797-46C3-BE3E-377000B9A85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4</c:v>
                </c:pt>
                <c:pt idx="3">
                  <c:v>1</c:v>
                </c:pt>
                <c:pt idx="6">
                  <c:v>8</c:v>
                </c:pt>
                <c:pt idx="9">
                  <c:v>0</c:v>
                </c:pt>
                <c:pt idx="12">
                  <c:v>0</c:v>
                </c:pt>
              </c:numCache>
            </c:numRef>
          </c:val>
          <c:extLst>
            <c:ext xmlns:c16="http://schemas.microsoft.com/office/drawing/2014/chart" uri="{C3380CC4-5D6E-409C-BE32-E72D297353CC}">
              <c16:uniqueId val="{00000005-8797-46C3-BE3E-377000B9A85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2582</c:v>
                </c:pt>
                <c:pt idx="3">
                  <c:v>2467</c:v>
                </c:pt>
                <c:pt idx="6">
                  <c:v>2478</c:v>
                </c:pt>
                <c:pt idx="9">
                  <c:v>2502</c:v>
                </c:pt>
                <c:pt idx="12">
                  <c:v>2552</c:v>
                </c:pt>
              </c:numCache>
            </c:numRef>
          </c:val>
          <c:extLst>
            <c:ext xmlns:c16="http://schemas.microsoft.com/office/drawing/2014/chart" uri="{C3380CC4-5D6E-409C-BE32-E72D297353CC}">
              <c16:uniqueId val="{00000006-8797-46C3-BE3E-377000B9A85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623</c:v>
                </c:pt>
                <c:pt idx="3">
                  <c:v>544</c:v>
                </c:pt>
                <c:pt idx="6">
                  <c:v>539</c:v>
                </c:pt>
                <c:pt idx="9">
                  <c:v>562</c:v>
                </c:pt>
                <c:pt idx="12">
                  <c:v>470</c:v>
                </c:pt>
              </c:numCache>
            </c:numRef>
          </c:val>
          <c:extLst>
            <c:ext xmlns:c16="http://schemas.microsoft.com/office/drawing/2014/chart" uri="{C3380CC4-5D6E-409C-BE32-E72D297353CC}">
              <c16:uniqueId val="{00000007-8797-46C3-BE3E-377000B9A85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6213</c:v>
                </c:pt>
                <c:pt idx="3">
                  <c:v>5911</c:v>
                </c:pt>
                <c:pt idx="6">
                  <c:v>5584</c:v>
                </c:pt>
                <c:pt idx="9">
                  <c:v>5225</c:v>
                </c:pt>
                <c:pt idx="12">
                  <c:v>4893</c:v>
                </c:pt>
              </c:numCache>
            </c:numRef>
          </c:val>
          <c:extLst>
            <c:ext xmlns:c16="http://schemas.microsoft.com/office/drawing/2014/chart" uri="{C3380CC4-5D6E-409C-BE32-E72D297353CC}">
              <c16:uniqueId val="{00000008-8797-46C3-BE3E-377000B9A85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73</c:v>
                </c:pt>
                <c:pt idx="3">
                  <c:v>33</c:v>
                </c:pt>
                <c:pt idx="6">
                  <c:v>2</c:v>
                </c:pt>
                <c:pt idx="9">
                  <c:v>1</c:v>
                </c:pt>
                <c:pt idx="12">
                  <c:v>1</c:v>
                </c:pt>
              </c:numCache>
            </c:numRef>
          </c:val>
          <c:extLst>
            <c:ext xmlns:c16="http://schemas.microsoft.com/office/drawing/2014/chart" uri="{C3380CC4-5D6E-409C-BE32-E72D297353CC}">
              <c16:uniqueId val="{00000009-8797-46C3-BE3E-377000B9A85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6994</c:v>
                </c:pt>
                <c:pt idx="3">
                  <c:v>7568</c:v>
                </c:pt>
                <c:pt idx="6">
                  <c:v>7765</c:v>
                </c:pt>
                <c:pt idx="9">
                  <c:v>7783</c:v>
                </c:pt>
                <c:pt idx="12">
                  <c:v>7401</c:v>
                </c:pt>
              </c:numCache>
            </c:numRef>
          </c:val>
          <c:extLst>
            <c:ext xmlns:c16="http://schemas.microsoft.com/office/drawing/2014/chart" uri="{C3380CC4-5D6E-409C-BE32-E72D297353CC}">
              <c16:uniqueId val="{0000000A-8797-46C3-BE3E-377000B9A85F}"/>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8797-46C3-BE3E-377000B9A85F}"/>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7832</c:v>
                </c:pt>
                <c:pt idx="1">
                  <c:v>7705</c:v>
                </c:pt>
                <c:pt idx="2">
                  <c:v>8409</c:v>
                </c:pt>
              </c:numCache>
            </c:numRef>
          </c:val>
          <c:extLst>
            <c:ext xmlns:c16="http://schemas.microsoft.com/office/drawing/2014/chart" uri="{C3380CC4-5D6E-409C-BE32-E72D297353CC}">
              <c16:uniqueId val="{00000000-4108-473D-BC52-525EA1B478F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658</c:v>
                </c:pt>
                <c:pt idx="1">
                  <c:v>571</c:v>
                </c:pt>
                <c:pt idx="2">
                  <c:v>601</c:v>
                </c:pt>
              </c:numCache>
            </c:numRef>
          </c:val>
          <c:extLst>
            <c:ext xmlns:c16="http://schemas.microsoft.com/office/drawing/2014/chart" uri="{C3380CC4-5D6E-409C-BE32-E72D297353CC}">
              <c16:uniqueId val="{00000001-4108-473D-BC52-525EA1B478F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1860</c:v>
                </c:pt>
                <c:pt idx="1">
                  <c:v>1460</c:v>
                </c:pt>
                <c:pt idx="2">
                  <c:v>1363</c:v>
                </c:pt>
              </c:numCache>
            </c:numRef>
          </c:val>
          <c:extLst>
            <c:ext xmlns:c16="http://schemas.microsoft.com/office/drawing/2014/chart" uri="{C3380CC4-5D6E-409C-BE32-E72D297353CC}">
              <c16:uniqueId val="{00000002-4108-473D-BC52-525EA1B478F7}"/>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{E55A5737-3E56-4724-A714-7A8C1801B1C2}</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892A-4503-BE2C-7050C6FEE24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{559077B5-8D74-47C4-8F0B-1E627915C1FF}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92A-4503-BE2C-7050C6FEE24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{4B127D2F-C349-42EE-AD30-107769A24418}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92A-4503-BE2C-7050C6FEE24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{E57EBB9D-95A8-4A49-B644-2B9B938CE026}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92A-4503-BE2C-7050C6FEE24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{F27E92A0-D0FA-4ABB-B1D8-BC0F8D3F5DC4}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92A-4503-BE2C-7050C6FEE246}"/>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{98387A8C-95D0-4E3F-B4B6-28B201CB5309}</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892A-4503-BE2C-7050C6FEE246}"/>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{472649D2-D22B-4320-AF5F-4960A48C9F64}</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892A-4503-BE2C-7050C6FEE246}"/>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{5094E67D-8047-4454-AA2A-2770326AC37E}</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892A-4503-BE2C-7050C6FEE246}"/>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{E1CB5CD3-81B8-41FF-A9AE-9BC45989256E}</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892A-4503-BE2C-7050C6FEE24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65.2</c:v>
                </c:pt>
                <c:pt idx="8">
                  <c:v>66.400000000000006</c:v>
                </c:pt>
                <c:pt idx="16">
                  <c:v>59.4</c:v>
                </c:pt>
                <c:pt idx="24">
                  <c:v>60.7</c:v>
                </c:pt>
                <c:pt idx="32">
                  <c:v>62.6</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892A-4503-BE2C-7050C6FEE246}"/>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{A926C4F9-DC4B-40F1-93F3-610292A4DCA4}</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892A-4503-BE2C-7050C6FEE246}"/>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{10AA7466-EAA6-4545-B8AF-8F14A1AFDDD0}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92A-4503-BE2C-7050C6FEE24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{4F4BB1C5-5B26-411E-9083-4FEB6E8B9B9D}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92A-4503-BE2C-7050C6FEE24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{8545E5F6-F961-4F2A-90E1-E196BAFD0EE8}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92A-4503-BE2C-7050C6FEE24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{27E622EF-3E80-4185-8683-6FCE2D6C2506}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92A-4503-BE2C-7050C6FEE246}"/>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{3BF2E504-89DC-415A-8E51-027BEF2B2205}</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892A-4503-BE2C-7050C6FEE246}"/>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{E231F938-6C6E-4CAD-9EB3-8BCCD978186B}</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892A-4503-BE2C-7050C6FEE246}"/>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{33495D27-32F5-45EE-AB11-DDD833AEFEAF}</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892A-4503-BE2C-7050C6FEE246}"/>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{948FD5CE-B4B4-4C8C-8BDC-12976C01DB39}</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892A-4503-BE2C-7050C6FEE24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59.7</c:v>
                </c:pt>
                <c:pt idx="8">
                  <c:v>60.3</c:v>
                </c:pt>
                <c:pt idx="16">
                  <c:v>60.5</c:v>
                </c:pt>
                <c:pt idx="24">
                  <c:v>61.2</c:v>
                </c:pt>
                <c:pt idx="32">
                  <c:v>62.8</c:v>
                </c:pt>
              </c:numCache>
            </c:numRef>
          </c:xVal>
          <c:yVal>
            <c:numRef>
              <c:f>公会計指標分析・財政指標組合せ分析表!$BP$55:$DC$55</c:f>
              <c:numCache>
                <c:formatCode>#,##0.0;"▲ "#,##0.0</c:formatCode>
                <c:ptCount val="40"/>
                <c:pt idx="0">
                  <c:v>28.5</c:v>
                </c:pt>
                <c:pt idx="8">
                  <c:v>20.5</c:v>
                </c:pt>
                <c:pt idx="16">
                  <c:v>21.4</c:v>
                </c:pt>
                <c:pt idx="24">
                  <c:v>12.8</c:v>
                </c:pt>
                <c:pt idx="32">
                  <c:v>0</c:v>
                </c:pt>
              </c:numCache>
            </c:numRef>
          </c:yVal>
          <c:smooth val="0"/>
          <c:extLst>
            <c:ext xmlns:c16="http://schemas.microsoft.com/office/drawing/2014/chart" uri="{C3380CC4-5D6E-409C-BE32-E72D297353CC}">
              <c16:uniqueId val="{00000013-892A-4503-BE2C-7050C6FEE246}"/>
            </c:ext>
          </c:extLst>
        </c:ser>
        <c:dLbls>
          <c:showLegendKey val="0"/>
          <c:showVal val="1"/>
          <c:showCatName val="0"/>
          <c:showSerName val="0"/>
          <c:showPercent val="0"/>
          <c:showBubbleSize val="0"/>
        </c:dLbls>
        <c:axId val="46179840"/>
        <c:axId val="46181760"/>
      </c:scatterChart>
      <c:valAx>
        <c:axId val="46179840"/>
        <c:scaling>
          <c:orientation val="maxMin"/>
          <c:max val="63"/>
          <c:min val="59"/>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4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{FD2748C7-C978-4FA9-9ACE-F2262AF7C95C}</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3508-4E77-BAED-B296F0EA9F8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{AC758F48-5FF3-4805-91AF-EBF753A2BCA2}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508-4E77-BAED-B296F0EA9F8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{F97828EE-506B-470B-89C1-9E007F7D38A3}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508-4E77-BAED-B296F0EA9F8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{9C613F9A-DBB2-4705-9414-E8FC819E3974}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508-4E77-BAED-B296F0EA9F8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{4D1E46A3-7862-4DEE-A67C-7E73525A28E5}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508-4E77-BAED-B296F0EA9F82}"/>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{A3EC99D8-7475-40C0-9259-3D1E0580E510}</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3508-4E77-BAED-B296F0EA9F82}"/>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{5A7F55A8-5F06-4267-860F-2641432C70BB}</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3508-4E77-BAED-B296F0EA9F82}"/>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{C93AA4F0-E13C-4AE6-B0B4-DFA65804D8AE}</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3508-4E77-BAED-B296F0EA9F82}"/>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{B1193B49-EDA6-4420-B807-2C5258D81DB2}</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3508-4E77-BAED-B296F0EA9F8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c:v>
                </c:pt>
                <c:pt idx="8">
                  <c:v>7.8</c:v>
                </c:pt>
                <c:pt idx="16">
                  <c:v>9.3000000000000007</c:v>
                </c:pt>
                <c:pt idx="24">
                  <c:v>10</c:v>
                </c:pt>
                <c:pt idx="32">
                  <c:v>10.5</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3508-4E77-BAED-B296F0EA9F82}"/>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{50AF7DEF-BCBE-4F8C-8FDA-A9178085C040}</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3508-4E77-BAED-B296F0EA9F82}"/>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{E0EFA17D-361E-4415-AF4F-2756308F5B4A}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508-4E77-BAED-B296F0EA9F8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{26E5C155-C8C4-45BB-B2CC-F2B2F92FD2C8}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508-4E77-BAED-B296F0EA9F8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{9AC7E09A-DDC8-498F-8279-AE85DE239C35}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508-4E77-BAED-B296F0EA9F8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{E780CAFF-293E-4610-95A4-09BD02F7C836}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508-4E77-BAED-B296F0EA9F82}"/>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{67AF3AEB-50D1-45DE-B2C8-A18EF5E0E5B3}</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3508-4E77-BAED-B296F0EA9F82}"/>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{26DACC57-FFED-404D-A89F-E6630332D2DC}</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3508-4E77-BAED-B296F0EA9F82}"/>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{B40C4275-9D7F-4607-ACEA-AFBF6E148943}</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3508-4E77-BAED-B296F0EA9F82}"/>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{C3062AB6-468A-4FA9-A64E-302F36421BC2}</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3508-4E77-BAED-B296F0EA9F8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c:v>
                </c:pt>
                <c:pt idx="8">
                  <c:v>7.9</c:v>
                </c:pt>
                <c:pt idx="16">
                  <c:v>7.7</c:v>
                </c:pt>
                <c:pt idx="24">
                  <c:v>7.3</c:v>
                </c:pt>
                <c:pt idx="32">
                  <c:v>7.2</c:v>
                </c:pt>
              </c:numCache>
            </c:numRef>
          </c:xVal>
          <c:yVal>
            <c:numRef>
              <c:f>公会計指標分析・財政指標組合せ分析表!$BP$77:$DC$77</c:f>
              <c:numCache>
                <c:formatCode>#,##0.0;"▲ "#,##0.0</c:formatCode>
                <c:ptCount val="40"/>
                <c:pt idx="0">
                  <c:v>28.5</c:v>
                </c:pt>
                <c:pt idx="8">
                  <c:v>20.5</c:v>
                </c:pt>
                <c:pt idx="16">
                  <c:v>21.4</c:v>
                </c:pt>
                <c:pt idx="24">
                  <c:v>12.8</c:v>
                </c:pt>
                <c:pt idx="32">
                  <c:v>0</c:v>
                </c:pt>
              </c:numCache>
            </c:numRef>
          </c:yVal>
          <c:smooth val="0"/>
          <c:extLst>
            <c:ext xmlns:c16="http://schemas.microsoft.com/office/drawing/2014/chart" uri="{C3380CC4-5D6E-409C-BE32-E72D297353CC}">
              <c16:uniqueId val="{00000013-3508-4E77-BAED-B296F0EA9F82}"/>
            </c:ext>
          </c:extLst>
        </c:ser>
        <c:dLbls>
          <c:showLegendKey val="0"/>
          <c:showVal val="1"/>
          <c:showCatName val="0"/>
          <c:showSerName val="0"/>
          <c:showPercent val="0"/>
          <c:showBubbleSize val="0"/>
        </c:dLbls>
        <c:axId val="84219776"/>
        <c:axId val="84234240"/>
      </c:scatterChart>
      <c:valAx>
        <c:axId val="84219776"/>
        <c:scaling>
          <c:orientation val="maxMin"/>
          <c:max val="8.1"/>
          <c:min val="7"/>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4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33863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60070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群馬県中之条町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等及び、算入公債費等共に平成２８年度まで減少傾向にあったが、主に過疎対策事業債の償還が始まり、両方の額が増加している。今後についても過疎対策事業債や緊急防災・減災事業債などの借入を行っていくことから、元利償還金が増加していくが、それに伴い算入公債費等も増えていくと見込んでい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群馬県中之条町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は減少している。そのうちの一般会計等に係る地方債の現在高の減少によるものである。理由としては、昨年度で防災行政無線デジタル化移行整備事業が完結し、緊急防災・減災事業債の起債が減少したためで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群馬県中之条町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基金全体を見ると</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637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百万円の増加となり、財政調整基金の増加によるものが主な要因となった。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今後は人口減少の影響で、税収等による一般財源の確保が難しくなることが見込まれる。現在は「財政調整基金」の貯えがあるが、中長期的には取り崩しにより減少していくことが予想される。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ふるさと思いやり基金：心豊かな活力あるふるさとづくりするため、教育環境の充実、産業の振興、健康増進、福祉の充実といった町の柱となる施策の推進。</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地域づくり推進事業基金：交流人口の増加に関するイベントや、町内の中学生がふるさとに親しみをもつための事業等を推進。</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ふるさと思いやり基金：ふるさと納税による寄附金の減少。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その他の基金については、ほぼ横ばいとなっている。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地域づくり推進事業基金：町独自のイベントなど地域づくり事業を推進していくために、少しずつ取り崩していく見込み。</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ふるさと思いやり基金：ふるさと納税で寄附していただいた分を当年度に積立て、翌年に同額を取り崩すを繰り返し、町の柱となる施策を推進していく。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その他の基金についても、必要な時に取り崩し活用していく。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新型コロナウイルス感染症対策の補助事業の増加等により一般財源の持ち出しが減り、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704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百万円の増となったと考えられる。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いつどこで起こるかわからない災害に備え、最低</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人口</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人</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程度積み立てることとしている。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また、普通交付税の合併算定替も終了し、公共施設の更新工事などの需要がたくさんあるため、今後は基金の取り崩しも想定している。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令和元年度までは横ばいであったが、借入の増加に伴い公債費も増加してきたため、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百万円を取り崩しを行ったが、臨時財政対策債償還基金費が交付税に上乗せされたことで積立額が取崩額を上回ったことで残高が増加した。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年度以降、町全域が過疎地域になってから過疎対策事業債の活用により起債が増えている状況である。更に、平成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据置期間の見直しを行ったことにより、過疎対策事業債や緊急防災・減災事業債などの償還開始が一時的に重なってしまい、これから数年間は公債費が高止まりとなる。そのため減債基金の活用を予定しており、今後は取り崩しにより減少となる見込み。</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6F5CB74B-4A16-4281-9FDB-30CDE09DE7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53A9CE88-09D8-43A2-90B2-7BC1F61DB42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F223FE56-EEDF-41EB-910E-85740A39D55E}"/>
            </a:ext>
          </a:extLst>
        </xdr:cNvPr>
        <xdr:cNvSpPr/>
      </xdr:nvSpPr>
      <xdr:spPr>
        <a:xfrm>
          <a:off x="11760200" y="9099550"/>
          <a:ext cx="1371600" cy="3365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F7C2307E-DA6A-45AF-9C96-772C2BF040F5}"/>
            </a:ext>
          </a:extLst>
        </xdr:cNvPr>
        <xdr:cNvSpPr/>
      </xdr:nvSpPr>
      <xdr:spPr>
        <a:xfrm>
          <a:off x="13131800" y="9099550"/>
          <a:ext cx="1371600" cy="3365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84204742-230C-4878-80F7-D178F16C66EF}"/>
            </a:ext>
          </a:extLst>
        </xdr:cNvPr>
        <xdr:cNvSpPr/>
      </xdr:nvSpPr>
      <xdr:spPr>
        <a:xfrm>
          <a:off x="14503400" y="9099550"/>
          <a:ext cx="1371600" cy="3365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26D0DA17-FC0D-4F1E-B33F-D9F4C7DE10D0}"/>
            </a:ext>
          </a:extLst>
        </xdr:cNvPr>
        <xdr:cNvSpPr/>
      </xdr:nvSpPr>
      <xdr:spPr>
        <a:xfrm>
          <a:off x="15875000" y="9099550"/>
          <a:ext cx="1371600" cy="3365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E8A1A8DC-6A80-43A1-A7AD-252D28864898}"/>
            </a:ext>
          </a:extLst>
        </xdr:cNvPr>
        <xdr:cNvSpPr/>
      </xdr:nvSpPr>
      <xdr:spPr>
        <a:xfrm>
          <a:off x="17246600" y="9099550"/>
          <a:ext cx="1371600" cy="3365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6DFCCBDF-353F-4C99-AD97-1A538F1202FB}"/>
            </a:ext>
          </a:extLst>
        </xdr:cNvPr>
        <xdr:cNvSpPr/>
      </xdr:nvSpPr>
      <xdr:spPr>
        <a:xfrm>
          <a:off x="11760200" y="12782550"/>
          <a:ext cx="1371600" cy="3302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A387E3C1-3EEA-438C-B3CC-80B5950B8C70}"/>
            </a:ext>
          </a:extLst>
        </xdr:cNvPr>
        <xdr:cNvSpPr/>
      </xdr:nvSpPr>
      <xdr:spPr>
        <a:xfrm>
          <a:off x="13131800" y="12782550"/>
          <a:ext cx="1371600" cy="3302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9C61E11A-1BC7-4FAD-B1AE-15E7680B5745}"/>
            </a:ext>
          </a:extLst>
        </xdr:cNvPr>
        <xdr:cNvSpPr/>
      </xdr:nvSpPr>
      <xdr:spPr>
        <a:xfrm>
          <a:off x="14503400" y="12782550"/>
          <a:ext cx="1371600" cy="3302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C444EAC4-6345-4C0E-A64A-1DEAF9F6D2D4}"/>
            </a:ext>
          </a:extLst>
        </xdr:cNvPr>
        <xdr:cNvSpPr/>
      </xdr:nvSpPr>
      <xdr:spPr>
        <a:xfrm>
          <a:off x="15875000" y="12782550"/>
          <a:ext cx="1371600" cy="3302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F3CABFA4-E17D-4FA6-83BC-769E294CA13E}"/>
            </a:ext>
          </a:extLst>
        </xdr:cNvPr>
        <xdr:cNvSpPr/>
      </xdr:nvSpPr>
      <xdr:spPr>
        <a:xfrm>
          <a:off x="17246600" y="12782550"/>
          <a:ext cx="1371600" cy="3302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id="{19002E46-2942-4648-A34A-1FA16D0F121D}"/>
            </a:ext>
          </a:extLst>
        </xdr:cNvPr>
        <xdr:cNvSpPr/>
      </xdr:nvSpPr>
      <xdr:spPr>
        <a:xfrm>
          <a:off x="355600" y="63500"/>
          <a:ext cx="11401425" cy="631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id="{EA1D2E71-887A-4FA2-8D61-EB9D20D95414}"/>
            </a:ext>
          </a:extLst>
        </xdr:cNvPr>
        <xdr:cNvSpPr/>
      </xdr:nvSpPr>
      <xdr:spPr>
        <a:xfrm>
          <a:off x="15351125" y="190500"/>
          <a:ext cx="3549650" cy="5556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id="{086D2B63-D225-42DD-B1BD-A2F61F72EC61}"/>
            </a:ext>
          </a:extLst>
        </xdr:cNvPr>
        <xdr:cNvSpPr/>
      </xdr:nvSpPr>
      <xdr:spPr>
        <a:xfrm>
          <a:off x="15357475" y="215900"/>
          <a:ext cx="3524250" cy="5048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id="{0AD22DBD-07B3-4534-825C-85B6F5D70310}"/>
            </a:ext>
          </a:extLst>
        </xdr:cNvPr>
        <xdr:cNvSpPr/>
      </xdr:nvSpPr>
      <xdr:spPr>
        <a:xfrm>
          <a:off x="15382875" y="241300"/>
          <a:ext cx="3467100" cy="4413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群馬県中之条町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id="{77A70906-778A-4DA7-A507-B619C3F270D9}"/>
            </a:ext>
          </a:extLst>
        </xdr:cNvPr>
        <xdr:cNvSpPr/>
      </xdr:nvSpPr>
      <xdr:spPr>
        <a:xfrm>
          <a:off x="12823825" y="190500"/>
          <a:ext cx="2393950" cy="5556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id="{0F66E095-B44D-4134-B9FE-3ECCF67F5855}"/>
            </a:ext>
          </a:extLst>
        </xdr:cNvPr>
        <xdr:cNvSpPr/>
      </xdr:nvSpPr>
      <xdr:spPr>
        <a:xfrm>
          <a:off x="12849225" y="215900"/>
          <a:ext cx="2349500" cy="5048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id="{EC0F8D33-1098-45CC-9AF4-6A3E98280738}"/>
            </a:ext>
          </a:extLst>
        </xdr:cNvPr>
        <xdr:cNvSpPr/>
      </xdr:nvSpPr>
      <xdr:spPr>
        <a:xfrm>
          <a:off x="12874625" y="241300"/>
          <a:ext cx="2311400" cy="4540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A7E1AF51-5D4F-4815-B69C-5B58B6A6AD58}"/>
            </a:ext>
          </a:extLst>
        </xdr:cNvPr>
        <xdr:cNvSpPr/>
      </xdr:nvSpPr>
      <xdr:spPr>
        <a:xfrm>
          <a:off x="444500" y="885825"/>
          <a:ext cx="9083675" cy="17272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78409B2D-AE76-46CD-90C7-25709A1361E2}"/>
            </a:ext>
          </a:extLst>
        </xdr:cNvPr>
        <xdr:cNvSpPr/>
      </xdr:nvSpPr>
      <xdr:spPr>
        <a:xfrm>
          <a:off x="568325" y="917575"/>
          <a:ext cx="124460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3D826CD3-72D7-4EAE-B36D-57EDF9B411BA}"/>
            </a:ext>
          </a:extLst>
        </xdr:cNvPr>
        <xdr:cNvSpPr/>
      </xdr:nvSpPr>
      <xdr:spPr>
        <a:xfrm>
          <a:off x="1768475" y="917575"/>
          <a:ext cx="120015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15,222
15,012
439.28
11,519,223
10,604,038
759,906
6,937,344
7,401,263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4AAD26D0-18EF-412D-B531-389166BC5B24}"/>
            </a:ext>
          </a:extLst>
        </xdr:cNvPr>
        <xdr:cNvSpPr/>
      </xdr:nvSpPr>
      <xdr:spPr>
        <a:xfrm>
          <a:off x="2968625" y="917575"/>
          <a:ext cx="137160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C1F67DE4-D452-474A-9E3F-74B86279CBA8}"/>
            </a:ext>
          </a:extLst>
        </xdr:cNvPr>
        <xdr:cNvSpPr/>
      </xdr:nvSpPr>
      <xdr:spPr>
        <a:xfrm>
          <a:off x="4340225" y="936625"/>
          <a:ext cx="18224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6ED1569C-332E-43D3-98BE-AEE70351A5A8}"/>
            </a:ext>
          </a:extLst>
        </xdr:cNvPr>
        <xdr:cNvSpPr/>
      </xdr:nvSpPr>
      <xdr:spPr>
        <a:xfrm>
          <a:off x="6162675" y="936625"/>
          <a:ext cx="11366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F1C40B88-B130-4998-BA12-ED666268FB56}"/>
            </a:ext>
          </a:extLst>
        </xdr:cNvPr>
        <xdr:cNvSpPr/>
      </xdr:nvSpPr>
      <xdr:spPr>
        <a:xfrm>
          <a:off x="7362825" y="949325"/>
          <a:ext cx="5778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C396987F-06D9-4808-BAF4-12598F0785FB}"/>
            </a:ext>
          </a:extLst>
        </xdr:cNvPr>
        <xdr:cNvSpPr/>
      </xdr:nvSpPr>
      <xdr:spPr>
        <a:xfrm>
          <a:off x="4340225" y="1692275"/>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B1365497-B401-463A-BFE5-9BD2BCC86A30}"/>
            </a:ext>
          </a:extLst>
        </xdr:cNvPr>
        <xdr:cNvSpPr/>
      </xdr:nvSpPr>
      <xdr:spPr>
        <a:xfrm>
          <a:off x="6226175" y="1692275"/>
          <a:ext cx="33020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2FA90305-1632-476E-BEF0-8BF3B461592A}"/>
            </a:ext>
          </a:extLst>
        </xdr:cNvPr>
        <xdr:cNvSpPr/>
      </xdr:nvSpPr>
      <xdr:spPr>
        <a:xfrm>
          <a:off x="9985375" y="885825"/>
          <a:ext cx="1371600" cy="12382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61F1C715-2D35-439A-A4D9-E5C4797ECA38}"/>
            </a:ext>
          </a:extLst>
        </xdr:cNvPr>
        <xdr:cNvSpPr/>
      </xdr:nvSpPr>
      <xdr:spPr>
        <a:xfrm>
          <a:off x="10213975" y="949325"/>
          <a:ext cx="12001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32E528FF-70CF-4A48-A8CD-67A3EB3B4B92}"/>
            </a:ext>
          </a:extLst>
        </xdr:cNvPr>
        <xdr:cNvSpPr/>
      </xdr:nvSpPr>
      <xdr:spPr>
        <a:xfrm>
          <a:off x="10213975" y="1216025"/>
          <a:ext cx="1200150" cy="501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210BACAD-2287-451B-9FB0-F47A621BAC88}"/>
            </a:ext>
          </a:extLst>
        </xdr:cNvPr>
        <xdr:cNvSpPr/>
      </xdr:nvSpPr>
      <xdr:spPr>
        <a:xfrm>
          <a:off x="10213975" y="1546225"/>
          <a:ext cx="1320800" cy="628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id="{A6E37965-DAD7-45EB-AF71-28C206EBBF13}"/>
            </a:ext>
          </a:extLst>
        </xdr:cNvPr>
        <xdr:cNvCxnSpPr/>
      </xdr:nvCxnSpPr>
      <xdr:spPr>
        <a:xfrm flipH="1">
          <a:off x="10048875" y="1038225"/>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id="{57B4D571-BD37-4ED1-9CBD-745DCE7093AB}"/>
            </a:ext>
          </a:extLst>
        </xdr:cNvPr>
        <xdr:cNvSpPr/>
      </xdr:nvSpPr>
      <xdr:spPr>
        <a:xfrm>
          <a:off x="10102850" y="1000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F2E5D2EC-2E10-4ED9-84CC-44BCFE8466B4}"/>
            </a:ext>
          </a:extLst>
        </xdr:cNvPr>
        <xdr:cNvSpPr/>
      </xdr:nvSpPr>
      <xdr:spPr>
        <a:xfrm>
          <a:off x="10102850" y="130492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953F6B21-43A9-4809-906F-D9777F8CE5F8}"/>
            </a:ext>
          </a:extLst>
        </xdr:cNvPr>
        <xdr:cNvCxnSpPr/>
      </xdr:nvCxnSpPr>
      <xdr:spPr>
        <a:xfrm>
          <a:off x="10147300" y="154622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09C156E6-14D1-4303-86AB-FE10CDF63186}"/>
            </a:ext>
          </a:extLst>
        </xdr:cNvPr>
        <xdr:cNvCxnSpPr/>
      </xdr:nvCxnSpPr>
      <xdr:spPr>
        <a:xfrm>
          <a:off x="10067925" y="15462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EBC56325-726E-4E77-808A-2806D0B27C5E}"/>
            </a:ext>
          </a:extLst>
        </xdr:cNvPr>
        <xdr:cNvCxnSpPr/>
      </xdr:nvCxnSpPr>
      <xdr:spPr>
        <a:xfrm flipV="1">
          <a:off x="10147300" y="17780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5A50CC21-DDB7-4DAD-A52C-E8FEE1CD1CCA}"/>
            </a:ext>
          </a:extLst>
        </xdr:cNvPr>
        <xdr:cNvCxnSpPr/>
      </xdr:nvCxnSpPr>
      <xdr:spPr>
        <a:xfrm>
          <a:off x="10067925" y="19145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id="{0D86351D-68D3-4375-BDAE-FC3E766A6907}"/>
            </a:ext>
          </a:extLst>
        </xdr:cNvPr>
        <xdr:cNvSpPr txBox="1"/>
      </xdr:nvSpPr>
      <xdr:spPr>
        <a:xfrm>
          <a:off x="419100" y="270827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id="{A8A384C6-7F72-4298-8E46-4783E91BFE7F}"/>
            </a:ext>
          </a:extLst>
        </xdr:cNvPr>
        <xdr:cNvSpPr txBox="1"/>
      </xdr:nvSpPr>
      <xdr:spPr>
        <a:xfrm>
          <a:off x="419100" y="29432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a:extLst>
            <a:ext uri="{FF2B5EF4-FFF2-40B4-BE49-F238E27FC236}">
              <a16:creationId xmlns:a16="http://schemas.microsoft.com/office/drawing/2014/main" id="{8A17CCDF-1111-4267-B733-EF92A7B8ACA3}"/>
            </a:ext>
          </a:extLst>
        </xdr:cNvPr>
        <xdr:cNvSpPr txBox="1"/>
      </xdr:nvSpPr>
      <xdr:spPr>
        <a:xfrm>
          <a:off x="419100" y="31718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id="{93252971-B49B-44CD-A60B-53E422FA214F}"/>
            </a:ext>
          </a:extLst>
        </xdr:cNvPr>
        <xdr:cNvSpPr txBox="1"/>
      </xdr:nvSpPr>
      <xdr:spPr>
        <a:xfrm>
          <a:off x="419100" y="340677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id="{E1607625-1C49-4CED-871F-625590BDE897}"/>
            </a:ext>
          </a:extLst>
        </xdr:cNvPr>
        <xdr:cNvSpPr txBox="1"/>
      </xdr:nvSpPr>
      <xdr:spPr>
        <a:xfrm>
          <a:off x="419100" y="36417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C15DF9BF-A54C-4589-A0C9-68B4C9F3760E}"/>
            </a:ext>
          </a:extLst>
        </xdr:cNvPr>
        <xdr:cNvSpPr/>
      </xdr:nvSpPr>
      <xdr:spPr>
        <a:xfrm>
          <a:off x="1152525" y="4143375"/>
          <a:ext cx="3822700" cy="31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id="{F4CCDA84-B68D-4362-95AB-44D0CAED41CE}"/>
            </a:ext>
          </a:extLst>
        </xdr:cNvPr>
        <xdr:cNvSpPr/>
      </xdr:nvSpPr>
      <xdr:spPr>
        <a:xfrm>
          <a:off x="1811514" y="4507167"/>
          <a:ext cx="1552221" cy="2630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id="{4DFCA3E0-A5A4-4DDB-B798-E4794891E50B}"/>
            </a:ext>
          </a:extLst>
        </xdr:cNvPr>
        <xdr:cNvSpPr/>
      </xdr:nvSpPr>
      <xdr:spPr>
        <a:xfrm>
          <a:off x="3462014" y="4490496"/>
          <a:ext cx="759471" cy="2963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[ 62.6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4C30DA91-E858-4638-8E20-21AA26A438DE}"/>
            </a:ext>
          </a:extLst>
        </xdr:cNvPr>
        <xdr:cNvSpPr/>
      </xdr:nvSpPr>
      <xdr:spPr>
        <a:xfrm>
          <a:off x="4924425" y="4267200"/>
          <a:ext cx="13716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CA523E63-D6B1-48CA-9C22-96B2120C9719}"/>
            </a:ext>
          </a:extLst>
        </xdr:cNvPr>
        <xdr:cNvSpPr/>
      </xdr:nvSpPr>
      <xdr:spPr>
        <a:xfrm>
          <a:off x="4924425" y="4454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9A3DD129-3A80-49AF-ACF8-BE09345694A8}"/>
            </a:ext>
          </a:extLst>
        </xdr:cNvPr>
        <xdr:cNvSpPr/>
      </xdr:nvSpPr>
      <xdr:spPr>
        <a:xfrm>
          <a:off x="6296025" y="4267200"/>
          <a:ext cx="13716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C2C8D300-B4C9-40CB-90AE-6E55872400F5}"/>
            </a:ext>
          </a:extLst>
        </xdr:cNvPr>
        <xdr:cNvSpPr/>
      </xdr:nvSpPr>
      <xdr:spPr>
        <a:xfrm>
          <a:off x="6296025" y="4454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8B09EE60-33E4-44E4-BCEB-0C0A20847469}"/>
            </a:ext>
          </a:extLst>
        </xdr:cNvPr>
        <xdr:cNvSpPr/>
      </xdr:nvSpPr>
      <xdr:spPr>
        <a:xfrm>
          <a:off x="7794625" y="4267200"/>
          <a:ext cx="13716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3817D047-5F3D-442D-93C0-81925702F51A}"/>
            </a:ext>
          </a:extLst>
        </xdr:cNvPr>
        <xdr:cNvSpPr/>
      </xdr:nvSpPr>
      <xdr:spPr>
        <a:xfrm>
          <a:off x="7794625" y="4454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F0C7D2ED-49DE-46F0-8E79-F3D93775B915}"/>
            </a:ext>
          </a:extLst>
        </xdr:cNvPr>
        <xdr:cNvSpPr/>
      </xdr:nvSpPr>
      <xdr:spPr>
        <a:xfrm>
          <a:off x="1152525" y="4822825"/>
          <a:ext cx="3822700" cy="2076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DBEE59AD-DCE5-4AC1-A30D-747BFC97CE37}"/>
            </a:ext>
          </a:extLst>
        </xdr:cNvPr>
        <xdr:cNvSpPr/>
      </xdr:nvSpPr>
      <xdr:spPr>
        <a:xfrm>
          <a:off x="5222875" y="4822825"/>
          <a:ext cx="4286250" cy="2076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EF45AA18-1739-4BFE-806C-E77FDACA4593}"/>
            </a:ext>
          </a:extLst>
        </xdr:cNvPr>
        <xdr:cNvSpPr/>
      </xdr:nvSpPr>
      <xdr:spPr>
        <a:xfrm>
          <a:off x="5222875" y="4886325"/>
          <a:ext cx="41148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1EA59F75-4EF5-4F13-BA44-C5952C7CC05A}"/>
            </a:ext>
          </a:extLst>
        </xdr:cNvPr>
        <xdr:cNvSpPr txBox="1"/>
      </xdr:nvSpPr>
      <xdr:spPr>
        <a:xfrm>
          <a:off x="5280025" y="5102225"/>
          <a:ext cx="4102100" cy="17145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類似団体平均値とほぼ同程度となっている。平成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年度までは固定資産台帳が一部未完成だったが、令和元年度には全て完了した。</a:t>
          </a:r>
        </a:p>
        <a:p>
          <a:r>
            <a:rPr kumimoji="1" lang="ja-JP" altLang="en-US" sz="1100">
              <a:latin typeface="ＭＳ Ｐゴシック" panose="020B0600070205080204" pitchFamily="50" charset="-128"/>
              <a:ea typeface="ＭＳ Ｐゴシック" panose="020B0600070205080204" pitchFamily="50" charset="-128"/>
            </a:rPr>
            <a:t>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年度に改定した公共施設等総合管理計画において、</a:t>
          </a:r>
          <a:r>
            <a:rPr kumimoji="1" lang="en-US" altLang="ja-JP" sz="1100">
              <a:latin typeface="ＭＳ Ｐゴシック" panose="020B0600070205080204" pitchFamily="50" charset="-128"/>
              <a:ea typeface="ＭＳ Ｐゴシック" panose="020B0600070205080204" pitchFamily="50" charset="-128"/>
            </a:rPr>
            <a:t>10</a:t>
          </a:r>
          <a:r>
            <a:rPr kumimoji="1" lang="ja-JP" altLang="en-US" sz="1100">
              <a:latin typeface="ＭＳ Ｐゴシック" panose="020B0600070205080204" pitchFamily="50" charset="-128"/>
              <a:ea typeface="ＭＳ Ｐゴシック" panose="020B0600070205080204" pitchFamily="50" charset="-128"/>
            </a:rPr>
            <a:t>年後には建築後</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年以上経過する施設が全体の約</a:t>
          </a:r>
          <a:r>
            <a:rPr kumimoji="1" lang="en-US" altLang="ja-JP" sz="1100">
              <a:latin typeface="ＭＳ Ｐゴシック" panose="020B0600070205080204" pitchFamily="50" charset="-128"/>
              <a:ea typeface="ＭＳ Ｐゴシック" panose="020B0600070205080204" pitchFamily="50" charset="-128"/>
            </a:rPr>
            <a:t>9</a:t>
          </a:r>
          <a:r>
            <a:rPr kumimoji="1" lang="ja-JP" altLang="en-US" sz="1100">
              <a:latin typeface="ＭＳ Ｐゴシック" panose="020B0600070205080204" pitchFamily="50" charset="-128"/>
              <a:ea typeface="ＭＳ Ｐゴシック" panose="020B0600070205080204" pitchFamily="50" charset="-128"/>
            </a:rPr>
            <a:t>割になり、今後大きな改修等を行うことが見込まれるため、徐々に高くなることが予想される。</a:t>
          </a: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16F26267-1D6E-42F5-BBCC-45374A251041}"/>
            </a:ext>
          </a:extLst>
        </xdr:cNvPr>
        <xdr:cNvSpPr txBox="1"/>
      </xdr:nvSpPr>
      <xdr:spPr>
        <a:xfrm>
          <a:off x="1127125" y="46386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230F38CA-7795-4E2A-A1F7-0F9CA573DB0A}"/>
            </a:ext>
          </a:extLst>
        </xdr:cNvPr>
        <xdr:cNvCxnSpPr/>
      </xdr:nvCxnSpPr>
      <xdr:spPr>
        <a:xfrm>
          <a:off x="1152525" y="689927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1" name="テキスト ボックス 60">
          <a:extLst>
            <a:ext uri="{FF2B5EF4-FFF2-40B4-BE49-F238E27FC236}">
              <a16:creationId xmlns:a16="http://schemas.microsoft.com/office/drawing/2014/main" id="{74CCC82D-6A33-43FE-9D25-02292906A129}"/>
            </a:ext>
          </a:extLst>
        </xdr:cNvPr>
        <xdr:cNvSpPr txBox="1"/>
      </xdr:nvSpPr>
      <xdr:spPr>
        <a:xfrm>
          <a:off x="786781" y="68118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62" name="直線コネクタ 61">
          <a:extLst>
            <a:ext uri="{FF2B5EF4-FFF2-40B4-BE49-F238E27FC236}">
              <a16:creationId xmlns:a16="http://schemas.microsoft.com/office/drawing/2014/main" id="{0EA3DD7A-18EE-4A74-A685-D9E15F2F55A6}"/>
            </a:ext>
          </a:extLst>
        </xdr:cNvPr>
        <xdr:cNvCxnSpPr/>
      </xdr:nvCxnSpPr>
      <xdr:spPr>
        <a:xfrm>
          <a:off x="1152525" y="6558492"/>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63" name="テキスト ボックス 62">
          <a:extLst>
            <a:ext uri="{FF2B5EF4-FFF2-40B4-BE49-F238E27FC236}">
              <a16:creationId xmlns:a16="http://schemas.microsoft.com/office/drawing/2014/main" id="{B3DF8F90-5B6E-4FF9-B4C7-1906F49252AC}"/>
            </a:ext>
          </a:extLst>
        </xdr:cNvPr>
        <xdr:cNvSpPr txBox="1"/>
      </xdr:nvSpPr>
      <xdr:spPr>
        <a:xfrm>
          <a:off x="786781" y="646469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4" name="直線コネクタ 63">
          <a:extLst>
            <a:ext uri="{FF2B5EF4-FFF2-40B4-BE49-F238E27FC236}">
              <a16:creationId xmlns:a16="http://schemas.microsoft.com/office/drawing/2014/main" id="{1022AE13-74D3-4AA6-A7E5-5A5F78F41999}"/>
            </a:ext>
          </a:extLst>
        </xdr:cNvPr>
        <xdr:cNvCxnSpPr/>
      </xdr:nvCxnSpPr>
      <xdr:spPr>
        <a:xfrm>
          <a:off x="1152525" y="6211358"/>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5" name="テキスト ボックス 64">
          <a:extLst>
            <a:ext uri="{FF2B5EF4-FFF2-40B4-BE49-F238E27FC236}">
              <a16:creationId xmlns:a16="http://schemas.microsoft.com/office/drawing/2014/main" id="{09AE0B7F-2C7E-4516-AE45-49B3C28C1205}"/>
            </a:ext>
          </a:extLst>
        </xdr:cNvPr>
        <xdr:cNvSpPr txBox="1"/>
      </xdr:nvSpPr>
      <xdr:spPr>
        <a:xfrm>
          <a:off x="786781" y="611755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6" name="直線コネクタ 65">
          <a:extLst>
            <a:ext uri="{FF2B5EF4-FFF2-40B4-BE49-F238E27FC236}">
              <a16:creationId xmlns:a16="http://schemas.microsoft.com/office/drawing/2014/main" id="{9E32EA13-D95D-48E3-8222-0DF6A6DA3117}"/>
            </a:ext>
          </a:extLst>
        </xdr:cNvPr>
        <xdr:cNvCxnSpPr/>
      </xdr:nvCxnSpPr>
      <xdr:spPr>
        <a:xfrm>
          <a:off x="1152525" y="586422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7" name="テキスト ボックス 66">
          <a:extLst>
            <a:ext uri="{FF2B5EF4-FFF2-40B4-BE49-F238E27FC236}">
              <a16:creationId xmlns:a16="http://schemas.microsoft.com/office/drawing/2014/main" id="{B445A652-0EFE-4445-8C7D-6097365FC51D}"/>
            </a:ext>
          </a:extLst>
        </xdr:cNvPr>
        <xdr:cNvSpPr txBox="1"/>
      </xdr:nvSpPr>
      <xdr:spPr>
        <a:xfrm>
          <a:off x="786781" y="57704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8" name="直線コネクタ 67">
          <a:extLst>
            <a:ext uri="{FF2B5EF4-FFF2-40B4-BE49-F238E27FC236}">
              <a16:creationId xmlns:a16="http://schemas.microsoft.com/office/drawing/2014/main" id="{1C1C556B-D049-4B30-B398-93AE97BA7A92}"/>
            </a:ext>
          </a:extLst>
        </xdr:cNvPr>
        <xdr:cNvCxnSpPr/>
      </xdr:nvCxnSpPr>
      <xdr:spPr>
        <a:xfrm>
          <a:off x="1152525" y="5517092"/>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9" name="テキスト ボックス 68">
          <a:extLst>
            <a:ext uri="{FF2B5EF4-FFF2-40B4-BE49-F238E27FC236}">
              <a16:creationId xmlns:a16="http://schemas.microsoft.com/office/drawing/2014/main" id="{8F329BF0-DFB7-442D-8AB6-DEEDEDAB5773}"/>
            </a:ext>
          </a:extLst>
        </xdr:cNvPr>
        <xdr:cNvSpPr txBox="1"/>
      </xdr:nvSpPr>
      <xdr:spPr>
        <a:xfrm>
          <a:off x="786781" y="542329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70" name="直線コネクタ 69">
          <a:extLst>
            <a:ext uri="{FF2B5EF4-FFF2-40B4-BE49-F238E27FC236}">
              <a16:creationId xmlns:a16="http://schemas.microsoft.com/office/drawing/2014/main" id="{CD1A8555-0489-4844-988F-F1530D3ADFF4}"/>
            </a:ext>
          </a:extLst>
        </xdr:cNvPr>
        <xdr:cNvCxnSpPr/>
      </xdr:nvCxnSpPr>
      <xdr:spPr>
        <a:xfrm>
          <a:off x="1152525" y="5169958"/>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71" name="テキスト ボックス 70">
          <a:extLst>
            <a:ext uri="{FF2B5EF4-FFF2-40B4-BE49-F238E27FC236}">
              <a16:creationId xmlns:a16="http://schemas.microsoft.com/office/drawing/2014/main" id="{62C02FFF-C7D3-4408-8989-FC39790488F3}"/>
            </a:ext>
          </a:extLst>
        </xdr:cNvPr>
        <xdr:cNvSpPr txBox="1"/>
      </xdr:nvSpPr>
      <xdr:spPr>
        <a:xfrm>
          <a:off x="786781" y="50825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2" name="直線コネクタ 71">
          <a:extLst>
            <a:ext uri="{FF2B5EF4-FFF2-40B4-BE49-F238E27FC236}">
              <a16:creationId xmlns:a16="http://schemas.microsoft.com/office/drawing/2014/main" id="{3E9F6BCC-9838-417B-9552-129348F46388}"/>
            </a:ext>
          </a:extLst>
        </xdr:cNvPr>
        <xdr:cNvCxnSpPr/>
      </xdr:nvCxnSpPr>
      <xdr:spPr>
        <a:xfrm>
          <a:off x="1152525" y="482282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3" name="テキスト ボックス 72">
          <a:extLst>
            <a:ext uri="{FF2B5EF4-FFF2-40B4-BE49-F238E27FC236}">
              <a16:creationId xmlns:a16="http://schemas.microsoft.com/office/drawing/2014/main" id="{9A37F2F0-ACCD-429D-9974-23BE30F6C13B}"/>
            </a:ext>
          </a:extLst>
        </xdr:cNvPr>
        <xdr:cNvSpPr txBox="1"/>
      </xdr:nvSpPr>
      <xdr:spPr>
        <a:xfrm>
          <a:off x="786781" y="47353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4" name="有形固定資産減価償却率グラフ枠">
          <a:extLst>
            <a:ext uri="{FF2B5EF4-FFF2-40B4-BE49-F238E27FC236}">
              <a16:creationId xmlns:a16="http://schemas.microsoft.com/office/drawing/2014/main" id="{12F2BD0F-BA1C-4053-A209-CC72E9E44EAE}"/>
            </a:ext>
          </a:extLst>
        </xdr:cNvPr>
        <xdr:cNvSpPr/>
      </xdr:nvSpPr>
      <xdr:spPr>
        <a:xfrm>
          <a:off x="1152525" y="4822825"/>
          <a:ext cx="3822700" cy="2076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54822</xdr:rowOff>
    </xdr:from>
    <xdr:to>
      <xdr:col>23</xdr:col>
      <xdr:colOff>85090</xdr:colOff>
      <xdr:row>34</xdr:row>
      <xdr:rowOff>72179</xdr:rowOff>
    </xdr:to>
    <xdr:cxnSp macro="">
      <xdr:nvCxnSpPr>
        <xdr:cNvPr id="75" name="直線コネクタ 74">
          <a:extLst>
            <a:ext uri="{FF2B5EF4-FFF2-40B4-BE49-F238E27FC236}">
              <a16:creationId xmlns:a16="http://schemas.microsoft.com/office/drawing/2014/main" id="{6A694415-4B33-47A8-ACFD-C2CD91EFD887}"/>
            </a:ext>
          </a:extLst>
        </xdr:cNvPr>
        <xdr:cNvCxnSpPr/>
      </xdr:nvCxnSpPr>
      <xdr:spPr>
        <a:xfrm flipV="1">
          <a:off x="4300220" y="5141172"/>
          <a:ext cx="1270" cy="13381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76006</xdr:rowOff>
    </xdr:from>
    <xdr:ext cx="405111" cy="259045"/>
    <xdr:sp macro="" textlink="">
      <xdr:nvSpPr>
        <xdr:cNvPr id="76" name="有形固定資産減価償却率最小値テキスト">
          <a:extLst>
            <a:ext uri="{FF2B5EF4-FFF2-40B4-BE49-F238E27FC236}">
              <a16:creationId xmlns:a16="http://schemas.microsoft.com/office/drawing/2014/main" id="{EA557588-A15D-4649-A7A9-D486D6CBFC0E}"/>
            </a:ext>
          </a:extLst>
        </xdr:cNvPr>
        <xdr:cNvSpPr txBox="1"/>
      </xdr:nvSpPr>
      <xdr:spPr>
        <a:xfrm>
          <a:off x="4352925" y="64831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72179</xdr:rowOff>
    </xdr:from>
    <xdr:to>
      <xdr:col>23</xdr:col>
      <xdr:colOff>174625</xdr:colOff>
      <xdr:row>34</xdr:row>
      <xdr:rowOff>72179</xdr:rowOff>
    </xdr:to>
    <xdr:cxnSp macro="">
      <xdr:nvCxnSpPr>
        <xdr:cNvPr id="77" name="直線コネクタ 76">
          <a:extLst>
            <a:ext uri="{FF2B5EF4-FFF2-40B4-BE49-F238E27FC236}">
              <a16:creationId xmlns:a16="http://schemas.microsoft.com/office/drawing/2014/main" id="{DFC9F52B-70DC-4239-9E6C-62A4A906145B}"/>
            </a:ext>
          </a:extLst>
        </xdr:cNvPr>
        <xdr:cNvCxnSpPr/>
      </xdr:nvCxnSpPr>
      <xdr:spPr>
        <a:xfrm>
          <a:off x="4213225" y="6479329"/>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1499</xdr:rowOff>
    </xdr:from>
    <xdr:ext cx="405111" cy="259045"/>
    <xdr:sp macro="" textlink="">
      <xdr:nvSpPr>
        <xdr:cNvPr id="78" name="有形固定資産減価償却率最大値テキスト">
          <a:extLst>
            <a:ext uri="{FF2B5EF4-FFF2-40B4-BE49-F238E27FC236}">
              <a16:creationId xmlns:a16="http://schemas.microsoft.com/office/drawing/2014/main" id="{A6973274-EF97-4966-BC51-077DD52FE2FF}"/>
            </a:ext>
          </a:extLst>
        </xdr:cNvPr>
        <xdr:cNvSpPr txBox="1"/>
      </xdr:nvSpPr>
      <xdr:spPr>
        <a:xfrm>
          <a:off x="4352925" y="49227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54822</xdr:rowOff>
    </xdr:from>
    <xdr:to>
      <xdr:col>23</xdr:col>
      <xdr:colOff>174625</xdr:colOff>
      <xdr:row>26</xdr:row>
      <xdr:rowOff>54822</xdr:rowOff>
    </xdr:to>
    <xdr:cxnSp macro="">
      <xdr:nvCxnSpPr>
        <xdr:cNvPr id="79" name="直線コネクタ 78">
          <a:extLst>
            <a:ext uri="{FF2B5EF4-FFF2-40B4-BE49-F238E27FC236}">
              <a16:creationId xmlns:a16="http://schemas.microsoft.com/office/drawing/2014/main" id="{B03729D5-CB8B-46A8-8AA8-DB6E2164D580}"/>
            </a:ext>
          </a:extLst>
        </xdr:cNvPr>
        <xdr:cNvCxnSpPr/>
      </xdr:nvCxnSpPr>
      <xdr:spPr>
        <a:xfrm>
          <a:off x="4213225" y="5141172"/>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145855</xdr:rowOff>
    </xdr:from>
    <xdr:ext cx="405111" cy="259045"/>
    <xdr:sp macro="" textlink="">
      <xdr:nvSpPr>
        <xdr:cNvPr id="80" name="有形固定資産減価償却率平均値テキスト">
          <a:extLst>
            <a:ext uri="{FF2B5EF4-FFF2-40B4-BE49-F238E27FC236}">
              <a16:creationId xmlns:a16="http://schemas.microsoft.com/office/drawing/2014/main" id="{D369D2AC-0DBF-471A-9996-205C29FA77F9}"/>
            </a:ext>
          </a:extLst>
        </xdr:cNvPr>
        <xdr:cNvSpPr txBox="1"/>
      </xdr:nvSpPr>
      <xdr:spPr>
        <a:xfrm>
          <a:off x="4352925" y="58926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167428</xdr:rowOff>
    </xdr:from>
    <xdr:to>
      <xdr:col>23</xdr:col>
      <xdr:colOff>136525</xdr:colOff>
      <xdr:row>31</xdr:row>
      <xdr:rowOff>97578</xdr:rowOff>
    </xdr:to>
    <xdr:sp macro="" textlink="">
      <xdr:nvSpPr>
        <xdr:cNvPr id="81" name="フローチャート: 判断 80">
          <a:extLst>
            <a:ext uri="{FF2B5EF4-FFF2-40B4-BE49-F238E27FC236}">
              <a16:creationId xmlns:a16="http://schemas.microsoft.com/office/drawing/2014/main" id="{774EE899-82CA-45D8-8EC3-C40621BED02C}"/>
            </a:ext>
          </a:extLst>
        </xdr:cNvPr>
        <xdr:cNvSpPr/>
      </xdr:nvSpPr>
      <xdr:spPr>
        <a:xfrm>
          <a:off x="4251325" y="591417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109855</xdr:rowOff>
    </xdr:from>
    <xdr:to>
      <xdr:col>19</xdr:col>
      <xdr:colOff>187325</xdr:colOff>
      <xdr:row>31</xdr:row>
      <xdr:rowOff>40005</xdr:rowOff>
    </xdr:to>
    <xdr:sp macro="" textlink="">
      <xdr:nvSpPr>
        <xdr:cNvPr id="82" name="フローチャート: 判断 81">
          <a:extLst>
            <a:ext uri="{FF2B5EF4-FFF2-40B4-BE49-F238E27FC236}">
              <a16:creationId xmlns:a16="http://schemas.microsoft.com/office/drawing/2014/main" id="{A5BADCC9-3D80-4885-AA12-0E2449628A48}"/>
            </a:ext>
          </a:extLst>
        </xdr:cNvPr>
        <xdr:cNvSpPr/>
      </xdr:nvSpPr>
      <xdr:spPr>
        <a:xfrm>
          <a:off x="3616325" y="585660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84667</xdr:rowOff>
    </xdr:from>
    <xdr:to>
      <xdr:col>15</xdr:col>
      <xdr:colOff>187325</xdr:colOff>
      <xdr:row>31</xdr:row>
      <xdr:rowOff>14817</xdr:rowOff>
    </xdr:to>
    <xdr:sp macro="" textlink="">
      <xdr:nvSpPr>
        <xdr:cNvPr id="83" name="フローチャート: 判断 82">
          <a:extLst>
            <a:ext uri="{FF2B5EF4-FFF2-40B4-BE49-F238E27FC236}">
              <a16:creationId xmlns:a16="http://schemas.microsoft.com/office/drawing/2014/main" id="{B1764229-DA88-4E82-9364-3BFABBBE55E5}"/>
            </a:ext>
          </a:extLst>
        </xdr:cNvPr>
        <xdr:cNvSpPr/>
      </xdr:nvSpPr>
      <xdr:spPr>
        <a:xfrm>
          <a:off x="2930525" y="5831417"/>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77470</xdr:rowOff>
    </xdr:from>
    <xdr:to>
      <xdr:col>11</xdr:col>
      <xdr:colOff>187325</xdr:colOff>
      <xdr:row>31</xdr:row>
      <xdr:rowOff>7620</xdr:rowOff>
    </xdr:to>
    <xdr:sp macro="" textlink="">
      <xdr:nvSpPr>
        <xdr:cNvPr id="84" name="フローチャート: 判断 83">
          <a:extLst>
            <a:ext uri="{FF2B5EF4-FFF2-40B4-BE49-F238E27FC236}">
              <a16:creationId xmlns:a16="http://schemas.microsoft.com/office/drawing/2014/main" id="{7B321C4B-2FD6-4AF3-A20E-CF724A89A5FC}"/>
            </a:ext>
          </a:extLst>
        </xdr:cNvPr>
        <xdr:cNvSpPr/>
      </xdr:nvSpPr>
      <xdr:spPr>
        <a:xfrm>
          <a:off x="2244725" y="582422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55880</xdr:rowOff>
    </xdr:from>
    <xdr:to>
      <xdr:col>7</xdr:col>
      <xdr:colOff>187325</xdr:colOff>
      <xdr:row>30</xdr:row>
      <xdr:rowOff>157480</xdr:rowOff>
    </xdr:to>
    <xdr:sp macro="" textlink="">
      <xdr:nvSpPr>
        <xdr:cNvPr id="85" name="フローチャート: 判断 84">
          <a:extLst>
            <a:ext uri="{FF2B5EF4-FFF2-40B4-BE49-F238E27FC236}">
              <a16:creationId xmlns:a16="http://schemas.microsoft.com/office/drawing/2014/main" id="{7D6527DC-0389-4D34-8C94-2751D765DDDD}"/>
            </a:ext>
          </a:extLst>
        </xdr:cNvPr>
        <xdr:cNvSpPr/>
      </xdr:nvSpPr>
      <xdr:spPr>
        <a:xfrm>
          <a:off x="1558925" y="580263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C8994BD1-4F0C-47DF-9D34-FAE309333459}"/>
            </a:ext>
          </a:extLst>
        </xdr:cNvPr>
        <xdr:cNvSpPr txBox="1"/>
      </xdr:nvSpPr>
      <xdr:spPr>
        <a:xfrm>
          <a:off x="414337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785B3B3F-897F-47C7-AA0C-DF2C0B886102}"/>
            </a:ext>
          </a:extLst>
        </xdr:cNvPr>
        <xdr:cNvSpPr txBox="1"/>
      </xdr:nvSpPr>
      <xdr:spPr>
        <a:xfrm>
          <a:off x="350837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24260BAC-CCA7-4B96-969F-ABC09F556B4F}"/>
            </a:ext>
          </a:extLst>
        </xdr:cNvPr>
        <xdr:cNvSpPr txBox="1"/>
      </xdr:nvSpPr>
      <xdr:spPr>
        <a:xfrm>
          <a:off x="282257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66B829C3-508D-4F36-BEED-BFD0F60B8A8A}"/>
            </a:ext>
          </a:extLst>
        </xdr:cNvPr>
        <xdr:cNvSpPr txBox="1"/>
      </xdr:nvSpPr>
      <xdr:spPr>
        <a:xfrm>
          <a:off x="213677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0" name="テキスト ボックス 89">
          <a:extLst>
            <a:ext uri="{FF2B5EF4-FFF2-40B4-BE49-F238E27FC236}">
              <a16:creationId xmlns:a16="http://schemas.microsoft.com/office/drawing/2014/main" id="{92EB7FC5-50CB-490A-BF23-5FC367C1DCFC}"/>
            </a:ext>
          </a:extLst>
        </xdr:cNvPr>
        <xdr:cNvSpPr txBox="1"/>
      </xdr:nvSpPr>
      <xdr:spPr>
        <a:xfrm>
          <a:off x="145097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160232</xdr:rowOff>
    </xdr:from>
    <xdr:to>
      <xdr:col>23</xdr:col>
      <xdr:colOff>136525</xdr:colOff>
      <xdr:row>31</xdr:row>
      <xdr:rowOff>90382</xdr:rowOff>
    </xdr:to>
    <xdr:sp macro="" textlink="">
      <xdr:nvSpPr>
        <xdr:cNvPr id="91" name="楕円 90">
          <a:extLst>
            <a:ext uri="{FF2B5EF4-FFF2-40B4-BE49-F238E27FC236}">
              <a16:creationId xmlns:a16="http://schemas.microsoft.com/office/drawing/2014/main" id="{7D7393C3-B68D-4BF6-86EB-7F8E291761DF}"/>
            </a:ext>
          </a:extLst>
        </xdr:cNvPr>
        <xdr:cNvSpPr/>
      </xdr:nvSpPr>
      <xdr:spPr>
        <a:xfrm>
          <a:off x="4251325" y="590698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11659</xdr:rowOff>
    </xdr:from>
    <xdr:ext cx="405111" cy="259045"/>
    <xdr:sp macro="" textlink="">
      <xdr:nvSpPr>
        <xdr:cNvPr id="92" name="有形固定資産減価償却率該当値テキスト">
          <a:extLst>
            <a:ext uri="{FF2B5EF4-FFF2-40B4-BE49-F238E27FC236}">
              <a16:creationId xmlns:a16="http://schemas.microsoft.com/office/drawing/2014/main" id="{2A0035ED-FBED-47C0-9904-0FF861E93B7C}"/>
            </a:ext>
          </a:extLst>
        </xdr:cNvPr>
        <xdr:cNvSpPr txBox="1"/>
      </xdr:nvSpPr>
      <xdr:spPr>
        <a:xfrm>
          <a:off x="4352925" y="57584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91863</xdr:rowOff>
    </xdr:from>
    <xdr:to>
      <xdr:col>19</xdr:col>
      <xdr:colOff>187325</xdr:colOff>
      <xdr:row>31</xdr:row>
      <xdr:rowOff>22013</xdr:rowOff>
    </xdr:to>
    <xdr:sp macro="" textlink="">
      <xdr:nvSpPr>
        <xdr:cNvPr id="93" name="楕円 92">
          <a:extLst>
            <a:ext uri="{FF2B5EF4-FFF2-40B4-BE49-F238E27FC236}">
              <a16:creationId xmlns:a16="http://schemas.microsoft.com/office/drawing/2014/main" id="{CD5BDC10-61D0-4C89-812F-D33FEC8EC86D}"/>
            </a:ext>
          </a:extLst>
        </xdr:cNvPr>
        <xdr:cNvSpPr/>
      </xdr:nvSpPr>
      <xdr:spPr>
        <a:xfrm>
          <a:off x="3616325" y="5838613"/>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142663</xdr:rowOff>
    </xdr:from>
    <xdr:to>
      <xdr:col>23</xdr:col>
      <xdr:colOff>85725</xdr:colOff>
      <xdr:row>31</xdr:row>
      <xdr:rowOff>39582</xdr:rowOff>
    </xdr:to>
    <xdr:cxnSp macro="">
      <xdr:nvCxnSpPr>
        <xdr:cNvPr id="94" name="直線コネクタ 93">
          <a:extLst>
            <a:ext uri="{FF2B5EF4-FFF2-40B4-BE49-F238E27FC236}">
              <a16:creationId xmlns:a16="http://schemas.microsoft.com/office/drawing/2014/main" id="{31111122-D6AA-4E7E-B3D3-C4B59A980982}"/>
            </a:ext>
          </a:extLst>
        </xdr:cNvPr>
        <xdr:cNvCxnSpPr/>
      </xdr:nvCxnSpPr>
      <xdr:spPr>
        <a:xfrm>
          <a:off x="3667125" y="5889413"/>
          <a:ext cx="635000" cy="62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45085</xdr:rowOff>
    </xdr:from>
    <xdr:to>
      <xdr:col>15</xdr:col>
      <xdr:colOff>187325</xdr:colOff>
      <xdr:row>30</xdr:row>
      <xdr:rowOff>146685</xdr:rowOff>
    </xdr:to>
    <xdr:sp macro="" textlink="">
      <xdr:nvSpPr>
        <xdr:cNvPr id="95" name="楕円 94">
          <a:extLst>
            <a:ext uri="{FF2B5EF4-FFF2-40B4-BE49-F238E27FC236}">
              <a16:creationId xmlns:a16="http://schemas.microsoft.com/office/drawing/2014/main" id="{24F1D7EE-DB3E-4C81-9FFB-FD9A8260F46F}"/>
            </a:ext>
          </a:extLst>
        </xdr:cNvPr>
        <xdr:cNvSpPr/>
      </xdr:nvSpPr>
      <xdr:spPr>
        <a:xfrm>
          <a:off x="2930525" y="579183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95885</xdr:rowOff>
    </xdr:from>
    <xdr:to>
      <xdr:col>19</xdr:col>
      <xdr:colOff>136525</xdr:colOff>
      <xdr:row>30</xdr:row>
      <xdr:rowOff>142663</xdr:rowOff>
    </xdr:to>
    <xdr:cxnSp macro="">
      <xdr:nvCxnSpPr>
        <xdr:cNvPr id="96" name="直線コネクタ 95">
          <a:extLst>
            <a:ext uri="{FF2B5EF4-FFF2-40B4-BE49-F238E27FC236}">
              <a16:creationId xmlns:a16="http://schemas.microsoft.com/office/drawing/2014/main" id="{77A941DE-5033-4136-A1FE-B1552892D1E9}"/>
            </a:ext>
          </a:extLst>
        </xdr:cNvPr>
        <xdr:cNvCxnSpPr/>
      </xdr:nvCxnSpPr>
      <xdr:spPr>
        <a:xfrm>
          <a:off x="2981325" y="5842635"/>
          <a:ext cx="685800" cy="46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125518</xdr:rowOff>
    </xdr:from>
    <xdr:to>
      <xdr:col>11</xdr:col>
      <xdr:colOff>187325</xdr:colOff>
      <xdr:row>32</xdr:row>
      <xdr:rowOff>55668</xdr:rowOff>
    </xdr:to>
    <xdr:sp macro="" textlink="">
      <xdr:nvSpPr>
        <xdr:cNvPr id="97" name="楕円 96">
          <a:extLst>
            <a:ext uri="{FF2B5EF4-FFF2-40B4-BE49-F238E27FC236}">
              <a16:creationId xmlns:a16="http://schemas.microsoft.com/office/drawing/2014/main" id="{69E44749-3ED4-422D-9885-9C5939BCD6C8}"/>
            </a:ext>
          </a:extLst>
        </xdr:cNvPr>
        <xdr:cNvSpPr/>
      </xdr:nvSpPr>
      <xdr:spPr>
        <a:xfrm>
          <a:off x="2244725" y="6037368"/>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95885</xdr:rowOff>
    </xdr:from>
    <xdr:to>
      <xdr:col>15</xdr:col>
      <xdr:colOff>136525</xdr:colOff>
      <xdr:row>32</xdr:row>
      <xdr:rowOff>4868</xdr:rowOff>
    </xdr:to>
    <xdr:cxnSp macro="">
      <xdr:nvCxnSpPr>
        <xdr:cNvPr id="98" name="直線コネクタ 97">
          <a:extLst>
            <a:ext uri="{FF2B5EF4-FFF2-40B4-BE49-F238E27FC236}">
              <a16:creationId xmlns:a16="http://schemas.microsoft.com/office/drawing/2014/main" id="{B7FB112C-9815-4345-91DC-5DD50E626F51}"/>
            </a:ext>
          </a:extLst>
        </xdr:cNvPr>
        <xdr:cNvCxnSpPr/>
      </xdr:nvCxnSpPr>
      <xdr:spPr>
        <a:xfrm flipV="1">
          <a:off x="2295525" y="5842635"/>
          <a:ext cx="685800" cy="239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31</xdr:row>
      <xdr:rowOff>82338</xdr:rowOff>
    </xdr:from>
    <xdr:to>
      <xdr:col>7</xdr:col>
      <xdr:colOff>187325</xdr:colOff>
      <xdr:row>32</xdr:row>
      <xdr:rowOff>12488</xdr:rowOff>
    </xdr:to>
    <xdr:sp macro="" textlink="">
      <xdr:nvSpPr>
        <xdr:cNvPr id="99" name="楕円 98">
          <a:extLst>
            <a:ext uri="{FF2B5EF4-FFF2-40B4-BE49-F238E27FC236}">
              <a16:creationId xmlns:a16="http://schemas.microsoft.com/office/drawing/2014/main" id="{00CF0248-DE87-4854-8D80-A5ED198952C7}"/>
            </a:ext>
          </a:extLst>
        </xdr:cNvPr>
        <xdr:cNvSpPr/>
      </xdr:nvSpPr>
      <xdr:spPr>
        <a:xfrm>
          <a:off x="1558925" y="5994188"/>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133138</xdr:rowOff>
    </xdr:from>
    <xdr:to>
      <xdr:col>11</xdr:col>
      <xdr:colOff>136525</xdr:colOff>
      <xdr:row>32</xdr:row>
      <xdr:rowOff>4868</xdr:rowOff>
    </xdr:to>
    <xdr:cxnSp macro="">
      <xdr:nvCxnSpPr>
        <xdr:cNvPr id="100" name="直線コネクタ 99">
          <a:extLst>
            <a:ext uri="{FF2B5EF4-FFF2-40B4-BE49-F238E27FC236}">
              <a16:creationId xmlns:a16="http://schemas.microsoft.com/office/drawing/2014/main" id="{1EC1685C-AE31-49EE-9F46-6E4FC3CA8285}"/>
            </a:ext>
          </a:extLst>
        </xdr:cNvPr>
        <xdr:cNvCxnSpPr/>
      </xdr:nvCxnSpPr>
      <xdr:spPr>
        <a:xfrm>
          <a:off x="1609725" y="6044988"/>
          <a:ext cx="685800" cy="36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31132</xdr:rowOff>
    </xdr:from>
    <xdr:ext cx="405111" cy="259045"/>
    <xdr:sp macro="" textlink="">
      <xdr:nvSpPr>
        <xdr:cNvPr id="101" name="n_1aveValue有形固定資産減価償却率">
          <a:extLst>
            <a:ext uri="{FF2B5EF4-FFF2-40B4-BE49-F238E27FC236}">
              <a16:creationId xmlns:a16="http://schemas.microsoft.com/office/drawing/2014/main" id="{BAEC7A76-EDA2-4010-93C6-9DF8E5FA6635}"/>
            </a:ext>
          </a:extLst>
        </xdr:cNvPr>
        <xdr:cNvSpPr txBox="1"/>
      </xdr:nvSpPr>
      <xdr:spPr>
        <a:xfrm>
          <a:off x="3470919" y="5942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5944</xdr:rowOff>
    </xdr:from>
    <xdr:ext cx="405111" cy="259045"/>
    <xdr:sp macro="" textlink="">
      <xdr:nvSpPr>
        <xdr:cNvPr id="102" name="n_2aveValue有形固定資産減価償却率">
          <a:extLst>
            <a:ext uri="{FF2B5EF4-FFF2-40B4-BE49-F238E27FC236}">
              <a16:creationId xmlns:a16="http://schemas.microsoft.com/office/drawing/2014/main" id="{C6142FB7-2AC0-4128-86A8-CD35558F2703}"/>
            </a:ext>
          </a:extLst>
        </xdr:cNvPr>
        <xdr:cNvSpPr txBox="1"/>
      </xdr:nvSpPr>
      <xdr:spPr>
        <a:xfrm>
          <a:off x="2797819" y="59177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24147</xdr:rowOff>
    </xdr:from>
    <xdr:ext cx="405111" cy="259045"/>
    <xdr:sp macro="" textlink="">
      <xdr:nvSpPr>
        <xdr:cNvPr id="103" name="n_3aveValue有形固定資産減価償却率">
          <a:extLst>
            <a:ext uri="{FF2B5EF4-FFF2-40B4-BE49-F238E27FC236}">
              <a16:creationId xmlns:a16="http://schemas.microsoft.com/office/drawing/2014/main" id="{64505069-44C5-4F02-964C-9C72F846E2B9}"/>
            </a:ext>
          </a:extLst>
        </xdr:cNvPr>
        <xdr:cNvSpPr txBox="1"/>
      </xdr:nvSpPr>
      <xdr:spPr>
        <a:xfrm>
          <a:off x="2112019" y="5605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2557</xdr:rowOff>
    </xdr:from>
    <xdr:ext cx="405111" cy="259045"/>
    <xdr:sp macro="" textlink="">
      <xdr:nvSpPr>
        <xdr:cNvPr id="104" name="n_4aveValue有形固定資産減価償却率">
          <a:extLst>
            <a:ext uri="{FF2B5EF4-FFF2-40B4-BE49-F238E27FC236}">
              <a16:creationId xmlns:a16="http://schemas.microsoft.com/office/drawing/2014/main" id="{7218455A-288F-4FEF-8A73-7A3937F7571F}"/>
            </a:ext>
          </a:extLst>
        </xdr:cNvPr>
        <xdr:cNvSpPr txBox="1"/>
      </xdr:nvSpPr>
      <xdr:spPr>
        <a:xfrm>
          <a:off x="1426219" y="558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38540</xdr:rowOff>
    </xdr:from>
    <xdr:ext cx="405111" cy="259045"/>
    <xdr:sp macro="" textlink="">
      <xdr:nvSpPr>
        <xdr:cNvPr id="105" name="n_1mainValue有形固定資産減価償却率">
          <a:extLst>
            <a:ext uri="{FF2B5EF4-FFF2-40B4-BE49-F238E27FC236}">
              <a16:creationId xmlns:a16="http://schemas.microsoft.com/office/drawing/2014/main" id="{CAAC1926-B4A7-4436-867D-60E1DE79327C}"/>
            </a:ext>
          </a:extLst>
        </xdr:cNvPr>
        <xdr:cNvSpPr txBox="1"/>
      </xdr:nvSpPr>
      <xdr:spPr>
        <a:xfrm>
          <a:off x="3470919" y="5620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163212</xdr:rowOff>
    </xdr:from>
    <xdr:ext cx="405111" cy="259045"/>
    <xdr:sp macro="" textlink="">
      <xdr:nvSpPr>
        <xdr:cNvPr id="106" name="n_2mainValue有形固定資産減価償却率">
          <a:extLst>
            <a:ext uri="{FF2B5EF4-FFF2-40B4-BE49-F238E27FC236}">
              <a16:creationId xmlns:a16="http://schemas.microsoft.com/office/drawing/2014/main" id="{C198D31C-6B6C-4005-9CD7-371F208E38EB}"/>
            </a:ext>
          </a:extLst>
        </xdr:cNvPr>
        <xdr:cNvSpPr txBox="1"/>
      </xdr:nvSpPr>
      <xdr:spPr>
        <a:xfrm>
          <a:off x="2797819" y="5579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46795</xdr:rowOff>
    </xdr:from>
    <xdr:ext cx="405111" cy="259045"/>
    <xdr:sp macro="" textlink="">
      <xdr:nvSpPr>
        <xdr:cNvPr id="107" name="n_3mainValue有形固定資産減価償却率">
          <a:extLst>
            <a:ext uri="{FF2B5EF4-FFF2-40B4-BE49-F238E27FC236}">
              <a16:creationId xmlns:a16="http://schemas.microsoft.com/office/drawing/2014/main" id="{46E58524-230F-470B-8BE0-561B92BD9B89}"/>
            </a:ext>
          </a:extLst>
        </xdr:cNvPr>
        <xdr:cNvSpPr txBox="1"/>
      </xdr:nvSpPr>
      <xdr:spPr>
        <a:xfrm>
          <a:off x="2112019" y="61237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32</xdr:row>
      <xdr:rowOff>3615</xdr:rowOff>
    </xdr:from>
    <xdr:ext cx="405111" cy="259045"/>
    <xdr:sp macro="" textlink="">
      <xdr:nvSpPr>
        <xdr:cNvPr id="108" name="n_4mainValue有形固定資産減価償却率">
          <a:extLst>
            <a:ext uri="{FF2B5EF4-FFF2-40B4-BE49-F238E27FC236}">
              <a16:creationId xmlns:a16="http://schemas.microsoft.com/office/drawing/2014/main" id="{CB06DC44-0F2B-42EA-8EEF-F1FAE79BF5CF}"/>
            </a:ext>
          </a:extLst>
        </xdr:cNvPr>
        <xdr:cNvSpPr txBox="1"/>
      </xdr:nvSpPr>
      <xdr:spPr>
        <a:xfrm>
          <a:off x="1426219" y="60805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9" name="正方形/長方形 108">
          <a:extLst>
            <a:ext uri="{FF2B5EF4-FFF2-40B4-BE49-F238E27FC236}">
              <a16:creationId xmlns:a16="http://schemas.microsoft.com/office/drawing/2014/main" id="{14719C33-E7A1-499F-9520-79132EED4697}"/>
            </a:ext>
          </a:extLst>
        </xdr:cNvPr>
        <xdr:cNvSpPr/>
      </xdr:nvSpPr>
      <xdr:spPr>
        <a:xfrm>
          <a:off x="10194925" y="4143375"/>
          <a:ext cx="3803650" cy="31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0" name="正方形/長方形 109">
          <a:extLst>
            <a:ext uri="{FF2B5EF4-FFF2-40B4-BE49-F238E27FC236}">
              <a16:creationId xmlns:a16="http://schemas.microsoft.com/office/drawing/2014/main" id="{FF93B24D-6CDC-4683-B7C5-F9B75F70877B}"/>
            </a:ext>
          </a:extLst>
        </xdr:cNvPr>
        <xdr:cNvSpPr/>
      </xdr:nvSpPr>
      <xdr:spPr>
        <a:xfrm>
          <a:off x="11150868" y="4507167"/>
          <a:ext cx="939264" cy="2630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1" name="正方形/長方形 110">
          <a:extLst>
            <a:ext uri="{FF2B5EF4-FFF2-40B4-BE49-F238E27FC236}">
              <a16:creationId xmlns:a16="http://schemas.microsoft.com/office/drawing/2014/main" id="{1F9A7139-48AD-4CCF-8343-24771806D6D7}"/>
            </a:ext>
          </a:extLst>
        </xdr:cNvPr>
        <xdr:cNvSpPr/>
      </xdr:nvSpPr>
      <xdr:spPr>
        <a:xfrm>
          <a:off x="12443365" y="4490496"/>
          <a:ext cx="862519" cy="2963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[ 149.8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2" name="正方形/長方形 111">
          <a:extLst>
            <a:ext uri="{FF2B5EF4-FFF2-40B4-BE49-F238E27FC236}">
              <a16:creationId xmlns:a16="http://schemas.microsoft.com/office/drawing/2014/main" id="{DF2809B7-068D-407A-8EDA-2BF542B8AA60}"/>
            </a:ext>
          </a:extLst>
        </xdr:cNvPr>
        <xdr:cNvSpPr/>
      </xdr:nvSpPr>
      <xdr:spPr>
        <a:xfrm>
          <a:off x="13966825" y="4267200"/>
          <a:ext cx="13716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3" name="正方形/長方形 112">
          <a:extLst>
            <a:ext uri="{FF2B5EF4-FFF2-40B4-BE49-F238E27FC236}">
              <a16:creationId xmlns:a16="http://schemas.microsoft.com/office/drawing/2014/main" id="{FFBB5188-692D-4F95-AAA7-E3520A63B061}"/>
            </a:ext>
          </a:extLst>
        </xdr:cNvPr>
        <xdr:cNvSpPr/>
      </xdr:nvSpPr>
      <xdr:spPr>
        <a:xfrm>
          <a:off x="13966825" y="4454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4" name="正方形/長方形 113">
          <a:extLst>
            <a:ext uri="{FF2B5EF4-FFF2-40B4-BE49-F238E27FC236}">
              <a16:creationId xmlns:a16="http://schemas.microsoft.com/office/drawing/2014/main" id="{7CFDEDF2-CF11-4D4A-9088-CFE24F32945F}"/>
            </a:ext>
          </a:extLst>
        </xdr:cNvPr>
        <xdr:cNvSpPr/>
      </xdr:nvSpPr>
      <xdr:spPr>
        <a:xfrm>
          <a:off x="15338425" y="4267200"/>
          <a:ext cx="13716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5" name="正方形/長方形 114">
          <a:extLst>
            <a:ext uri="{FF2B5EF4-FFF2-40B4-BE49-F238E27FC236}">
              <a16:creationId xmlns:a16="http://schemas.microsoft.com/office/drawing/2014/main" id="{6E149B4C-E869-495E-A5DC-CD420819F254}"/>
            </a:ext>
          </a:extLst>
        </xdr:cNvPr>
        <xdr:cNvSpPr/>
      </xdr:nvSpPr>
      <xdr:spPr>
        <a:xfrm>
          <a:off x="15338425" y="4454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6" name="正方形/長方形 115">
          <a:extLst>
            <a:ext uri="{FF2B5EF4-FFF2-40B4-BE49-F238E27FC236}">
              <a16:creationId xmlns:a16="http://schemas.microsoft.com/office/drawing/2014/main" id="{14F66A3D-8454-4F9D-84EF-BC11EE722B15}"/>
            </a:ext>
          </a:extLst>
        </xdr:cNvPr>
        <xdr:cNvSpPr/>
      </xdr:nvSpPr>
      <xdr:spPr>
        <a:xfrm>
          <a:off x="16817975" y="4267200"/>
          <a:ext cx="13716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7" name="正方形/長方形 116">
          <a:extLst>
            <a:ext uri="{FF2B5EF4-FFF2-40B4-BE49-F238E27FC236}">
              <a16:creationId xmlns:a16="http://schemas.microsoft.com/office/drawing/2014/main" id="{3FF06032-F591-4874-BF2A-2400E9AC26D5}"/>
            </a:ext>
          </a:extLst>
        </xdr:cNvPr>
        <xdr:cNvSpPr/>
      </xdr:nvSpPr>
      <xdr:spPr>
        <a:xfrm>
          <a:off x="16817975" y="4454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8" name="正方形/長方形 117">
          <a:extLst>
            <a:ext uri="{FF2B5EF4-FFF2-40B4-BE49-F238E27FC236}">
              <a16:creationId xmlns:a16="http://schemas.microsoft.com/office/drawing/2014/main" id="{2B0E9EFD-F6BF-481A-BABB-ECCA75AE0411}"/>
            </a:ext>
          </a:extLst>
        </xdr:cNvPr>
        <xdr:cNvSpPr/>
      </xdr:nvSpPr>
      <xdr:spPr>
        <a:xfrm>
          <a:off x="10194925" y="4822825"/>
          <a:ext cx="3803650" cy="2076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9" name="正方形/長方形 118">
          <a:extLst>
            <a:ext uri="{FF2B5EF4-FFF2-40B4-BE49-F238E27FC236}">
              <a16:creationId xmlns:a16="http://schemas.microsoft.com/office/drawing/2014/main" id="{D7F1B4FC-1BDB-4AA2-933A-E2B9183805BC}"/>
            </a:ext>
          </a:extLst>
        </xdr:cNvPr>
        <xdr:cNvSpPr/>
      </xdr:nvSpPr>
      <xdr:spPr>
        <a:xfrm>
          <a:off x="14246225" y="4822825"/>
          <a:ext cx="4286250" cy="2076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0" name="正方形/長方形 119">
          <a:extLst>
            <a:ext uri="{FF2B5EF4-FFF2-40B4-BE49-F238E27FC236}">
              <a16:creationId xmlns:a16="http://schemas.microsoft.com/office/drawing/2014/main" id="{F4A1CB9F-698F-4B28-AE30-21EB791DD266}"/>
            </a:ext>
          </a:extLst>
        </xdr:cNvPr>
        <xdr:cNvSpPr/>
      </xdr:nvSpPr>
      <xdr:spPr>
        <a:xfrm>
          <a:off x="14246225" y="4886325"/>
          <a:ext cx="41148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1" name="テキスト ボックス 120">
          <a:extLst>
            <a:ext uri="{FF2B5EF4-FFF2-40B4-BE49-F238E27FC236}">
              <a16:creationId xmlns:a16="http://schemas.microsoft.com/office/drawing/2014/main" id="{7FE90EF1-D6FD-4104-A6D6-907DC542E4E7}"/>
            </a:ext>
          </a:extLst>
        </xdr:cNvPr>
        <xdr:cNvSpPr txBox="1"/>
      </xdr:nvSpPr>
      <xdr:spPr>
        <a:xfrm>
          <a:off x="14322425" y="5102225"/>
          <a:ext cx="4102100" cy="17145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経費削減により基金への積立てができているため、地方債残高から積立金を差し引くと、債務償還可能年数が類似団体平均に比べ短くなっていると考えられる。近年は過疎対策事業債や緊急防災・減災事業債といった、有利な起債を積極的に活用しているため地方債の残高は増加傾向にあるが、類似団体の平均値を超えないよう取り組んでいく。</a:t>
          </a:r>
        </a:p>
      </xdr:txBody>
    </xdr:sp>
    <xdr:clientData/>
  </xdr:twoCellAnchor>
  <xdr:oneCellAnchor>
    <xdr:from>
      <xdr:col>57</xdr:col>
      <xdr:colOff>111125</xdr:colOff>
      <xdr:row>23</xdr:row>
      <xdr:rowOff>47625</xdr:rowOff>
    </xdr:from>
    <xdr:ext cx="349839" cy="225703"/>
    <xdr:sp macro="" textlink="">
      <xdr:nvSpPr>
        <xdr:cNvPr id="122" name="テキスト ボックス 121">
          <a:extLst>
            <a:ext uri="{FF2B5EF4-FFF2-40B4-BE49-F238E27FC236}">
              <a16:creationId xmlns:a16="http://schemas.microsoft.com/office/drawing/2014/main" id="{A03F9753-A108-444F-97BD-70D8EB391ACD}"/>
            </a:ext>
          </a:extLst>
        </xdr:cNvPr>
        <xdr:cNvSpPr txBox="1"/>
      </xdr:nvSpPr>
      <xdr:spPr>
        <a:xfrm>
          <a:off x="10156825" y="46386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3" name="直線コネクタ 122">
          <a:extLst>
            <a:ext uri="{FF2B5EF4-FFF2-40B4-BE49-F238E27FC236}">
              <a16:creationId xmlns:a16="http://schemas.microsoft.com/office/drawing/2014/main" id="{A0B21149-549B-428E-940C-A0305A9EDE2D}"/>
            </a:ext>
          </a:extLst>
        </xdr:cNvPr>
        <xdr:cNvCxnSpPr/>
      </xdr:nvCxnSpPr>
      <xdr:spPr>
        <a:xfrm>
          <a:off x="10194925" y="689927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4" name="テキスト ボックス 123">
          <a:extLst>
            <a:ext uri="{FF2B5EF4-FFF2-40B4-BE49-F238E27FC236}">
              <a16:creationId xmlns:a16="http://schemas.microsoft.com/office/drawing/2014/main" id="{871933A3-5D3D-4CB6-A1C9-ABD5B4D5F673}"/>
            </a:ext>
          </a:extLst>
        </xdr:cNvPr>
        <xdr:cNvSpPr txBox="1"/>
      </xdr:nvSpPr>
      <xdr:spPr>
        <a:xfrm>
          <a:off x="9705751" y="681182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5" name="直線コネクタ 124">
          <a:extLst>
            <a:ext uri="{FF2B5EF4-FFF2-40B4-BE49-F238E27FC236}">
              <a16:creationId xmlns:a16="http://schemas.microsoft.com/office/drawing/2014/main" id="{5FA17599-48FA-4788-8F42-0EB230CECFCA}"/>
            </a:ext>
          </a:extLst>
        </xdr:cNvPr>
        <xdr:cNvCxnSpPr/>
      </xdr:nvCxnSpPr>
      <xdr:spPr>
        <a:xfrm>
          <a:off x="10194925" y="6603547"/>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6" name="テキスト ボックス 125">
          <a:extLst>
            <a:ext uri="{FF2B5EF4-FFF2-40B4-BE49-F238E27FC236}">
              <a16:creationId xmlns:a16="http://schemas.microsoft.com/office/drawing/2014/main" id="{F01AAB1A-DA1B-4DE7-B4C1-C4291F03D6E7}"/>
            </a:ext>
          </a:extLst>
        </xdr:cNvPr>
        <xdr:cNvSpPr txBox="1"/>
      </xdr:nvSpPr>
      <xdr:spPr>
        <a:xfrm>
          <a:off x="9705751" y="651609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7" name="直線コネクタ 126">
          <a:extLst>
            <a:ext uri="{FF2B5EF4-FFF2-40B4-BE49-F238E27FC236}">
              <a16:creationId xmlns:a16="http://schemas.microsoft.com/office/drawing/2014/main" id="{4DBEFAAD-D977-43A9-9A82-B8A2C1862124}"/>
            </a:ext>
          </a:extLst>
        </xdr:cNvPr>
        <xdr:cNvCxnSpPr/>
      </xdr:nvCxnSpPr>
      <xdr:spPr>
        <a:xfrm>
          <a:off x="10194925" y="6307818"/>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28" name="テキスト ボックス 127">
          <a:extLst>
            <a:ext uri="{FF2B5EF4-FFF2-40B4-BE49-F238E27FC236}">
              <a16:creationId xmlns:a16="http://schemas.microsoft.com/office/drawing/2014/main" id="{006E2200-4A6B-4516-8796-043ABF63E1AC}"/>
            </a:ext>
          </a:extLst>
        </xdr:cNvPr>
        <xdr:cNvSpPr txBox="1"/>
      </xdr:nvSpPr>
      <xdr:spPr>
        <a:xfrm>
          <a:off x="9758836" y="622036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9" name="直線コネクタ 128">
          <a:extLst>
            <a:ext uri="{FF2B5EF4-FFF2-40B4-BE49-F238E27FC236}">
              <a16:creationId xmlns:a16="http://schemas.microsoft.com/office/drawing/2014/main" id="{D5B87A7D-1288-4F1E-99C3-FBFF6A23E41F}"/>
            </a:ext>
          </a:extLst>
        </xdr:cNvPr>
        <xdr:cNvCxnSpPr/>
      </xdr:nvCxnSpPr>
      <xdr:spPr>
        <a:xfrm>
          <a:off x="10194925" y="6012089"/>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30" name="テキスト ボックス 129">
          <a:extLst>
            <a:ext uri="{FF2B5EF4-FFF2-40B4-BE49-F238E27FC236}">
              <a16:creationId xmlns:a16="http://schemas.microsoft.com/office/drawing/2014/main" id="{3724CC95-2D9C-4B36-B4E3-99CB991A041E}"/>
            </a:ext>
          </a:extLst>
        </xdr:cNvPr>
        <xdr:cNvSpPr txBox="1"/>
      </xdr:nvSpPr>
      <xdr:spPr>
        <a:xfrm>
          <a:off x="9758836" y="591828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31" name="直線コネクタ 130">
          <a:extLst>
            <a:ext uri="{FF2B5EF4-FFF2-40B4-BE49-F238E27FC236}">
              <a16:creationId xmlns:a16="http://schemas.microsoft.com/office/drawing/2014/main" id="{E2276DE0-2723-4158-A222-9F0B3496333B}"/>
            </a:ext>
          </a:extLst>
        </xdr:cNvPr>
        <xdr:cNvCxnSpPr/>
      </xdr:nvCxnSpPr>
      <xdr:spPr>
        <a:xfrm>
          <a:off x="10194925" y="5716361"/>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2" name="テキスト ボックス 131">
          <a:extLst>
            <a:ext uri="{FF2B5EF4-FFF2-40B4-BE49-F238E27FC236}">
              <a16:creationId xmlns:a16="http://schemas.microsoft.com/office/drawing/2014/main" id="{2564D3F0-539B-469F-8424-08F972D703CF}"/>
            </a:ext>
          </a:extLst>
        </xdr:cNvPr>
        <xdr:cNvSpPr txBox="1"/>
      </xdr:nvSpPr>
      <xdr:spPr>
        <a:xfrm>
          <a:off x="9758836" y="562256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3" name="直線コネクタ 132">
          <a:extLst>
            <a:ext uri="{FF2B5EF4-FFF2-40B4-BE49-F238E27FC236}">
              <a16:creationId xmlns:a16="http://schemas.microsoft.com/office/drawing/2014/main" id="{F22DAB0D-2F5C-41E9-A08C-8B9DA0D3BD45}"/>
            </a:ext>
          </a:extLst>
        </xdr:cNvPr>
        <xdr:cNvCxnSpPr/>
      </xdr:nvCxnSpPr>
      <xdr:spPr>
        <a:xfrm>
          <a:off x="10194925" y="5414282"/>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4" name="テキスト ボックス 133">
          <a:extLst>
            <a:ext uri="{FF2B5EF4-FFF2-40B4-BE49-F238E27FC236}">
              <a16:creationId xmlns:a16="http://schemas.microsoft.com/office/drawing/2014/main" id="{21B777E2-2840-4F1D-AF5E-53572D4CAFB9}"/>
            </a:ext>
          </a:extLst>
        </xdr:cNvPr>
        <xdr:cNvSpPr txBox="1"/>
      </xdr:nvSpPr>
      <xdr:spPr>
        <a:xfrm>
          <a:off x="9758836" y="532683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5" name="直線コネクタ 134">
          <a:extLst>
            <a:ext uri="{FF2B5EF4-FFF2-40B4-BE49-F238E27FC236}">
              <a16:creationId xmlns:a16="http://schemas.microsoft.com/office/drawing/2014/main" id="{31C818C5-D8B8-40CE-9D03-46437661CAF5}"/>
            </a:ext>
          </a:extLst>
        </xdr:cNvPr>
        <xdr:cNvCxnSpPr/>
      </xdr:nvCxnSpPr>
      <xdr:spPr>
        <a:xfrm>
          <a:off x="10194925" y="5118553"/>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6" name="テキスト ボックス 135">
          <a:extLst>
            <a:ext uri="{FF2B5EF4-FFF2-40B4-BE49-F238E27FC236}">
              <a16:creationId xmlns:a16="http://schemas.microsoft.com/office/drawing/2014/main" id="{684D1924-A8D5-4855-A3CC-7DA520CC6F54}"/>
            </a:ext>
          </a:extLst>
        </xdr:cNvPr>
        <xdr:cNvSpPr txBox="1"/>
      </xdr:nvSpPr>
      <xdr:spPr>
        <a:xfrm>
          <a:off x="9861428" y="503110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7" name="直線コネクタ 136">
          <a:extLst>
            <a:ext uri="{FF2B5EF4-FFF2-40B4-BE49-F238E27FC236}">
              <a16:creationId xmlns:a16="http://schemas.microsoft.com/office/drawing/2014/main" id="{D5229453-0AE8-47B8-8541-D3BFD67A4B4E}"/>
            </a:ext>
          </a:extLst>
        </xdr:cNvPr>
        <xdr:cNvCxnSpPr/>
      </xdr:nvCxnSpPr>
      <xdr:spPr>
        <a:xfrm>
          <a:off x="10194925" y="482282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8" name="債務償還比率グラフ枠">
          <a:extLst>
            <a:ext uri="{FF2B5EF4-FFF2-40B4-BE49-F238E27FC236}">
              <a16:creationId xmlns:a16="http://schemas.microsoft.com/office/drawing/2014/main" id="{F76A35F1-C66C-4C82-97C2-3C4DACE1C492}"/>
            </a:ext>
          </a:extLst>
        </xdr:cNvPr>
        <xdr:cNvSpPr/>
      </xdr:nvSpPr>
      <xdr:spPr>
        <a:xfrm>
          <a:off x="10194925" y="4822825"/>
          <a:ext cx="3803650" cy="2076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93871</xdr:rowOff>
    </xdr:to>
    <xdr:cxnSp macro="">
      <xdr:nvCxnSpPr>
        <xdr:cNvPr id="139" name="直線コネクタ 138">
          <a:extLst>
            <a:ext uri="{FF2B5EF4-FFF2-40B4-BE49-F238E27FC236}">
              <a16:creationId xmlns:a16="http://schemas.microsoft.com/office/drawing/2014/main" id="{42F62CE4-6C08-4921-894B-32986613294A}"/>
            </a:ext>
          </a:extLst>
        </xdr:cNvPr>
        <xdr:cNvCxnSpPr/>
      </xdr:nvCxnSpPr>
      <xdr:spPr>
        <a:xfrm flipV="1">
          <a:off x="13323570" y="5118553"/>
          <a:ext cx="1269" cy="13824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97698</xdr:rowOff>
    </xdr:from>
    <xdr:ext cx="469744" cy="259045"/>
    <xdr:sp macro="" textlink="">
      <xdr:nvSpPr>
        <xdr:cNvPr id="140" name="債務償還比率最小値テキスト">
          <a:extLst>
            <a:ext uri="{FF2B5EF4-FFF2-40B4-BE49-F238E27FC236}">
              <a16:creationId xmlns:a16="http://schemas.microsoft.com/office/drawing/2014/main" id="{F957F782-8195-4F00-87E1-D7576AAD338F}"/>
            </a:ext>
          </a:extLst>
        </xdr:cNvPr>
        <xdr:cNvSpPr txBox="1"/>
      </xdr:nvSpPr>
      <xdr:spPr>
        <a:xfrm>
          <a:off x="13376275" y="6504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93871</xdr:rowOff>
    </xdr:from>
    <xdr:to>
      <xdr:col>76</xdr:col>
      <xdr:colOff>111125</xdr:colOff>
      <xdr:row>34</xdr:row>
      <xdr:rowOff>93871</xdr:rowOff>
    </xdr:to>
    <xdr:cxnSp macro="">
      <xdr:nvCxnSpPr>
        <xdr:cNvPr id="141" name="直線コネクタ 140">
          <a:extLst>
            <a:ext uri="{FF2B5EF4-FFF2-40B4-BE49-F238E27FC236}">
              <a16:creationId xmlns:a16="http://schemas.microsoft.com/office/drawing/2014/main" id="{4B893162-3BD7-4271-8C40-08493039B185}"/>
            </a:ext>
          </a:extLst>
        </xdr:cNvPr>
        <xdr:cNvCxnSpPr/>
      </xdr:nvCxnSpPr>
      <xdr:spPr>
        <a:xfrm>
          <a:off x="13255625" y="650102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42" name="債務償還比率最大値テキスト">
          <a:extLst>
            <a:ext uri="{FF2B5EF4-FFF2-40B4-BE49-F238E27FC236}">
              <a16:creationId xmlns:a16="http://schemas.microsoft.com/office/drawing/2014/main" id="{87782BC2-B6BF-4E3A-A6F4-24A352DAAF97}"/>
            </a:ext>
          </a:extLst>
        </xdr:cNvPr>
        <xdr:cNvSpPr txBox="1"/>
      </xdr:nvSpPr>
      <xdr:spPr>
        <a:xfrm>
          <a:off x="13376275" y="490648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43" name="直線コネクタ 142">
          <a:extLst>
            <a:ext uri="{FF2B5EF4-FFF2-40B4-BE49-F238E27FC236}">
              <a16:creationId xmlns:a16="http://schemas.microsoft.com/office/drawing/2014/main" id="{75A89FC0-0C3E-4587-842B-C64109DA4C11}"/>
            </a:ext>
          </a:extLst>
        </xdr:cNvPr>
        <xdr:cNvCxnSpPr/>
      </xdr:nvCxnSpPr>
      <xdr:spPr>
        <a:xfrm>
          <a:off x="13255625" y="511855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78530</xdr:rowOff>
    </xdr:from>
    <xdr:ext cx="469744" cy="259045"/>
    <xdr:sp macro="" textlink="">
      <xdr:nvSpPr>
        <xdr:cNvPr id="144" name="債務償還比率平均値テキスト">
          <a:extLst>
            <a:ext uri="{FF2B5EF4-FFF2-40B4-BE49-F238E27FC236}">
              <a16:creationId xmlns:a16="http://schemas.microsoft.com/office/drawing/2014/main" id="{5201F7C1-9111-439E-AB25-A00FBA80EC3B}"/>
            </a:ext>
          </a:extLst>
        </xdr:cNvPr>
        <xdr:cNvSpPr txBox="1"/>
      </xdr:nvSpPr>
      <xdr:spPr>
        <a:xfrm>
          <a:off x="13376275" y="56601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100103</xdr:rowOff>
    </xdr:from>
    <xdr:to>
      <xdr:col>76</xdr:col>
      <xdr:colOff>73025</xdr:colOff>
      <xdr:row>30</xdr:row>
      <xdr:rowOff>30253</xdr:rowOff>
    </xdr:to>
    <xdr:sp macro="" textlink="">
      <xdr:nvSpPr>
        <xdr:cNvPr id="145" name="フローチャート: 判断 144">
          <a:extLst>
            <a:ext uri="{FF2B5EF4-FFF2-40B4-BE49-F238E27FC236}">
              <a16:creationId xmlns:a16="http://schemas.microsoft.com/office/drawing/2014/main" id="{61A8862D-8B6A-4ACD-817A-4B72AD860A7A}"/>
            </a:ext>
          </a:extLst>
        </xdr:cNvPr>
        <xdr:cNvSpPr/>
      </xdr:nvSpPr>
      <xdr:spPr>
        <a:xfrm>
          <a:off x="13293725" y="5681753"/>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155657</xdr:rowOff>
    </xdr:from>
    <xdr:to>
      <xdr:col>72</xdr:col>
      <xdr:colOff>123825</xdr:colOff>
      <xdr:row>31</xdr:row>
      <xdr:rowOff>85807</xdr:rowOff>
    </xdr:to>
    <xdr:sp macro="" textlink="">
      <xdr:nvSpPr>
        <xdr:cNvPr id="146" name="フローチャート: 判断 145">
          <a:extLst>
            <a:ext uri="{FF2B5EF4-FFF2-40B4-BE49-F238E27FC236}">
              <a16:creationId xmlns:a16="http://schemas.microsoft.com/office/drawing/2014/main" id="{921F7305-5711-4325-87FC-F9FAF99A5006}"/>
            </a:ext>
          </a:extLst>
        </xdr:cNvPr>
        <xdr:cNvSpPr/>
      </xdr:nvSpPr>
      <xdr:spPr>
        <a:xfrm>
          <a:off x="12639675" y="590240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32938</xdr:rowOff>
    </xdr:from>
    <xdr:to>
      <xdr:col>68</xdr:col>
      <xdr:colOff>123825</xdr:colOff>
      <xdr:row>31</xdr:row>
      <xdr:rowOff>134538</xdr:rowOff>
    </xdr:to>
    <xdr:sp macro="" textlink="">
      <xdr:nvSpPr>
        <xdr:cNvPr id="147" name="フローチャート: 判断 146">
          <a:extLst>
            <a:ext uri="{FF2B5EF4-FFF2-40B4-BE49-F238E27FC236}">
              <a16:creationId xmlns:a16="http://schemas.microsoft.com/office/drawing/2014/main" id="{25F87E66-8144-470C-8CE3-64684DCD6740}"/>
            </a:ext>
          </a:extLst>
        </xdr:cNvPr>
        <xdr:cNvSpPr/>
      </xdr:nvSpPr>
      <xdr:spPr>
        <a:xfrm>
          <a:off x="11953875" y="5944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168765</xdr:rowOff>
    </xdr:from>
    <xdr:to>
      <xdr:col>64</xdr:col>
      <xdr:colOff>123825</xdr:colOff>
      <xdr:row>31</xdr:row>
      <xdr:rowOff>98915</xdr:rowOff>
    </xdr:to>
    <xdr:sp macro="" textlink="">
      <xdr:nvSpPr>
        <xdr:cNvPr id="148" name="フローチャート: 判断 147">
          <a:extLst>
            <a:ext uri="{FF2B5EF4-FFF2-40B4-BE49-F238E27FC236}">
              <a16:creationId xmlns:a16="http://schemas.microsoft.com/office/drawing/2014/main" id="{32F0C0E6-C951-44D1-8FF2-839D11C27311}"/>
            </a:ext>
          </a:extLst>
        </xdr:cNvPr>
        <xdr:cNvSpPr/>
      </xdr:nvSpPr>
      <xdr:spPr>
        <a:xfrm>
          <a:off x="11268075" y="5909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13045</xdr:rowOff>
    </xdr:from>
    <xdr:to>
      <xdr:col>60</xdr:col>
      <xdr:colOff>123825</xdr:colOff>
      <xdr:row>31</xdr:row>
      <xdr:rowOff>114645</xdr:rowOff>
    </xdr:to>
    <xdr:sp macro="" textlink="">
      <xdr:nvSpPr>
        <xdr:cNvPr id="149" name="フローチャート: 判断 148">
          <a:extLst>
            <a:ext uri="{FF2B5EF4-FFF2-40B4-BE49-F238E27FC236}">
              <a16:creationId xmlns:a16="http://schemas.microsoft.com/office/drawing/2014/main" id="{F1EAB55B-800E-4C34-9907-9D131641F8C2}"/>
            </a:ext>
          </a:extLst>
        </xdr:cNvPr>
        <xdr:cNvSpPr/>
      </xdr:nvSpPr>
      <xdr:spPr>
        <a:xfrm>
          <a:off x="10582275" y="5924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43686FFE-D1B9-41F8-9DB2-988009D1433B}"/>
            </a:ext>
          </a:extLst>
        </xdr:cNvPr>
        <xdr:cNvSpPr txBox="1"/>
      </xdr:nvSpPr>
      <xdr:spPr>
        <a:xfrm>
          <a:off x="1316672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id="{4364CBAC-C8B3-4AAE-AD4C-C7C25769AAB9}"/>
            </a:ext>
          </a:extLst>
        </xdr:cNvPr>
        <xdr:cNvSpPr txBox="1"/>
      </xdr:nvSpPr>
      <xdr:spPr>
        <a:xfrm>
          <a:off x="1253172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id="{1FBD645B-AA84-49EF-AA2E-055209783A9B}"/>
            </a:ext>
          </a:extLst>
        </xdr:cNvPr>
        <xdr:cNvSpPr txBox="1"/>
      </xdr:nvSpPr>
      <xdr:spPr>
        <a:xfrm>
          <a:off x="1184592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3" name="テキスト ボックス 152">
          <a:extLst>
            <a:ext uri="{FF2B5EF4-FFF2-40B4-BE49-F238E27FC236}">
              <a16:creationId xmlns:a16="http://schemas.microsoft.com/office/drawing/2014/main" id="{86C87A7B-B041-4253-931F-926ECB09E7C8}"/>
            </a:ext>
          </a:extLst>
        </xdr:cNvPr>
        <xdr:cNvSpPr txBox="1"/>
      </xdr:nvSpPr>
      <xdr:spPr>
        <a:xfrm>
          <a:off x="1116012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4" name="テキスト ボックス 153">
          <a:extLst>
            <a:ext uri="{FF2B5EF4-FFF2-40B4-BE49-F238E27FC236}">
              <a16:creationId xmlns:a16="http://schemas.microsoft.com/office/drawing/2014/main" id="{BB73D73F-00BE-4400-99D8-E7323C4604C1}"/>
            </a:ext>
          </a:extLst>
        </xdr:cNvPr>
        <xdr:cNvSpPr txBox="1"/>
      </xdr:nvSpPr>
      <xdr:spPr>
        <a:xfrm>
          <a:off x="1047432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40966</xdr:rowOff>
    </xdr:from>
    <xdr:to>
      <xdr:col>76</xdr:col>
      <xdr:colOff>73025</xdr:colOff>
      <xdr:row>27</xdr:row>
      <xdr:rowOff>142566</xdr:rowOff>
    </xdr:to>
    <xdr:sp macro="" textlink="">
      <xdr:nvSpPr>
        <xdr:cNvPr id="155" name="楕円 154">
          <a:extLst>
            <a:ext uri="{FF2B5EF4-FFF2-40B4-BE49-F238E27FC236}">
              <a16:creationId xmlns:a16="http://schemas.microsoft.com/office/drawing/2014/main" id="{B8A3C995-AEE6-4913-9D7D-D982B2F8CAD4}"/>
            </a:ext>
          </a:extLst>
        </xdr:cNvPr>
        <xdr:cNvSpPr/>
      </xdr:nvSpPr>
      <xdr:spPr>
        <a:xfrm>
          <a:off x="13293725" y="529241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26</xdr:row>
      <xdr:rowOff>63843</xdr:rowOff>
    </xdr:from>
    <xdr:ext cx="469744" cy="259045"/>
    <xdr:sp macro="" textlink="">
      <xdr:nvSpPr>
        <xdr:cNvPr id="156" name="債務償還比率該当値テキスト">
          <a:extLst>
            <a:ext uri="{FF2B5EF4-FFF2-40B4-BE49-F238E27FC236}">
              <a16:creationId xmlns:a16="http://schemas.microsoft.com/office/drawing/2014/main" id="{3EAF9708-9B8B-4178-B6AB-BEBDFE9AE840}"/>
            </a:ext>
          </a:extLst>
        </xdr:cNvPr>
        <xdr:cNvSpPr txBox="1"/>
      </xdr:nvSpPr>
      <xdr:spPr>
        <a:xfrm>
          <a:off x="13376275" y="5150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27</xdr:row>
      <xdr:rowOff>168193</xdr:rowOff>
    </xdr:from>
    <xdr:to>
      <xdr:col>72</xdr:col>
      <xdr:colOff>123825</xdr:colOff>
      <xdr:row>28</xdr:row>
      <xdr:rowOff>98343</xdr:rowOff>
    </xdr:to>
    <xdr:sp macro="" textlink="">
      <xdr:nvSpPr>
        <xdr:cNvPr id="157" name="楕円 156">
          <a:extLst>
            <a:ext uri="{FF2B5EF4-FFF2-40B4-BE49-F238E27FC236}">
              <a16:creationId xmlns:a16="http://schemas.microsoft.com/office/drawing/2014/main" id="{0E89737D-B81A-4F62-9434-D71C35AB2A48}"/>
            </a:ext>
          </a:extLst>
        </xdr:cNvPr>
        <xdr:cNvSpPr/>
      </xdr:nvSpPr>
      <xdr:spPr>
        <a:xfrm>
          <a:off x="12639675" y="541964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27</xdr:row>
      <xdr:rowOff>91766</xdr:rowOff>
    </xdr:from>
    <xdr:to>
      <xdr:col>76</xdr:col>
      <xdr:colOff>22225</xdr:colOff>
      <xdr:row>28</xdr:row>
      <xdr:rowOff>47543</xdr:rowOff>
    </xdr:to>
    <xdr:cxnSp macro="">
      <xdr:nvCxnSpPr>
        <xdr:cNvPr id="158" name="直線コネクタ 157">
          <a:extLst>
            <a:ext uri="{FF2B5EF4-FFF2-40B4-BE49-F238E27FC236}">
              <a16:creationId xmlns:a16="http://schemas.microsoft.com/office/drawing/2014/main" id="{6833B12E-E693-4FFA-BAEC-08471E0B1135}"/>
            </a:ext>
          </a:extLst>
        </xdr:cNvPr>
        <xdr:cNvCxnSpPr/>
      </xdr:nvCxnSpPr>
      <xdr:spPr>
        <a:xfrm flipV="1">
          <a:off x="12690475" y="5343216"/>
          <a:ext cx="635000" cy="120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28</xdr:row>
      <xdr:rowOff>907</xdr:rowOff>
    </xdr:from>
    <xdr:to>
      <xdr:col>68</xdr:col>
      <xdr:colOff>123825</xdr:colOff>
      <xdr:row>28</xdr:row>
      <xdr:rowOff>102507</xdr:rowOff>
    </xdr:to>
    <xdr:sp macro="" textlink="">
      <xdr:nvSpPr>
        <xdr:cNvPr id="159" name="楕円 158">
          <a:extLst>
            <a:ext uri="{FF2B5EF4-FFF2-40B4-BE49-F238E27FC236}">
              <a16:creationId xmlns:a16="http://schemas.microsoft.com/office/drawing/2014/main" id="{5BA041F1-01AA-4843-8AE9-DDC358A4E40B}"/>
            </a:ext>
          </a:extLst>
        </xdr:cNvPr>
        <xdr:cNvSpPr/>
      </xdr:nvSpPr>
      <xdr:spPr>
        <a:xfrm>
          <a:off x="11953875" y="541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28</xdr:row>
      <xdr:rowOff>47543</xdr:rowOff>
    </xdr:from>
    <xdr:to>
      <xdr:col>72</xdr:col>
      <xdr:colOff>73025</xdr:colOff>
      <xdr:row>28</xdr:row>
      <xdr:rowOff>51707</xdr:rowOff>
    </xdr:to>
    <xdr:cxnSp macro="">
      <xdr:nvCxnSpPr>
        <xdr:cNvPr id="160" name="直線コネクタ 159">
          <a:extLst>
            <a:ext uri="{FF2B5EF4-FFF2-40B4-BE49-F238E27FC236}">
              <a16:creationId xmlns:a16="http://schemas.microsoft.com/office/drawing/2014/main" id="{730581FB-9CEC-40E9-A14D-9B49E76FF61F}"/>
            </a:ext>
          </a:extLst>
        </xdr:cNvPr>
        <xdr:cNvCxnSpPr/>
      </xdr:nvCxnSpPr>
      <xdr:spPr>
        <a:xfrm flipV="1">
          <a:off x="12004675" y="5464093"/>
          <a:ext cx="685800" cy="4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27</xdr:row>
      <xdr:rowOff>159095</xdr:rowOff>
    </xdr:from>
    <xdr:to>
      <xdr:col>64</xdr:col>
      <xdr:colOff>123825</xdr:colOff>
      <xdr:row>28</xdr:row>
      <xdr:rowOff>89245</xdr:rowOff>
    </xdr:to>
    <xdr:sp macro="" textlink="">
      <xdr:nvSpPr>
        <xdr:cNvPr id="161" name="楕円 160">
          <a:extLst>
            <a:ext uri="{FF2B5EF4-FFF2-40B4-BE49-F238E27FC236}">
              <a16:creationId xmlns:a16="http://schemas.microsoft.com/office/drawing/2014/main" id="{4883192B-3812-4614-8438-2ED865DC6DAE}"/>
            </a:ext>
          </a:extLst>
        </xdr:cNvPr>
        <xdr:cNvSpPr/>
      </xdr:nvSpPr>
      <xdr:spPr>
        <a:xfrm>
          <a:off x="11268075" y="541054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28</xdr:row>
      <xdr:rowOff>38445</xdr:rowOff>
    </xdr:from>
    <xdr:to>
      <xdr:col>68</xdr:col>
      <xdr:colOff>73025</xdr:colOff>
      <xdr:row>28</xdr:row>
      <xdr:rowOff>51707</xdr:rowOff>
    </xdr:to>
    <xdr:cxnSp macro="">
      <xdr:nvCxnSpPr>
        <xdr:cNvPr id="162" name="直線コネクタ 161">
          <a:extLst>
            <a:ext uri="{FF2B5EF4-FFF2-40B4-BE49-F238E27FC236}">
              <a16:creationId xmlns:a16="http://schemas.microsoft.com/office/drawing/2014/main" id="{F1B4554B-F934-40B2-9248-798ED1603C25}"/>
            </a:ext>
          </a:extLst>
        </xdr:cNvPr>
        <xdr:cNvCxnSpPr/>
      </xdr:nvCxnSpPr>
      <xdr:spPr>
        <a:xfrm>
          <a:off x="11318875" y="5454995"/>
          <a:ext cx="685800" cy="13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6613</xdr:rowOff>
    </xdr:from>
    <xdr:to>
      <xdr:col>60</xdr:col>
      <xdr:colOff>123825</xdr:colOff>
      <xdr:row>28</xdr:row>
      <xdr:rowOff>108213</xdr:rowOff>
    </xdr:to>
    <xdr:sp macro="" textlink="">
      <xdr:nvSpPr>
        <xdr:cNvPr id="163" name="楕円 162">
          <a:extLst>
            <a:ext uri="{FF2B5EF4-FFF2-40B4-BE49-F238E27FC236}">
              <a16:creationId xmlns:a16="http://schemas.microsoft.com/office/drawing/2014/main" id="{DFCCA40D-1A04-40AA-91A3-F95BF4D53371}"/>
            </a:ext>
          </a:extLst>
        </xdr:cNvPr>
        <xdr:cNvSpPr/>
      </xdr:nvSpPr>
      <xdr:spPr>
        <a:xfrm>
          <a:off x="10582275" y="5423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38445</xdr:rowOff>
    </xdr:from>
    <xdr:to>
      <xdr:col>64</xdr:col>
      <xdr:colOff>73025</xdr:colOff>
      <xdr:row>28</xdr:row>
      <xdr:rowOff>57413</xdr:rowOff>
    </xdr:to>
    <xdr:cxnSp macro="">
      <xdr:nvCxnSpPr>
        <xdr:cNvPr id="164" name="直線コネクタ 163">
          <a:extLst>
            <a:ext uri="{FF2B5EF4-FFF2-40B4-BE49-F238E27FC236}">
              <a16:creationId xmlns:a16="http://schemas.microsoft.com/office/drawing/2014/main" id="{58C6BA8A-9A23-4935-93E7-50B47D22751C}"/>
            </a:ext>
          </a:extLst>
        </xdr:cNvPr>
        <xdr:cNvCxnSpPr/>
      </xdr:nvCxnSpPr>
      <xdr:spPr>
        <a:xfrm flipV="1">
          <a:off x="10633075" y="5454995"/>
          <a:ext cx="685800" cy="18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76934</xdr:rowOff>
    </xdr:from>
    <xdr:ext cx="469744" cy="259045"/>
    <xdr:sp macro="" textlink="">
      <xdr:nvSpPr>
        <xdr:cNvPr id="165" name="n_1aveValue債務償還比率">
          <a:extLst>
            <a:ext uri="{FF2B5EF4-FFF2-40B4-BE49-F238E27FC236}">
              <a16:creationId xmlns:a16="http://schemas.microsoft.com/office/drawing/2014/main" id="{15D042DA-4640-4CD0-A0D8-AF764301EAD3}"/>
            </a:ext>
          </a:extLst>
        </xdr:cNvPr>
        <xdr:cNvSpPr txBox="1"/>
      </xdr:nvSpPr>
      <xdr:spPr>
        <a:xfrm>
          <a:off x="12461952" y="5988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125665</xdr:rowOff>
    </xdr:from>
    <xdr:ext cx="469744" cy="259045"/>
    <xdr:sp macro="" textlink="">
      <xdr:nvSpPr>
        <xdr:cNvPr id="166" name="n_2aveValue債務償還比率">
          <a:extLst>
            <a:ext uri="{FF2B5EF4-FFF2-40B4-BE49-F238E27FC236}">
              <a16:creationId xmlns:a16="http://schemas.microsoft.com/office/drawing/2014/main" id="{AAE0D750-1A70-4AFA-99CF-3BA7B4C1EE4A}"/>
            </a:ext>
          </a:extLst>
        </xdr:cNvPr>
        <xdr:cNvSpPr txBox="1"/>
      </xdr:nvSpPr>
      <xdr:spPr>
        <a:xfrm>
          <a:off x="11788852" y="6037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90042</xdr:rowOff>
    </xdr:from>
    <xdr:ext cx="469744" cy="259045"/>
    <xdr:sp macro="" textlink="">
      <xdr:nvSpPr>
        <xdr:cNvPr id="167" name="n_3aveValue債務償還比率">
          <a:extLst>
            <a:ext uri="{FF2B5EF4-FFF2-40B4-BE49-F238E27FC236}">
              <a16:creationId xmlns:a16="http://schemas.microsoft.com/office/drawing/2014/main" id="{7BB6C579-A562-49BB-AF56-ADC5F3B6A011}"/>
            </a:ext>
          </a:extLst>
        </xdr:cNvPr>
        <xdr:cNvSpPr txBox="1"/>
      </xdr:nvSpPr>
      <xdr:spPr>
        <a:xfrm>
          <a:off x="11103052" y="6001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105772</xdr:rowOff>
    </xdr:from>
    <xdr:ext cx="469744" cy="259045"/>
    <xdr:sp macro="" textlink="">
      <xdr:nvSpPr>
        <xdr:cNvPr id="168" name="n_4aveValue債務償還比率">
          <a:extLst>
            <a:ext uri="{FF2B5EF4-FFF2-40B4-BE49-F238E27FC236}">
              <a16:creationId xmlns:a16="http://schemas.microsoft.com/office/drawing/2014/main" id="{5C13B096-6975-4379-8C3B-82C9E22E311A}"/>
            </a:ext>
          </a:extLst>
        </xdr:cNvPr>
        <xdr:cNvSpPr txBox="1"/>
      </xdr:nvSpPr>
      <xdr:spPr>
        <a:xfrm>
          <a:off x="10417252" y="6017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26</xdr:row>
      <xdr:rowOff>114870</xdr:rowOff>
    </xdr:from>
    <xdr:ext cx="469744" cy="259045"/>
    <xdr:sp macro="" textlink="">
      <xdr:nvSpPr>
        <xdr:cNvPr id="169" name="n_1mainValue債務償還比率">
          <a:extLst>
            <a:ext uri="{FF2B5EF4-FFF2-40B4-BE49-F238E27FC236}">
              <a16:creationId xmlns:a16="http://schemas.microsoft.com/office/drawing/2014/main" id="{16CAF68F-2A90-4990-A492-E60351429101}"/>
            </a:ext>
          </a:extLst>
        </xdr:cNvPr>
        <xdr:cNvSpPr txBox="1"/>
      </xdr:nvSpPr>
      <xdr:spPr>
        <a:xfrm>
          <a:off x="12461952" y="5201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26</xdr:row>
      <xdr:rowOff>119034</xdr:rowOff>
    </xdr:from>
    <xdr:ext cx="469744" cy="259045"/>
    <xdr:sp macro="" textlink="">
      <xdr:nvSpPr>
        <xdr:cNvPr id="170" name="n_2mainValue債務償還比率">
          <a:extLst>
            <a:ext uri="{FF2B5EF4-FFF2-40B4-BE49-F238E27FC236}">
              <a16:creationId xmlns:a16="http://schemas.microsoft.com/office/drawing/2014/main" id="{3ECA717E-E0AD-43E5-A631-CAA0562414A8}"/>
            </a:ext>
          </a:extLst>
        </xdr:cNvPr>
        <xdr:cNvSpPr txBox="1"/>
      </xdr:nvSpPr>
      <xdr:spPr>
        <a:xfrm>
          <a:off x="11788852" y="5205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26</xdr:row>
      <xdr:rowOff>105772</xdr:rowOff>
    </xdr:from>
    <xdr:ext cx="469744" cy="259045"/>
    <xdr:sp macro="" textlink="">
      <xdr:nvSpPr>
        <xdr:cNvPr id="171" name="n_3mainValue債務償還比率">
          <a:extLst>
            <a:ext uri="{FF2B5EF4-FFF2-40B4-BE49-F238E27FC236}">
              <a16:creationId xmlns:a16="http://schemas.microsoft.com/office/drawing/2014/main" id="{94645D4B-58DD-4127-92CA-2730B9684278}"/>
            </a:ext>
          </a:extLst>
        </xdr:cNvPr>
        <xdr:cNvSpPr txBox="1"/>
      </xdr:nvSpPr>
      <xdr:spPr>
        <a:xfrm>
          <a:off x="11103052" y="5192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124740</xdr:rowOff>
    </xdr:from>
    <xdr:ext cx="469744" cy="259045"/>
    <xdr:sp macro="" textlink="">
      <xdr:nvSpPr>
        <xdr:cNvPr id="172" name="n_4mainValue債務償還比率">
          <a:extLst>
            <a:ext uri="{FF2B5EF4-FFF2-40B4-BE49-F238E27FC236}">
              <a16:creationId xmlns:a16="http://schemas.microsoft.com/office/drawing/2014/main" id="{E81BB104-9F54-432E-BAE4-A625BEFBB1FF}"/>
            </a:ext>
          </a:extLst>
        </xdr:cNvPr>
        <xdr:cNvSpPr txBox="1"/>
      </xdr:nvSpPr>
      <xdr:spPr>
        <a:xfrm>
          <a:off x="10417252" y="5211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3" name="正方形/長方形 172">
          <a:extLst>
            <a:ext uri="{FF2B5EF4-FFF2-40B4-BE49-F238E27FC236}">
              <a16:creationId xmlns:a16="http://schemas.microsoft.com/office/drawing/2014/main" id="{5585C3A3-E844-402D-9D44-012CC3442D86}"/>
            </a:ext>
          </a:extLst>
        </xdr:cNvPr>
        <xdr:cNvSpPr/>
      </xdr:nvSpPr>
      <xdr:spPr>
        <a:xfrm>
          <a:off x="1152525" y="7759700"/>
          <a:ext cx="5314950" cy="3365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4" name="正方形/長方形 173">
          <a:extLst>
            <a:ext uri="{FF2B5EF4-FFF2-40B4-BE49-F238E27FC236}">
              <a16:creationId xmlns:a16="http://schemas.microsoft.com/office/drawing/2014/main" id="{CFFB1ADD-4A35-4F24-92B1-A991507843BB}"/>
            </a:ext>
          </a:extLst>
        </xdr:cNvPr>
        <xdr:cNvSpPr/>
      </xdr:nvSpPr>
      <xdr:spPr>
        <a:xfrm>
          <a:off x="1152525" y="11439525"/>
          <a:ext cx="5314950" cy="3302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5" name="テキスト ボックス 174">
          <a:extLst>
            <a:ext uri="{FF2B5EF4-FFF2-40B4-BE49-F238E27FC236}">
              <a16:creationId xmlns:a16="http://schemas.microsoft.com/office/drawing/2014/main" id="{5F23B335-F9B0-44C9-B68D-F50D22393006}"/>
            </a:ext>
          </a:extLst>
        </xdr:cNvPr>
        <xdr:cNvSpPr txBox="1"/>
      </xdr:nvSpPr>
      <xdr:spPr>
        <a:xfrm>
          <a:off x="835025" y="80073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6" name="テキスト ボックス 175">
          <a:extLst>
            <a:ext uri="{FF2B5EF4-FFF2-40B4-BE49-F238E27FC236}">
              <a16:creationId xmlns:a16="http://schemas.microsoft.com/office/drawing/2014/main" id="{F0CED6FE-D94E-4688-A700-9CCCC4356639}"/>
            </a:ext>
          </a:extLst>
        </xdr:cNvPr>
        <xdr:cNvSpPr txBox="1"/>
      </xdr:nvSpPr>
      <xdr:spPr>
        <a:xfrm>
          <a:off x="6296025" y="105854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7" name="テキスト ボックス 176">
          <a:extLst>
            <a:ext uri="{FF2B5EF4-FFF2-40B4-BE49-F238E27FC236}">
              <a16:creationId xmlns:a16="http://schemas.microsoft.com/office/drawing/2014/main" id="{3626F795-AFDF-4C00-8DF6-C4F82F0D9EA0}"/>
            </a:ext>
          </a:extLst>
        </xdr:cNvPr>
        <xdr:cNvSpPr txBox="1"/>
      </xdr:nvSpPr>
      <xdr:spPr>
        <a:xfrm>
          <a:off x="835025" y="116554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8" name="テキスト ボックス 177">
          <a:extLst>
            <a:ext uri="{FF2B5EF4-FFF2-40B4-BE49-F238E27FC236}">
              <a16:creationId xmlns:a16="http://schemas.microsoft.com/office/drawing/2014/main" id="{F29FB9E4-6289-4D5B-9FEE-7B2BD27EE7F0}"/>
            </a:ext>
          </a:extLst>
        </xdr:cNvPr>
        <xdr:cNvSpPr txBox="1"/>
      </xdr:nvSpPr>
      <xdr:spPr>
        <a:xfrm>
          <a:off x="6296025" y="14309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6AF62DB5-90FC-4C83-A862-96948972E175}"/>
            </a:ext>
          </a:extLst>
        </xdr:cNvPr>
        <xdr:cNvSpPr/>
      </xdr:nvSpPr>
      <xdr:spPr>
        <a:xfrm>
          <a:off x="577850" y="127000"/>
          <a:ext cx="114236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EFA1484F-C9E1-4100-8A36-2129E9E13B0D}"/>
            </a:ext>
          </a:extLst>
        </xdr:cNvPr>
        <xdr:cNvSpPr/>
      </xdr:nvSpPr>
      <xdr:spPr>
        <a:xfrm>
          <a:off x="17145000" y="190500"/>
          <a:ext cx="35814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A7C976B5-23CB-4D1C-A75D-298B35D24A07}"/>
            </a:ext>
          </a:extLst>
        </xdr:cNvPr>
        <xdr:cNvSpPr/>
      </xdr:nvSpPr>
      <xdr:spPr>
        <a:xfrm>
          <a:off x="17164050" y="215900"/>
          <a:ext cx="35369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629B7AC7-ECF8-4948-BBC4-B6E6DC2000A3}"/>
            </a:ext>
          </a:extLst>
        </xdr:cNvPr>
        <xdr:cNvSpPr/>
      </xdr:nvSpPr>
      <xdr:spPr>
        <a:xfrm>
          <a:off x="17189450" y="241300"/>
          <a:ext cx="34798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群馬県中之条町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1C45169F-3BB8-4E04-8EAE-18049AF77051}"/>
            </a:ext>
          </a:extLst>
        </xdr:cNvPr>
        <xdr:cNvSpPr/>
      </xdr:nvSpPr>
      <xdr:spPr>
        <a:xfrm>
          <a:off x="14636750" y="190500"/>
          <a:ext cx="23939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786689FB-55CB-421C-8BCC-0E7C48476C58}"/>
            </a:ext>
          </a:extLst>
        </xdr:cNvPr>
        <xdr:cNvSpPr/>
      </xdr:nvSpPr>
      <xdr:spPr>
        <a:xfrm>
          <a:off x="14662150" y="215900"/>
          <a:ext cx="23495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2B729394-3FF0-4098-BE66-D98C404E45F2}"/>
            </a:ext>
          </a:extLst>
        </xdr:cNvPr>
        <xdr:cNvSpPr/>
      </xdr:nvSpPr>
      <xdr:spPr>
        <a:xfrm>
          <a:off x="14687550" y="241300"/>
          <a:ext cx="22923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A1C47B8A-7552-4B7F-8083-4847B70C7CE7}"/>
            </a:ext>
          </a:extLst>
        </xdr:cNvPr>
        <xdr:cNvSpPr/>
      </xdr:nvSpPr>
      <xdr:spPr>
        <a:xfrm>
          <a:off x="685800" y="863600"/>
          <a:ext cx="908685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30AE8222-93C2-432E-A37E-7729C020D53A}"/>
            </a:ext>
          </a:extLst>
        </xdr:cNvPr>
        <xdr:cNvSpPr/>
      </xdr:nvSpPr>
      <xdr:spPr>
        <a:xfrm>
          <a:off x="812800" y="895350"/>
          <a:ext cx="1244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8BF24268-1D86-45B8-9693-BD6DA0FAF970}"/>
            </a:ext>
          </a:extLst>
        </xdr:cNvPr>
        <xdr:cNvSpPr/>
      </xdr:nvSpPr>
      <xdr:spPr>
        <a:xfrm>
          <a:off x="2012950" y="895350"/>
          <a:ext cx="12001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15,222
15,012
439.28
11,519,223
10,604,038
759,906
6,937,344
7,401,263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DD4ECBBC-8DC3-467D-80C1-C53BCF13BAC0}"/>
            </a:ext>
          </a:extLst>
        </xdr:cNvPr>
        <xdr:cNvSpPr/>
      </xdr:nvSpPr>
      <xdr:spPr>
        <a:xfrm>
          <a:off x="3213100" y="895350"/>
          <a:ext cx="1371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71AAC1D9-805F-41F9-AB88-44F77B3952F3}"/>
            </a:ext>
          </a:extLst>
        </xdr:cNvPr>
        <xdr:cNvSpPr/>
      </xdr:nvSpPr>
      <xdr:spPr>
        <a:xfrm>
          <a:off x="4584700" y="914400"/>
          <a:ext cx="18224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BA00AEB4-FB76-4C08-856F-867623393D50}"/>
            </a:ext>
          </a:extLst>
        </xdr:cNvPr>
        <xdr:cNvSpPr/>
      </xdr:nvSpPr>
      <xdr:spPr>
        <a:xfrm>
          <a:off x="6407150" y="914400"/>
          <a:ext cx="11366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D043CB-743D-4470-BE8A-C655AD2BD155}"/>
            </a:ext>
          </a:extLst>
        </xdr:cNvPr>
        <xdr:cNvSpPr/>
      </xdr:nvSpPr>
      <xdr:spPr>
        <a:xfrm>
          <a:off x="7607300" y="927100"/>
          <a:ext cx="57785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D873EE1F-28D4-4431-959A-8DAD7CDC8CDD}"/>
            </a:ext>
          </a:extLst>
        </xdr:cNvPr>
        <xdr:cNvSpPr/>
      </xdr:nvSpPr>
      <xdr:spPr>
        <a:xfrm>
          <a:off x="4584700" y="1657350"/>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A67DA7AB-120E-4F3B-92AD-741F548AF492}"/>
            </a:ext>
          </a:extLst>
        </xdr:cNvPr>
        <xdr:cNvSpPr/>
      </xdr:nvSpPr>
      <xdr:spPr>
        <a:xfrm>
          <a:off x="6470650" y="1657350"/>
          <a:ext cx="33020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511B3076-68DE-47CC-A6BC-2B2E244A360E}"/>
            </a:ext>
          </a:extLst>
        </xdr:cNvPr>
        <xdr:cNvSpPr/>
      </xdr:nvSpPr>
      <xdr:spPr>
        <a:xfrm>
          <a:off x="9969500" y="863600"/>
          <a:ext cx="1371600" cy="12255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AAE29F90-4D66-4528-96D7-5B3B946E583C}"/>
            </a:ext>
          </a:extLst>
        </xdr:cNvPr>
        <xdr:cNvSpPr/>
      </xdr:nvSpPr>
      <xdr:spPr>
        <a:xfrm>
          <a:off x="10210800" y="927100"/>
          <a:ext cx="12001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DDBDF2F3-7154-40DE-A3AE-A573BC9D48DA}"/>
            </a:ext>
          </a:extLst>
        </xdr:cNvPr>
        <xdr:cNvSpPr/>
      </xdr:nvSpPr>
      <xdr:spPr>
        <a:xfrm>
          <a:off x="10210800" y="1181100"/>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8819FF66-6F84-4CD2-AF04-778D27BC8706}"/>
            </a:ext>
          </a:extLst>
        </xdr:cNvPr>
        <xdr:cNvSpPr/>
      </xdr:nvSpPr>
      <xdr:spPr>
        <a:xfrm>
          <a:off x="10210800" y="1498600"/>
          <a:ext cx="1308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F6D02768-5980-4017-BAC9-55A363816F89}"/>
            </a:ext>
          </a:extLst>
        </xdr:cNvPr>
        <xdr:cNvCxnSpPr/>
      </xdr:nvCxnSpPr>
      <xdr:spPr>
        <a:xfrm flipH="1">
          <a:off x="10052050" y="100965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BF338DC8-846C-4863-B0FF-20E2FA4FEE71}"/>
            </a:ext>
          </a:extLst>
        </xdr:cNvPr>
        <xdr:cNvSpPr/>
      </xdr:nvSpPr>
      <xdr:spPr>
        <a:xfrm>
          <a:off x="10106025" y="9652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207C470E-CEAD-4AF6-A7EE-11C4A7DF3ED7}"/>
            </a:ext>
          </a:extLst>
        </xdr:cNvPr>
        <xdr:cNvSpPr/>
      </xdr:nvSpPr>
      <xdr:spPr>
        <a:xfrm>
          <a:off x="10106025" y="12192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991F4EBD-12AF-4B22-ACF1-5A90055CE9A1}"/>
            </a:ext>
          </a:extLst>
        </xdr:cNvPr>
        <xdr:cNvCxnSpPr/>
      </xdr:nvCxnSpPr>
      <xdr:spPr>
        <a:xfrm>
          <a:off x="10131425" y="147955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A94CECC3-C358-4AF2-BE6A-75674ACD925A}"/>
            </a:ext>
          </a:extLst>
        </xdr:cNvPr>
        <xdr:cNvCxnSpPr/>
      </xdr:nvCxnSpPr>
      <xdr:spPr>
        <a:xfrm>
          <a:off x="10071100" y="147955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CB83C314-D62B-4610-B222-FEE6C4AF4E9F}"/>
            </a:ext>
          </a:extLst>
        </xdr:cNvPr>
        <xdr:cNvCxnSpPr/>
      </xdr:nvCxnSpPr>
      <xdr:spPr>
        <a:xfrm flipV="1">
          <a:off x="10131425" y="170497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DD3B48BE-95A6-4EC4-A2A8-86309419E4BA}"/>
            </a:ext>
          </a:extLst>
        </xdr:cNvPr>
        <xdr:cNvCxnSpPr/>
      </xdr:nvCxnSpPr>
      <xdr:spPr>
        <a:xfrm>
          <a:off x="10071100" y="18415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2FF1BDA4-1F37-4562-9BE1-50FA423E49DA}"/>
            </a:ext>
          </a:extLst>
        </xdr:cNvPr>
        <xdr:cNvSpPr txBox="1"/>
      </xdr:nvSpPr>
      <xdr:spPr>
        <a:xfrm>
          <a:off x="641350" y="269875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DC7D6A55-EEC2-4B30-9148-9F17ABBF3D72}"/>
            </a:ext>
          </a:extLst>
        </xdr:cNvPr>
        <xdr:cNvSpPr txBox="1"/>
      </xdr:nvSpPr>
      <xdr:spPr>
        <a:xfrm>
          <a:off x="641350" y="300355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76383EF3-A807-42D2-8C2C-EE81EB759207}"/>
            </a:ext>
          </a:extLst>
        </xdr:cNvPr>
        <xdr:cNvSpPr txBox="1"/>
      </xdr:nvSpPr>
      <xdr:spPr>
        <a:xfrm>
          <a:off x="641350" y="330835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FE395864-BAC1-43C7-8FC6-1138228FEBFF}"/>
            </a:ext>
          </a:extLst>
        </xdr:cNvPr>
        <xdr:cNvSpPr txBox="1"/>
      </xdr:nvSpPr>
      <xdr:spPr>
        <a:xfrm>
          <a:off x="641350" y="3619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AA112E0B-5A5E-4F56-B71F-AA611512F68B}"/>
            </a:ext>
          </a:extLst>
        </xdr:cNvPr>
        <xdr:cNvSpPr/>
      </xdr:nvSpPr>
      <xdr:spPr>
        <a:xfrm>
          <a:off x="6858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59543FE7-6A3C-4EF1-8F61-51325F1E8FA0}"/>
            </a:ext>
          </a:extLst>
        </xdr:cNvPr>
        <xdr:cNvSpPr/>
      </xdr:nvSpPr>
      <xdr:spPr>
        <a:xfrm>
          <a:off x="8128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8778FD5A-E71B-4493-88E2-768D7419F6A6}"/>
            </a:ext>
          </a:extLst>
        </xdr:cNvPr>
        <xdr:cNvSpPr/>
      </xdr:nvSpPr>
      <xdr:spPr>
        <a:xfrm>
          <a:off x="8128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BDF9C876-6739-4A30-8DF5-CCED1920C044}"/>
            </a:ext>
          </a:extLst>
        </xdr:cNvPr>
        <xdr:cNvSpPr/>
      </xdr:nvSpPr>
      <xdr:spPr>
        <a:xfrm>
          <a:off x="17145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D50307E3-D3C9-41A2-90AF-E6D1033954F8}"/>
            </a:ext>
          </a:extLst>
        </xdr:cNvPr>
        <xdr:cNvSpPr/>
      </xdr:nvSpPr>
      <xdr:spPr>
        <a:xfrm>
          <a:off x="17145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4998B20D-7510-4724-866E-23F89B2924C0}"/>
            </a:ext>
          </a:extLst>
        </xdr:cNvPr>
        <xdr:cNvSpPr/>
      </xdr:nvSpPr>
      <xdr:spPr>
        <a:xfrm>
          <a:off x="2743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9D265ACF-A89F-4ED2-93E6-11AA354870E5}"/>
            </a:ext>
          </a:extLst>
        </xdr:cNvPr>
        <xdr:cNvSpPr/>
      </xdr:nvSpPr>
      <xdr:spPr>
        <a:xfrm>
          <a:off x="2743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8827B585-E5B0-430F-9BBC-0C8B27FFDB3F}"/>
            </a:ext>
          </a:extLst>
        </xdr:cNvPr>
        <xdr:cNvSpPr/>
      </xdr:nvSpPr>
      <xdr:spPr>
        <a:xfrm>
          <a:off x="6858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72C80FCB-8DCD-4DA6-BA42-B7E646D9B796}"/>
            </a:ext>
          </a:extLst>
        </xdr:cNvPr>
        <xdr:cNvSpPr txBox="1"/>
      </xdr:nvSpPr>
      <xdr:spPr>
        <a:xfrm>
          <a:off x="6667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4805254F-AD77-4B60-8101-6BB93B03F433}"/>
            </a:ext>
          </a:extLst>
        </xdr:cNvPr>
        <xdr:cNvCxnSpPr/>
      </xdr:nvCxnSpPr>
      <xdr:spPr>
        <a:xfrm>
          <a:off x="6858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DBD582CE-B4DA-40AE-ADA2-25F3E6143500}"/>
            </a:ext>
          </a:extLst>
        </xdr:cNvPr>
        <xdr:cNvSpPr txBox="1"/>
      </xdr:nvSpPr>
      <xdr:spPr>
        <a:xfrm>
          <a:off x="275771" y="7211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569151A5-D81E-4C87-BCE0-2A5E784D9DF7}"/>
            </a:ext>
          </a:extLst>
        </xdr:cNvPr>
        <xdr:cNvCxnSpPr/>
      </xdr:nvCxnSpPr>
      <xdr:spPr>
        <a:xfrm>
          <a:off x="685800" y="6978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35938E2B-EA34-462C-ABB1-592A967B88BE}"/>
            </a:ext>
          </a:extLst>
        </xdr:cNvPr>
        <xdr:cNvSpPr txBox="1"/>
      </xdr:nvSpPr>
      <xdr:spPr>
        <a:xfrm>
          <a:off x="275771" y="684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DABD26A5-A4B8-4942-A04B-C499DEAE56DF}"/>
            </a:ext>
          </a:extLst>
        </xdr:cNvPr>
        <xdr:cNvCxnSpPr/>
      </xdr:nvCxnSpPr>
      <xdr:spPr>
        <a:xfrm>
          <a:off x="685800" y="6610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F0A08C95-2313-4DC7-A9EC-0130E99227CE}"/>
            </a:ext>
          </a:extLst>
        </xdr:cNvPr>
        <xdr:cNvSpPr txBox="1"/>
      </xdr:nvSpPr>
      <xdr:spPr>
        <a:xfrm>
          <a:off x="339891" y="6474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13F709F2-9C4C-4FCE-B045-12D9A7BB30E0}"/>
            </a:ext>
          </a:extLst>
        </xdr:cNvPr>
        <xdr:cNvCxnSpPr/>
      </xdr:nvCxnSpPr>
      <xdr:spPr>
        <a:xfrm>
          <a:off x="685800" y="6248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E9A1E199-8B1A-4456-873A-DB13ED2BAB1A}"/>
            </a:ext>
          </a:extLst>
        </xdr:cNvPr>
        <xdr:cNvSpPr txBox="1"/>
      </xdr:nvSpPr>
      <xdr:spPr>
        <a:xfrm>
          <a:off x="339891" y="6112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B5F10FD4-5440-4CAB-A3D0-3DE56391DC1E}"/>
            </a:ext>
          </a:extLst>
        </xdr:cNvPr>
        <xdr:cNvCxnSpPr/>
      </xdr:nvCxnSpPr>
      <xdr:spPr>
        <a:xfrm>
          <a:off x="685800" y="5880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E5525D90-F6B6-4B57-B0AA-42E65499AEB9}"/>
            </a:ext>
          </a:extLst>
        </xdr:cNvPr>
        <xdr:cNvSpPr txBox="1"/>
      </xdr:nvSpPr>
      <xdr:spPr>
        <a:xfrm>
          <a:off x="339891" y="5744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35975708-F75B-4448-A834-83F53FEDE011}"/>
            </a:ext>
          </a:extLst>
        </xdr:cNvPr>
        <xdr:cNvCxnSpPr/>
      </xdr:nvCxnSpPr>
      <xdr:spPr>
        <a:xfrm>
          <a:off x="685800" y="5511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8B9C77E8-3F8D-4820-BE23-23988CAF8FDC}"/>
            </a:ext>
          </a:extLst>
        </xdr:cNvPr>
        <xdr:cNvSpPr txBox="1"/>
      </xdr:nvSpPr>
      <xdr:spPr>
        <a:xfrm>
          <a:off x="339891" y="5375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AFA120EE-2B41-4F7F-ABBF-03FC554BCA76}"/>
            </a:ext>
          </a:extLst>
        </xdr:cNvPr>
        <xdr:cNvCxnSpPr/>
      </xdr:nvCxnSpPr>
      <xdr:spPr>
        <a:xfrm>
          <a:off x="6858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E80D1937-7746-444C-B1F3-C70B1B28256D}"/>
            </a:ext>
          </a:extLst>
        </xdr:cNvPr>
        <xdr:cNvSpPr txBox="1"/>
      </xdr:nvSpPr>
      <xdr:spPr>
        <a:xfrm>
          <a:off x="384961" y="50076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B3A69D30-E2EF-4907-B099-7961E2B20F4B}"/>
            </a:ext>
          </a:extLst>
        </xdr:cNvPr>
        <xdr:cNvSpPr/>
      </xdr:nvSpPr>
      <xdr:spPr>
        <a:xfrm>
          <a:off x="6858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41910</xdr:rowOff>
    </xdr:from>
    <xdr:to>
      <xdr:col>24</xdr:col>
      <xdr:colOff>62865</xdr:colOff>
      <xdr:row>41</xdr:row>
      <xdr:rowOff>83820</xdr:rowOff>
    </xdr:to>
    <xdr:cxnSp macro="">
      <xdr:nvCxnSpPr>
        <xdr:cNvPr id="57" name="直線コネクタ 56">
          <a:extLst>
            <a:ext uri="{FF2B5EF4-FFF2-40B4-BE49-F238E27FC236}">
              <a16:creationId xmlns:a16="http://schemas.microsoft.com/office/drawing/2014/main" id="{9C653742-B665-40F4-A1F9-A5DD584A0D7E}"/>
            </a:ext>
          </a:extLst>
        </xdr:cNvPr>
        <xdr:cNvCxnSpPr/>
      </xdr:nvCxnSpPr>
      <xdr:spPr>
        <a:xfrm flipV="1">
          <a:off x="4177665" y="5496560"/>
          <a:ext cx="0" cy="13627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87647</xdr:rowOff>
    </xdr:from>
    <xdr:ext cx="405111" cy="259045"/>
    <xdr:sp macro="" textlink="">
      <xdr:nvSpPr>
        <xdr:cNvPr id="58" name="【道路】&#10;有形固定資産減価償却率最小値テキスト">
          <a:extLst>
            <a:ext uri="{FF2B5EF4-FFF2-40B4-BE49-F238E27FC236}">
              <a16:creationId xmlns:a16="http://schemas.microsoft.com/office/drawing/2014/main" id="{88D38A63-BD0A-4101-B69A-A6DE5AD733E2}"/>
            </a:ext>
          </a:extLst>
        </xdr:cNvPr>
        <xdr:cNvSpPr txBox="1"/>
      </xdr:nvSpPr>
      <xdr:spPr>
        <a:xfrm>
          <a:off x="4216400" y="686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83820</xdr:rowOff>
    </xdr:from>
    <xdr:to>
      <xdr:col>24</xdr:col>
      <xdr:colOff>152400</xdr:colOff>
      <xdr:row>41</xdr:row>
      <xdr:rowOff>83820</xdr:rowOff>
    </xdr:to>
    <xdr:cxnSp macro="">
      <xdr:nvCxnSpPr>
        <xdr:cNvPr id="59" name="直線コネクタ 58">
          <a:extLst>
            <a:ext uri="{FF2B5EF4-FFF2-40B4-BE49-F238E27FC236}">
              <a16:creationId xmlns:a16="http://schemas.microsoft.com/office/drawing/2014/main" id="{824108FB-055A-4FA3-A7A5-17E2C6CEEB26}"/>
            </a:ext>
          </a:extLst>
        </xdr:cNvPr>
        <xdr:cNvCxnSpPr/>
      </xdr:nvCxnSpPr>
      <xdr:spPr>
        <a:xfrm>
          <a:off x="4108450" y="685927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160037</xdr:rowOff>
    </xdr:from>
    <xdr:ext cx="405111" cy="259045"/>
    <xdr:sp macro="" textlink="">
      <xdr:nvSpPr>
        <xdr:cNvPr id="60" name="【道路】&#10;有形固定資産減価償却率最大値テキスト">
          <a:extLst>
            <a:ext uri="{FF2B5EF4-FFF2-40B4-BE49-F238E27FC236}">
              <a16:creationId xmlns:a16="http://schemas.microsoft.com/office/drawing/2014/main" id="{AB546212-BB24-4774-9862-931B1A1DC6D6}"/>
            </a:ext>
          </a:extLst>
        </xdr:cNvPr>
        <xdr:cNvSpPr txBox="1"/>
      </xdr:nvSpPr>
      <xdr:spPr>
        <a:xfrm>
          <a:off x="4216400" y="5284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41910</xdr:rowOff>
    </xdr:from>
    <xdr:to>
      <xdr:col>24</xdr:col>
      <xdr:colOff>152400</xdr:colOff>
      <xdr:row>33</xdr:row>
      <xdr:rowOff>41910</xdr:rowOff>
    </xdr:to>
    <xdr:cxnSp macro="">
      <xdr:nvCxnSpPr>
        <xdr:cNvPr id="61" name="直線コネクタ 60">
          <a:extLst>
            <a:ext uri="{FF2B5EF4-FFF2-40B4-BE49-F238E27FC236}">
              <a16:creationId xmlns:a16="http://schemas.microsoft.com/office/drawing/2014/main" id="{BDEF6F20-8781-4BF7-BCF2-D888373BFCAB}"/>
            </a:ext>
          </a:extLst>
        </xdr:cNvPr>
        <xdr:cNvCxnSpPr/>
      </xdr:nvCxnSpPr>
      <xdr:spPr>
        <a:xfrm>
          <a:off x="4108450" y="549656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9542</xdr:rowOff>
    </xdr:from>
    <xdr:ext cx="405111" cy="259045"/>
    <xdr:sp macro="" textlink="">
      <xdr:nvSpPr>
        <xdr:cNvPr id="62" name="【道路】&#10;有形固定資産減価償却率平均値テキスト">
          <a:extLst>
            <a:ext uri="{FF2B5EF4-FFF2-40B4-BE49-F238E27FC236}">
              <a16:creationId xmlns:a16="http://schemas.microsoft.com/office/drawing/2014/main" id="{D3E40A4C-A60E-49FF-A342-606C08ECD203}"/>
            </a:ext>
          </a:extLst>
        </xdr:cNvPr>
        <xdr:cNvSpPr txBox="1"/>
      </xdr:nvSpPr>
      <xdr:spPr>
        <a:xfrm>
          <a:off x="4216400" y="62896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31115</xdr:rowOff>
    </xdr:from>
    <xdr:to>
      <xdr:col>24</xdr:col>
      <xdr:colOff>114300</xdr:colOff>
      <xdr:row>38</xdr:row>
      <xdr:rowOff>132715</xdr:rowOff>
    </xdr:to>
    <xdr:sp macro="" textlink="">
      <xdr:nvSpPr>
        <xdr:cNvPr id="63" name="フローチャート: 判断 62">
          <a:extLst>
            <a:ext uri="{FF2B5EF4-FFF2-40B4-BE49-F238E27FC236}">
              <a16:creationId xmlns:a16="http://schemas.microsoft.com/office/drawing/2014/main" id="{77D875D9-364C-4DE1-886D-AACB8B91D975}"/>
            </a:ext>
          </a:extLst>
        </xdr:cNvPr>
        <xdr:cNvSpPr/>
      </xdr:nvSpPr>
      <xdr:spPr>
        <a:xfrm>
          <a:off x="4127500" y="6311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143510</xdr:rowOff>
    </xdr:from>
    <xdr:to>
      <xdr:col>20</xdr:col>
      <xdr:colOff>38100</xdr:colOff>
      <xdr:row>38</xdr:row>
      <xdr:rowOff>73660</xdr:rowOff>
    </xdr:to>
    <xdr:sp macro="" textlink="">
      <xdr:nvSpPr>
        <xdr:cNvPr id="64" name="フローチャート: 判断 63">
          <a:extLst>
            <a:ext uri="{FF2B5EF4-FFF2-40B4-BE49-F238E27FC236}">
              <a16:creationId xmlns:a16="http://schemas.microsoft.com/office/drawing/2014/main" id="{D4EF1DD5-AAC8-4EBB-A674-8817A0FC3FC6}"/>
            </a:ext>
          </a:extLst>
        </xdr:cNvPr>
        <xdr:cNvSpPr/>
      </xdr:nvSpPr>
      <xdr:spPr>
        <a:xfrm>
          <a:off x="3384550" y="625856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124460</xdr:rowOff>
    </xdr:from>
    <xdr:to>
      <xdr:col>15</xdr:col>
      <xdr:colOff>101600</xdr:colOff>
      <xdr:row>38</xdr:row>
      <xdr:rowOff>54610</xdr:rowOff>
    </xdr:to>
    <xdr:sp macro="" textlink="">
      <xdr:nvSpPr>
        <xdr:cNvPr id="65" name="フローチャート: 判断 64">
          <a:extLst>
            <a:ext uri="{FF2B5EF4-FFF2-40B4-BE49-F238E27FC236}">
              <a16:creationId xmlns:a16="http://schemas.microsoft.com/office/drawing/2014/main" id="{F989E1F8-185C-4576-8990-0A573AA1B631}"/>
            </a:ext>
          </a:extLst>
        </xdr:cNvPr>
        <xdr:cNvSpPr/>
      </xdr:nvSpPr>
      <xdr:spPr>
        <a:xfrm>
          <a:off x="2571750" y="623951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107315</xdr:rowOff>
    </xdr:from>
    <xdr:to>
      <xdr:col>10</xdr:col>
      <xdr:colOff>165100</xdr:colOff>
      <xdr:row>38</xdr:row>
      <xdr:rowOff>37465</xdr:rowOff>
    </xdr:to>
    <xdr:sp macro="" textlink="">
      <xdr:nvSpPr>
        <xdr:cNvPr id="66" name="フローチャート: 判断 65">
          <a:extLst>
            <a:ext uri="{FF2B5EF4-FFF2-40B4-BE49-F238E27FC236}">
              <a16:creationId xmlns:a16="http://schemas.microsoft.com/office/drawing/2014/main" id="{4D226BBA-5BE7-453B-9528-A67023D6F1E7}"/>
            </a:ext>
          </a:extLst>
        </xdr:cNvPr>
        <xdr:cNvSpPr/>
      </xdr:nvSpPr>
      <xdr:spPr>
        <a:xfrm>
          <a:off x="1778000" y="622236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90170</xdr:rowOff>
    </xdr:from>
    <xdr:to>
      <xdr:col>6</xdr:col>
      <xdr:colOff>38100</xdr:colOff>
      <xdr:row>38</xdr:row>
      <xdr:rowOff>20320</xdr:rowOff>
    </xdr:to>
    <xdr:sp macro="" textlink="">
      <xdr:nvSpPr>
        <xdr:cNvPr id="67" name="フローチャート: 判断 66">
          <a:extLst>
            <a:ext uri="{FF2B5EF4-FFF2-40B4-BE49-F238E27FC236}">
              <a16:creationId xmlns:a16="http://schemas.microsoft.com/office/drawing/2014/main" id="{A152E844-7249-40E8-80CB-380F950C198C}"/>
            </a:ext>
          </a:extLst>
        </xdr:cNvPr>
        <xdr:cNvSpPr/>
      </xdr:nvSpPr>
      <xdr:spPr>
        <a:xfrm>
          <a:off x="984250" y="620522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211DE7E7-1609-4893-B3C5-B3CFB882719F}"/>
            </a:ext>
          </a:extLst>
        </xdr:cNvPr>
        <xdr:cNvSpPr txBox="1"/>
      </xdr:nvSpPr>
      <xdr:spPr>
        <a:xfrm>
          <a:off x="40068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6E7A2A28-A021-469F-BE41-803615A601F8}"/>
            </a:ext>
          </a:extLst>
        </xdr:cNvPr>
        <xdr:cNvSpPr txBox="1"/>
      </xdr:nvSpPr>
      <xdr:spPr>
        <a:xfrm>
          <a:off x="32575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E1229360-1112-4033-B06D-A51440DEC89F}"/>
            </a:ext>
          </a:extLst>
        </xdr:cNvPr>
        <xdr:cNvSpPr txBox="1"/>
      </xdr:nvSpPr>
      <xdr:spPr>
        <a:xfrm>
          <a:off x="24511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81DABF2E-73B9-494C-89E5-7E86C0F14EB8}"/>
            </a:ext>
          </a:extLst>
        </xdr:cNvPr>
        <xdr:cNvSpPr txBox="1"/>
      </xdr:nvSpPr>
      <xdr:spPr>
        <a:xfrm>
          <a:off x="1657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6E1BFF01-9166-4BD7-97F9-47611C53489E}"/>
            </a:ext>
          </a:extLst>
        </xdr:cNvPr>
        <xdr:cNvSpPr txBox="1"/>
      </xdr:nvSpPr>
      <xdr:spPr>
        <a:xfrm>
          <a:off x="857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114935</xdr:rowOff>
    </xdr:from>
    <xdr:to>
      <xdr:col>24</xdr:col>
      <xdr:colOff>114300</xdr:colOff>
      <xdr:row>38</xdr:row>
      <xdr:rowOff>45085</xdr:rowOff>
    </xdr:to>
    <xdr:sp macro="" textlink="">
      <xdr:nvSpPr>
        <xdr:cNvPr id="73" name="楕円 72">
          <a:extLst>
            <a:ext uri="{FF2B5EF4-FFF2-40B4-BE49-F238E27FC236}">
              <a16:creationId xmlns:a16="http://schemas.microsoft.com/office/drawing/2014/main" id="{C5669148-F9EB-4F95-BA51-C9E79D1CC33A}"/>
            </a:ext>
          </a:extLst>
        </xdr:cNvPr>
        <xdr:cNvSpPr/>
      </xdr:nvSpPr>
      <xdr:spPr>
        <a:xfrm>
          <a:off x="4127500" y="622998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137812</xdr:rowOff>
    </xdr:from>
    <xdr:ext cx="405111" cy="259045"/>
    <xdr:sp macro="" textlink="">
      <xdr:nvSpPr>
        <xdr:cNvPr id="74" name="【道路】&#10;有形固定資産減価償却率該当値テキスト">
          <a:extLst>
            <a:ext uri="{FF2B5EF4-FFF2-40B4-BE49-F238E27FC236}">
              <a16:creationId xmlns:a16="http://schemas.microsoft.com/office/drawing/2014/main" id="{71DA9362-60F4-4ECC-BBF8-36C8CBF75C45}"/>
            </a:ext>
          </a:extLst>
        </xdr:cNvPr>
        <xdr:cNvSpPr txBox="1"/>
      </xdr:nvSpPr>
      <xdr:spPr>
        <a:xfrm>
          <a:off x="4216400" y="6087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78740</xdr:rowOff>
    </xdr:from>
    <xdr:to>
      <xdr:col>20</xdr:col>
      <xdr:colOff>38100</xdr:colOff>
      <xdr:row>38</xdr:row>
      <xdr:rowOff>8890</xdr:rowOff>
    </xdr:to>
    <xdr:sp macro="" textlink="">
      <xdr:nvSpPr>
        <xdr:cNvPr id="75" name="楕円 74">
          <a:extLst>
            <a:ext uri="{FF2B5EF4-FFF2-40B4-BE49-F238E27FC236}">
              <a16:creationId xmlns:a16="http://schemas.microsoft.com/office/drawing/2014/main" id="{E8131423-368C-4DA0-AB0F-E48B26964521}"/>
            </a:ext>
          </a:extLst>
        </xdr:cNvPr>
        <xdr:cNvSpPr/>
      </xdr:nvSpPr>
      <xdr:spPr>
        <a:xfrm>
          <a:off x="3384550" y="619379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129540</xdr:rowOff>
    </xdr:from>
    <xdr:to>
      <xdr:col>24</xdr:col>
      <xdr:colOff>63500</xdr:colOff>
      <xdr:row>37</xdr:row>
      <xdr:rowOff>165735</xdr:rowOff>
    </xdr:to>
    <xdr:cxnSp macro="">
      <xdr:nvCxnSpPr>
        <xdr:cNvPr id="76" name="直線コネクタ 75">
          <a:extLst>
            <a:ext uri="{FF2B5EF4-FFF2-40B4-BE49-F238E27FC236}">
              <a16:creationId xmlns:a16="http://schemas.microsoft.com/office/drawing/2014/main" id="{230FC578-6560-4D02-B9BE-9E405658C259}"/>
            </a:ext>
          </a:extLst>
        </xdr:cNvPr>
        <xdr:cNvCxnSpPr/>
      </xdr:nvCxnSpPr>
      <xdr:spPr>
        <a:xfrm>
          <a:off x="3429000" y="6244590"/>
          <a:ext cx="7493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44450</xdr:rowOff>
    </xdr:from>
    <xdr:to>
      <xdr:col>15</xdr:col>
      <xdr:colOff>101600</xdr:colOff>
      <xdr:row>37</xdr:row>
      <xdr:rowOff>146050</xdr:rowOff>
    </xdr:to>
    <xdr:sp macro="" textlink="">
      <xdr:nvSpPr>
        <xdr:cNvPr id="77" name="楕円 76">
          <a:extLst>
            <a:ext uri="{FF2B5EF4-FFF2-40B4-BE49-F238E27FC236}">
              <a16:creationId xmlns:a16="http://schemas.microsoft.com/office/drawing/2014/main" id="{D9607FDB-2094-4A9D-937D-C33997C5A273}"/>
            </a:ext>
          </a:extLst>
        </xdr:cNvPr>
        <xdr:cNvSpPr/>
      </xdr:nvSpPr>
      <xdr:spPr>
        <a:xfrm>
          <a:off x="2571750" y="615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95250</xdr:rowOff>
    </xdr:from>
    <xdr:to>
      <xdr:col>19</xdr:col>
      <xdr:colOff>177800</xdr:colOff>
      <xdr:row>37</xdr:row>
      <xdr:rowOff>129540</xdr:rowOff>
    </xdr:to>
    <xdr:cxnSp macro="">
      <xdr:nvCxnSpPr>
        <xdr:cNvPr id="78" name="直線コネクタ 77">
          <a:extLst>
            <a:ext uri="{FF2B5EF4-FFF2-40B4-BE49-F238E27FC236}">
              <a16:creationId xmlns:a16="http://schemas.microsoft.com/office/drawing/2014/main" id="{92392577-A86E-4CB9-95EC-7EC8037AA17F}"/>
            </a:ext>
          </a:extLst>
        </xdr:cNvPr>
        <xdr:cNvCxnSpPr/>
      </xdr:nvCxnSpPr>
      <xdr:spPr>
        <a:xfrm>
          <a:off x="2622550" y="6210300"/>
          <a:ext cx="80645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64787</xdr:rowOff>
    </xdr:from>
    <xdr:ext cx="405111" cy="259045"/>
    <xdr:sp macro="" textlink="">
      <xdr:nvSpPr>
        <xdr:cNvPr id="79" name="n_1aveValue【道路】&#10;有形固定資産減価償却率">
          <a:extLst>
            <a:ext uri="{FF2B5EF4-FFF2-40B4-BE49-F238E27FC236}">
              <a16:creationId xmlns:a16="http://schemas.microsoft.com/office/drawing/2014/main" id="{00DDA2CE-FF99-45F5-AD16-5E0B0CDBA8F0}"/>
            </a:ext>
          </a:extLst>
        </xdr:cNvPr>
        <xdr:cNvSpPr txBox="1"/>
      </xdr:nvSpPr>
      <xdr:spPr>
        <a:xfrm>
          <a:off x="3239144" y="6344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45737</xdr:rowOff>
    </xdr:from>
    <xdr:ext cx="405111" cy="259045"/>
    <xdr:sp macro="" textlink="">
      <xdr:nvSpPr>
        <xdr:cNvPr id="80" name="n_2aveValue【道路】&#10;有形固定資産減価償却率">
          <a:extLst>
            <a:ext uri="{FF2B5EF4-FFF2-40B4-BE49-F238E27FC236}">
              <a16:creationId xmlns:a16="http://schemas.microsoft.com/office/drawing/2014/main" id="{3853E53F-1F38-4021-9896-3291614F386E}"/>
            </a:ext>
          </a:extLst>
        </xdr:cNvPr>
        <xdr:cNvSpPr txBox="1"/>
      </xdr:nvSpPr>
      <xdr:spPr>
        <a:xfrm>
          <a:off x="2439044" y="6325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53992</xdr:rowOff>
    </xdr:from>
    <xdr:ext cx="405111" cy="259045"/>
    <xdr:sp macro="" textlink="">
      <xdr:nvSpPr>
        <xdr:cNvPr id="81" name="n_3aveValue【道路】&#10;有形固定資産減価償却率">
          <a:extLst>
            <a:ext uri="{FF2B5EF4-FFF2-40B4-BE49-F238E27FC236}">
              <a16:creationId xmlns:a16="http://schemas.microsoft.com/office/drawing/2014/main" id="{6D949F17-F06D-49B1-A696-CAA2B17AF23B}"/>
            </a:ext>
          </a:extLst>
        </xdr:cNvPr>
        <xdr:cNvSpPr txBox="1"/>
      </xdr:nvSpPr>
      <xdr:spPr>
        <a:xfrm>
          <a:off x="1645294" y="6003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36847</xdr:rowOff>
    </xdr:from>
    <xdr:ext cx="405111" cy="259045"/>
    <xdr:sp macro="" textlink="">
      <xdr:nvSpPr>
        <xdr:cNvPr id="82" name="n_4aveValue【道路】&#10;有形固定資産減価償却率">
          <a:extLst>
            <a:ext uri="{FF2B5EF4-FFF2-40B4-BE49-F238E27FC236}">
              <a16:creationId xmlns:a16="http://schemas.microsoft.com/office/drawing/2014/main" id="{9739D3A5-3D17-4335-AE83-178A59DA9A47}"/>
            </a:ext>
          </a:extLst>
        </xdr:cNvPr>
        <xdr:cNvSpPr txBox="1"/>
      </xdr:nvSpPr>
      <xdr:spPr>
        <a:xfrm>
          <a:off x="851544" y="5986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25417</xdr:rowOff>
    </xdr:from>
    <xdr:ext cx="405111" cy="259045"/>
    <xdr:sp macro="" textlink="">
      <xdr:nvSpPr>
        <xdr:cNvPr id="83" name="n_1mainValue【道路】&#10;有形固定資産減価償却率">
          <a:extLst>
            <a:ext uri="{FF2B5EF4-FFF2-40B4-BE49-F238E27FC236}">
              <a16:creationId xmlns:a16="http://schemas.microsoft.com/office/drawing/2014/main" id="{7B5321C2-6909-4C59-B417-B45C30195300}"/>
            </a:ext>
          </a:extLst>
        </xdr:cNvPr>
        <xdr:cNvSpPr txBox="1"/>
      </xdr:nvSpPr>
      <xdr:spPr>
        <a:xfrm>
          <a:off x="3239144" y="5975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162577</xdr:rowOff>
    </xdr:from>
    <xdr:ext cx="405111" cy="259045"/>
    <xdr:sp macro="" textlink="">
      <xdr:nvSpPr>
        <xdr:cNvPr id="84" name="n_2mainValue【道路】&#10;有形固定資産減価償却率">
          <a:extLst>
            <a:ext uri="{FF2B5EF4-FFF2-40B4-BE49-F238E27FC236}">
              <a16:creationId xmlns:a16="http://schemas.microsoft.com/office/drawing/2014/main" id="{4B9F42AE-A66E-41FE-B170-9DC97ED4CDF2}"/>
            </a:ext>
          </a:extLst>
        </xdr:cNvPr>
        <xdr:cNvSpPr txBox="1"/>
      </xdr:nvSpPr>
      <xdr:spPr>
        <a:xfrm>
          <a:off x="2439044" y="5947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a:extLst>
            <a:ext uri="{FF2B5EF4-FFF2-40B4-BE49-F238E27FC236}">
              <a16:creationId xmlns:a16="http://schemas.microsoft.com/office/drawing/2014/main" id="{223CCD2D-2E4D-4743-B1ED-BE2FA199D0BA}"/>
            </a:ext>
          </a:extLst>
        </xdr:cNvPr>
        <xdr:cNvSpPr/>
      </xdr:nvSpPr>
      <xdr:spPr>
        <a:xfrm>
          <a:off x="595630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a:extLst>
            <a:ext uri="{FF2B5EF4-FFF2-40B4-BE49-F238E27FC236}">
              <a16:creationId xmlns:a16="http://schemas.microsoft.com/office/drawing/2014/main" id="{B8EB9FED-5C2A-4FCD-855D-2F4E8ABEDFB4}"/>
            </a:ext>
          </a:extLst>
        </xdr:cNvPr>
        <xdr:cNvSpPr/>
      </xdr:nvSpPr>
      <xdr:spPr>
        <a:xfrm>
          <a:off x="60642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a:extLst>
            <a:ext uri="{FF2B5EF4-FFF2-40B4-BE49-F238E27FC236}">
              <a16:creationId xmlns:a16="http://schemas.microsoft.com/office/drawing/2014/main" id="{F1FD85CE-B8D2-4467-A8AA-4BE44591BF14}"/>
            </a:ext>
          </a:extLst>
        </xdr:cNvPr>
        <xdr:cNvSpPr/>
      </xdr:nvSpPr>
      <xdr:spPr>
        <a:xfrm>
          <a:off x="60642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a:extLst>
            <a:ext uri="{FF2B5EF4-FFF2-40B4-BE49-F238E27FC236}">
              <a16:creationId xmlns:a16="http://schemas.microsoft.com/office/drawing/2014/main" id="{6B3E7EBB-4DD5-458F-9828-E165544346BE}"/>
            </a:ext>
          </a:extLst>
        </xdr:cNvPr>
        <xdr:cNvSpPr/>
      </xdr:nvSpPr>
      <xdr:spPr>
        <a:xfrm>
          <a:off x="69850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a:extLst>
            <a:ext uri="{FF2B5EF4-FFF2-40B4-BE49-F238E27FC236}">
              <a16:creationId xmlns:a16="http://schemas.microsoft.com/office/drawing/2014/main" id="{91674087-16AA-42B0-A9E2-D95B2C1159D3}"/>
            </a:ext>
          </a:extLst>
        </xdr:cNvPr>
        <xdr:cNvSpPr/>
      </xdr:nvSpPr>
      <xdr:spPr>
        <a:xfrm>
          <a:off x="69850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a:extLst>
            <a:ext uri="{FF2B5EF4-FFF2-40B4-BE49-F238E27FC236}">
              <a16:creationId xmlns:a16="http://schemas.microsoft.com/office/drawing/2014/main" id="{FC0E5713-5268-4539-8118-BBFE4EBC6173}"/>
            </a:ext>
          </a:extLst>
        </xdr:cNvPr>
        <xdr:cNvSpPr/>
      </xdr:nvSpPr>
      <xdr:spPr>
        <a:xfrm>
          <a:off x="8013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a:extLst>
            <a:ext uri="{FF2B5EF4-FFF2-40B4-BE49-F238E27FC236}">
              <a16:creationId xmlns:a16="http://schemas.microsoft.com/office/drawing/2014/main" id="{FAA618F3-4CD2-43ED-AC8D-B2A2D71447BE}"/>
            </a:ext>
          </a:extLst>
        </xdr:cNvPr>
        <xdr:cNvSpPr/>
      </xdr:nvSpPr>
      <xdr:spPr>
        <a:xfrm>
          <a:off x="8013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a:extLst>
            <a:ext uri="{FF2B5EF4-FFF2-40B4-BE49-F238E27FC236}">
              <a16:creationId xmlns:a16="http://schemas.microsoft.com/office/drawing/2014/main" id="{6A638B91-78F3-4025-AE42-1382C859CD26}"/>
            </a:ext>
          </a:extLst>
        </xdr:cNvPr>
        <xdr:cNvSpPr/>
      </xdr:nvSpPr>
      <xdr:spPr>
        <a:xfrm>
          <a:off x="595630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3" name="テキスト ボックス 92">
          <a:extLst>
            <a:ext uri="{FF2B5EF4-FFF2-40B4-BE49-F238E27FC236}">
              <a16:creationId xmlns:a16="http://schemas.microsoft.com/office/drawing/2014/main" id="{D912D537-B6B8-4852-95FB-136779DD90BA}"/>
            </a:ext>
          </a:extLst>
        </xdr:cNvPr>
        <xdr:cNvSpPr txBox="1"/>
      </xdr:nvSpPr>
      <xdr:spPr>
        <a:xfrm>
          <a:off x="5918200" y="495935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a:extLst>
            <a:ext uri="{FF2B5EF4-FFF2-40B4-BE49-F238E27FC236}">
              <a16:creationId xmlns:a16="http://schemas.microsoft.com/office/drawing/2014/main" id="{6B7A1154-3846-4E52-8A7D-B37F29251A9F}"/>
            </a:ext>
          </a:extLst>
        </xdr:cNvPr>
        <xdr:cNvCxnSpPr/>
      </xdr:nvCxnSpPr>
      <xdr:spPr>
        <a:xfrm>
          <a:off x="5956300" y="7346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5" name="直線コネクタ 94">
          <a:extLst>
            <a:ext uri="{FF2B5EF4-FFF2-40B4-BE49-F238E27FC236}">
              <a16:creationId xmlns:a16="http://schemas.microsoft.com/office/drawing/2014/main" id="{0126EBDA-113B-424F-ABA9-B6142A76B427}"/>
            </a:ext>
          </a:extLst>
        </xdr:cNvPr>
        <xdr:cNvCxnSpPr/>
      </xdr:nvCxnSpPr>
      <xdr:spPr>
        <a:xfrm>
          <a:off x="5956300" y="6908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6" name="テキスト ボックス 95">
          <a:extLst>
            <a:ext uri="{FF2B5EF4-FFF2-40B4-BE49-F238E27FC236}">
              <a16:creationId xmlns:a16="http://schemas.microsoft.com/office/drawing/2014/main" id="{EC87009D-D728-46B3-8A72-7739A5D5BE56}"/>
            </a:ext>
          </a:extLst>
        </xdr:cNvPr>
        <xdr:cNvSpPr txBox="1"/>
      </xdr:nvSpPr>
      <xdr:spPr>
        <a:xfrm>
          <a:off x="5527221" y="677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7" name="直線コネクタ 96">
          <a:extLst>
            <a:ext uri="{FF2B5EF4-FFF2-40B4-BE49-F238E27FC236}">
              <a16:creationId xmlns:a16="http://schemas.microsoft.com/office/drawing/2014/main" id="{200CACB5-67B8-4A36-AAD1-F4BE24EB62F4}"/>
            </a:ext>
          </a:extLst>
        </xdr:cNvPr>
        <xdr:cNvCxnSpPr/>
      </xdr:nvCxnSpPr>
      <xdr:spPr>
        <a:xfrm>
          <a:off x="5956300" y="64643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48277</xdr:rowOff>
    </xdr:from>
    <xdr:ext cx="595419" cy="259045"/>
    <xdr:sp macro="" textlink="">
      <xdr:nvSpPr>
        <xdr:cNvPr id="98" name="テキスト ボックス 97">
          <a:extLst>
            <a:ext uri="{FF2B5EF4-FFF2-40B4-BE49-F238E27FC236}">
              <a16:creationId xmlns:a16="http://schemas.microsoft.com/office/drawing/2014/main" id="{678DAD7A-CE12-4F5E-A264-B783A0CB85FC}"/>
            </a:ext>
          </a:extLst>
        </xdr:cNvPr>
        <xdr:cNvSpPr txBox="1"/>
      </xdr:nvSpPr>
      <xdr:spPr>
        <a:xfrm>
          <a:off x="5418031" y="63284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9" name="直線コネクタ 98">
          <a:extLst>
            <a:ext uri="{FF2B5EF4-FFF2-40B4-BE49-F238E27FC236}">
              <a16:creationId xmlns:a16="http://schemas.microsoft.com/office/drawing/2014/main" id="{AB492510-51EA-4DAE-A975-633745C06092}"/>
            </a:ext>
          </a:extLst>
        </xdr:cNvPr>
        <xdr:cNvCxnSpPr/>
      </xdr:nvCxnSpPr>
      <xdr:spPr>
        <a:xfrm>
          <a:off x="5956300" y="60261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35</xdr:row>
      <xdr:rowOff>105427</xdr:rowOff>
    </xdr:from>
    <xdr:ext cx="685572" cy="259045"/>
    <xdr:sp macro="" textlink="">
      <xdr:nvSpPr>
        <xdr:cNvPr id="100" name="テキスト ボックス 99">
          <a:extLst>
            <a:ext uri="{FF2B5EF4-FFF2-40B4-BE49-F238E27FC236}">
              <a16:creationId xmlns:a16="http://schemas.microsoft.com/office/drawing/2014/main" id="{055FB25C-6C6D-4149-96B1-C776AA02C327}"/>
            </a:ext>
          </a:extLst>
        </xdr:cNvPr>
        <xdr:cNvSpPr txBox="1"/>
      </xdr:nvSpPr>
      <xdr:spPr>
        <a:xfrm>
          <a:off x="5327878" y="5890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1" name="直線コネクタ 100">
          <a:extLst>
            <a:ext uri="{FF2B5EF4-FFF2-40B4-BE49-F238E27FC236}">
              <a16:creationId xmlns:a16="http://schemas.microsoft.com/office/drawing/2014/main" id="{832466B0-C6E0-4FAA-AA5F-D02987218F35}"/>
            </a:ext>
          </a:extLst>
        </xdr:cNvPr>
        <xdr:cNvCxnSpPr/>
      </xdr:nvCxnSpPr>
      <xdr:spPr>
        <a:xfrm>
          <a:off x="5956300" y="5588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32</xdr:row>
      <xdr:rowOff>162577</xdr:rowOff>
    </xdr:from>
    <xdr:ext cx="685572" cy="259045"/>
    <xdr:sp macro="" textlink="">
      <xdr:nvSpPr>
        <xdr:cNvPr id="102" name="テキスト ボックス 101">
          <a:extLst>
            <a:ext uri="{FF2B5EF4-FFF2-40B4-BE49-F238E27FC236}">
              <a16:creationId xmlns:a16="http://schemas.microsoft.com/office/drawing/2014/main" id="{689EF0DA-B6DB-4268-8C6C-132AFEF224E7}"/>
            </a:ext>
          </a:extLst>
        </xdr:cNvPr>
        <xdr:cNvSpPr txBox="1"/>
      </xdr:nvSpPr>
      <xdr:spPr>
        <a:xfrm>
          <a:off x="5327878" y="54521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a:extLst>
            <a:ext uri="{FF2B5EF4-FFF2-40B4-BE49-F238E27FC236}">
              <a16:creationId xmlns:a16="http://schemas.microsoft.com/office/drawing/2014/main" id="{C4AB5F3F-0E28-41A1-93CE-1F521594DBEC}"/>
            </a:ext>
          </a:extLst>
        </xdr:cNvPr>
        <xdr:cNvCxnSpPr/>
      </xdr:nvCxnSpPr>
      <xdr:spPr>
        <a:xfrm>
          <a:off x="5956300" y="5143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04" name="テキスト ボックス 103">
          <a:extLst>
            <a:ext uri="{FF2B5EF4-FFF2-40B4-BE49-F238E27FC236}">
              <a16:creationId xmlns:a16="http://schemas.microsoft.com/office/drawing/2014/main" id="{2C72B003-7E47-46B4-A5B7-8CA221A6B860}"/>
            </a:ext>
          </a:extLst>
        </xdr:cNvPr>
        <xdr:cNvSpPr txBox="1"/>
      </xdr:nvSpPr>
      <xdr:spPr>
        <a:xfrm>
          <a:off x="5327878" y="50076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道路】&#10;一人当たり延長グラフ枠">
          <a:extLst>
            <a:ext uri="{FF2B5EF4-FFF2-40B4-BE49-F238E27FC236}">
              <a16:creationId xmlns:a16="http://schemas.microsoft.com/office/drawing/2014/main" id="{EC2EE3A8-8B65-4E44-8327-733DFF5E76C7}"/>
            </a:ext>
          </a:extLst>
        </xdr:cNvPr>
        <xdr:cNvSpPr/>
      </xdr:nvSpPr>
      <xdr:spPr>
        <a:xfrm>
          <a:off x="595630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58398</xdr:rowOff>
    </xdr:from>
    <xdr:to>
      <xdr:col>54</xdr:col>
      <xdr:colOff>189865</xdr:colOff>
      <xdr:row>41</xdr:row>
      <xdr:rowOff>130718</xdr:rowOff>
    </xdr:to>
    <xdr:cxnSp macro="">
      <xdr:nvCxnSpPr>
        <xdr:cNvPr id="106" name="直線コネクタ 105">
          <a:extLst>
            <a:ext uri="{FF2B5EF4-FFF2-40B4-BE49-F238E27FC236}">
              <a16:creationId xmlns:a16="http://schemas.microsoft.com/office/drawing/2014/main" id="{563A27DA-B5FD-4E58-94F0-74AD5A2B970B}"/>
            </a:ext>
          </a:extLst>
        </xdr:cNvPr>
        <xdr:cNvCxnSpPr/>
      </xdr:nvCxnSpPr>
      <xdr:spPr>
        <a:xfrm flipV="1">
          <a:off x="9429115" y="5513048"/>
          <a:ext cx="0" cy="1393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145640</xdr:rowOff>
    </xdr:from>
    <xdr:ext cx="469744" cy="259045"/>
    <xdr:sp macro="" textlink="">
      <xdr:nvSpPr>
        <xdr:cNvPr id="107" name="【道路】&#10;一人当たり延長最小値テキスト">
          <a:extLst>
            <a:ext uri="{FF2B5EF4-FFF2-40B4-BE49-F238E27FC236}">
              <a16:creationId xmlns:a16="http://schemas.microsoft.com/office/drawing/2014/main" id="{153C031C-6BBA-4649-ACD4-5AA6C2EE64C0}"/>
            </a:ext>
          </a:extLst>
        </xdr:cNvPr>
        <xdr:cNvSpPr txBox="1"/>
      </xdr:nvSpPr>
      <xdr:spPr>
        <a:xfrm>
          <a:off x="9467850" y="6921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130718</xdr:rowOff>
    </xdr:from>
    <xdr:to>
      <xdr:col>55</xdr:col>
      <xdr:colOff>88900</xdr:colOff>
      <xdr:row>41</xdr:row>
      <xdr:rowOff>130718</xdr:rowOff>
    </xdr:to>
    <xdr:cxnSp macro="">
      <xdr:nvCxnSpPr>
        <xdr:cNvPr id="108" name="直線コネクタ 107">
          <a:extLst>
            <a:ext uri="{FF2B5EF4-FFF2-40B4-BE49-F238E27FC236}">
              <a16:creationId xmlns:a16="http://schemas.microsoft.com/office/drawing/2014/main" id="{2486BD60-25B0-4E12-AD0F-44AAABE9FBFF}"/>
            </a:ext>
          </a:extLst>
        </xdr:cNvPr>
        <xdr:cNvCxnSpPr/>
      </xdr:nvCxnSpPr>
      <xdr:spPr>
        <a:xfrm>
          <a:off x="9359900" y="690616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5075</xdr:rowOff>
    </xdr:from>
    <xdr:ext cx="690189" cy="259045"/>
    <xdr:sp macro="" textlink="">
      <xdr:nvSpPr>
        <xdr:cNvPr id="109" name="【道路】&#10;一人当たり延長最大値テキスト">
          <a:extLst>
            <a:ext uri="{FF2B5EF4-FFF2-40B4-BE49-F238E27FC236}">
              <a16:creationId xmlns:a16="http://schemas.microsoft.com/office/drawing/2014/main" id="{D6C965FF-47B9-4B38-8A73-60FD69AD6F2E}"/>
            </a:ext>
          </a:extLst>
        </xdr:cNvPr>
        <xdr:cNvSpPr txBox="1"/>
      </xdr:nvSpPr>
      <xdr:spPr>
        <a:xfrm>
          <a:off x="9467850" y="529462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1,581.968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58398</xdr:rowOff>
    </xdr:from>
    <xdr:to>
      <xdr:col>55</xdr:col>
      <xdr:colOff>88900</xdr:colOff>
      <xdr:row>33</xdr:row>
      <xdr:rowOff>58398</xdr:rowOff>
    </xdr:to>
    <xdr:cxnSp macro="">
      <xdr:nvCxnSpPr>
        <xdr:cNvPr id="110" name="直線コネクタ 109">
          <a:extLst>
            <a:ext uri="{FF2B5EF4-FFF2-40B4-BE49-F238E27FC236}">
              <a16:creationId xmlns:a16="http://schemas.microsoft.com/office/drawing/2014/main" id="{A4D1E448-5185-4520-9928-C7D0FB62D766}"/>
            </a:ext>
          </a:extLst>
        </xdr:cNvPr>
        <xdr:cNvCxnSpPr/>
      </xdr:nvCxnSpPr>
      <xdr:spPr>
        <a:xfrm>
          <a:off x="9359900" y="551304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18640</xdr:rowOff>
    </xdr:from>
    <xdr:ext cx="534377" cy="259045"/>
    <xdr:sp macro="" textlink="">
      <xdr:nvSpPr>
        <xdr:cNvPr id="111" name="【道路】&#10;一人当たり延長平均値テキスト">
          <a:extLst>
            <a:ext uri="{FF2B5EF4-FFF2-40B4-BE49-F238E27FC236}">
              <a16:creationId xmlns:a16="http://schemas.microsoft.com/office/drawing/2014/main" id="{4622DFF1-47B9-447E-AA24-814E7A6364E2}"/>
            </a:ext>
          </a:extLst>
        </xdr:cNvPr>
        <xdr:cNvSpPr txBox="1"/>
      </xdr:nvSpPr>
      <xdr:spPr>
        <a:xfrm>
          <a:off x="9467850" y="67940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40213</xdr:rowOff>
    </xdr:from>
    <xdr:to>
      <xdr:col>55</xdr:col>
      <xdr:colOff>50800</xdr:colOff>
      <xdr:row>41</xdr:row>
      <xdr:rowOff>141813</xdr:rowOff>
    </xdr:to>
    <xdr:sp macro="" textlink="">
      <xdr:nvSpPr>
        <xdr:cNvPr id="112" name="フローチャート: 判断 111">
          <a:extLst>
            <a:ext uri="{FF2B5EF4-FFF2-40B4-BE49-F238E27FC236}">
              <a16:creationId xmlns:a16="http://schemas.microsoft.com/office/drawing/2014/main" id="{059E4241-C633-4CA7-9DE1-477D1F0FB441}"/>
            </a:ext>
          </a:extLst>
        </xdr:cNvPr>
        <xdr:cNvSpPr/>
      </xdr:nvSpPr>
      <xdr:spPr>
        <a:xfrm>
          <a:off x="9398000" y="681566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37357</xdr:rowOff>
    </xdr:from>
    <xdr:to>
      <xdr:col>50</xdr:col>
      <xdr:colOff>165100</xdr:colOff>
      <xdr:row>41</xdr:row>
      <xdr:rowOff>138957</xdr:rowOff>
    </xdr:to>
    <xdr:sp macro="" textlink="">
      <xdr:nvSpPr>
        <xdr:cNvPr id="113" name="フローチャート: 判断 112">
          <a:extLst>
            <a:ext uri="{FF2B5EF4-FFF2-40B4-BE49-F238E27FC236}">
              <a16:creationId xmlns:a16="http://schemas.microsoft.com/office/drawing/2014/main" id="{6D82E533-0E1A-4FB4-B1FB-25A36DED70DC}"/>
            </a:ext>
          </a:extLst>
        </xdr:cNvPr>
        <xdr:cNvSpPr/>
      </xdr:nvSpPr>
      <xdr:spPr>
        <a:xfrm>
          <a:off x="8636000" y="6812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41305</xdr:rowOff>
    </xdr:from>
    <xdr:to>
      <xdr:col>46</xdr:col>
      <xdr:colOff>38100</xdr:colOff>
      <xdr:row>41</xdr:row>
      <xdr:rowOff>142905</xdr:rowOff>
    </xdr:to>
    <xdr:sp macro="" textlink="">
      <xdr:nvSpPr>
        <xdr:cNvPr id="114" name="フローチャート: 判断 113">
          <a:extLst>
            <a:ext uri="{FF2B5EF4-FFF2-40B4-BE49-F238E27FC236}">
              <a16:creationId xmlns:a16="http://schemas.microsoft.com/office/drawing/2014/main" id="{A6431128-1545-4629-8739-2DEE5407D731}"/>
            </a:ext>
          </a:extLst>
        </xdr:cNvPr>
        <xdr:cNvSpPr/>
      </xdr:nvSpPr>
      <xdr:spPr>
        <a:xfrm>
          <a:off x="7842250" y="681675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39852</xdr:rowOff>
    </xdr:from>
    <xdr:to>
      <xdr:col>41</xdr:col>
      <xdr:colOff>101600</xdr:colOff>
      <xdr:row>41</xdr:row>
      <xdr:rowOff>141452</xdr:rowOff>
    </xdr:to>
    <xdr:sp macro="" textlink="">
      <xdr:nvSpPr>
        <xdr:cNvPr id="115" name="フローチャート: 判断 114">
          <a:extLst>
            <a:ext uri="{FF2B5EF4-FFF2-40B4-BE49-F238E27FC236}">
              <a16:creationId xmlns:a16="http://schemas.microsoft.com/office/drawing/2014/main" id="{FF01E6F9-225D-4F59-A708-0C92854A1A7A}"/>
            </a:ext>
          </a:extLst>
        </xdr:cNvPr>
        <xdr:cNvSpPr/>
      </xdr:nvSpPr>
      <xdr:spPr>
        <a:xfrm>
          <a:off x="7029450" y="6815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42219</xdr:rowOff>
    </xdr:from>
    <xdr:to>
      <xdr:col>36</xdr:col>
      <xdr:colOff>165100</xdr:colOff>
      <xdr:row>41</xdr:row>
      <xdr:rowOff>143819</xdr:rowOff>
    </xdr:to>
    <xdr:sp macro="" textlink="">
      <xdr:nvSpPr>
        <xdr:cNvPr id="116" name="フローチャート: 判断 115">
          <a:extLst>
            <a:ext uri="{FF2B5EF4-FFF2-40B4-BE49-F238E27FC236}">
              <a16:creationId xmlns:a16="http://schemas.microsoft.com/office/drawing/2014/main" id="{A5EDC1E0-53FD-4082-8A71-C7FA625DAF1E}"/>
            </a:ext>
          </a:extLst>
        </xdr:cNvPr>
        <xdr:cNvSpPr/>
      </xdr:nvSpPr>
      <xdr:spPr>
        <a:xfrm>
          <a:off x="6235700" y="6817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7" name="テキスト ボックス 116">
          <a:extLst>
            <a:ext uri="{FF2B5EF4-FFF2-40B4-BE49-F238E27FC236}">
              <a16:creationId xmlns:a16="http://schemas.microsoft.com/office/drawing/2014/main" id="{3AA93CDA-6687-4F1A-9728-F1E550F08764}"/>
            </a:ext>
          </a:extLst>
        </xdr:cNvPr>
        <xdr:cNvSpPr txBox="1"/>
      </xdr:nvSpPr>
      <xdr:spPr>
        <a:xfrm>
          <a:off x="92583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8" name="テキスト ボックス 117">
          <a:extLst>
            <a:ext uri="{FF2B5EF4-FFF2-40B4-BE49-F238E27FC236}">
              <a16:creationId xmlns:a16="http://schemas.microsoft.com/office/drawing/2014/main" id="{EFED81B1-F4F5-41A3-BBB5-8AA124F9C720}"/>
            </a:ext>
          </a:extLst>
        </xdr:cNvPr>
        <xdr:cNvSpPr txBox="1"/>
      </xdr:nvSpPr>
      <xdr:spPr>
        <a:xfrm>
          <a:off x="8515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51A558FB-CB24-499E-B982-086EAAA5D9AA}"/>
            </a:ext>
          </a:extLst>
        </xdr:cNvPr>
        <xdr:cNvSpPr txBox="1"/>
      </xdr:nvSpPr>
      <xdr:spPr>
        <a:xfrm>
          <a:off x="7715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D9077438-2710-493E-A15E-4FD4413C4225}"/>
            </a:ext>
          </a:extLst>
        </xdr:cNvPr>
        <xdr:cNvSpPr txBox="1"/>
      </xdr:nvSpPr>
      <xdr:spPr>
        <a:xfrm>
          <a:off x="690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FFA49F01-35D0-40D2-88D0-66F297F7480B}"/>
            </a:ext>
          </a:extLst>
        </xdr:cNvPr>
        <xdr:cNvSpPr txBox="1"/>
      </xdr:nvSpPr>
      <xdr:spPr>
        <a:xfrm>
          <a:off x="6115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20258</xdr:rowOff>
    </xdr:from>
    <xdr:to>
      <xdr:col>55</xdr:col>
      <xdr:colOff>50800</xdr:colOff>
      <xdr:row>41</xdr:row>
      <xdr:rowOff>121858</xdr:rowOff>
    </xdr:to>
    <xdr:sp macro="" textlink="">
      <xdr:nvSpPr>
        <xdr:cNvPr id="122" name="楕円 121">
          <a:extLst>
            <a:ext uri="{FF2B5EF4-FFF2-40B4-BE49-F238E27FC236}">
              <a16:creationId xmlns:a16="http://schemas.microsoft.com/office/drawing/2014/main" id="{94E2E865-2DF4-4718-B811-30CB27873C2A}"/>
            </a:ext>
          </a:extLst>
        </xdr:cNvPr>
        <xdr:cNvSpPr/>
      </xdr:nvSpPr>
      <xdr:spPr>
        <a:xfrm>
          <a:off x="9398000" y="679570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151085</xdr:rowOff>
    </xdr:from>
    <xdr:ext cx="534377" cy="259045"/>
    <xdr:sp macro="" textlink="">
      <xdr:nvSpPr>
        <xdr:cNvPr id="123" name="【道路】&#10;一人当たり延長該当値テキスト">
          <a:extLst>
            <a:ext uri="{FF2B5EF4-FFF2-40B4-BE49-F238E27FC236}">
              <a16:creationId xmlns:a16="http://schemas.microsoft.com/office/drawing/2014/main" id="{0678FA5F-F8CB-4E60-901D-7296D36225A1}"/>
            </a:ext>
          </a:extLst>
        </xdr:cNvPr>
        <xdr:cNvSpPr txBox="1"/>
      </xdr:nvSpPr>
      <xdr:spPr>
        <a:xfrm>
          <a:off x="9467850" y="6596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21652</xdr:rowOff>
    </xdr:from>
    <xdr:to>
      <xdr:col>50</xdr:col>
      <xdr:colOff>165100</xdr:colOff>
      <xdr:row>41</xdr:row>
      <xdr:rowOff>123252</xdr:rowOff>
    </xdr:to>
    <xdr:sp macro="" textlink="">
      <xdr:nvSpPr>
        <xdr:cNvPr id="124" name="楕円 123">
          <a:extLst>
            <a:ext uri="{FF2B5EF4-FFF2-40B4-BE49-F238E27FC236}">
              <a16:creationId xmlns:a16="http://schemas.microsoft.com/office/drawing/2014/main" id="{7D86CF86-009E-46C9-B78C-4E718AC069CB}"/>
            </a:ext>
          </a:extLst>
        </xdr:cNvPr>
        <xdr:cNvSpPr/>
      </xdr:nvSpPr>
      <xdr:spPr>
        <a:xfrm>
          <a:off x="8636000" y="6797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71058</xdr:rowOff>
    </xdr:from>
    <xdr:to>
      <xdr:col>55</xdr:col>
      <xdr:colOff>0</xdr:colOff>
      <xdr:row>41</xdr:row>
      <xdr:rowOff>72452</xdr:rowOff>
    </xdr:to>
    <xdr:cxnSp macro="">
      <xdr:nvCxnSpPr>
        <xdr:cNvPr id="125" name="直線コネクタ 124">
          <a:extLst>
            <a:ext uri="{FF2B5EF4-FFF2-40B4-BE49-F238E27FC236}">
              <a16:creationId xmlns:a16="http://schemas.microsoft.com/office/drawing/2014/main" id="{E8EE01ED-FD37-4930-BF54-EA549A07FA96}"/>
            </a:ext>
          </a:extLst>
        </xdr:cNvPr>
        <xdr:cNvCxnSpPr/>
      </xdr:nvCxnSpPr>
      <xdr:spPr>
        <a:xfrm flipV="1">
          <a:off x="8686800" y="6846508"/>
          <a:ext cx="742950" cy="1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22538</xdr:rowOff>
    </xdr:from>
    <xdr:to>
      <xdr:col>46</xdr:col>
      <xdr:colOff>38100</xdr:colOff>
      <xdr:row>41</xdr:row>
      <xdr:rowOff>124138</xdr:rowOff>
    </xdr:to>
    <xdr:sp macro="" textlink="">
      <xdr:nvSpPr>
        <xdr:cNvPr id="126" name="楕円 125">
          <a:extLst>
            <a:ext uri="{FF2B5EF4-FFF2-40B4-BE49-F238E27FC236}">
              <a16:creationId xmlns:a16="http://schemas.microsoft.com/office/drawing/2014/main" id="{C31914BE-6EF8-4877-AD37-8B6AD1039E00}"/>
            </a:ext>
          </a:extLst>
        </xdr:cNvPr>
        <xdr:cNvSpPr/>
      </xdr:nvSpPr>
      <xdr:spPr>
        <a:xfrm>
          <a:off x="7842250" y="679798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72452</xdr:rowOff>
    </xdr:from>
    <xdr:to>
      <xdr:col>50</xdr:col>
      <xdr:colOff>114300</xdr:colOff>
      <xdr:row>41</xdr:row>
      <xdr:rowOff>73338</xdr:rowOff>
    </xdr:to>
    <xdr:cxnSp macro="">
      <xdr:nvCxnSpPr>
        <xdr:cNvPr id="127" name="直線コネクタ 126">
          <a:extLst>
            <a:ext uri="{FF2B5EF4-FFF2-40B4-BE49-F238E27FC236}">
              <a16:creationId xmlns:a16="http://schemas.microsoft.com/office/drawing/2014/main" id="{C3586777-13D0-4346-8666-31172593E4BE}"/>
            </a:ext>
          </a:extLst>
        </xdr:cNvPr>
        <xdr:cNvCxnSpPr/>
      </xdr:nvCxnSpPr>
      <xdr:spPr>
        <a:xfrm flipV="1">
          <a:off x="7886700" y="6847902"/>
          <a:ext cx="800100" cy="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43143</xdr:rowOff>
    </xdr:from>
    <xdr:to>
      <xdr:col>41</xdr:col>
      <xdr:colOff>101600</xdr:colOff>
      <xdr:row>41</xdr:row>
      <xdr:rowOff>144743</xdr:rowOff>
    </xdr:to>
    <xdr:sp macro="" textlink="">
      <xdr:nvSpPr>
        <xdr:cNvPr id="128" name="楕円 127">
          <a:extLst>
            <a:ext uri="{FF2B5EF4-FFF2-40B4-BE49-F238E27FC236}">
              <a16:creationId xmlns:a16="http://schemas.microsoft.com/office/drawing/2014/main" id="{12A2529C-37FC-4219-8260-D59EB4710255}"/>
            </a:ext>
          </a:extLst>
        </xdr:cNvPr>
        <xdr:cNvSpPr/>
      </xdr:nvSpPr>
      <xdr:spPr>
        <a:xfrm>
          <a:off x="7029450" y="6818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73338</xdr:rowOff>
    </xdr:from>
    <xdr:to>
      <xdr:col>45</xdr:col>
      <xdr:colOff>177800</xdr:colOff>
      <xdr:row>41</xdr:row>
      <xdr:rowOff>93943</xdr:rowOff>
    </xdr:to>
    <xdr:cxnSp macro="">
      <xdr:nvCxnSpPr>
        <xdr:cNvPr id="129" name="直線コネクタ 128">
          <a:extLst>
            <a:ext uri="{FF2B5EF4-FFF2-40B4-BE49-F238E27FC236}">
              <a16:creationId xmlns:a16="http://schemas.microsoft.com/office/drawing/2014/main" id="{9C724644-3DB9-4A67-A356-1513E002F0A8}"/>
            </a:ext>
          </a:extLst>
        </xdr:cNvPr>
        <xdr:cNvCxnSpPr/>
      </xdr:nvCxnSpPr>
      <xdr:spPr>
        <a:xfrm flipV="1">
          <a:off x="7080250" y="6848788"/>
          <a:ext cx="806450" cy="20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43708</xdr:rowOff>
    </xdr:from>
    <xdr:to>
      <xdr:col>36</xdr:col>
      <xdr:colOff>165100</xdr:colOff>
      <xdr:row>41</xdr:row>
      <xdr:rowOff>145308</xdr:rowOff>
    </xdr:to>
    <xdr:sp macro="" textlink="">
      <xdr:nvSpPr>
        <xdr:cNvPr id="130" name="楕円 129">
          <a:extLst>
            <a:ext uri="{FF2B5EF4-FFF2-40B4-BE49-F238E27FC236}">
              <a16:creationId xmlns:a16="http://schemas.microsoft.com/office/drawing/2014/main" id="{9DEB22F4-15A5-4E89-934B-B7D2A4B39780}"/>
            </a:ext>
          </a:extLst>
        </xdr:cNvPr>
        <xdr:cNvSpPr/>
      </xdr:nvSpPr>
      <xdr:spPr>
        <a:xfrm>
          <a:off x="6235700" y="6819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93943</xdr:rowOff>
    </xdr:from>
    <xdr:to>
      <xdr:col>41</xdr:col>
      <xdr:colOff>50800</xdr:colOff>
      <xdr:row>41</xdr:row>
      <xdr:rowOff>94508</xdr:rowOff>
    </xdr:to>
    <xdr:cxnSp macro="">
      <xdr:nvCxnSpPr>
        <xdr:cNvPr id="131" name="直線コネクタ 130">
          <a:extLst>
            <a:ext uri="{FF2B5EF4-FFF2-40B4-BE49-F238E27FC236}">
              <a16:creationId xmlns:a16="http://schemas.microsoft.com/office/drawing/2014/main" id="{844EB430-FB24-4749-9FAA-96CC2C62CA94}"/>
            </a:ext>
          </a:extLst>
        </xdr:cNvPr>
        <xdr:cNvCxnSpPr/>
      </xdr:nvCxnSpPr>
      <xdr:spPr>
        <a:xfrm flipV="1">
          <a:off x="6286500" y="6869393"/>
          <a:ext cx="793750" cy="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41</xdr:row>
      <xdr:rowOff>130084</xdr:rowOff>
    </xdr:from>
    <xdr:ext cx="534377" cy="259045"/>
    <xdr:sp macro="" textlink="">
      <xdr:nvSpPr>
        <xdr:cNvPr id="132" name="n_1aveValue【道路】&#10;一人当たり延長">
          <a:extLst>
            <a:ext uri="{FF2B5EF4-FFF2-40B4-BE49-F238E27FC236}">
              <a16:creationId xmlns:a16="http://schemas.microsoft.com/office/drawing/2014/main" id="{0D2F49FC-29E4-4B8A-BF84-36ACD4AB31EA}"/>
            </a:ext>
          </a:extLst>
        </xdr:cNvPr>
        <xdr:cNvSpPr txBox="1"/>
      </xdr:nvSpPr>
      <xdr:spPr>
        <a:xfrm>
          <a:off x="8425961" y="6905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134032</xdr:rowOff>
    </xdr:from>
    <xdr:ext cx="534377" cy="259045"/>
    <xdr:sp macro="" textlink="">
      <xdr:nvSpPr>
        <xdr:cNvPr id="133" name="n_2aveValue【道路】&#10;一人当たり延長">
          <a:extLst>
            <a:ext uri="{FF2B5EF4-FFF2-40B4-BE49-F238E27FC236}">
              <a16:creationId xmlns:a16="http://schemas.microsoft.com/office/drawing/2014/main" id="{9451E0ED-52AB-4B3C-BC69-A54224C80D5E}"/>
            </a:ext>
          </a:extLst>
        </xdr:cNvPr>
        <xdr:cNvSpPr txBox="1"/>
      </xdr:nvSpPr>
      <xdr:spPr>
        <a:xfrm>
          <a:off x="7644911" y="6909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157979</xdr:rowOff>
    </xdr:from>
    <xdr:ext cx="534377" cy="259045"/>
    <xdr:sp macro="" textlink="">
      <xdr:nvSpPr>
        <xdr:cNvPr id="134" name="n_3aveValue【道路】&#10;一人当たり延長">
          <a:extLst>
            <a:ext uri="{FF2B5EF4-FFF2-40B4-BE49-F238E27FC236}">
              <a16:creationId xmlns:a16="http://schemas.microsoft.com/office/drawing/2014/main" id="{435D8207-F74F-4743-8914-EF1DD5657ECB}"/>
            </a:ext>
          </a:extLst>
        </xdr:cNvPr>
        <xdr:cNvSpPr txBox="1"/>
      </xdr:nvSpPr>
      <xdr:spPr>
        <a:xfrm>
          <a:off x="6851161" y="6603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160346</xdr:rowOff>
    </xdr:from>
    <xdr:ext cx="534377" cy="259045"/>
    <xdr:sp macro="" textlink="">
      <xdr:nvSpPr>
        <xdr:cNvPr id="135" name="n_4aveValue【道路】&#10;一人当たり延長">
          <a:extLst>
            <a:ext uri="{FF2B5EF4-FFF2-40B4-BE49-F238E27FC236}">
              <a16:creationId xmlns:a16="http://schemas.microsoft.com/office/drawing/2014/main" id="{835683E5-8758-495C-9FBE-B70DC7A5621C}"/>
            </a:ext>
          </a:extLst>
        </xdr:cNvPr>
        <xdr:cNvSpPr txBox="1"/>
      </xdr:nvSpPr>
      <xdr:spPr>
        <a:xfrm>
          <a:off x="6038361" y="6605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39</xdr:row>
      <xdr:rowOff>139779</xdr:rowOff>
    </xdr:from>
    <xdr:ext cx="534377" cy="259045"/>
    <xdr:sp macro="" textlink="">
      <xdr:nvSpPr>
        <xdr:cNvPr id="136" name="n_1mainValue【道路】&#10;一人当たり延長">
          <a:extLst>
            <a:ext uri="{FF2B5EF4-FFF2-40B4-BE49-F238E27FC236}">
              <a16:creationId xmlns:a16="http://schemas.microsoft.com/office/drawing/2014/main" id="{CB14A2E9-7062-4E4F-A65D-419A58712D4D}"/>
            </a:ext>
          </a:extLst>
        </xdr:cNvPr>
        <xdr:cNvSpPr txBox="1"/>
      </xdr:nvSpPr>
      <xdr:spPr>
        <a:xfrm>
          <a:off x="8425961" y="6585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140665</xdr:rowOff>
    </xdr:from>
    <xdr:ext cx="534377" cy="259045"/>
    <xdr:sp macro="" textlink="">
      <xdr:nvSpPr>
        <xdr:cNvPr id="137" name="n_2mainValue【道路】&#10;一人当たり延長">
          <a:extLst>
            <a:ext uri="{FF2B5EF4-FFF2-40B4-BE49-F238E27FC236}">
              <a16:creationId xmlns:a16="http://schemas.microsoft.com/office/drawing/2014/main" id="{40479F1A-4FE7-497C-9323-524C77D73D31}"/>
            </a:ext>
          </a:extLst>
        </xdr:cNvPr>
        <xdr:cNvSpPr txBox="1"/>
      </xdr:nvSpPr>
      <xdr:spPr>
        <a:xfrm>
          <a:off x="7644911" y="6585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135870</xdr:rowOff>
    </xdr:from>
    <xdr:ext cx="534377" cy="259045"/>
    <xdr:sp macro="" textlink="">
      <xdr:nvSpPr>
        <xdr:cNvPr id="138" name="n_3mainValue【道路】&#10;一人当たり延長">
          <a:extLst>
            <a:ext uri="{FF2B5EF4-FFF2-40B4-BE49-F238E27FC236}">
              <a16:creationId xmlns:a16="http://schemas.microsoft.com/office/drawing/2014/main" id="{ADD0DC4E-8074-4854-88F1-316D1C5C427A}"/>
            </a:ext>
          </a:extLst>
        </xdr:cNvPr>
        <xdr:cNvSpPr txBox="1"/>
      </xdr:nvSpPr>
      <xdr:spPr>
        <a:xfrm>
          <a:off x="6851161" y="6911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136435</xdr:rowOff>
    </xdr:from>
    <xdr:ext cx="534377" cy="259045"/>
    <xdr:sp macro="" textlink="">
      <xdr:nvSpPr>
        <xdr:cNvPr id="139" name="n_4mainValue【道路】&#10;一人当たり延長">
          <a:extLst>
            <a:ext uri="{FF2B5EF4-FFF2-40B4-BE49-F238E27FC236}">
              <a16:creationId xmlns:a16="http://schemas.microsoft.com/office/drawing/2014/main" id="{A7FC1020-88F1-478E-8BF4-4D8F129227BC}"/>
            </a:ext>
          </a:extLst>
        </xdr:cNvPr>
        <xdr:cNvSpPr txBox="1"/>
      </xdr:nvSpPr>
      <xdr:spPr>
        <a:xfrm>
          <a:off x="6038361" y="6911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0" name="正方形/長方形 139">
          <a:extLst>
            <a:ext uri="{FF2B5EF4-FFF2-40B4-BE49-F238E27FC236}">
              <a16:creationId xmlns:a16="http://schemas.microsoft.com/office/drawing/2014/main" id="{08D66F41-AFD3-4AEE-AA1E-9B2E654A85BF}"/>
            </a:ext>
          </a:extLst>
        </xdr:cNvPr>
        <xdr:cNvSpPr/>
      </xdr:nvSpPr>
      <xdr:spPr>
        <a:xfrm>
          <a:off x="6858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1" name="正方形/長方形 140">
          <a:extLst>
            <a:ext uri="{FF2B5EF4-FFF2-40B4-BE49-F238E27FC236}">
              <a16:creationId xmlns:a16="http://schemas.microsoft.com/office/drawing/2014/main" id="{DD3B235F-C0ED-44A8-B4F2-3FD074D2B996}"/>
            </a:ext>
          </a:extLst>
        </xdr:cNvPr>
        <xdr:cNvSpPr/>
      </xdr:nvSpPr>
      <xdr:spPr>
        <a:xfrm>
          <a:off x="8128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2" name="正方形/長方形 141">
          <a:extLst>
            <a:ext uri="{FF2B5EF4-FFF2-40B4-BE49-F238E27FC236}">
              <a16:creationId xmlns:a16="http://schemas.microsoft.com/office/drawing/2014/main" id="{6001634D-80A2-4D6D-A47E-74EF6DBC6617}"/>
            </a:ext>
          </a:extLst>
        </xdr:cNvPr>
        <xdr:cNvSpPr/>
      </xdr:nvSpPr>
      <xdr:spPr>
        <a:xfrm>
          <a:off x="8128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3" name="正方形/長方形 142">
          <a:extLst>
            <a:ext uri="{FF2B5EF4-FFF2-40B4-BE49-F238E27FC236}">
              <a16:creationId xmlns:a16="http://schemas.microsoft.com/office/drawing/2014/main" id="{A2540F7A-F0ED-4F20-AE69-13F2C45E6FB9}"/>
            </a:ext>
          </a:extLst>
        </xdr:cNvPr>
        <xdr:cNvSpPr/>
      </xdr:nvSpPr>
      <xdr:spPr>
        <a:xfrm>
          <a:off x="17145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4" name="正方形/長方形 143">
          <a:extLst>
            <a:ext uri="{FF2B5EF4-FFF2-40B4-BE49-F238E27FC236}">
              <a16:creationId xmlns:a16="http://schemas.microsoft.com/office/drawing/2014/main" id="{FA127777-9957-4E5B-BFAE-4B4D56480754}"/>
            </a:ext>
          </a:extLst>
        </xdr:cNvPr>
        <xdr:cNvSpPr/>
      </xdr:nvSpPr>
      <xdr:spPr>
        <a:xfrm>
          <a:off x="17145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5" name="正方形/長方形 144">
          <a:extLst>
            <a:ext uri="{FF2B5EF4-FFF2-40B4-BE49-F238E27FC236}">
              <a16:creationId xmlns:a16="http://schemas.microsoft.com/office/drawing/2014/main" id="{DC35DBEF-5B95-490F-8767-D7335D007C5E}"/>
            </a:ext>
          </a:extLst>
        </xdr:cNvPr>
        <xdr:cNvSpPr/>
      </xdr:nvSpPr>
      <xdr:spPr>
        <a:xfrm>
          <a:off x="2743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6" name="正方形/長方形 145">
          <a:extLst>
            <a:ext uri="{FF2B5EF4-FFF2-40B4-BE49-F238E27FC236}">
              <a16:creationId xmlns:a16="http://schemas.microsoft.com/office/drawing/2014/main" id="{383DCAD1-C7B6-4DE5-987D-8422810CB2FD}"/>
            </a:ext>
          </a:extLst>
        </xdr:cNvPr>
        <xdr:cNvSpPr/>
      </xdr:nvSpPr>
      <xdr:spPr>
        <a:xfrm>
          <a:off x="2743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7" name="正方形/長方形 146">
          <a:extLst>
            <a:ext uri="{FF2B5EF4-FFF2-40B4-BE49-F238E27FC236}">
              <a16:creationId xmlns:a16="http://schemas.microsoft.com/office/drawing/2014/main" id="{AC17F4AD-3741-47F3-B19A-BC962C68415D}"/>
            </a:ext>
          </a:extLst>
        </xdr:cNvPr>
        <xdr:cNvSpPr/>
      </xdr:nvSpPr>
      <xdr:spPr>
        <a:xfrm>
          <a:off x="6858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8" name="テキスト ボックス 147">
          <a:extLst>
            <a:ext uri="{FF2B5EF4-FFF2-40B4-BE49-F238E27FC236}">
              <a16:creationId xmlns:a16="http://schemas.microsoft.com/office/drawing/2014/main" id="{5B003715-748F-4F7E-AD67-F71104967494}"/>
            </a:ext>
          </a:extLst>
        </xdr:cNvPr>
        <xdr:cNvSpPr txBox="1"/>
      </xdr:nvSpPr>
      <xdr:spPr>
        <a:xfrm>
          <a:off x="6667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9" name="直線コネクタ 148">
          <a:extLst>
            <a:ext uri="{FF2B5EF4-FFF2-40B4-BE49-F238E27FC236}">
              <a16:creationId xmlns:a16="http://schemas.microsoft.com/office/drawing/2014/main" id="{36745AF3-346C-424C-85ED-9FE9EFEAC165}"/>
            </a:ext>
          </a:extLst>
        </xdr:cNvPr>
        <xdr:cNvCxnSpPr/>
      </xdr:nvCxnSpPr>
      <xdr:spPr>
        <a:xfrm>
          <a:off x="6858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0" name="テキスト ボックス 149">
          <a:extLst>
            <a:ext uri="{FF2B5EF4-FFF2-40B4-BE49-F238E27FC236}">
              <a16:creationId xmlns:a16="http://schemas.microsoft.com/office/drawing/2014/main" id="{47EF9BB3-0821-4684-9A0C-D1739866F19D}"/>
            </a:ext>
          </a:extLst>
        </xdr:cNvPr>
        <xdr:cNvSpPr txBox="1"/>
      </xdr:nvSpPr>
      <xdr:spPr>
        <a:xfrm>
          <a:off x="275771"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1" name="直線コネクタ 150">
          <a:extLst>
            <a:ext uri="{FF2B5EF4-FFF2-40B4-BE49-F238E27FC236}">
              <a16:creationId xmlns:a16="http://schemas.microsoft.com/office/drawing/2014/main" id="{EF01FD46-1CE1-4FF4-B9D1-1BE7D39BB0E3}"/>
            </a:ext>
          </a:extLst>
        </xdr:cNvPr>
        <xdr:cNvCxnSpPr/>
      </xdr:nvCxnSpPr>
      <xdr:spPr>
        <a:xfrm>
          <a:off x="685800" y="10648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2" name="テキスト ボックス 151">
          <a:extLst>
            <a:ext uri="{FF2B5EF4-FFF2-40B4-BE49-F238E27FC236}">
              <a16:creationId xmlns:a16="http://schemas.microsoft.com/office/drawing/2014/main" id="{5F1C9424-73D2-4C27-B876-645B82B79B55}"/>
            </a:ext>
          </a:extLst>
        </xdr:cNvPr>
        <xdr:cNvSpPr txBox="1"/>
      </xdr:nvSpPr>
      <xdr:spPr>
        <a:xfrm>
          <a:off x="275771" y="10513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3" name="直線コネクタ 152">
          <a:extLst>
            <a:ext uri="{FF2B5EF4-FFF2-40B4-BE49-F238E27FC236}">
              <a16:creationId xmlns:a16="http://schemas.microsoft.com/office/drawing/2014/main" id="{1F1AA2C2-9B1E-4BF3-A1A1-A3A2AFCEA56D}"/>
            </a:ext>
          </a:extLst>
        </xdr:cNvPr>
        <xdr:cNvCxnSpPr/>
      </xdr:nvCxnSpPr>
      <xdr:spPr>
        <a:xfrm>
          <a:off x="685800" y="10280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4" name="テキスト ボックス 153">
          <a:extLst>
            <a:ext uri="{FF2B5EF4-FFF2-40B4-BE49-F238E27FC236}">
              <a16:creationId xmlns:a16="http://schemas.microsoft.com/office/drawing/2014/main" id="{09133992-311B-49F7-A88F-54ED194CC890}"/>
            </a:ext>
          </a:extLst>
        </xdr:cNvPr>
        <xdr:cNvSpPr txBox="1"/>
      </xdr:nvSpPr>
      <xdr:spPr>
        <a:xfrm>
          <a:off x="33989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5" name="直線コネクタ 154">
          <a:extLst>
            <a:ext uri="{FF2B5EF4-FFF2-40B4-BE49-F238E27FC236}">
              <a16:creationId xmlns:a16="http://schemas.microsoft.com/office/drawing/2014/main" id="{C6BECDAC-225E-4820-BD9D-9FFA9AF0BA3A}"/>
            </a:ext>
          </a:extLst>
        </xdr:cNvPr>
        <xdr:cNvCxnSpPr/>
      </xdr:nvCxnSpPr>
      <xdr:spPr>
        <a:xfrm>
          <a:off x="685800" y="9912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6" name="テキスト ボックス 155">
          <a:extLst>
            <a:ext uri="{FF2B5EF4-FFF2-40B4-BE49-F238E27FC236}">
              <a16:creationId xmlns:a16="http://schemas.microsoft.com/office/drawing/2014/main" id="{D0F24844-54E5-4209-AF19-428238A7EDEA}"/>
            </a:ext>
          </a:extLst>
        </xdr:cNvPr>
        <xdr:cNvSpPr txBox="1"/>
      </xdr:nvSpPr>
      <xdr:spPr>
        <a:xfrm>
          <a:off x="339891" y="9776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7" name="直線コネクタ 156">
          <a:extLst>
            <a:ext uri="{FF2B5EF4-FFF2-40B4-BE49-F238E27FC236}">
              <a16:creationId xmlns:a16="http://schemas.microsoft.com/office/drawing/2014/main" id="{8A17AEEB-95D4-4084-BB01-44B32CBEC237}"/>
            </a:ext>
          </a:extLst>
        </xdr:cNvPr>
        <xdr:cNvCxnSpPr/>
      </xdr:nvCxnSpPr>
      <xdr:spPr>
        <a:xfrm>
          <a:off x="685800" y="9550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8" name="テキスト ボックス 157">
          <a:extLst>
            <a:ext uri="{FF2B5EF4-FFF2-40B4-BE49-F238E27FC236}">
              <a16:creationId xmlns:a16="http://schemas.microsoft.com/office/drawing/2014/main" id="{255A4D3A-A60E-4C3B-AF7B-25CFFF5BF1FA}"/>
            </a:ext>
          </a:extLst>
        </xdr:cNvPr>
        <xdr:cNvSpPr txBox="1"/>
      </xdr:nvSpPr>
      <xdr:spPr>
        <a:xfrm>
          <a:off x="339891" y="9414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9" name="直線コネクタ 158">
          <a:extLst>
            <a:ext uri="{FF2B5EF4-FFF2-40B4-BE49-F238E27FC236}">
              <a16:creationId xmlns:a16="http://schemas.microsoft.com/office/drawing/2014/main" id="{3E52CE80-7937-4D6C-B09A-6F0229B1DE4B}"/>
            </a:ext>
          </a:extLst>
        </xdr:cNvPr>
        <xdr:cNvCxnSpPr/>
      </xdr:nvCxnSpPr>
      <xdr:spPr>
        <a:xfrm>
          <a:off x="685800" y="9182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0" name="テキスト ボックス 159">
          <a:extLst>
            <a:ext uri="{FF2B5EF4-FFF2-40B4-BE49-F238E27FC236}">
              <a16:creationId xmlns:a16="http://schemas.microsoft.com/office/drawing/2014/main" id="{368E98CD-D842-453E-A6FA-6C7853F81AF4}"/>
            </a:ext>
          </a:extLst>
        </xdr:cNvPr>
        <xdr:cNvSpPr txBox="1"/>
      </xdr:nvSpPr>
      <xdr:spPr>
        <a:xfrm>
          <a:off x="339891" y="9046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1" name="直線コネクタ 160">
          <a:extLst>
            <a:ext uri="{FF2B5EF4-FFF2-40B4-BE49-F238E27FC236}">
              <a16:creationId xmlns:a16="http://schemas.microsoft.com/office/drawing/2014/main" id="{075F9491-CDB6-4E39-82BD-A19C367DF0D0}"/>
            </a:ext>
          </a:extLst>
        </xdr:cNvPr>
        <xdr:cNvCxnSpPr/>
      </xdr:nvCxnSpPr>
      <xdr:spPr>
        <a:xfrm>
          <a:off x="6858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2" name="テキスト ボックス 161">
          <a:extLst>
            <a:ext uri="{FF2B5EF4-FFF2-40B4-BE49-F238E27FC236}">
              <a16:creationId xmlns:a16="http://schemas.microsoft.com/office/drawing/2014/main" id="{8C557930-DF89-4A33-BC3F-87A17641C0DC}"/>
            </a:ext>
          </a:extLst>
        </xdr:cNvPr>
        <xdr:cNvSpPr txBox="1"/>
      </xdr:nvSpPr>
      <xdr:spPr>
        <a:xfrm>
          <a:off x="384961" y="86779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3" name="【橋りょう・トンネル】&#10;有形固定資産減価償却率グラフ枠">
          <a:extLst>
            <a:ext uri="{FF2B5EF4-FFF2-40B4-BE49-F238E27FC236}">
              <a16:creationId xmlns:a16="http://schemas.microsoft.com/office/drawing/2014/main" id="{AECC8186-A693-43F4-A718-6987B1AE6479}"/>
            </a:ext>
          </a:extLst>
        </xdr:cNvPr>
        <xdr:cNvSpPr/>
      </xdr:nvSpPr>
      <xdr:spPr>
        <a:xfrm>
          <a:off x="6858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123825</xdr:rowOff>
    </xdr:from>
    <xdr:to>
      <xdr:col>24</xdr:col>
      <xdr:colOff>62865</xdr:colOff>
      <xdr:row>64</xdr:row>
      <xdr:rowOff>40005</xdr:rowOff>
    </xdr:to>
    <xdr:cxnSp macro="">
      <xdr:nvCxnSpPr>
        <xdr:cNvPr id="164" name="直線コネクタ 163">
          <a:extLst>
            <a:ext uri="{FF2B5EF4-FFF2-40B4-BE49-F238E27FC236}">
              <a16:creationId xmlns:a16="http://schemas.microsoft.com/office/drawing/2014/main" id="{2F498FC2-37C6-46D5-9392-CCB202049609}"/>
            </a:ext>
          </a:extLst>
        </xdr:cNvPr>
        <xdr:cNvCxnSpPr/>
      </xdr:nvCxnSpPr>
      <xdr:spPr>
        <a:xfrm flipV="1">
          <a:off x="4177665" y="9210675"/>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43832</xdr:rowOff>
    </xdr:from>
    <xdr:ext cx="405111" cy="259045"/>
    <xdr:sp macro="" textlink="">
      <xdr:nvSpPr>
        <xdr:cNvPr id="165" name="【橋りょう・トンネル】&#10;有形固定資産減価償却率最小値テキスト">
          <a:extLst>
            <a:ext uri="{FF2B5EF4-FFF2-40B4-BE49-F238E27FC236}">
              <a16:creationId xmlns:a16="http://schemas.microsoft.com/office/drawing/2014/main" id="{F4D07B60-37DB-4059-85BB-CD18CF6796DF}"/>
            </a:ext>
          </a:extLst>
        </xdr:cNvPr>
        <xdr:cNvSpPr txBox="1"/>
      </xdr:nvSpPr>
      <xdr:spPr>
        <a:xfrm>
          <a:off x="4216400" y="10616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40005</xdr:rowOff>
    </xdr:from>
    <xdr:to>
      <xdr:col>24</xdr:col>
      <xdr:colOff>152400</xdr:colOff>
      <xdr:row>64</xdr:row>
      <xdr:rowOff>40005</xdr:rowOff>
    </xdr:to>
    <xdr:cxnSp macro="">
      <xdr:nvCxnSpPr>
        <xdr:cNvPr id="166" name="直線コネクタ 165">
          <a:extLst>
            <a:ext uri="{FF2B5EF4-FFF2-40B4-BE49-F238E27FC236}">
              <a16:creationId xmlns:a16="http://schemas.microsoft.com/office/drawing/2014/main" id="{E8AFB26F-FBF4-474D-B3D7-08B418A85CE7}"/>
            </a:ext>
          </a:extLst>
        </xdr:cNvPr>
        <xdr:cNvCxnSpPr/>
      </xdr:nvCxnSpPr>
      <xdr:spPr>
        <a:xfrm>
          <a:off x="4108450" y="1061275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70502</xdr:rowOff>
    </xdr:from>
    <xdr:ext cx="405111" cy="259045"/>
    <xdr:sp macro="" textlink="">
      <xdr:nvSpPr>
        <xdr:cNvPr id="167" name="【橋りょう・トンネル】&#10;有形固定資産減価償却率最大値テキスト">
          <a:extLst>
            <a:ext uri="{FF2B5EF4-FFF2-40B4-BE49-F238E27FC236}">
              <a16:creationId xmlns:a16="http://schemas.microsoft.com/office/drawing/2014/main" id="{4F99DE8C-1EEB-43B4-AD79-2446A41A6DAB}"/>
            </a:ext>
          </a:extLst>
        </xdr:cNvPr>
        <xdr:cNvSpPr txBox="1"/>
      </xdr:nvSpPr>
      <xdr:spPr>
        <a:xfrm>
          <a:off x="4216400" y="8992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123825</xdr:rowOff>
    </xdr:from>
    <xdr:to>
      <xdr:col>24</xdr:col>
      <xdr:colOff>152400</xdr:colOff>
      <xdr:row>55</xdr:row>
      <xdr:rowOff>123825</xdr:rowOff>
    </xdr:to>
    <xdr:cxnSp macro="">
      <xdr:nvCxnSpPr>
        <xdr:cNvPr id="168" name="直線コネクタ 167">
          <a:extLst>
            <a:ext uri="{FF2B5EF4-FFF2-40B4-BE49-F238E27FC236}">
              <a16:creationId xmlns:a16="http://schemas.microsoft.com/office/drawing/2014/main" id="{20AA2D21-352D-4415-8502-0D74B4A73B64}"/>
            </a:ext>
          </a:extLst>
        </xdr:cNvPr>
        <xdr:cNvCxnSpPr/>
      </xdr:nvCxnSpPr>
      <xdr:spPr>
        <a:xfrm>
          <a:off x="4108450" y="921067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87647</xdr:rowOff>
    </xdr:from>
    <xdr:ext cx="405111" cy="259045"/>
    <xdr:sp macro="" textlink="">
      <xdr:nvSpPr>
        <xdr:cNvPr id="169" name="【橋りょう・トンネル】&#10;有形固定資産減価償却率平均値テキスト">
          <a:extLst>
            <a:ext uri="{FF2B5EF4-FFF2-40B4-BE49-F238E27FC236}">
              <a16:creationId xmlns:a16="http://schemas.microsoft.com/office/drawing/2014/main" id="{F78A01A9-149D-4A58-9001-762C4AA58E17}"/>
            </a:ext>
          </a:extLst>
        </xdr:cNvPr>
        <xdr:cNvSpPr txBox="1"/>
      </xdr:nvSpPr>
      <xdr:spPr>
        <a:xfrm>
          <a:off x="4216400" y="98348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109220</xdr:rowOff>
    </xdr:from>
    <xdr:to>
      <xdr:col>24</xdr:col>
      <xdr:colOff>114300</xdr:colOff>
      <xdr:row>60</xdr:row>
      <xdr:rowOff>39370</xdr:rowOff>
    </xdr:to>
    <xdr:sp macro="" textlink="">
      <xdr:nvSpPr>
        <xdr:cNvPr id="170" name="フローチャート: 判断 169">
          <a:extLst>
            <a:ext uri="{FF2B5EF4-FFF2-40B4-BE49-F238E27FC236}">
              <a16:creationId xmlns:a16="http://schemas.microsoft.com/office/drawing/2014/main" id="{040F0C32-D37A-4E14-940C-05699A373A40}"/>
            </a:ext>
          </a:extLst>
        </xdr:cNvPr>
        <xdr:cNvSpPr/>
      </xdr:nvSpPr>
      <xdr:spPr>
        <a:xfrm>
          <a:off x="4127500" y="985647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95885</xdr:rowOff>
    </xdr:from>
    <xdr:to>
      <xdr:col>20</xdr:col>
      <xdr:colOff>38100</xdr:colOff>
      <xdr:row>60</xdr:row>
      <xdr:rowOff>26035</xdr:rowOff>
    </xdr:to>
    <xdr:sp macro="" textlink="">
      <xdr:nvSpPr>
        <xdr:cNvPr id="171" name="フローチャート: 判断 170">
          <a:extLst>
            <a:ext uri="{FF2B5EF4-FFF2-40B4-BE49-F238E27FC236}">
              <a16:creationId xmlns:a16="http://schemas.microsoft.com/office/drawing/2014/main" id="{85581919-27E7-4588-9B96-24D2B626DB89}"/>
            </a:ext>
          </a:extLst>
        </xdr:cNvPr>
        <xdr:cNvSpPr/>
      </xdr:nvSpPr>
      <xdr:spPr>
        <a:xfrm>
          <a:off x="3384550" y="984313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74930</xdr:rowOff>
    </xdr:from>
    <xdr:to>
      <xdr:col>15</xdr:col>
      <xdr:colOff>101600</xdr:colOff>
      <xdr:row>60</xdr:row>
      <xdr:rowOff>5080</xdr:rowOff>
    </xdr:to>
    <xdr:sp macro="" textlink="">
      <xdr:nvSpPr>
        <xdr:cNvPr id="172" name="フローチャート: 判断 171">
          <a:extLst>
            <a:ext uri="{FF2B5EF4-FFF2-40B4-BE49-F238E27FC236}">
              <a16:creationId xmlns:a16="http://schemas.microsoft.com/office/drawing/2014/main" id="{5C6B0143-B2F6-495F-9EC2-01B83649D085}"/>
            </a:ext>
          </a:extLst>
        </xdr:cNvPr>
        <xdr:cNvSpPr/>
      </xdr:nvSpPr>
      <xdr:spPr>
        <a:xfrm>
          <a:off x="2571750" y="982218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69215</xdr:rowOff>
    </xdr:from>
    <xdr:to>
      <xdr:col>10</xdr:col>
      <xdr:colOff>165100</xdr:colOff>
      <xdr:row>59</xdr:row>
      <xdr:rowOff>170815</xdr:rowOff>
    </xdr:to>
    <xdr:sp macro="" textlink="">
      <xdr:nvSpPr>
        <xdr:cNvPr id="173" name="フローチャート: 判断 172">
          <a:extLst>
            <a:ext uri="{FF2B5EF4-FFF2-40B4-BE49-F238E27FC236}">
              <a16:creationId xmlns:a16="http://schemas.microsoft.com/office/drawing/2014/main" id="{4B19F175-37EE-405D-9701-9ECBEE8DB5F9}"/>
            </a:ext>
          </a:extLst>
        </xdr:cNvPr>
        <xdr:cNvSpPr/>
      </xdr:nvSpPr>
      <xdr:spPr>
        <a:xfrm>
          <a:off x="1778000" y="981646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46355</xdr:rowOff>
    </xdr:from>
    <xdr:to>
      <xdr:col>6</xdr:col>
      <xdr:colOff>38100</xdr:colOff>
      <xdr:row>59</xdr:row>
      <xdr:rowOff>147955</xdr:rowOff>
    </xdr:to>
    <xdr:sp macro="" textlink="">
      <xdr:nvSpPr>
        <xdr:cNvPr id="174" name="フローチャート: 判断 173">
          <a:extLst>
            <a:ext uri="{FF2B5EF4-FFF2-40B4-BE49-F238E27FC236}">
              <a16:creationId xmlns:a16="http://schemas.microsoft.com/office/drawing/2014/main" id="{DB649D13-317E-4A0B-8175-459E5CB469A7}"/>
            </a:ext>
          </a:extLst>
        </xdr:cNvPr>
        <xdr:cNvSpPr/>
      </xdr:nvSpPr>
      <xdr:spPr>
        <a:xfrm>
          <a:off x="984250" y="979360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5" name="テキスト ボックス 174">
          <a:extLst>
            <a:ext uri="{FF2B5EF4-FFF2-40B4-BE49-F238E27FC236}">
              <a16:creationId xmlns:a16="http://schemas.microsoft.com/office/drawing/2014/main" id="{5BCBF99E-8DE9-40C0-858D-CFA4BD4DC6A3}"/>
            </a:ext>
          </a:extLst>
        </xdr:cNvPr>
        <xdr:cNvSpPr txBox="1"/>
      </xdr:nvSpPr>
      <xdr:spPr>
        <a:xfrm>
          <a:off x="40068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6" name="テキスト ボックス 175">
          <a:extLst>
            <a:ext uri="{FF2B5EF4-FFF2-40B4-BE49-F238E27FC236}">
              <a16:creationId xmlns:a16="http://schemas.microsoft.com/office/drawing/2014/main" id="{A796EFD6-6CAF-404B-A9C5-90028EEBACBA}"/>
            </a:ext>
          </a:extLst>
        </xdr:cNvPr>
        <xdr:cNvSpPr txBox="1"/>
      </xdr:nvSpPr>
      <xdr:spPr>
        <a:xfrm>
          <a:off x="32575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7" name="テキスト ボックス 176">
          <a:extLst>
            <a:ext uri="{FF2B5EF4-FFF2-40B4-BE49-F238E27FC236}">
              <a16:creationId xmlns:a16="http://schemas.microsoft.com/office/drawing/2014/main" id="{5CBB0A9A-7D6C-43B6-88A5-51D036F2B496}"/>
            </a:ext>
          </a:extLst>
        </xdr:cNvPr>
        <xdr:cNvSpPr txBox="1"/>
      </xdr:nvSpPr>
      <xdr:spPr>
        <a:xfrm>
          <a:off x="24511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8" name="テキスト ボックス 177">
          <a:extLst>
            <a:ext uri="{FF2B5EF4-FFF2-40B4-BE49-F238E27FC236}">
              <a16:creationId xmlns:a16="http://schemas.microsoft.com/office/drawing/2014/main" id="{B2DF2399-DDFC-4B81-AC4A-C4F924DE5D44}"/>
            </a:ext>
          </a:extLst>
        </xdr:cNvPr>
        <xdr:cNvSpPr txBox="1"/>
      </xdr:nvSpPr>
      <xdr:spPr>
        <a:xfrm>
          <a:off x="1657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9" name="テキスト ボックス 178">
          <a:extLst>
            <a:ext uri="{FF2B5EF4-FFF2-40B4-BE49-F238E27FC236}">
              <a16:creationId xmlns:a16="http://schemas.microsoft.com/office/drawing/2014/main" id="{05A4D8CF-A37C-424A-B8C6-E180299AC7A3}"/>
            </a:ext>
          </a:extLst>
        </xdr:cNvPr>
        <xdr:cNvSpPr txBox="1"/>
      </xdr:nvSpPr>
      <xdr:spPr>
        <a:xfrm>
          <a:off x="857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31115</xdr:rowOff>
    </xdr:from>
    <xdr:to>
      <xdr:col>24</xdr:col>
      <xdr:colOff>114300</xdr:colOff>
      <xdr:row>58</xdr:row>
      <xdr:rowOff>132715</xdr:rowOff>
    </xdr:to>
    <xdr:sp macro="" textlink="">
      <xdr:nvSpPr>
        <xdr:cNvPr id="180" name="楕円 179">
          <a:extLst>
            <a:ext uri="{FF2B5EF4-FFF2-40B4-BE49-F238E27FC236}">
              <a16:creationId xmlns:a16="http://schemas.microsoft.com/office/drawing/2014/main" id="{968D149E-6115-468D-A8BB-36D6656EEF7F}"/>
            </a:ext>
          </a:extLst>
        </xdr:cNvPr>
        <xdr:cNvSpPr/>
      </xdr:nvSpPr>
      <xdr:spPr>
        <a:xfrm>
          <a:off x="4127500" y="9613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53992</xdr:rowOff>
    </xdr:from>
    <xdr:ext cx="405111" cy="259045"/>
    <xdr:sp macro="" textlink="">
      <xdr:nvSpPr>
        <xdr:cNvPr id="181" name="【橋りょう・トンネル】&#10;有形固定資産減価償却率該当値テキスト">
          <a:extLst>
            <a:ext uri="{FF2B5EF4-FFF2-40B4-BE49-F238E27FC236}">
              <a16:creationId xmlns:a16="http://schemas.microsoft.com/office/drawing/2014/main" id="{71FC0A01-E711-43E3-9864-F6F9AE4FC204}"/>
            </a:ext>
          </a:extLst>
        </xdr:cNvPr>
        <xdr:cNvSpPr txBox="1"/>
      </xdr:nvSpPr>
      <xdr:spPr>
        <a:xfrm>
          <a:off x="4216400" y="9471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635</xdr:rowOff>
    </xdr:from>
    <xdr:to>
      <xdr:col>20</xdr:col>
      <xdr:colOff>38100</xdr:colOff>
      <xdr:row>58</xdr:row>
      <xdr:rowOff>102235</xdr:rowOff>
    </xdr:to>
    <xdr:sp macro="" textlink="">
      <xdr:nvSpPr>
        <xdr:cNvPr id="182" name="楕円 181">
          <a:extLst>
            <a:ext uri="{FF2B5EF4-FFF2-40B4-BE49-F238E27FC236}">
              <a16:creationId xmlns:a16="http://schemas.microsoft.com/office/drawing/2014/main" id="{5DE3CD64-31BB-462F-9563-B21FB4C37BF1}"/>
            </a:ext>
          </a:extLst>
        </xdr:cNvPr>
        <xdr:cNvSpPr/>
      </xdr:nvSpPr>
      <xdr:spPr>
        <a:xfrm>
          <a:off x="3384550" y="958278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51435</xdr:rowOff>
    </xdr:from>
    <xdr:to>
      <xdr:col>24</xdr:col>
      <xdr:colOff>63500</xdr:colOff>
      <xdr:row>58</xdr:row>
      <xdr:rowOff>81915</xdr:rowOff>
    </xdr:to>
    <xdr:cxnSp macro="">
      <xdr:nvCxnSpPr>
        <xdr:cNvPr id="183" name="直線コネクタ 182">
          <a:extLst>
            <a:ext uri="{FF2B5EF4-FFF2-40B4-BE49-F238E27FC236}">
              <a16:creationId xmlns:a16="http://schemas.microsoft.com/office/drawing/2014/main" id="{0A1E3FE1-FA19-4523-8A01-767814D6518D}"/>
            </a:ext>
          </a:extLst>
        </xdr:cNvPr>
        <xdr:cNvCxnSpPr/>
      </xdr:nvCxnSpPr>
      <xdr:spPr>
        <a:xfrm>
          <a:off x="3429000" y="9633585"/>
          <a:ext cx="7493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141605</xdr:rowOff>
    </xdr:from>
    <xdr:to>
      <xdr:col>15</xdr:col>
      <xdr:colOff>101600</xdr:colOff>
      <xdr:row>58</xdr:row>
      <xdr:rowOff>71755</xdr:rowOff>
    </xdr:to>
    <xdr:sp macro="" textlink="">
      <xdr:nvSpPr>
        <xdr:cNvPr id="184" name="楕円 183">
          <a:extLst>
            <a:ext uri="{FF2B5EF4-FFF2-40B4-BE49-F238E27FC236}">
              <a16:creationId xmlns:a16="http://schemas.microsoft.com/office/drawing/2014/main" id="{4D784F57-DE7A-4BD0-A087-83D9A3EBF396}"/>
            </a:ext>
          </a:extLst>
        </xdr:cNvPr>
        <xdr:cNvSpPr/>
      </xdr:nvSpPr>
      <xdr:spPr>
        <a:xfrm>
          <a:off x="2571750" y="955865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20955</xdr:rowOff>
    </xdr:from>
    <xdr:to>
      <xdr:col>19</xdr:col>
      <xdr:colOff>177800</xdr:colOff>
      <xdr:row>58</xdr:row>
      <xdr:rowOff>51435</xdr:rowOff>
    </xdr:to>
    <xdr:cxnSp macro="">
      <xdr:nvCxnSpPr>
        <xdr:cNvPr id="185" name="直線コネクタ 184">
          <a:extLst>
            <a:ext uri="{FF2B5EF4-FFF2-40B4-BE49-F238E27FC236}">
              <a16:creationId xmlns:a16="http://schemas.microsoft.com/office/drawing/2014/main" id="{A9D08A0A-453A-4189-8ADF-710ADC10699B}"/>
            </a:ext>
          </a:extLst>
        </xdr:cNvPr>
        <xdr:cNvCxnSpPr/>
      </xdr:nvCxnSpPr>
      <xdr:spPr>
        <a:xfrm>
          <a:off x="2622550" y="9603105"/>
          <a:ext cx="80645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17162</xdr:rowOff>
    </xdr:from>
    <xdr:ext cx="405111" cy="259045"/>
    <xdr:sp macro="" textlink="">
      <xdr:nvSpPr>
        <xdr:cNvPr id="186" name="n_1aveValue【橋りょう・トンネル】&#10;有形固定資産減価償却率">
          <a:extLst>
            <a:ext uri="{FF2B5EF4-FFF2-40B4-BE49-F238E27FC236}">
              <a16:creationId xmlns:a16="http://schemas.microsoft.com/office/drawing/2014/main" id="{68FB8267-5943-4177-95C0-EEFEEC54B08E}"/>
            </a:ext>
          </a:extLst>
        </xdr:cNvPr>
        <xdr:cNvSpPr txBox="1"/>
      </xdr:nvSpPr>
      <xdr:spPr>
        <a:xfrm>
          <a:off x="3239144" y="9929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167657</xdr:rowOff>
    </xdr:from>
    <xdr:ext cx="405111" cy="259045"/>
    <xdr:sp macro="" textlink="">
      <xdr:nvSpPr>
        <xdr:cNvPr id="187" name="n_2aveValue【橋りょう・トンネル】&#10;有形固定資産減価償却率">
          <a:extLst>
            <a:ext uri="{FF2B5EF4-FFF2-40B4-BE49-F238E27FC236}">
              <a16:creationId xmlns:a16="http://schemas.microsoft.com/office/drawing/2014/main" id="{890F6D4A-699B-47D5-A8E7-DA931F8F6CCB}"/>
            </a:ext>
          </a:extLst>
        </xdr:cNvPr>
        <xdr:cNvSpPr txBox="1"/>
      </xdr:nvSpPr>
      <xdr:spPr>
        <a:xfrm>
          <a:off x="2439044" y="9914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15892</xdr:rowOff>
    </xdr:from>
    <xdr:ext cx="405111" cy="259045"/>
    <xdr:sp macro="" textlink="">
      <xdr:nvSpPr>
        <xdr:cNvPr id="188" name="n_3aveValue【橋りょう・トンネル】&#10;有形固定資産減価償却率">
          <a:extLst>
            <a:ext uri="{FF2B5EF4-FFF2-40B4-BE49-F238E27FC236}">
              <a16:creationId xmlns:a16="http://schemas.microsoft.com/office/drawing/2014/main" id="{8E58B4F7-B669-46A1-BBDF-A27DF39CAFA8}"/>
            </a:ext>
          </a:extLst>
        </xdr:cNvPr>
        <xdr:cNvSpPr txBox="1"/>
      </xdr:nvSpPr>
      <xdr:spPr>
        <a:xfrm>
          <a:off x="1645294" y="9598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164482</xdr:rowOff>
    </xdr:from>
    <xdr:ext cx="405111" cy="259045"/>
    <xdr:sp macro="" textlink="">
      <xdr:nvSpPr>
        <xdr:cNvPr id="189" name="n_4aveValue【橋りょう・トンネル】&#10;有形固定資産減価償却率">
          <a:extLst>
            <a:ext uri="{FF2B5EF4-FFF2-40B4-BE49-F238E27FC236}">
              <a16:creationId xmlns:a16="http://schemas.microsoft.com/office/drawing/2014/main" id="{D9EFE571-117C-40BA-A15A-5839E56FF061}"/>
            </a:ext>
          </a:extLst>
        </xdr:cNvPr>
        <xdr:cNvSpPr txBox="1"/>
      </xdr:nvSpPr>
      <xdr:spPr>
        <a:xfrm>
          <a:off x="851544" y="9581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118762</xdr:rowOff>
    </xdr:from>
    <xdr:ext cx="405111" cy="259045"/>
    <xdr:sp macro="" textlink="">
      <xdr:nvSpPr>
        <xdr:cNvPr id="190" name="n_1mainValue【橋りょう・トンネル】&#10;有形固定資産減価償却率">
          <a:extLst>
            <a:ext uri="{FF2B5EF4-FFF2-40B4-BE49-F238E27FC236}">
              <a16:creationId xmlns:a16="http://schemas.microsoft.com/office/drawing/2014/main" id="{A73E2627-3FC4-4FAB-BA19-7EDC59F1649E}"/>
            </a:ext>
          </a:extLst>
        </xdr:cNvPr>
        <xdr:cNvSpPr txBox="1"/>
      </xdr:nvSpPr>
      <xdr:spPr>
        <a:xfrm>
          <a:off x="3239144" y="9370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88282</xdr:rowOff>
    </xdr:from>
    <xdr:ext cx="405111" cy="259045"/>
    <xdr:sp macro="" textlink="">
      <xdr:nvSpPr>
        <xdr:cNvPr id="191" name="n_2mainValue【橋りょう・トンネル】&#10;有形固定資産減価償却率">
          <a:extLst>
            <a:ext uri="{FF2B5EF4-FFF2-40B4-BE49-F238E27FC236}">
              <a16:creationId xmlns:a16="http://schemas.microsoft.com/office/drawing/2014/main" id="{EEE9DA37-0CDE-46EF-8F64-BC3EB0CD9692}"/>
            </a:ext>
          </a:extLst>
        </xdr:cNvPr>
        <xdr:cNvSpPr txBox="1"/>
      </xdr:nvSpPr>
      <xdr:spPr>
        <a:xfrm>
          <a:off x="2439044" y="9340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2" name="正方形/長方形 191">
          <a:extLst>
            <a:ext uri="{FF2B5EF4-FFF2-40B4-BE49-F238E27FC236}">
              <a16:creationId xmlns:a16="http://schemas.microsoft.com/office/drawing/2014/main" id="{FA6B4753-1214-44EA-87E0-58158515C31B}"/>
            </a:ext>
          </a:extLst>
        </xdr:cNvPr>
        <xdr:cNvSpPr/>
      </xdr:nvSpPr>
      <xdr:spPr>
        <a:xfrm>
          <a:off x="595630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3" name="正方形/長方形 192">
          <a:extLst>
            <a:ext uri="{FF2B5EF4-FFF2-40B4-BE49-F238E27FC236}">
              <a16:creationId xmlns:a16="http://schemas.microsoft.com/office/drawing/2014/main" id="{657E72F2-3620-4E85-8785-74AC35BB583F}"/>
            </a:ext>
          </a:extLst>
        </xdr:cNvPr>
        <xdr:cNvSpPr/>
      </xdr:nvSpPr>
      <xdr:spPr>
        <a:xfrm>
          <a:off x="60642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4" name="正方形/長方形 193">
          <a:extLst>
            <a:ext uri="{FF2B5EF4-FFF2-40B4-BE49-F238E27FC236}">
              <a16:creationId xmlns:a16="http://schemas.microsoft.com/office/drawing/2014/main" id="{D1C36EA3-76E1-4945-A28A-638EFFBDA071}"/>
            </a:ext>
          </a:extLst>
        </xdr:cNvPr>
        <xdr:cNvSpPr/>
      </xdr:nvSpPr>
      <xdr:spPr>
        <a:xfrm>
          <a:off x="60642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5" name="正方形/長方形 194">
          <a:extLst>
            <a:ext uri="{FF2B5EF4-FFF2-40B4-BE49-F238E27FC236}">
              <a16:creationId xmlns:a16="http://schemas.microsoft.com/office/drawing/2014/main" id="{5848C92B-5824-47B8-942B-4FEEA65720FC}"/>
            </a:ext>
          </a:extLst>
        </xdr:cNvPr>
        <xdr:cNvSpPr/>
      </xdr:nvSpPr>
      <xdr:spPr>
        <a:xfrm>
          <a:off x="69850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6" name="正方形/長方形 195">
          <a:extLst>
            <a:ext uri="{FF2B5EF4-FFF2-40B4-BE49-F238E27FC236}">
              <a16:creationId xmlns:a16="http://schemas.microsoft.com/office/drawing/2014/main" id="{8EC73A01-56EC-433A-A542-8DF096A84109}"/>
            </a:ext>
          </a:extLst>
        </xdr:cNvPr>
        <xdr:cNvSpPr/>
      </xdr:nvSpPr>
      <xdr:spPr>
        <a:xfrm>
          <a:off x="69850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7" name="正方形/長方形 196">
          <a:extLst>
            <a:ext uri="{FF2B5EF4-FFF2-40B4-BE49-F238E27FC236}">
              <a16:creationId xmlns:a16="http://schemas.microsoft.com/office/drawing/2014/main" id="{8310595D-406C-4010-A663-EFBFCAA92E56}"/>
            </a:ext>
          </a:extLst>
        </xdr:cNvPr>
        <xdr:cNvSpPr/>
      </xdr:nvSpPr>
      <xdr:spPr>
        <a:xfrm>
          <a:off x="8013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8" name="正方形/長方形 197">
          <a:extLst>
            <a:ext uri="{FF2B5EF4-FFF2-40B4-BE49-F238E27FC236}">
              <a16:creationId xmlns:a16="http://schemas.microsoft.com/office/drawing/2014/main" id="{D57C9B3C-F144-4AF0-A39D-35D247FD477F}"/>
            </a:ext>
          </a:extLst>
        </xdr:cNvPr>
        <xdr:cNvSpPr/>
      </xdr:nvSpPr>
      <xdr:spPr>
        <a:xfrm>
          <a:off x="8013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9" name="正方形/長方形 198">
          <a:extLst>
            <a:ext uri="{FF2B5EF4-FFF2-40B4-BE49-F238E27FC236}">
              <a16:creationId xmlns:a16="http://schemas.microsoft.com/office/drawing/2014/main" id="{2948EF80-DC6E-44E7-98BB-140D57278F2B}"/>
            </a:ext>
          </a:extLst>
        </xdr:cNvPr>
        <xdr:cNvSpPr/>
      </xdr:nvSpPr>
      <xdr:spPr>
        <a:xfrm>
          <a:off x="595630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0" name="テキスト ボックス 199">
          <a:extLst>
            <a:ext uri="{FF2B5EF4-FFF2-40B4-BE49-F238E27FC236}">
              <a16:creationId xmlns:a16="http://schemas.microsoft.com/office/drawing/2014/main" id="{92C12EDC-BF14-45C7-830D-CF0B03E51F29}"/>
            </a:ext>
          </a:extLst>
        </xdr:cNvPr>
        <xdr:cNvSpPr txBox="1"/>
      </xdr:nvSpPr>
      <xdr:spPr>
        <a:xfrm>
          <a:off x="591820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1" name="直線コネクタ 200">
          <a:extLst>
            <a:ext uri="{FF2B5EF4-FFF2-40B4-BE49-F238E27FC236}">
              <a16:creationId xmlns:a16="http://schemas.microsoft.com/office/drawing/2014/main" id="{E1F13719-C31D-4FBF-9CB6-DF6039B85B2E}"/>
            </a:ext>
          </a:extLst>
        </xdr:cNvPr>
        <xdr:cNvCxnSpPr/>
      </xdr:nvCxnSpPr>
      <xdr:spPr>
        <a:xfrm>
          <a:off x="5956300" y="11017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2" name="直線コネクタ 201">
          <a:extLst>
            <a:ext uri="{FF2B5EF4-FFF2-40B4-BE49-F238E27FC236}">
              <a16:creationId xmlns:a16="http://schemas.microsoft.com/office/drawing/2014/main" id="{ABCCFE42-ABDB-42E5-AC47-7C4D76A04242}"/>
            </a:ext>
          </a:extLst>
        </xdr:cNvPr>
        <xdr:cNvCxnSpPr/>
      </xdr:nvCxnSpPr>
      <xdr:spPr>
        <a:xfrm>
          <a:off x="5956300" y="105727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03" name="テキスト ボックス 202">
          <a:extLst>
            <a:ext uri="{FF2B5EF4-FFF2-40B4-BE49-F238E27FC236}">
              <a16:creationId xmlns:a16="http://schemas.microsoft.com/office/drawing/2014/main" id="{00512464-AC94-4404-83A3-E370A4DD5746}"/>
            </a:ext>
          </a:extLst>
        </xdr:cNvPr>
        <xdr:cNvSpPr txBox="1"/>
      </xdr:nvSpPr>
      <xdr:spPr>
        <a:xfrm>
          <a:off x="5726564" y="104368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4" name="直線コネクタ 203">
          <a:extLst>
            <a:ext uri="{FF2B5EF4-FFF2-40B4-BE49-F238E27FC236}">
              <a16:creationId xmlns:a16="http://schemas.microsoft.com/office/drawing/2014/main" id="{6AA0DF4F-974F-4E8A-B870-DDF1157F0135}"/>
            </a:ext>
          </a:extLst>
        </xdr:cNvPr>
        <xdr:cNvCxnSpPr/>
      </xdr:nvCxnSpPr>
      <xdr:spPr>
        <a:xfrm>
          <a:off x="5956300" y="101346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05" name="テキスト ボックス 204">
          <a:extLst>
            <a:ext uri="{FF2B5EF4-FFF2-40B4-BE49-F238E27FC236}">
              <a16:creationId xmlns:a16="http://schemas.microsoft.com/office/drawing/2014/main" id="{27C0CA00-2E18-44C8-AB4E-664A6201EBB5}"/>
            </a:ext>
          </a:extLst>
        </xdr:cNvPr>
        <xdr:cNvSpPr txBox="1"/>
      </xdr:nvSpPr>
      <xdr:spPr>
        <a:xfrm>
          <a:off x="5327878" y="99987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6" name="直線コネクタ 205">
          <a:extLst>
            <a:ext uri="{FF2B5EF4-FFF2-40B4-BE49-F238E27FC236}">
              <a16:creationId xmlns:a16="http://schemas.microsoft.com/office/drawing/2014/main" id="{BD0396F4-EC6B-4077-A7DE-3C3E1F3D19F1}"/>
            </a:ext>
          </a:extLst>
        </xdr:cNvPr>
        <xdr:cNvCxnSpPr/>
      </xdr:nvCxnSpPr>
      <xdr:spPr>
        <a:xfrm>
          <a:off x="5956300" y="96964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07" name="テキスト ボックス 206">
          <a:extLst>
            <a:ext uri="{FF2B5EF4-FFF2-40B4-BE49-F238E27FC236}">
              <a16:creationId xmlns:a16="http://schemas.microsoft.com/office/drawing/2014/main" id="{35FEB7A1-4698-4901-9658-6680E20E8224}"/>
            </a:ext>
          </a:extLst>
        </xdr:cNvPr>
        <xdr:cNvSpPr txBox="1"/>
      </xdr:nvSpPr>
      <xdr:spPr>
        <a:xfrm>
          <a:off x="5327878" y="95605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08" name="直線コネクタ 207">
          <a:extLst>
            <a:ext uri="{FF2B5EF4-FFF2-40B4-BE49-F238E27FC236}">
              <a16:creationId xmlns:a16="http://schemas.microsoft.com/office/drawing/2014/main" id="{215654F9-BF82-4F5E-8021-502B47C3ED13}"/>
            </a:ext>
          </a:extLst>
        </xdr:cNvPr>
        <xdr:cNvCxnSpPr/>
      </xdr:nvCxnSpPr>
      <xdr:spPr>
        <a:xfrm>
          <a:off x="5956300" y="9251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09" name="テキスト ボックス 208">
          <a:extLst>
            <a:ext uri="{FF2B5EF4-FFF2-40B4-BE49-F238E27FC236}">
              <a16:creationId xmlns:a16="http://schemas.microsoft.com/office/drawing/2014/main" id="{3FF15280-B3B6-4A41-A2FE-C675B07B35DB}"/>
            </a:ext>
          </a:extLst>
        </xdr:cNvPr>
        <xdr:cNvSpPr txBox="1"/>
      </xdr:nvSpPr>
      <xdr:spPr>
        <a:xfrm>
          <a:off x="5327878" y="91160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0" name="直線コネクタ 209">
          <a:extLst>
            <a:ext uri="{FF2B5EF4-FFF2-40B4-BE49-F238E27FC236}">
              <a16:creationId xmlns:a16="http://schemas.microsoft.com/office/drawing/2014/main" id="{ED7AE073-4D5E-4F28-9066-4DFB2BDA18B0}"/>
            </a:ext>
          </a:extLst>
        </xdr:cNvPr>
        <xdr:cNvCxnSpPr/>
      </xdr:nvCxnSpPr>
      <xdr:spPr>
        <a:xfrm>
          <a:off x="5956300" y="8813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1" name="テキスト ボックス 210">
          <a:extLst>
            <a:ext uri="{FF2B5EF4-FFF2-40B4-BE49-F238E27FC236}">
              <a16:creationId xmlns:a16="http://schemas.microsoft.com/office/drawing/2014/main" id="{2612A307-30D0-4D36-A592-D662A14F52CC}"/>
            </a:ext>
          </a:extLst>
        </xdr:cNvPr>
        <xdr:cNvSpPr txBox="1"/>
      </xdr:nvSpPr>
      <xdr:spPr>
        <a:xfrm>
          <a:off x="5327878" y="86779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2" name="【橋りょう・トンネル】&#10;一人当たり有形固定資産（償却資産）額グラフ枠">
          <a:extLst>
            <a:ext uri="{FF2B5EF4-FFF2-40B4-BE49-F238E27FC236}">
              <a16:creationId xmlns:a16="http://schemas.microsoft.com/office/drawing/2014/main" id="{554BE975-A0EB-4AC8-92C0-505D4ADA0656}"/>
            </a:ext>
          </a:extLst>
        </xdr:cNvPr>
        <xdr:cNvSpPr/>
      </xdr:nvSpPr>
      <xdr:spPr>
        <a:xfrm>
          <a:off x="595630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44565</xdr:rowOff>
    </xdr:from>
    <xdr:to>
      <xdr:col>54</xdr:col>
      <xdr:colOff>189865</xdr:colOff>
      <xdr:row>63</xdr:row>
      <xdr:rowOff>170780</xdr:rowOff>
    </xdr:to>
    <xdr:cxnSp macro="">
      <xdr:nvCxnSpPr>
        <xdr:cNvPr id="213" name="直線コネクタ 212">
          <a:extLst>
            <a:ext uri="{FF2B5EF4-FFF2-40B4-BE49-F238E27FC236}">
              <a16:creationId xmlns:a16="http://schemas.microsoft.com/office/drawing/2014/main" id="{970E7C1D-59D4-4970-8EBB-C1695513CC61}"/>
            </a:ext>
          </a:extLst>
        </xdr:cNvPr>
        <xdr:cNvCxnSpPr/>
      </xdr:nvCxnSpPr>
      <xdr:spPr>
        <a:xfrm flipV="1">
          <a:off x="9429115" y="9461615"/>
          <a:ext cx="0" cy="1110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3157</xdr:rowOff>
    </xdr:from>
    <xdr:ext cx="469744" cy="259045"/>
    <xdr:sp macro="" textlink="">
      <xdr:nvSpPr>
        <xdr:cNvPr id="214" name="【橋りょう・トンネル】&#10;一人当たり有形固定資産（償却資産）額最小値テキスト">
          <a:extLst>
            <a:ext uri="{FF2B5EF4-FFF2-40B4-BE49-F238E27FC236}">
              <a16:creationId xmlns:a16="http://schemas.microsoft.com/office/drawing/2014/main" id="{867EECD0-0BA3-4053-BB31-F7394C6B456C}"/>
            </a:ext>
          </a:extLst>
        </xdr:cNvPr>
        <xdr:cNvSpPr txBox="1"/>
      </xdr:nvSpPr>
      <xdr:spPr>
        <a:xfrm>
          <a:off x="9467850" y="10575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170780</xdr:rowOff>
    </xdr:from>
    <xdr:to>
      <xdr:col>55</xdr:col>
      <xdr:colOff>88900</xdr:colOff>
      <xdr:row>63</xdr:row>
      <xdr:rowOff>170780</xdr:rowOff>
    </xdr:to>
    <xdr:cxnSp macro="">
      <xdr:nvCxnSpPr>
        <xdr:cNvPr id="215" name="直線コネクタ 214">
          <a:extLst>
            <a:ext uri="{FF2B5EF4-FFF2-40B4-BE49-F238E27FC236}">
              <a16:creationId xmlns:a16="http://schemas.microsoft.com/office/drawing/2014/main" id="{CAA036DB-1E01-49D0-80D2-3B05A40A5ADB}"/>
            </a:ext>
          </a:extLst>
        </xdr:cNvPr>
        <xdr:cNvCxnSpPr/>
      </xdr:nvCxnSpPr>
      <xdr:spPr>
        <a:xfrm>
          <a:off x="9359900" y="1057208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162692</xdr:rowOff>
    </xdr:from>
    <xdr:ext cx="690189" cy="259045"/>
    <xdr:sp macro="" textlink="">
      <xdr:nvSpPr>
        <xdr:cNvPr id="216" name="【橋りょう・トンネル】&#10;一人当たり有形固定資産（償却資産）額最大値テキスト">
          <a:extLst>
            <a:ext uri="{FF2B5EF4-FFF2-40B4-BE49-F238E27FC236}">
              <a16:creationId xmlns:a16="http://schemas.microsoft.com/office/drawing/2014/main" id="{53215B03-31E5-43CD-A99D-CFDE66A12297}"/>
            </a:ext>
          </a:extLst>
        </xdr:cNvPr>
        <xdr:cNvSpPr txBox="1"/>
      </xdr:nvSpPr>
      <xdr:spPr>
        <a:xfrm>
          <a:off x="9467850" y="92495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5,055,049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44565</xdr:rowOff>
    </xdr:from>
    <xdr:to>
      <xdr:col>55</xdr:col>
      <xdr:colOff>88900</xdr:colOff>
      <xdr:row>57</xdr:row>
      <xdr:rowOff>44565</xdr:rowOff>
    </xdr:to>
    <xdr:cxnSp macro="">
      <xdr:nvCxnSpPr>
        <xdr:cNvPr id="217" name="直線コネクタ 216">
          <a:extLst>
            <a:ext uri="{FF2B5EF4-FFF2-40B4-BE49-F238E27FC236}">
              <a16:creationId xmlns:a16="http://schemas.microsoft.com/office/drawing/2014/main" id="{92EB9ECD-4322-420C-9DCA-AC7914E545AD}"/>
            </a:ext>
          </a:extLst>
        </xdr:cNvPr>
        <xdr:cNvCxnSpPr/>
      </xdr:nvCxnSpPr>
      <xdr:spPr>
        <a:xfrm>
          <a:off x="9359900" y="946161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157611</xdr:rowOff>
    </xdr:from>
    <xdr:ext cx="599010" cy="259045"/>
    <xdr:sp macro="" textlink="">
      <xdr:nvSpPr>
        <xdr:cNvPr id="218" name="【橋りょう・トンネル】&#10;一人当たり有形固定資産（償却資産）額平均値テキスト">
          <a:extLst>
            <a:ext uri="{FF2B5EF4-FFF2-40B4-BE49-F238E27FC236}">
              <a16:creationId xmlns:a16="http://schemas.microsoft.com/office/drawing/2014/main" id="{8F014AE6-BDAD-4B91-8E19-9BC2D82F9084}"/>
            </a:ext>
          </a:extLst>
        </xdr:cNvPr>
        <xdr:cNvSpPr txBox="1"/>
      </xdr:nvSpPr>
      <xdr:spPr>
        <a:xfrm>
          <a:off x="9467850" y="104001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7734</xdr:rowOff>
    </xdr:from>
    <xdr:to>
      <xdr:col>55</xdr:col>
      <xdr:colOff>50800</xdr:colOff>
      <xdr:row>63</xdr:row>
      <xdr:rowOff>109334</xdr:rowOff>
    </xdr:to>
    <xdr:sp macro="" textlink="">
      <xdr:nvSpPr>
        <xdr:cNvPr id="219" name="フローチャート: 判断 218">
          <a:extLst>
            <a:ext uri="{FF2B5EF4-FFF2-40B4-BE49-F238E27FC236}">
              <a16:creationId xmlns:a16="http://schemas.microsoft.com/office/drawing/2014/main" id="{F2804AAD-DE9F-4056-B15F-79823C9F9953}"/>
            </a:ext>
          </a:extLst>
        </xdr:cNvPr>
        <xdr:cNvSpPr/>
      </xdr:nvSpPr>
      <xdr:spPr>
        <a:xfrm>
          <a:off x="9398000" y="1041538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2306</xdr:rowOff>
    </xdr:from>
    <xdr:to>
      <xdr:col>50</xdr:col>
      <xdr:colOff>165100</xdr:colOff>
      <xdr:row>63</xdr:row>
      <xdr:rowOff>103906</xdr:rowOff>
    </xdr:to>
    <xdr:sp macro="" textlink="">
      <xdr:nvSpPr>
        <xdr:cNvPr id="220" name="フローチャート: 判断 219">
          <a:extLst>
            <a:ext uri="{FF2B5EF4-FFF2-40B4-BE49-F238E27FC236}">
              <a16:creationId xmlns:a16="http://schemas.microsoft.com/office/drawing/2014/main" id="{2B406347-41E1-49DC-9384-6EE65145BAB9}"/>
            </a:ext>
          </a:extLst>
        </xdr:cNvPr>
        <xdr:cNvSpPr/>
      </xdr:nvSpPr>
      <xdr:spPr>
        <a:xfrm>
          <a:off x="8636000" y="1040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25220</xdr:rowOff>
    </xdr:from>
    <xdr:to>
      <xdr:col>46</xdr:col>
      <xdr:colOff>38100</xdr:colOff>
      <xdr:row>63</xdr:row>
      <xdr:rowOff>126820</xdr:rowOff>
    </xdr:to>
    <xdr:sp macro="" textlink="">
      <xdr:nvSpPr>
        <xdr:cNvPr id="221" name="フローチャート: 判断 220">
          <a:extLst>
            <a:ext uri="{FF2B5EF4-FFF2-40B4-BE49-F238E27FC236}">
              <a16:creationId xmlns:a16="http://schemas.microsoft.com/office/drawing/2014/main" id="{5051A602-F62A-4F2F-B919-1B1C0F17AA16}"/>
            </a:ext>
          </a:extLst>
        </xdr:cNvPr>
        <xdr:cNvSpPr/>
      </xdr:nvSpPr>
      <xdr:spPr>
        <a:xfrm>
          <a:off x="7842250" y="1043287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28459</xdr:rowOff>
    </xdr:from>
    <xdr:to>
      <xdr:col>41</xdr:col>
      <xdr:colOff>101600</xdr:colOff>
      <xdr:row>63</xdr:row>
      <xdr:rowOff>130059</xdr:rowOff>
    </xdr:to>
    <xdr:sp macro="" textlink="">
      <xdr:nvSpPr>
        <xdr:cNvPr id="222" name="フローチャート: 判断 221">
          <a:extLst>
            <a:ext uri="{FF2B5EF4-FFF2-40B4-BE49-F238E27FC236}">
              <a16:creationId xmlns:a16="http://schemas.microsoft.com/office/drawing/2014/main" id="{D12A82A3-1EFF-4634-9FED-C7178B408E95}"/>
            </a:ext>
          </a:extLst>
        </xdr:cNvPr>
        <xdr:cNvSpPr/>
      </xdr:nvSpPr>
      <xdr:spPr>
        <a:xfrm>
          <a:off x="7029450" y="10436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24860</xdr:rowOff>
    </xdr:from>
    <xdr:to>
      <xdr:col>36</xdr:col>
      <xdr:colOff>165100</xdr:colOff>
      <xdr:row>63</xdr:row>
      <xdr:rowOff>126460</xdr:rowOff>
    </xdr:to>
    <xdr:sp macro="" textlink="">
      <xdr:nvSpPr>
        <xdr:cNvPr id="223" name="フローチャート: 判断 222">
          <a:extLst>
            <a:ext uri="{FF2B5EF4-FFF2-40B4-BE49-F238E27FC236}">
              <a16:creationId xmlns:a16="http://schemas.microsoft.com/office/drawing/2014/main" id="{BA931F8F-673B-4923-BFA3-D3C81EFDCB43}"/>
            </a:ext>
          </a:extLst>
        </xdr:cNvPr>
        <xdr:cNvSpPr/>
      </xdr:nvSpPr>
      <xdr:spPr>
        <a:xfrm>
          <a:off x="6235700" y="10432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4" name="テキスト ボックス 223">
          <a:extLst>
            <a:ext uri="{FF2B5EF4-FFF2-40B4-BE49-F238E27FC236}">
              <a16:creationId xmlns:a16="http://schemas.microsoft.com/office/drawing/2014/main" id="{1E672F98-D832-4FB0-A87D-64E8AB587B88}"/>
            </a:ext>
          </a:extLst>
        </xdr:cNvPr>
        <xdr:cNvSpPr txBox="1"/>
      </xdr:nvSpPr>
      <xdr:spPr>
        <a:xfrm>
          <a:off x="92583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5" name="テキスト ボックス 224">
          <a:extLst>
            <a:ext uri="{FF2B5EF4-FFF2-40B4-BE49-F238E27FC236}">
              <a16:creationId xmlns:a16="http://schemas.microsoft.com/office/drawing/2014/main" id="{95EE2B7F-5D8E-43DA-B6AC-DA4D2B369134}"/>
            </a:ext>
          </a:extLst>
        </xdr:cNvPr>
        <xdr:cNvSpPr txBox="1"/>
      </xdr:nvSpPr>
      <xdr:spPr>
        <a:xfrm>
          <a:off x="8515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6" name="テキスト ボックス 225">
          <a:extLst>
            <a:ext uri="{FF2B5EF4-FFF2-40B4-BE49-F238E27FC236}">
              <a16:creationId xmlns:a16="http://schemas.microsoft.com/office/drawing/2014/main" id="{99AF548F-63A9-4CDB-8A64-F3497C9061B0}"/>
            </a:ext>
          </a:extLst>
        </xdr:cNvPr>
        <xdr:cNvSpPr txBox="1"/>
      </xdr:nvSpPr>
      <xdr:spPr>
        <a:xfrm>
          <a:off x="7715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7" name="テキスト ボックス 226">
          <a:extLst>
            <a:ext uri="{FF2B5EF4-FFF2-40B4-BE49-F238E27FC236}">
              <a16:creationId xmlns:a16="http://schemas.microsoft.com/office/drawing/2014/main" id="{00721066-F32C-44AB-BC81-DE3F95D5F67B}"/>
            </a:ext>
          </a:extLst>
        </xdr:cNvPr>
        <xdr:cNvSpPr txBox="1"/>
      </xdr:nvSpPr>
      <xdr:spPr>
        <a:xfrm>
          <a:off x="690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8" name="テキスト ボックス 227">
          <a:extLst>
            <a:ext uri="{FF2B5EF4-FFF2-40B4-BE49-F238E27FC236}">
              <a16:creationId xmlns:a16="http://schemas.microsoft.com/office/drawing/2014/main" id="{C66F191F-5D71-489B-B171-7E5E6F3B3AE9}"/>
            </a:ext>
          </a:extLst>
        </xdr:cNvPr>
        <xdr:cNvSpPr txBox="1"/>
      </xdr:nvSpPr>
      <xdr:spPr>
        <a:xfrm>
          <a:off x="6115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140549</xdr:rowOff>
    </xdr:from>
    <xdr:to>
      <xdr:col>55</xdr:col>
      <xdr:colOff>50800</xdr:colOff>
      <xdr:row>63</xdr:row>
      <xdr:rowOff>70699</xdr:rowOff>
    </xdr:to>
    <xdr:sp macro="" textlink="">
      <xdr:nvSpPr>
        <xdr:cNvPr id="229" name="楕円 228">
          <a:extLst>
            <a:ext uri="{FF2B5EF4-FFF2-40B4-BE49-F238E27FC236}">
              <a16:creationId xmlns:a16="http://schemas.microsoft.com/office/drawing/2014/main" id="{FB6084A4-813F-4F1C-9104-1C52CEEFDE55}"/>
            </a:ext>
          </a:extLst>
        </xdr:cNvPr>
        <xdr:cNvSpPr/>
      </xdr:nvSpPr>
      <xdr:spPr>
        <a:xfrm>
          <a:off x="9398000" y="10383099"/>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163426</xdr:rowOff>
    </xdr:from>
    <xdr:ext cx="599010" cy="259045"/>
    <xdr:sp macro="" textlink="">
      <xdr:nvSpPr>
        <xdr:cNvPr id="230" name="【橋りょう・トンネル】&#10;一人当たり有形固定資産（償却資産）額該当値テキスト">
          <a:extLst>
            <a:ext uri="{FF2B5EF4-FFF2-40B4-BE49-F238E27FC236}">
              <a16:creationId xmlns:a16="http://schemas.microsoft.com/office/drawing/2014/main" id="{0A0CF3E9-3B2E-4489-80CC-FA0D5F819772}"/>
            </a:ext>
          </a:extLst>
        </xdr:cNvPr>
        <xdr:cNvSpPr txBox="1"/>
      </xdr:nvSpPr>
      <xdr:spPr>
        <a:xfrm>
          <a:off x="9467850" y="10240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662,952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143806</xdr:rowOff>
    </xdr:from>
    <xdr:to>
      <xdr:col>50</xdr:col>
      <xdr:colOff>165100</xdr:colOff>
      <xdr:row>63</xdr:row>
      <xdr:rowOff>73956</xdr:rowOff>
    </xdr:to>
    <xdr:sp macro="" textlink="">
      <xdr:nvSpPr>
        <xdr:cNvPr id="231" name="楕円 230">
          <a:extLst>
            <a:ext uri="{FF2B5EF4-FFF2-40B4-BE49-F238E27FC236}">
              <a16:creationId xmlns:a16="http://schemas.microsoft.com/office/drawing/2014/main" id="{CB593383-5C65-4B0A-9100-B918B5C50B1E}"/>
            </a:ext>
          </a:extLst>
        </xdr:cNvPr>
        <xdr:cNvSpPr/>
      </xdr:nvSpPr>
      <xdr:spPr>
        <a:xfrm>
          <a:off x="8636000" y="1038635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19899</xdr:rowOff>
    </xdr:from>
    <xdr:to>
      <xdr:col>55</xdr:col>
      <xdr:colOff>0</xdr:colOff>
      <xdr:row>63</xdr:row>
      <xdr:rowOff>23156</xdr:rowOff>
    </xdr:to>
    <xdr:cxnSp macro="">
      <xdr:nvCxnSpPr>
        <xdr:cNvPr id="232" name="直線コネクタ 231">
          <a:extLst>
            <a:ext uri="{FF2B5EF4-FFF2-40B4-BE49-F238E27FC236}">
              <a16:creationId xmlns:a16="http://schemas.microsoft.com/office/drawing/2014/main" id="{97F43428-469E-4954-9EDA-E49D9F320FB0}"/>
            </a:ext>
          </a:extLst>
        </xdr:cNvPr>
        <xdr:cNvCxnSpPr/>
      </xdr:nvCxnSpPr>
      <xdr:spPr>
        <a:xfrm flipV="1">
          <a:off x="8686800" y="10427549"/>
          <a:ext cx="742950" cy="3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146478</xdr:rowOff>
    </xdr:from>
    <xdr:to>
      <xdr:col>46</xdr:col>
      <xdr:colOff>38100</xdr:colOff>
      <xdr:row>63</xdr:row>
      <xdr:rowOff>76628</xdr:rowOff>
    </xdr:to>
    <xdr:sp macro="" textlink="">
      <xdr:nvSpPr>
        <xdr:cNvPr id="233" name="楕円 232">
          <a:extLst>
            <a:ext uri="{FF2B5EF4-FFF2-40B4-BE49-F238E27FC236}">
              <a16:creationId xmlns:a16="http://schemas.microsoft.com/office/drawing/2014/main" id="{35603A35-401F-4EAF-8F91-9D5963CA2EF0}"/>
            </a:ext>
          </a:extLst>
        </xdr:cNvPr>
        <xdr:cNvSpPr/>
      </xdr:nvSpPr>
      <xdr:spPr>
        <a:xfrm>
          <a:off x="7842250" y="10389028"/>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23156</xdr:rowOff>
    </xdr:from>
    <xdr:to>
      <xdr:col>50</xdr:col>
      <xdr:colOff>114300</xdr:colOff>
      <xdr:row>63</xdr:row>
      <xdr:rowOff>25828</xdr:rowOff>
    </xdr:to>
    <xdr:cxnSp macro="">
      <xdr:nvCxnSpPr>
        <xdr:cNvPr id="234" name="直線コネクタ 233">
          <a:extLst>
            <a:ext uri="{FF2B5EF4-FFF2-40B4-BE49-F238E27FC236}">
              <a16:creationId xmlns:a16="http://schemas.microsoft.com/office/drawing/2014/main" id="{742FFAD3-2349-46EB-93F5-12CF3E098F93}"/>
            </a:ext>
          </a:extLst>
        </xdr:cNvPr>
        <xdr:cNvCxnSpPr/>
      </xdr:nvCxnSpPr>
      <xdr:spPr>
        <a:xfrm flipV="1">
          <a:off x="7886700" y="10430806"/>
          <a:ext cx="800100" cy="2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63</xdr:row>
      <xdr:rowOff>95033</xdr:rowOff>
    </xdr:from>
    <xdr:ext cx="599010" cy="259045"/>
    <xdr:sp macro="" textlink="">
      <xdr:nvSpPr>
        <xdr:cNvPr id="235" name="n_1aveValue【橋りょう・トンネル】&#10;一人当たり有形固定資産（償却資産）額">
          <a:extLst>
            <a:ext uri="{FF2B5EF4-FFF2-40B4-BE49-F238E27FC236}">
              <a16:creationId xmlns:a16="http://schemas.microsoft.com/office/drawing/2014/main" id="{EC2A5B83-9E4D-4069-8181-D2AEACF1EEF5}"/>
            </a:ext>
          </a:extLst>
        </xdr:cNvPr>
        <xdr:cNvSpPr txBox="1"/>
      </xdr:nvSpPr>
      <xdr:spPr>
        <a:xfrm>
          <a:off x="8399995" y="10502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117947</xdr:rowOff>
    </xdr:from>
    <xdr:ext cx="599010" cy="259045"/>
    <xdr:sp macro="" textlink="">
      <xdr:nvSpPr>
        <xdr:cNvPr id="236" name="n_2aveValue【橋りょう・トンネル】&#10;一人当たり有形固定資産（償却資産）額">
          <a:extLst>
            <a:ext uri="{FF2B5EF4-FFF2-40B4-BE49-F238E27FC236}">
              <a16:creationId xmlns:a16="http://schemas.microsoft.com/office/drawing/2014/main" id="{F46CBA39-1E93-4567-B42A-3253759B5848}"/>
            </a:ext>
          </a:extLst>
        </xdr:cNvPr>
        <xdr:cNvSpPr txBox="1"/>
      </xdr:nvSpPr>
      <xdr:spPr>
        <a:xfrm>
          <a:off x="7612595" y="10525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146586</xdr:rowOff>
    </xdr:from>
    <xdr:ext cx="599010" cy="259045"/>
    <xdr:sp macro="" textlink="">
      <xdr:nvSpPr>
        <xdr:cNvPr id="237" name="n_3aveValue【橋りょう・トンネル】&#10;一人当たり有形固定資産（償却資産）額">
          <a:extLst>
            <a:ext uri="{FF2B5EF4-FFF2-40B4-BE49-F238E27FC236}">
              <a16:creationId xmlns:a16="http://schemas.microsoft.com/office/drawing/2014/main" id="{4A7018FC-0E21-4C3C-911A-2AF29FF01934}"/>
            </a:ext>
          </a:extLst>
        </xdr:cNvPr>
        <xdr:cNvSpPr txBox="1"/>
      </xdr:nvSpPr>
      <xdr:spPr>
        <a:xfrm>
          <a:off x="6818845" y="10224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142987</xdr:rowOff>
    </xdr:from>
    <xdr:ext cx="599010" cy="259045"/>
    <xdr:sp macro="" textlink="">
      <xdr:nvSpPr>
        <xdr:cNvPr id="238" name="n_4aveValue【橋りょう・トンネル】&#10;一人当たり有形固定資産（償却資産）額">
          <a:extLst>
            <a:ext uri="{FF2B5EF4-FFF2-40B4-BE49-F238E27FC236}">
              <a16:creationId xmlns:a16="http://schemas.microsoft.com/office/drawing/2014/main" id="{B6387277-454A-4568-AA29-BC5711593BC9}"/>
            </a:ext>
          </a:extLst>
        </xdr:cNvPr>
        <xdr:cNvSpPr txBox="1"/>
      </xdr:nvSpPr>
      <xdr:spPr>
        <a:xfrm>
          <a:off x="6006045" y="10220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61</xdr:row>
      <xdr:rowOff>90483</xdr:rowOff>
    </xdr:from>
    <xdr:ext cx="599010" cy="259045"/>
    <xdr:sp macro="" textlink="">
      <xdr:nvSpPr>
        <xdr:cNvPr id="239" name="n_1mainValue【橋りょう・トンネル】&#10;一人当たり有形固定資産（償却資産）額">
          <a:extLst>
            <a:ext uri="{FF2B5EF4-FFF2-40B4-BE49-F238E27FC236}">
              <a16:creationId xmlns:a16="http://schemas.microsoft.com/office/drawing/2014/main" id="{1480436D-F042-4DDA-BF98-AEA3CD57433C}"/>
            </a:ext>
          </a:extLst>
        </xdr:cNvPr>
        <xdr:cNvSpPr txBox="1"/>
      </xdr:nvSpPr>
      <xdr:spPr>
        <a:xfrm>
          <a:off x="8399995" y="101679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93155</xdr:rowOff>
    </xdr:from>
    <xdr:ext cx="599010" cy="259045"/>
    <xdr:sp macro="" textlink="">
      <xdr:nvSpPr>
        <xdr:cNvPr id="240" name="n_2mainValue【橋りょう・トンネル】&#10;一人当たり有形固定資産（償却資産）額">
          <a:extLst>
            <a:ext uri="{FF2B5EF4-FFF2-40B4-BE49-F238E27FC236}">
              <a16:creationId xmlns:a16="http://schemas.microsoft.com/office/drawing/2014/main" id="{785D9305-D4DF-4438-AA00-A263B7CD1DA0}"/>
            </a:ext>
          </a:extLst>
        </xdr:cNvPr>
        <xdr:cNvSpPr txBox="1"/>
      </xdr:nvSpPr>
      <xdr:spPr>
        <a:xfrm>
          <a:off x="7612595" y="10170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1" name="正方形/長方形 240">
          <a:extLst>
            <a:ext uri="{FF2B5EF4-FFF2-40B4-BE49-F238E27FC236}">
              <a16:creationId xmlns:a16="http://schemas.microsoft.com/office/drawing/2014/main" id="{6DA0D096-3114-4D12-B819-3780680F2A92}"/>
            </a:ext>
          </a:extLst>
        </xdr:cNvPr>
        <xdr:cNvSpPr/>
      </xdr:nvSpPr>
      <xdr:spPr>
        <a:xfrm>
          <a:off x="6858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2" name="正方形/長方形 241">
          <a:extLst>
            <a:ext uri="{FF2B5EF4-FFF2-40B4-BE49-F238E27FC236}">
              <a16:creationId xmlns:a16="http://schemas.microsoft.com/office/drawing/2014/main" id="{040AFD10-0D73-4E31-9256-772F63359FFB}"/>
            </a:ext>
          </a:extLst>
        </xdr:cNvPr>
        <xdr:cNvSpPr/>
      </xdr:nvSpPr>
      <xdr:spPr>
        <a:xfrm>
          <a:off x="8128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3" name="正方形/長方形 242">
          <a:extLst>
            <a:ext uri="{FF2B5EF4-FFF2-40B4-BE49-F238E27FC236}">
              <a16:creationId xmlns:a16="http://schemas.microsoft.com/office/drawing/2014/main" id="{83F93D7C-CC9B-4431-A5A9-73196F21F47C}"/>
            </a:ext>
          </a:extLst>
        </xdr:cNvPr>
        <xdr:cNvSpPr/>
      </xdr:nvSpPr>
      <xdr:spPr>
        <a:xfrm>
          <a:off x="8128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4" name="正方形/長方形 243">
          <a:extLst>
            <a:ext uri="{FF2B5EF4-FFF2-40B4-BE49-F238E27FC236}">
              <a16:creationId xmlns:a16="http://schemas.microsoft.com/office/drawing/2014/main" id="{2DFC58EB-7A35-4EAA-8044-C99C9FB91D0F}"/>
            </a:ext>
          </a:extLst>
        </xdr:cNvPr>
        <xdr:cNvSpPr/>
      </xdr:nvSpPr>
      <xdr:spPr>
        <a:xfrm>
          <a:off x="17145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5" name="正方形/長方形 244">
          <a:extLst>
            <a:ext uri="{FF2B5EF4-FFF2-40B4-BE49-F238E27FC236}">
              <a16:creationId xmlns:a16="http://schemas.microsoft.com/office/drawing/2014/main" id="{4CC8BD38-F5A4-451A-8B72-819F040B15C9}"/>
            </a:ext>
          </a:extLst>
        </xdr:cNvPr>
        <xdr:cNvSpPr/>
      </xdr:nvSpPr>
      <xdr:spPr>
        <a:xfrm>
          <a:off x="17145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6" name="正方形/長方形 245">
          <a:extLst>
            <a:ext uri="{FF2B5EF4-FFF2-40B4-BE49-F238E27FC236}">
              <a16:creationId xmlns:a16="http://schemas.microsoft.com/office/drawing/2014/main" id="{65466485-F721-4562-9FCF-B1E83BC29CE2}"/>
            </a:ext>
          </a:extLst>
        </xdr:cNvPr>
        <xdr:cNvSpPr/>
      </xdr:nvSpPr>
      <xdr:spPr>
        <a:xfrm>
          <a:off x="2743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7" name="正方形/長方形 246">
          <a:extLst>
            <a:ext uri="{FF2B5EF4-FFF2-40B4-BE49-F238E27FC236}">
              <a16:creationId xmlns:a16="http://schemas.microsoft.com/office/drawing/2014/main" id="{4E944288-F5D2-49FB-BE71-F70FEEF92551}"/>
            </a:ext>
          </a:extLst>
        </xdr:cNvPr>
        <xdr:cNvSpPr/>
      </xdr:nvSpPr>
      <xdr:spPr>
        <a:xfrm>
          <a:off x="2743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8" name="正方形/長方形 247">
          <a:extLst>
            <a:ext uri="{FF2B5EF4-FFF2-40B4-BE49-F238E27FC236}">
              <a16:creationId xmlns:a16="http://schemas.microsoft.com/office/drawing/2014/main" id="{CA00DCDA-76D2-44BE-9F74-7A3CAB2B464A}"/>
            </a:ext>
          </a:extLst>
        </xdr:cNvPr>
        <xdr:cNvSpPr/>
      </xdr:nvSpPr>
      <xdr:spPr>
        <a:xfrm>
          <a:off x="6858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9" name="テキスト ボックス 248">
          <a:extLst>
            <a:ext uri="{FF2B5EF4-FFF2-40B4-BE49-F238E27FC236}">
              <a16:creationId xmlns:a16="http://schemas.microsoft.com/office/drawing/2014/main" id="{4B5E0960-290F-4C2A-A705-BCE6F9D9DD77}"/>
            </a:ext>
          </a:extLst>
        </xdr:cNvPr>
        <xdr:cNvSpPr txBox="1"/>
      </xdr:nvSpPr>
      <xdr:spPr>
        <a:xfrm>
          <a:off x="6667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0" name="直線コネクタ 249">
          <a:extLst>
            <a:ext uri="{FF2B5EF4-FFF2-40B4-BE49-F238E27FC236}">
              <a16:creationId xmlns:a16="http://schemas.microsoft.com/office/drawing/2014/main" id="{2C7AC7F5-4ACE-462E-BC33-223C9A1F6D2A}"/>
            </a:ext>
          </a:extLst>
        </xdr:cNvPr>
        <xdr:cNvCxnSpPr/>
      </xdr:nvCxnSpPr>
      <xdr:spPr>
        <a:xfrm>
          <a:off x="6858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51" name="テキスト ボックス 250">
          <a:extLst>
            <a:ext uri="{FF2B5EF4-FFF2-40B4-BE49-F238E27FC236}">
              <a16:creationId xmlns:a16="http://schemas.microsoft.com/office/drawing/2014/main" id="{EC59DD28-7046-4F27-8CF0-74938D41D795}"/>
            </a:ext>
          </a:extLst>
        </xdr:cNvPr>
        <xdr:cNvSpPr txBox="1"/>
      </xdr:nvSpPr>
      <xdr:spPr>
        <a:xfrm>
          <a:off x="275771" y="14545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2" name="直線コネクタ 251">
          <a:extLst>
            <a:ext uri="{FF2B5EF4-FFF2-40B4-BE49-F238E27FC236}">
              <a16:creationId xmlns:a16="http://schemas.microsoft.com/office/drawing/2014/main" id="{B1D0983E-355A-4EA3-AB9E-C16B16E7CDAB}"/>
            </a:ext>
          </a:extLst>
        </xdr:cNvPr>
        <xdr:cNvCxnSpPr/>
      </xdr:nvCxnSpPr>
      <xdr:spPr>
        <a:xfrm>
          <a:off x="685800" y="14319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53" name="テキスト ボックス 252">
          <a:extLst>
            <a:ext uri="{FF2B5EF4-FFF2-40B4-BE49-F238E27FC236}">
              <a16:creationId xmlns:a16="http://schemas.microsoft.com/office/drawing/2014/main" id="{ABE06B36-3C21-4CC2-8D64-3D482FA72F24}"/>
            </a:ext>
          </a:extLst>
        </xdr:cNvPr>
        <xdr:cNvSpPr txBox="1"/>
      </xdr:nvSpPr>
      <xdr:spPr>
        <a:xfrm>
          <a:off x="27577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4" name="直線コネクタ 253">
          <a:extLst>
            <a:ext uri="{FF2B5EF4-FFF2-40B4-BE49-F238E27FC236}">
              <a16:creationId xmlns:a16="http://schemas.microsoft.com/office/drawing/2014/main" id="{FA0B1BBF-AD49-4D00-B542-E32EFD6429B6}"/>
            </a:ext>
          </a:extLst>
        </xdr:cNvPr>
        <xdr:cNvCxnSpPr/>
      </xdr:nvCxnSpPr>
      <xdr:spPr>
        <a:xfrm>
          <a:off x="685800" y="13950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5" name="テキスト ボックス 254">
          <a:extLst>
            <a:ext uri="{FF2B5EF4-FFF2-40B4-BE49-F238E27FC236}">
              <a16:creationId xmlns:a16="http://schemas.microsoft.com/office/drawing/2014/main" id="{6B9279BA-4589-46BC-895E-AA5904EA90D6}"/>
            </a:ext>
          </a:extLst>
        </xdr:cNvPr>
        <xdr:cNvSpPr txBox="1"/>
      </xdr:nvSpPr>
      <xdr:spPr>
        <a:xfrm>
          <a:off x="339891" y="13815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6" name="直線コネクタ 255">
          <a:extLst>
            <a:ext uri="{FF2B5EF4-FFF2-40B4-BE49-F238E27FC236}">
              <a16:creationId xmlns:a16="http://schemas.microsoft.com/office/drawing/2014/main" id="{C3E98DFD-0CB9-47CA-8D98-0BED65FD8FB2}"/>
            </a:ext>
          </a:extLst>
        </xdr:cNvPr>
        <xdr:cNvCxnSpPr/>
      </xdr:nvCxnSpPr>
      <xdr:spPr>
        <a:xfrm>
          <a:off x="685800" y="13582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7" name="テキスト ボックス 256">
          <a:extLst>
            <a:ext uri="{FF2B5EF4-FFF2-40B4-BE49-F238E27FC236}">
              <a16:creationId xmlns:a16="http://schemas.microsoft.com/office/drawing/2014/main" id="{20F78510-3799-403B-95BA-B612D4D34F3A}"/>
            </a:ext>
          </a:extLst>
        </xdr:cNvPr>
        <xdr:cNvSpPr txBox="1"/>
      </xdr:nvSpPr>
      <xdr:spPr>
        <a:xfrm>
          <a:off x="339891" y="1344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8" name="直線コネクタ 257">
          <a:extLst>
            <a:ext uri="{FF2B5EF4-FFF2-40B4-BE49-F238E27FC236}">
              <a16:creationId xmlns:a16="http://schemas.microsoft.com/office/drawing/2014/main" id="{1CF0623B-96FA-48CD-AEEC-0AAE0051D0FB}"/>
            </a:ext>
          </a:extLst>
        </xdr:cNvPr>
        <xdr:cNvCxnSpPr/>
      </xdr:nvCxnSpPr>
      <xdr:spPr>
        <a:xfrm>
          <a:off x="685800" y="13214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9" name="テキスト ボックス 258">
          <a:extLst>
            <a:ext uri="{FF2B5EF4-FFF2-40B4-BE49-F238E27FC236}">
              <a16:creationId xmlns:a16="http://schemas.microsoft.com/office/drawing/2014/main" id="{89F2A733-7B28-48A8-A946-2014E2581BBA}"/>
            </a:ext>
          </a:extLst>
        </xdr:cNvPr>
        <xdr:cNvSpPr txBox="1"/>
      </xdr:nvSpPr>
      <xdr:spPr>
        <a:xfrm>
          <a:off x="339891" y="13078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0" name="直線コネクタ 259">
          <a:extLst>
            <a:ext uri="{FF2B5EF4-FFF2-40B4-BE49-F238E27FC236}">
              <a16:creationId xmlns:a16="http://schemas.microsoft.com/office/drawing/2014/main" id="{FACCF291-2761-490E-A845-9008C690E980}"/>
            </a:ext>
          </a:extLst>
        </xdr:cNvPr>
        <xdr:cNvCxnSpPr/>
      </xdr:nvCxnSpPr>
      <xdr:spPr>
        <a:xfrm>
          <a:off x="685800" y="12852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61" name="テキスト ボックス 260">
          <a:extLst>
            <a:ext uri="{FF2B5EF4-FFF2-40B4-BE49-F238E27FC236}">
              <a16:creationId xmlns:a16="http://schemas.microsoft.com/office/drawing/2014/main" id="{5AA59B7B-D5EB-4B47-AD10-234ED0E90482}"/>
            </a:ext>
          </a:extLst>
        </xdr:cNvPr>
        <xdr:cNvSpPr txBox="1"/>
      </xdr:nvSpPr>
      <xdr:spPr>
        <a:xfrm>
          <a:off x="339891" y="12716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2" name="直線コネクタ 261">
          <a:extLst>
            <a:ext uri="{FF2B5EF4-FFF2-40B4-BE49-F238E27FC236}">
              <a16:creationId xmlns:a16="http://schemas.microsoft.com/office/drawing/2014/main" id="{D95C591B-6D44-4CC8-A293-2599029885FA}"/>
            </a:ext>
          </a:extLst>
        </xdr:cNvPr>
        <xdr:cNvCxnSpPr/>
      </xdr:nvCxnSpPr>
      <xdr:spPr>
        <a:xfrm>
          <a:off x="6858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63" name="テキスト ボックス 262">
          <a:extLst>
            <a:ext uri="{FF2B5EF4-FFF2-40B4-BE49-F238E27FC236}">
              <a16:creationId xmlns:a16="http://schemas.microsoft.com/office/drawing/2014/main" id="{FFB268D6-5B64-467B-B668-EEFB666A9D9A}"/>
            </a:ext>
          </a:extLst>
        </xdr:cNvPr>
        <xdr:cNvSpPr txBox="1"/>
      </xdr:nvSpPr>
      <xdr:spPr>
        <a:xfrm>
          <a:off x="384961" y="123482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4" name="【公営住宅】&#10;有形固定資産減価償却率グラフ枠">
          <a:extLst>
            <a:ext uri="{FF2B5EF4-FFF2-40B4-BE49-F238E27FC236}">
              <a16:creationId xmlns:a16="http://schemas.microsoft.com/office/drawing/2014/main" id="{F7B9D06D-1AEC-4EB0-985D-4DB76F0A0669}"/>
            </a:ext>
          </a:extLst>
        </xdr:cNvPr>
        <xdr:cNvSpPr/>
      </xdr:nvSpPr>
      <xdr:spPr>
        <a:xfrm>
          <a:off x="6858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49530</xdr:rowOff>
    </xdr:from>
    <xdr:to>
      <xdr:col>24</xdr:col>
      <xdr:colOff>62865</xdr:colOff>
      <xdr:row>86</xdr:row>
      <xdr:rowOff>114300</xdr:rowOff>
    </xdr:to>
    <xdr:cxnSp macro="">
      <xdr:nvCxnSpPr>
        <xdr:cNvPr id="265" name="直線コネクタ 264">
          <a:extLst>
            <a:ext uri="{FF2B5EF4-FFF2-40B4-BE49-F238E27FC236}">
              <a16:creationId xmlns:a16="http://schemas.microsoft.com/office/drawing/2014/main" id="{A166A782-2BDE-495F-9CB3-99DAC72B5005}"/>
            </a:ext>
          </a:extLst>
        </xdr:cNvPr>
        <xdr:cNvCxnSpPr/>
      </xdr:nvCxnSpPr>
      <xdr:spPr>
        <a:xfrm flipV="1">
          <a:off x="4177665" y="12768580"/>
          <a:ext cx="0" cy="1550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66" name="【公営住宅】&#10;有形固定資産減価償却率最小値テキスト">
          <a:extLst>
            <a:ext uri="{FF2B5EF4-FFF2-40B4-BE49-F238E27FC236}">
              <a16:creationId xmlns:a16="http://schemas.microsoft.com/office/drawing/2014/main" id="{D42321D6-0BD9-4DCC-A12E-AB0B8418E543}"/>
            </a:ext>
          </a:extLst>
        </xdr:cNvPr>
        <xdr:cNvSpPr txBox="1"/>
      </xdr:nvSpPr>
      <xdr:spPr>
        <a:xfrm>
          <a:off x="4216400" y="14323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67" name="直線コネクタ 266">
          <a:extLst>
            <a:ext uri="{FF2B5EF4-FFF2-40B4-BE49-F238E27FC236}">
              <a16:creationId xmlns:a16="http://schemas.microsoft.com/office/drawing/2014/main" id="{A265166E-E817-4602-8807-07CB2998AD41}"/>
            </a:ext>
          </a:extLst>
        </xdr:cNvPr>
        <xdr:cNvCxnSpPr/>
      </xdr:nvCxnSpPr>
      <xdr:spPr>
        <a:xfrm>
          <a:off x="4108450" y="143192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75</xdr:row>
      <xdr:rowOff>167657</xdr:rowOff>
    </xdr:from>
    <xdr:ext cx="405111" cy="259045"/>
    <xdr:sp macro="" textlink="">
      <xdr:nvSpPr>
        <xdr:cNvPr id="268" name="【公営住宅】&#10;有形固定資産減価償却率最大値テキスト">
          <a:extLst>
            <a:ext uri="{FF2B5EF4-FFF2-40B4-BE49-F238E27FC236}">
              <a16:creationId xmlns:a16="http://schemas.microsoft.com/office/drawing/2014/main" id="{8BBECA67-D619-446A-9A28-EF2B0ACB01A8}"/>
            </a:ext>
          </a:extLst>
        </xdr:cNvPr>
        <xdr:cNvSpPr txBox="1"/>
      </xdr:nvSpPr>
      <xdr:spPr>
        <a:xfrm>
          <a:off x="4216400" y="12556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49530</xdr:rowOff>
    </xdr:from>
    <xdr:to>
      <xdr:col>24</xdr:col>
      <xdr:colOff>152400</xdr:colOff>
      <xdr:row>77</xdr:row>
      <xdr:rowOff>49530</xdr:rowOff>
    </xdr:to>
    <xdr:cxnSp macro="">
      <xdr:nvCxnSpPr>
        <xdr:cNvPr id="269" name="直線コネクタ 268">
          <a:extLst>
            <a:ext uri="{FF2B5EF4-FFF2-40B4-BE49-F238E27FC236}">
              <a16:creationId xmlns:a16="http://schemas.microsoft.com/office/drawing/2014/main" id="{96A32FD3-449A-401C-8CDB-F41D001F3427}"/>
            </a:ext>
          </a:extLst>
        </xdr:cNvPr>
        <xdr:cNvCxnSpPr/>
      </xdr:nvCxnSpPr>
      <xdr:spPr>
        <a:xfrm>
          <a:off x="4108450" y="1276858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82566</xdr:rowOff>
    </xdr:from>
    <xdr:ext cx="405111" cy="259045"/>
    <xdr:sp macro="" textlink="">
      <xdr:nvSpPr>
        <xdr:cNvPr id="270" name="【公営住宅】&#10;有形固定資産減価償却率平均値テキスト">
          <a:extLst>
            <a:ext uri="{FF2B5EF4-FFF2-40B4-BE49-F238E27FC236}">
              <a16:creationId xmlns:a16="http://schemas.microsoft.com/office/drawing/2014/main" id="{186363B7-14D7-438F-A7E6-03A7E4012EBC}"/>
            </a:ext>
          </a:extLst>
        </xdr:cNvPr>
        <xdr:cNvSpPr txBox="1"/>
      </xdr:nvSpPr>
      <xdr:spPr>
        <a:xfrm>
          <a:off x="4216400" y="136271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59689</xdr:rowOff>
    </xdr:from>
    <xdr:to>
      <xdr:col>24</xdr:col>
      <xdr:colOff>114300</xdr:colOff>
      <xdr:row>83</xdr:row>
      <xdr:rowOff>161289</xdr:rowOff>
    </xdr:to>
    <xdr:sp macro="" textlink="">
      <xdr:nvSpPr>
        <xdr:cNvPr id="271" name="フローチャート: 判断 270">
          <a:extLst>
            <a:ext uri="{FF2B5EF4-FFF2-40B4-BE49-F238E27FC236}">
              <a16:creationId xmlns:a16="http://schemas.microsoft.com/office/drawing/2014/main" id="{69679D88-45F3-4AC4-AC7F-239F70A58101}"/>
            </a:ext>
          </a:extLst>
        </xdr:cNvPr>
        <xdr:cNvSpPr/>
      </xdr:nvSpPr>
      <xdr:spPr>
        <a:xfrm>
          <a:off x="4127500" y="137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137795</xdr:rowOff>
    </xdr:from>
    <xdr:to>
      <xdr:col>20</xdr:col>
      <xdr:colOff>38100</xdr:colOff>
      <xdr:row>83</xdr:row>
      <xdr:rowOff>67945</xdr:rowOff>
    </xdr:to>
    <xdr:sp macro="" textlink="">
      <xdr:nvSpPr>
        <xdr:cNvPr id="272" name="フローチャート: 判断 271">
          <a:extLst>
            <a:ext uri="{FF2B5EF4-FFF2-40B4-BE49-F238E27FC236}">
              <a16:creationId xmlns:a16="http://schemas.microsoft.com/office/drawing/2014/main" id="{FAFC71A9-DCBB-4E5C-B0F9-C69CF2D2D1F0}"/>
            </a:ext>
          </a:extLst>
        </xdr:cNvPr>
        <xdr:cNvSpPr/>
      </xdr:nvSpPr>
      <xdr:spPr>
        <a:xfrm>
          <a:off x="3384550" y="1368234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99695</xdr:rowOff>
    </xdr:from>
    <xdr:to>
      <xdr:col>15</xdr:col>
      <xdr:colOff>101600</xdr:colOff>
      <xdr:row>83</xdr:row>
      <xdr:rowOff>29845</xdr:rowOff>
    </xdr:to>
    <xdr:sp macro="" textlink="">
      <xdr:nvSpPr>
        <xdr:cNvPr id="273" name="フローチャート: 判断 272">
          <a:extLst>
            <a:ext uri="{FF2B5EF4-FFF2-40B4-BE49-F238E27FC236}">
              <a16:creationId xmlns:a16="http://schemas.microsoft.com/office/drawing/2014/main" id="{FA8CAA54-AF48-4A92-971D-31F4557767D2}"/>
            </a:ext>
          </a:extLst>
        </xdr:cNvPr>
        <xdr:cNvSpPr/>
      </xdr:nvSpPr>
      <xdr:spPr>
        <a:xfrm>
          <a:off x="2571750" y="1364424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135889</xdr:rowOff>
    </xdr:from>
    <xdr:to>
      <xdr:col>10</xdr:col>
      <xdr:colOff>165100</xdr:colOff>
      <xdr:row>83</xdr:row>
      <xdr:rowOff>66039</xdr:rowOff>
    </xdr:to>
    <xdr:sp macro="" textlink="">
      <xdr:nvSpPr>
        <xdr:cNvPr id="274" name="フローチャート: 判断 273">
          <a:extLst>
            <a:ext uri="{FF2B5EF4-FFF2-40B4-BE49-F238E27FC236}">
              <a16:creationId xmlns:a16="http://schemas.microsoft.com/office/drawing/2014/main" id="{612C9F8C-9629-4812-A11A-6BC848140178}"/>
            </a:ext>
          </a:extLst>
        </xdr:cNvPr>
        <xdr:cNvSpPr/>
      </xdr:nvSpPr>
      <xdr:spPr>
        <a:xfrm>
          <a:off x="1778000" y="1368043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141605</xdr:rowOff>
    </xdr:from>
    <xdr:to>
      <xdr:col>6</xdr:col>
      <xdr:colOff>38100</xdr:colOff>
      <xdr:row>83</xdr:row>
      <xdr:rowOff>71755</xdr:rowOff>
    </xdr:to>
    <xdr:sp macro="" textlink="">
      <xdr:nvSpPr>
        <xdr:cNvPr id="275" name="フローチャート: 判断 274">
          <a:extLst>
            <a:ext uri="{FF2B5EF4-FFF2-40B4-BE49-F238E27FC236}">
              <a16:creationId xmlns:a16="http://schemas.microsoft.com/office/drawing/2014/main" id="{06171FEF-0FF8-4452-BBDB-72DE3F2F7CB5}"/>
            </a:ext>
          </a:extLst>
        </xdr:cNvPr>
        <xdr:cNvSpPr/>
      </xdr:nvSpPr>
      <xdr:spPr>
        <a:xfrm>
          <a:off x="984250" y="1368615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6" name="テキスト ボックス 275">
          <a:extLst>
            <a:ext uri="{FF2B5EF4-FFF2-40B4-BE49-F238E27FC236}">
              <a16:creationId xmlns:a16="http://schemas.microsoft.com/office/drawing/2014/main" id="{56AD60E1-42D7-4536-8059-EE0DE625D850}"/>
            </a:ext>
          </a:extLst>
        </xdr:cNvPr>
        <xdr:cNvSpPr txBox="1"/>
      </xdr:nvSpPr>
      <xdr:spPr>
        <a:xfrm>
          <a:off x="40068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7" name="テキスト ボックス 276">
          <a:extLst>
            <a:ext uri="{FF2B5EF4-FFF2-40B4-BE49-F238E27FC236}">
              <a16:creationId xmlns:a16="http://schemas.microsoft.com/office/drawing/2014/main" id="{B07C02B6-3410-424C-801C-D5414DEB0879}"/>
            </a:ext>
          </a:extLst>
        </xdr:cNvPr>
        <xdr:cNvSpPr txBox="1"/>
      </xdr:nvSpPr>
      <xdr:spPr>
        <a:xfrm>
          <a:off x="32575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8" name="テキスト ボックス 277">
          <a:extLst>
            <a:ext uri="{FF2B5EF4-FFF2-40B4-BE49-F238E27FC236}">
              <a16:creationId xmlns:a16="http://schemas.microsoft.com/office/drawing/2014/main" id="{8C6AA7FD-E571-44B3-BD55-1C893C635DDC}"/>
            </a:ext>
          </a:extLst>
        </xdr:cNvPr>
        <xdr:cNvSpPr txBox="1"/>
      </xdr:nvSpPr>
      <xdr:spPr>
        <a:xfrm>
          <a:off x="24511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9" name="テキスト ボックス 278">
          <a:extLst>
            <a:ext uri="{FF2B5EF4-FFF2-40B4-BE49-F238E27FC236}">
              <a16:creationId xmlns:a16="http://schemas.microsoft.com/office/drawing/2014/main" id="{2AF714EB-1107-40FF-9F7C-B4EB8109A4E7}"/>
            </a:ext>
          </a:extLst>
        </xdr:cNvPr>
        <xdr:cNvSpPr txBox="1"/>
      </xdr:nvSpPr>
      <xdr:spPr>
        <a:xfrm>
          <a:off x="1657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0" name="テキスト ボックス 279">
          <a:extLst>
            <a:ext uri="{FF2B5EF4-FFF2-40B4-BE49-F238E27FC236}">
              <a16:creationId xmlns:a16="http://schemas.microsoft.com/office/drawing/2014/main" id="{A496264E-9A01-43F1-9610-6EF42EDB4BB6}"/>
            </a:ext>
          </a:extLst>
        </xdr:cNvPr>
        <xdr:cNvSpPr txBox="1"/>
      </xdr:nvSpPr>
      <xdr:spPr>
        <a:xfrm>
          <a:off x="857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90170</xdr:rowOff>
    </xdr:from>
    <xdr:to>
      <xdr:col>24</xdr:col>
      <xdr:colOff>114300</xdr:colOff>
      <xdr:row>86</xdr:row>
      <xdr:rowOff>20320</xdr:rowOff>
    </xdr:to>
    <xdr:sp macro="" textlink="">
      <xdr:nvSpPr>
        <xdr:cNvPr id="281" name="楕円 280">
          <a:extLst>
            <a:ext uri="{FF2B5EF4-FFF2-40B4-BE49-F238E27FC236}">
              <a16:creationId xmlns:a16="http://schemas.microsoft.com/office/drawing/2014/main" id="{3E477DD0-3849-4112-9854-BC17F2207DBE}"/>
            </a:ext>
          </a:extLst>
        </xdr:cNvPr>
        <xdr:cNvSpPr/>
      </xdr:nvSpPr>
      <xdr:spPr>
        <a:xfrm>
          <a:off x="4127500" y="1413002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68597</xdr:rowOff>
    </xdr:from>
    <xdr:ext cx="405111" cy="259045"/>
    <xdr:sp macro="" textlink="">
      <xdr:nvSpPr>
        <xdr:cNvPr id="282" name="【公営住宅】&#10;有形固定資産減価償却率該当値テキスト">
          <a:extLst>
            <a:ext uri="{FF2B5EF4-FFF2-40B4-BE49-F238E27FC236}">
              <a16:creationId xmlns:a16="http://schemas.microsoft.com/office/drawing/2014/main" id="{B949F483-42C7-4830-9301-170845E27E10}"/>
            </a:ext>
          </a:extLst>
        </xdr:cNvPr>
        <xdr:cNvSpPr txBox="1"/>
      </xdr:nvSpPr>
      <xdr:spPr>
        <a:xfrm>
          <a:off x="4216400" y="14108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63500</xdr:rowOff>
    </xdr:from>
    <xdr:to>
      <xdr:col>20</xdr:col>
      <xdr:colOff>38100</xdr:colOff>
      <xdr:row>85</xdr:row>
      <xdr:rowOff>165100</xdr:rowOff>
    </xdr:to>
    <xdr:sp macro="" textlink="">
      <xdr:nvSpPr>
        <xdr:cNvPr id="283" name="楕円 282">
          <a:extLst>
            <a:ext uri="{FF2B5EF4-FFF2-40B4-BE49-F238E27FC236}">
              <a16:creationId xmlns:a16="http://schemas.microsoft.com/office/drawing/2014/main" id="{153A966C-7E0A-4FBE-960B-A20526D48FA3}"/>
            </a:ext>
          </a:extLst>
        </xdr:cNvPr>
        <xdr:cNvSpPr/>
      </xdr:nvSpPr>
      <xdr:spPr>
        <a:xfrm>
          <a:off x="3384550" y="1410335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114300</xdr:rowOff>
    </xdr:from>
    <xdr:to>
      <xdr:col>24</xdr:col>
      <xdr:colOff>63500</xdr:colOff>
      <xdr:row>85</xdr:row>
      <xdr:rowOff>140970</xdr:rowOff>
    </xdr:to>
    <xdr:cxnSp macro="">
      <xdr:nvCxnSpPr>
        <xdr:cNvPr id="284" name="直線コネクタ 283">
          <a:extLst>
            <a:ext uri="{FF2B5EF4-FFF2-40B4-BE49-F238E27FC236}">
              <a16:creationId xmlns:a16="http://schemas.microsoft.com/office/drawing/2014/main" id="{79A835EE-7C64-4DCC-8B5B-8D4CC58390E0}"/>
            </a:ext>
          </a:extLst>
        </xdr:cNvPr>
        <xdr:cNvCxnSpPr/>
      </xdr:nvCxnSpPr>
      <xdr:spPr>
        <a:xfrm>
          <a:off x="3429000" y="14154150"/>
          <a:ext cx="7493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31114</xdr:rowOff>
    </xdr:from>
    <xdr:to>
      <xdr:col>15</xdr:col>
      <xdr:colOff>101600</xdr:colOff>
      <xdr:row>85</xdr:row>
      <xdr:rowOff>132714</xdr:rowOff>
    </xdr:to>
    <xdr:sp macro="" textlink="">
      <xdr:nvSpPr>
        <xdr:cNvPr id="285" name="楕円 284">
          <a:extLst>
            <a:ext uri="{FF2B5EF4-FFF2-40B4-BE49-F238E27FC236}">
              <a16:creationId xmlns:a16="http://schemas.microsoft.com/office/drawing/2014/main" id="{7135E904-BE7B-41F5-A8B7-E1D7AFB7AEE8}"/>
            </a:ext>
          </a:extLst>
        </xdr:cNvPr>
        <xdr:cNvSpPr/>
      </xdr:nvSpPr>
      <xdr:spPr>
        <a:xfrm>
          <a:off x="2571750" y="14070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81914</xdr:rowOff>
    </xdr:from>
    <xdr:to>
      <xdr:col>19</xdr:col>
      <xdr:colOff>177800</xdr:colOff>
      <xdr:row>85</xdr:row>
      <xdr:rowOff>114300</xdr:rowOff>
    </xdr:to>
    <xdr:cxnSp macro="">
      <xdr:nvCxnSpPr>
        <xdr:cNvPr id="286" name="直線コネクタ 285">
          <a:extLst>
            <a:ext uri="{FF2B5EF4-FFF2-40B4-BE49-F238E27FC236}">
              <a16:creationId xmlns:a16="http://schemas.microsoft.com/office/drawing/2014/main" id="{F2A7C60B-213E-4C20-AAA4-1E89161043F7}"/>
            </a:ext>
          </a:extLst>
        </xdr:cNvPr>
        <xdr:cNvCxnSpPr/>
      </xdr:nvCxnSpPr>
      <xdr:spPr>
        <a:xfrm>
          <a:off x="2622550" y="14121764"/>
          <a:ext cx="80645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170180</xdr:rowOff>
    </xdr:from>
    <xdr:to>
      <xdr:col>10</xdr:col>
      <xdr:colOff>165100</xdr:colOff>
      <xdr:row>85</xdr:row>
      <xdr:rowOff>100330</xdr:rowOff>
    </xdr:to>
    <xdr:sp macro="" textlink="">
      <xdr:nvSpPr>
        <xdr:cNvPr id="287" name="楕円 286">
          <a:extLst>
            <a:ext uri="{FF2B5EF4-FFF2-40B4-BE49-F238E27FC236}">
              <a16:creationId xmlns:a16="http://schemas.microsoft.com/office/drawing/2014/main" id="{C5BEDD49-8EF4-4B1F-B5F7-09561AE0438B}"/>
            </a:ext>
          </a:extLst>
        </xdr:cNvPr>
        <xdr:cNvSpPr/>
      </xdr:nvSpPr>
      <xdr:spPr>
        <a:xfrm>
          <a:off x="1778000" y="1403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49530</xdr:rowOff>
    </xdr:from>
    <xdr:to>
      <xdr:col>15</xdr:col>
      <xdr:colOff>50800</xdr:colOff>
      <xdr:row>85</xdr:row>
      <xdr:rowOff>81914</xdr:rowOff>
    </xdr:to>
    <xdr:cxnSp macro="">
      <xdr:nvCxnSpPr>
        <xdr:cNvPr id="288" name="直線コネクタ 287">
          <a:extLst>
            <a:ext uri="{FF2B5EF4-FFF2-40B4-BE49-F238E27FC236}">
              <a16:creationId xmlns:a16="http://schemas.microsoft.com/office/drawing/2014/main" id="{A3B99014-97FE-4366-BA76-2D095C5052E7}"/>
            </a:ext>
          </a:extLst>
        </xdr:cNvPr>
        <xdr:cNvCxnSpPr/>
      </xdr:nvCxnSpPr>
      <xdr:spPr>
        <a:xfrm>
          <a:off x="1828800" y="14089380"/>
          <a:ext cx="79375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122555</xdr:rowOff>
    </xdr:from>
    <xdr:to>
      <xdr:col>6</xdr:col>
      <xdr:colOff>38100</xdr:colOff>
      <xdr:row>85</xdr:row>
      <xdr:rowOff>52705</xdr:rowOff>
    </xdr:to>
    <xdr:sp macro="" textlink="">
      <xdr:nvSpPr>
        <xdr:cNvPr id="289" name="楕円 288">
          <a:extLst>
            <a:ext uri="{FF2B5EF4-FFF2-40B4-BE49-F238E27FC236}">
              <a16:creationId xmlns:a16="http://schemas.microsoft.com/office/drawing/2014/main" id="{F4F5744C-4BDD-4B67-9C4C-E0D664CC117E}"/>
            </a:ext>
          </a:extLst>
        </xdr:cNvPr>
        <xdr:cNvSpPr/>
      </xdr:nvSpPr>
      <xdr:spPr>
        <a:xfrm>
          <a:off x="984250" y="1399730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85</xdr:row>
      <xdr:rowOff>1905</xdr:rowOff>
    </xdr:from>
    <xdr:to>
      <xdr:col>10</xdr:col>
      <xdr:colOff>114300</xdr:colOff>
      <xdr:row>85</xdr:row>
      <xdr:rowOff>49530</xdr:rowOff>
    </xdr:to>
    <xdr:cxnSp macro="">
      <xdr:nvCxnSpPr>
        <xdr:cNvPr id="290" name="直線コネクタ 289">
          <a:extLst>
            <a:ext uri="{FF2B5EF4-FFF2-40B4-BE49-F238E27FC236}">
              <a16:creationId xmlns:a16="http://schemas.microsoft.com/office/drawing/2014/main" id="{CD0CD639-81DE-4BC9-A620-4C3FEEEC0A7F}"/>
            </a:ext>
          </a:extLst>
        </xdr:cNvPr>
        <xdr:cNvCxnSpPr/>
      </xdr:nvCxnSpPr>
      <xdr:spPr>
        <a:xfrm>
          <a:off x="1028700" y="14041755"/>
          <a:ext cx="8001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84472</xdr:rowOff>
    </xdr:from>
    <xdr:ext cx="405111" cy="259045"/>
    <xdr:sp macro="" textlink="">
      <xdr:nvSpPr>
        <xdr:cNvPr id="291" name="n_1aveValue【公営住宅】&#10;有形固定資産減価償却率">
          <a:extLst>
            <a:ext uri="{FF2B5EF4-FFF2-40B4-BE49-F238E27FC236}">
              <a16:creationId xmlns:a16="http://schemas.microsoft.com/office/drawing/2014/main" id="{B9D2EFEB-B141-4842-8EAE-B9275DFDD298}"/>
            </a:ext>
          </a:extLst>
        </xdr:cNvPr>
        <xdr:cNvSpPr txBox="1"/>
      </xdr:nvSpPr>
      <xdr:spPr>
        <a:xfrm>
          <a:off x="3239144" y="13463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46372</xdr:rowOff>
    </xdr:from>
    <xdr:ext cx="405111" cy="259045"/>
    <xdr:sp macro="" textlink="">
      <xdr:nvSpPr>
        <xdr:cNvPr id="292" name="n_2aveValue【公営住宅】&#10;有形固定資産減価償却率">
          <a:extLst>
            <a:ext uri="{FF2B5EF4-FFF2-40B4-BE49-F238E27FC236}">
              <a16:creationId xmlns:a16="http://schemas.microsoft.com/office/drawing/2014/main" id="{6F0C0720-4516-48BB-B35F-14B01921FFE8}"/>
            </a:ext>
          </a:extLst>
        </xdr:cNvPr>
        <xdr:cNvSpPr txBox="1"/>
      </xdr:nvSpPr>
      <xdr:spPr>
        <a:xfrm>
          <a:off x="2439044" y="13425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82566</xdr:rowOff>
    </xdr:from>
    <xdr:ext cx="405111" cy="259045"/>
    <xdr:sp macro="" textlink="">
      <xdr:nvSpPr>
        <xdr:cNvPr id="293" name="n_3aveValue【公営住宅】&#10;有形固定資産減価償却率">
          <a:extLst>
            <a:ext uri="{FF2B5EF4-FFF2-40B4-BE49-F238E27FC236}">
              <a16:creationId xmlns:a16="http://schemas.microsoft.com/office/drawing/2014/main" id="{78B992AA-027E-464F-A59C-5A938D62498A}"/>
            </a:ext>
          </a:extLst>
        </xdr:cNvPr>
        <xdr:cNvSpPr txBox="1"/>
      </xdr:nvSpPr>
      <xdr:spPr>
        <a:xfrm>
          <a:off x="1645294" y="13462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88282</xdr:rowOff>
    </xdr:from>
    <xdr:ext cx="405111" cy="259045"/>
    <xdr:sp macro="" textlink="">
      <xdr:nvSpPr>
        <xdr:cNvPr id="294" name="n_4aveValue【公営住宅】&#10;有形固定資産減価償却率">
          <a:extLst>
            <a:ext uri="{FF2B5EF4-FFF2-40B4-BE49-F238E27FC236}">
              <a16:creationId xmlns:a16="http://schemas.microsoft.com/office/drawing/2014/main" id="{46539AA1-CA82-4DEC-B01E-23658CEDA88D}"/>
            </a:ext>
          </a:extLst>
        </xdr:cNvPr>
        <xdr:cNvSpPr txBox="1"/>
      </xdr:nvSpPr>
      <xdr:spPr>
        <a:xfrm>
          <a:off x="851544" y="13467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156227</xdr:rowOff>
    </xdr:from>
    <xdr:ext cx="405111" cy="259045"/>
    <xdr:sp macro="" textlink="">
      <xdr:nvSpPr>
        <xdr:cNvPr id="295" name="n_1mainValue【公営住宅】&#10;有形固定資産減価償却率">
          <a:extLst>
            <a:ext uri="{FF2B5EF4-FFF2-40B4-BE49-F238E27FC236}">
              <a16:creationId xmlns:a16="http://schemas.microsoft.com/office/drawing/2014/main" id="{E2B0424D-0E4E-45B2-A4DC-3DD95B69B6C5}"/>
            </a:ext>
          </a:extLst>
        </xdr:cNvPr>
        <xdr:cNvSpPr txBox="1"/>
      </xdr:nvSpPr>
      <xdr:spPr>
        <a:xfrm>
          <a:off x="3239144" y="1419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123841</xdr:rowOff>
    </xdr:from>
    <xdr:ext cx="405111" cy="259045"/>
    <xdr:sp macro="" textlink="">
      <xdr:nvSpPr>
        <xdr:cNvPr id="296" name="n_2mainValue【公営住宅】&#10;有形固定資産減価償却率">
          <a:extLst>
            <a:ext uri="{FF2B5EF4-FFF2-40B4-BE49-F238E27FC236}">
              <a16:creationId xmlns:a16="http://schemas.microsoft.com/office/drawing/2014/main" id="{6FFA258A-9CD4-42E6-87BE-B70C97757B29}"/>
            </a:ext>
          </a:extLst>
        </xdr:cNvPr>
        <xdr:cNvSpPr txBox="1"/>
      </xdr:nvSpPr>
      <xdr:spPr>
        <a:xfrm>
          <a:off x="2439044" y="14163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91457</xdr:rowOff>
    </xdr:from>
    <xdr:ext cx="405111" cy="259045"/>
    <xdr:sp macro="" textlink="">
      <xdr:nvSpPr>
        <xdr:cNvPr id="297" name="n_3mainValue【公営住宅】&#10;有形固定資産減価償却率">
          <a:extLst>
            <a:ext uri="{FF2B5EF4-FFF2-40B4-BE49-F238E27FC236}">
              <a16:creationId xmlns:a16="http://schemas.microsoft.com/office/drawing/2014/main" id="{6C630378-FD8E-4B1A-843A-55B0728DEF97}"/>
            </a:ext>
          </a:extLst>
        </xdr:cNvPr>
        <xdr:cNvSpPr txBox="1"/>
      </xdr:nvSpPr>
      <xdr:spPr>
        <a:xfrm>
          <a:off x="1645294" y="1413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43832</xdr:rowOff>
    </xdr:from>
    <xdr:ext cx="405111" cy="259045"/>
    <xdr:sp macro="" textlink="">
      <xdr:nvSpPr>
        <xdr:cNvPr id="298" name="n_4mainValue【公営住宅】&#10;有形固定資産減価償却率">
          <a:extLst>
            <a:ext uri="{FF2B5EF4-FFF2-40B4-BE49-F238E27FC236}">
              <a16:creationId xmlns:a16="http://schemas.microsoft.com/office/drawing/2014/main" id="{2B3AC1F7-9C34-4A5C-ADA8-848DE5950E6B}"/>
            </a:ext>
          </a:extLst>
        </xdr:cNvPr>
        <xdr:cNvSpPr txBox="1"/>
      </xdr:nvSpPr>
      <xdr:spPr>
        <a:xfrm>
          <a:off x="851544" y="14083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9" name="正方形/長方形 298">
          <a:extLst>
            <a:ext uri="{FF2B5EF4-FFF2-40B4-BE49-F238E27FC236}">
              <a16:creationId xmlns:a16="http://schemas.microsoft.com/office/drawing/2014/main" id="{DCEA8445-AC61-47E0-9F40-BEB606086267}"/>
            </a:ext>
          </a:extLst>
        </xdr:cNvPr>
        <xdr:cNvSpPr/>
      </xdr:nvSpPr>
      <xdr:spPr>
        <a:xfrm>
          <a:off x="595630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0" name="正方形/長方形 299">
          <a:extLst>
            <a:ext uri="{FF2B5EF4-FFF2-40B4-BE49-F238E27FC236}">
              <a16:creationId xmlns:a16="http://schemas.microsoft.com/office/drawing/2014/main" id="{2EA4A1BA-31C7-4208-837A-9B1C24F3FA11}"/>
            </a:ext>
          </a:extLst>
        </xdr:cNvPr>
        <xdr:cNvSpPr/>
      </xdr:nvSpPr>
      <xdr:spPr>
        <a:xfrm>
          <a:off x="60642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1" name="正方形/長方形 300">
          <a:extLst>
            <a:ext uri="{FF2B5EF4-FFF2-40B4-BE49-F238E27FC236}">
              <a16:creationId xmlns:a16="http://schemas.microsoft.com/office/drawing/2014/main" id="{72C3BE89-D0FB-4F67-B5BE-E57BF013E309}"/>
            </a:ext>
          </a:extLst>
        </xdr:cNvPr>
        <xdr:cNvSpPr/>
      </xdr:nvSpPr>
      <xdr:spPr>
        <a:xfrm>
          <a:off x="60642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2" name="正方形/長方形 301">
          <a:extLst>
            <a:ext uri="{FF2B5EF4-FFF2-40B4-BE49-F238E27FC236}">
              <a16:creationId xmlns:a16="http://schemas.microsoft.com/office/drawing/2014/main" id="{67EF60E1-4CCE-43BA-8A89-3C956B53EB11}"/>
            </a:ext>
          </a:extLst>
        </xdr:cNvPr>
        <xdr:cNvSpPr/>
      </xdr:nvSpPr>
      <xdr:spPr>
        <a:xfrm>
          <a:off x="69850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3" name="正方形/長方形 302">
          <a:extLst>
            <a:ext uri="{FF2B5EF4-FFF2-40B4-BE49-F238E27FC236}">
              <a16:creationId xmlns:a16="http://schemas.microsoft.com/office/drawing/2014/main" id="{89A07EF8-C2CF-45C6-BE59-837B9ABCBDFB}"/>
            </a:ext>
          </a:extLst>
        </xdr:cNvPr>
        <xdr:cNvSpPr/>
      </xdr:nvSpPr>
      <xdr:spPr>
        <a:xfrm>
          <a:off x="69850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4" name="正方形/長方形 303">
          <a:extLst>
            <a:ext uri="{FF2B5EF4-FFF2-40B4-BE49-F238E27FC236}">
              <a16:creationId xmlns:a16="http://schemas.microsoft.com/office/drawing/2014/main" id="{8A0AAF33-E4AE-4C28-850F-C0309B4389EE}"/>
            </a:ext>
          </a:extLst>
        </xdr:cNvPr>
        <xdr:cNvSpPr/>
      </xdr:nvSpPr>
      <xdr:spPr>
        <a:xfrm>
          <a:off x="8013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5" name="正方形/長方形 304">
          <a:extLst>
            <a:ext uri="{FF2B5EF4-FFF2-40B4-BE49-F238E27FC236}">
              <a16:creationId xmlns:a16="http://schemas.microsoft.com/office/drawing/2014/main" id="{74CD4BF3-CDCB-4A00-8577-40D60B404CA8}"/>
            </a:ext>
          </a:extLst>
        </xdr:cNvPr>
        <xdr:cNvSpPr/>
      </xdr:nvSpPr>
      <xdr:spPr>
        <a:xfrm>
          <a:off x="8013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6" name="正方形/長方形 305">
          <a:extLst>
            <a:ext uri="{FF2B5EF4-FFF2-40B4-BE49-F238E27FC236}">
              <a16:creationId xmlns:a16="http://schemas.microsoft.com/office/drawing/2014/main" id="{5A5EE21F-B675-4633-A9CF-48A14A0019EC}"/>
            </a:ext>
          </a:extLst>
        </xdr:cNvPr>
        <xdr:cNvSpPr/>
      </xdr:nvSpPr>
      <xdr:spPr>
        <a:xfrm>
          <a:off x="595630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7" name="テキスト ボックス 306">
          <a:extLst>
            <a:ext uri="{FF2B5EF4-FFF2-40B4-BE49-F238E27FC236}">
              <a16:creationId xmlns:a16="http://schemas.microsoft.com/office/drawing/2014/main" id="{859C647D-850C-4E41-807F-7E40B3F15709}"/>
            </a:ext>
          </a:extLst>
        </xdr:cNvPr>
        <xdr:cNvSpPr txBox="1"/>
      </xdr:nvSpPr>
      <xdr:spPr>
        <a:xfrm>
          <a:off x="591820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8" name="直線コネクタ 307">
          <a:extLst>
            <a:ext uri="{FF2B5EF4-FFF2-40B4-BE49-F238E27FC236}">
              <a16:creationId xmlns:a16="http://schemas.microsoft.com/office/drawing/2014/main" id="{ADD1DC25-2C72-4B56-A4A0-7F15BDAAD812}"/>
            </a:ext>
          </a:extLst>
        </xdr:cNvPr>
        <xdr:cNvCxnSpPr/>
      </xdr:nvCxnSpPr>
      <xdr:spPr>
        <a:xfrm>
          <a:off x="5956300" y="14687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09" name="直線コネクタ 308">
          <a:extLst>
            <a:ext uri="{FF2B5EF4-FFF2-40B4-BE49-F238E27FC236}">
              <a16:creationId xmlns:a16="http://schemas.microsoft.com/office/drawing/2014/main" id="{93BB5C7E-97A4-44CE-A242-194617D07719}"/>
            </a:ext>
          </a:extLst>
        </xdr:cNvPr>
        <xdr:cNvCxnSpPr/>
      </xdr:nvCxnSpPr>
      <xdr:spPr>
        <a:xfrm>
          <a:off x="5956300" y="14367329"/>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10" name="テキスト ボックス 309">
          <a:extLst>
            <a:ext uri="{FF2B5EF4-FFF2-40B4-BE49-F238E27FC236}">
              <a16:creationId xmlns:a16="http://schemas.microsoft.com/office/drawing/2014/main" id="{E13333C1-68A3-40C3-8986-362F39B986BE}"/>
            </a:ext>
          </a:extLst>
        </xdr:cNvPr>
        <xdr:cNvSpPr txBox="1"/>
      </xdr:nvSpPr>
      <xdr:spPr>
        <a:xfrm>
          <a:off x="5527221" y="1423145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11" name="直線コネクタ 310">
          <a:extLst>
            <a:ext uri="{FF2B5EF4-FFF2-40B4-BE49-F238E27FC236}">
              <a16:creationId xmlns:a16="http://schemas.microsoft.com/office/drawing/2014/main" id="{6C6AFF65-8836-4663-ACF2-C0F1803D1A99}"/>
            </a:ext>
          </a:extLst>
        </xdr:cNvPr>
        <xdr:cNvCxnSpPr/>
      </xdr:nvCxnSpPr>
      <xdr:spPr>
        <a:xfrm>
          <a:off x="5956300" y="1405345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12" name="テキスト ボックス 311">
          <a:extLst>
            <a:ext uri="{FF2B5EF4-FFF2-40B4-BE49-F238E27FC236}">
              <a16:creationId xmlns:a16="http://schemas.microsoft.com/office/drawing/2014/main" id="{69A70174-5665-42A6-9900-D88404B83061}"/>
            </a:ext>
          </a:extLst>
        </xdr:cNvPr>
        <xdr:cNvSpPr txBox="1"/>
      </xdr:nvSpPr>
      <xdr:spPr>
        <a:xfrm>
          <a:off x="5527221" y="1391758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13" name="直線コネクタ 312">
          <a:extLst>
            <a:ext uri="{FF2B5EF4-FFF2-40B4-BE49-F238E27FC236}">
              <a16:creationId xmlns:a16="http://schemas.microsoft.com/office/drawing/2014/main" id="{43D71F73-159E-46E4-822B-9D767A34791B}"/>
            </a:ext>
          </a:extLst>
        </xdr:cNvPr>
        <xdr:cNvCxnSpPr/>
      </xdr:nvCxnSpPr>
      <xdr:spPr>
        <a:xfrm>
          <a:off x="5956300" y="13739586"/>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14" name="テキスト ボックス 313">
          <a:extLst>
            <a:ext uri="{FF2B5EF4-FFF2-40B4-BE49-F238E27FC236}">
              <a16:creationId xmlns:a16="http://schemas.microsoft.com/office/drawing/2014/main" id="{AA0F26E6-316F-4AA8-9D88-287ABEC8A1FA}"/>
            </a:ext>
          </a:extLst>
        </xdr:cNvPr>
        <xdr:cNvSpPr txBox="1"/>
      </xdr:nvSpPr>
      <xdr:spPr>
        <a:xfrm>
          <a:off x="5527221" y="1360371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15" name="直線コネクタ 314">
          <a:extLst>
            <a:ext uri="{FF2B5EF4-FFF2-40B4-BE49-F238E27FC236}">
              <a16:creationId xmlns:a16="http://schemas.microsoft.com/office/drawing/2014/main" id="{7E3DE6F9-CBE1-40A9-BAE1-D46ABAF481B6}"/>
            </a:ext>
          </a:extLst>
        </xdr:cNvPr>
        <xdr:cNvCxnSpPr/>
      </xdr:nvCxnSpPr>
      <xdr:spPr>
        <a:xfrm>
          <a:off x="5956300" y="13425714"/>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16" name="テキスト ボックス 315">
          <a:extLst>
            <a:ext uri="{FF2B5EF4-FFF2-40B4-BE49-F238E27FC236}">
              <a16:creationId xmlns:a16="http://schemas.microsoft.com/office/drawing/2014/main" id="{C35EFCC1-DCEA-4213-87D5-07727B1FBF59}"/>
            </a:ext>
          </a:extLst>
        </xdr:cNvPr>
        <xdr:cNvSpPr txBox="1"/>
      </xdr:nvSpPr>
      <xdr:spPr>
        <a:xfrm>
          <a:off x="5527221" y="1328984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17" name="直線コネクタ 316">
          <a:extLst>
            <a:ext uri="{FF2B5EF4-FFF2-40B4-BE49-F238E27FC236}">
              <a16:creationId xmlns:a16="http://schemas.microsoft.com/office/drawing/2014/main" id="{19658005-2ABD-4D7B-8D99-41AE4169219D}"/>
            </a:ext>
          </a:extLst>
        </xdr:cNvPr>
        <xdr:cNvCxnSpPr/>
      </xdr:nvCxnSpPr>
      <xdr:spPr>
        <a:xfrm>
          <a:off x="5956300" y="1311184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18" name="テキスト ボックス 317">
          <a:extLst>
            <a:ext uri="{FF2B5EF4-FFF2-40B4-BE49-F238E27FC236}">
              <a16:creationId xmlns:a16="http://schemas.microsoft.com/office/drawing/2014/main" id="{32CC0CA8-F9B2-44AA-A4E0-BF132C072AF7}"/>
            </a:ext>
          </a:extLst>
        </xdr:cNvPr>
        <xdr:cNvSpPr txBox="1"/>
      </xdr:nvSpPr>
      <xdr:spPr>
        <a:xfrm>
          <a:off x="5527221" y="1297597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19" name="直線コネクタ 318">
          <a:extLst>
            <a:ext uri="{FF2B5EF4-FFF2-40B4-BE49-F238E27FC236}">
              <a16:creationId xmlns:a16="http://schemas.microsoft.com/office/drawing/2014/main" id="{E86B8BC9-5430-42EA-8361-0F293AA95563}"/>
            </a:ext>
          </a:extLst>
        </xdr:cNvPr>
        <xdr:cNvCxnSpPr/>
      </xdr:nvCxnSpPr>
      <xdr:spPr>
        <a:xfrm>
          <a:off x="5956300" y="12797971"/>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320" name="テキスト ボックス 319">
          <a:extLst>
            <a:ext uri="{FF2B5EF4-FFF2-40B4-BE49-F238E27FC236}">
              <a16:creationId xmlns:a16="http://schemas.microsoft.com/office/drawing/2014/main" id="{F4DD1824-255E-493A-B847-E80302814E0A}"/>
            </a:ext>
          </a:extLst>
        </xdr:cNvPr>
        <xdr:cNvSpPr txBox="1"/>
      </xdr:nvSpPr>
      <xdr:spPr>
        <a:xfrm>
          <a:off x="5482151" y="1266209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1" name="直線コネクタ 320">
          <a:extLst>
            <a:ext uri="{FF2B5EF4-FFF2-40B4-BE49-F238E27FC236}">
              <a16:creationId xmlns:a16="http://schemas.microsoft.com/office/drawing/2014/main" id="{91E90DBA-A9D5-49A3-8ECD-86F1CE70FE11}"/>
            </a:ext>
          </a:extLst>
        </xdr:cNvPr>
        <xdr:cNvCxnSpPr/>
      </xdr:nvCxnSpPr>
      <xdr:spPr>
        <a:xfrm>
          <a:off x="5956300" y="12484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22" name="テキスト ボックス 321">
          <a:extLst>
            <a:ext uri="{FF2B5EF4-FFF2-40B4-BE49-F238E27FC236}">
              <a16:creationId xmlns:a16="http://schemas.microsoft.com/office/drawing/2014/main" id="{E50C3D9B-42CF-415A-8119-B5B876822F4B}"/>
            </a:ext>
          </a:extLst>
        </xdr:cNvPr>
        <xdr:cNvSpPr txBox="1"/>
      </xdr:nvSpPr>
      <xdr:spPr>
        <a:xfrm>
          <a:off x="5482151" y="123482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3" name="【公営住宅】&#10;一人当たり面積グラフ枠">
          <a:extLst>
            <a:ext uri="{FF2B5EF4-FFF2-40B4-BE49-F238E27FC236}">
              <a16:creationId xmlns:a16="http://schemas.microsoft.com/office/drawing/2014/main" id="{6E7FEC53-A2C7-41DC-90FC-627D216C5B13}"/>
            </a:ext>
          </a:extLst>
        </xdr:cNvPr>
        <xdr:cNvSpPr/>
      </xdr:nvSpPr>
      <xdr:spPr>
        <a:xfrm>
          <a:off x="595630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69287</xdr:rowOff>
    </xdr:from>
    <xdr:to>
      <xdr:col>54</xdr:col>
      <xdr:colOff>189865</xdr:colOff>
      <xdr:row>86</xdr:row>
      <xdr:rowOff>166605</xdr:rowOff>
    </xdr:to>
    <xdr:cxnSp macro="">
      <xdr:nvCxnSpPr>
        <xdr:cNvPr id="324" name="直線コネクタ 323">
          <a:extLst>
            <a:ext uri="{FF2B5EF4-FFF2-40B4-BE49-F238E27FC236}">
              <a16:creationId xmlns:a16="http://schemas.microsoft.com/office/drawing/2014/main" id="{46A1FA7F-CB77-45F7-B7AD-1EEDA142B0ED}"/>
            </a:ext>
          </a:extLst>
        </xdr:cNvPr>
        <xdr:cNvCxnSpPr/>
      </xdr:nvCxnSpPr>
      <xdr:spPr>
        <a:xfrm flipV="1">
          <a:off x="9429115" y="12953437"/>
          <a:ext cx="0" cy="14181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170432</xdr:rowOff>
    </xdr:from>
    <xdr:ext cx="469744" cy="259045"/>
    <xdr:sp macro="" textlink="">
      <xdr:nvSpPr>
        <xdr:cNvPr id="325" name="【公営住宅】&#10;一人当たり面積最小値テキスト">
          <a:extLst>
            <a:ext uri="{FF2B5EF4-FFF2-40B4-BE49-F238E27FC236}">
              <a16:creationId xmlns:a16="http://schemas.microsoft.com/office/drawing/2014/main" id="{BF06CB37-7F18-4C89-BCEE-C4B55B8C6E0C}"/>
            </a:ext>
          </a:extLst>
        </xdr:cNvPr>
        <xdr:cNvSpPr txBox="1"/>
      </xdr:nvSpPr>
      <xdr:spPr>
        <a:xfrm>
          <a:off x="9467850" y="14369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166605</xdr:rowOff>
    </xdr:from>
    <xdr:to>
      <xdr:col>55</xdr:col>
      <xdr:colOff>88900</xdr:colOff>
      <xdr:row>86</xdr:row>
      <xdr:rowOff>166605</xdr:rowOff>
    </xdr:to>
    <xdr:cxnSp macro="">
      <xdr:nvCxnSpPr>
        <xdr:cNvPr id="326" name="直線コネクタ 325">
          <a:extLst>
            <a:ext uri="{FF2B5EF4-FFF2-40B4-BE49-F238E27FC236}">
              <a16:creationId xmlns:a16="http://schemas.microsoft.com/office/drawing/2014/main" id="{E8B388C7-7DED-41D9-A7FF-3BEFDBE0C41A}"/>
            </a:ext>
          </a:extLst>
        </xdr:cNvPr>
        <xdr:cNvCxnSpPr/>
      </xdr:nvCxnSpPr>
      <xdr:spPr>
        <a:xfrm>
          <a:off x="9359900" y="1437155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15964</xdr:rowOff>
    </xdr:from>
    <xdr:ext cx="469744" cy="259045"/>
    <xdr:sp macro="" textlink="">
      <xdr:nvSpPr>
        <xdr:cNvPr id="327" name="【公営住宅】&#10;一人当たり面積最大値テキスト">
          <a:extLst>
            <a:ext uri="{FF2B5EF4-FFF2-40B4-BE49-F238E27FC236}">
              <a16:creationId xmlns:a16="http://schemas.microsoft.com/office/drawing/2014/main" id="{FF2875A0-BA81-45AA-943C-22DA09F505E4}"/>
            </a:ext>
          </a:extLst>
        </xdr:cNvPr>
        <xdr:cNvSpPr txBox="1"/>
      </xdr:nvSpPr>
      <xdr:spPr>
        <a:xfrm>
          <a:off x="9467850" y="12735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69287</xdr:rowOff>
    </xdr:from>
    <xdr:to>
      <xdr:col>55</xdr:col>
      <xdr:colOff>88900</xdr:colOff>
      <xdr:row>78</xdr:row>
      <xdr:rowOff>69287</xdr:rowOff>
    </xdr:to>
    <xdr:cxnSp macro="">
      <xdr:nvCxnSpPr>
        <xdr:cNvPr id="328" name="直線コネクタ 327">
          <a:extLst>
            <a:ext uri="{FF2B5EF4-FFF2-40B4-BE49-F238E27FC236}">
              <a16:creationId xmlns:a16="http://schemas.microsoft.com/office/drawing/2014/main" id="{32DE9274-8E3A-4CC2-A318-C90A21FEF831}"/>
            </a:ext>
          </a:extLst>
        </xdr:cNvPr>
        <xdr:cNvCxnSpPr/>
      </xdr:nvCxnSpPr>
      <xdr:spPr>
        <a:xfrm>
          <a:off x="9359900" y="1295343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97209</xdr:rowOff>
    </xdr:from>
    <xdr:ext cx="469744" cy="259045"/>
    <xdr:sp macro="" textlink="">
      <xdr:nvSpPr>
        <xdr:cNvPr id="329" name="【公営住宅】&#10;一人当たり面積平均値テキスト">
          <a:extLst>
            <a:ext uri="{FF2B5EF4-FFF2-40B4-BE49-F238E27FC236}">
              <a16:creationId xmlns:a16="http://schemas.microsoft.com/office/drawing/2014/main" id="{106438DF-5328-44C4-8D02-AC0B1D2B5804}"/>
            </a:ext>
          </a:extLst>
        </xdr:cNvPr>
        <xdr:cNvSpPr txBox="1"/>
      </xdr:nvSpPr>
      <xdr:spPr>
        <a:xfrm>
          <a:off x="9467850" y="139719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74332</xdr:rowOff>
    </xdr:from>
    <xdr:to>
      <xdr:col>55</xdr:col>
      <xdr:colOff>50800</xdr:colOff>
      <xdr:row>86</xdr:row>
      <xdr:rowOff>4482</xdr:rowOff>
    </xdr:to>
    <xdr:sp macro="" textlink="">
      <xdr:nvSpPr>
        <xdr:cNvPr id="330" name="フローチャート: 判断 329">
          <a:extLst>
            <a:ext uri="{FF2B5EF4-FFF2-40B4-BE49-F238E27FC236}">
              <a16:creationId xmlns:a16="http://schemas.microsoft.com/office/drawing/2014/main" id="{B01C77AE-5E38-4FBE-A728-F789846431EA}"/>
            </a:ext>
          </a:extLst>
        </xdr:cNvPr>
        <xdr:cNvSpPr/>
      </xdr:nvSpPr>
      <xdr:spPr>
        <a:xfrm>
          <a:off x="9398000" y="1411418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95231</xdr:rowOff>
    </xdr:from>
    <xdr:to>
      <xdr:col>50</xdr:col>
      <xdr:colOff>165100</xdr:colOff>
      <xdr:row>86</xdr:row>
      <xdr:rowOff>25381</xdr:rowOff>
    </xdr:to>
    <xdr:sp macro="" textlink="">
      <xdr:nvSpPr>
        <xdr:cNvPr id="331" name="フローチャート: 判断 330">
          <a:extLst>
            <a:ext uri="{FF2B5EF4-FFF2-40B4-BE49-F238E27FC236}">
              <a16:creationId xmlns:a16="http://schemas.microsoft.com/office/drawing/2014/main" id="{D71E48FA-1530-46B4-9888-B5D7139F6FB3}"/>
            </a:ext>
          </a:extLst>
        </xdr:cNvPr>
        <xdr:cNvSpPr/>
      </xdr:nvSpPr>
      <xdr:spPr>
        <a:xfrm>
          <a:off x="8636000" y="1413508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101600</xdr:rowOff>
    </xdr:from>
    <xdr:to>
      <xdr:col>46</xdr:col>
      <xdr:colOff>38100</xdr:colOff>
      <xdr:row>86</xdr:row>
      <xdr:rowOff>31750</xdr:rowOff>
    </xdr:to>
    <xdr:sp macro="" textlink="">
      <xdr:nvSpPr>
        <xdr:cNvPr id="332" name="フローチャート: 判断 331">
          <a:extLst>
            <a:ext uri="{FF2B5EF4-FFF2-40B4-BE49-F238E27FC236}">
              <a16:creationId xmlns:a16="http://schemas.microsoft.com/office/drawing/2014/main" id="{DAA82F2E-9F71-445E-A4A3-2904A0182881}"/>
            </a:ext>
          </a:extLst>
        </xdr:cNvPr>
        <xdr:cNvSpPr/>
      </xdr:nvSpPr>
      <xdr:spPr>
        <a:xfrm>
          <a:off x="7842250" y="1414145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78087</xdr:rowOff>
    </xdr:from>
    <xdr:to>
      <xdr:col>41</xdr:col>
      <xdr:colOff>101600</xdr:colOff>
      <xdr:row>86</xdr:row>
      <xdr:rowOff>8237</xdr:rowOff>
    </xdr:to>
    <xdr:sp macro="" textlink="">
      <xdr:nvSpPr>
        <xdr:cNvPr id="333" name="フローチャート: 判断 332">
          <a:extLst>
            <a:ext uri="{FF2B5EF4-FFF2-40B4-BE49-F238E27FC236}">
              <a16:creationId xmlns:a16="http://schemas.microsoft.com/office/drawing/2014/main" id="{E83E7D7B-FD3B-49FD-B9A8-F87A6E97C67F}"/>
            </a:ext>
          </a:extLst>
        </xdr:cNvPr>
        <xdr:cNvSpPr/>
      </xdr:nvSpPr>
      <xdr:spPr>
        <a:xfrm>
          <a:off x="7029450" y="1411793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87557</xdr:rowOff>
    </xdr:from>
    <xdr:to>
      <xdr:col>36</xdr:col>
      <xdr:colOff>165100</xdr:colOff>
      <xdr:row>86</xdr:row>
      <xdr:rowOff>17707</xdr:rowOff>
    </xdr:to>
    <xdr:sp macro="" textlink="">
      <xdr:nvSpPr>
        <xdr:cNvPr id="334" name="フローチャート: 判断 333">
          <a:extLst>
            <a:ext uri="{FF2B5EF4-FFF2-40B4-BE49-F238E27FC236}">
              <a16:creationId xmlns:a16="http://schemas.microsoft.com/office/drawing/2014/main" id="{D4B0E7AC-5D95-4CDA-82E4-42A430510497}"/>
            </a:ext>
          </a:extLst>
        </xdr:cNvPr>
        <xdr:cNvSpPr/>
      </xdr:nvSpPr>
      <xdr:spPr>
        <a:xfrm>
          <a:off x="6235700" y="1412740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5" name="テキスト ボックス 334">
          <a:extLst>
            <a:ext uri="{FF2B5EF4-FFF2-40B4-BE49-F238E27FC236}">
              <a16:creationId xmlns:a16="http://schemas.microsoft.com/office/drawing/2014/main" id="{56166AC7-B703-4251-BF77-A6B5C9B32679}"/>
            </a:ext>
          </a:extLst>
        </xdr:cNvPr>
        <xdr:cNvSpPr txBox="1"/>
      </xdr:nvSpPr>
      <xdr:spPr>
        <a:xfrm>
          <a:off x="92583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6" name="テキスト ボックス 335">
          <a:extLst>
            <a:ext uri="{FF2B5EF4-FFF2-40B4-BE49-F238E27FC236}">
              <a16:creationId xmlns:a16="http://schemas.microsoft.com/office/drawing/2014/main" id="{788798D7-F85F-48C0-B692-1F8F92ADF1FE}"/>
            </a:ext>
          </a:extLst>
        </xdr:cNvPr>
        <xdr:cNvSpPr txBox="1"/>
      </xdr:nvSpPr>
      <xdr:spPr>
        <a:xfrm>
          <a:off x="8515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7" name="テキスト ボックス 336">
          <a:extLst>
            <a:ext uri="{FF2B5EF4-FFF2-40B4-BE49-F238E27FC236}">
              <a16:creationId xmlns:a16="http://schemas.microsoft.com/office/drawing/2014/main" id="{549DA418-AAA9-487E-A424-A0954CD207FC}"/>
            </a:ext>
          </a:extLst>
        </xdr:cNvPr>
        <xdr:cNvSpPr txBox="1"/>
      </xdr:nvSpPr>
      <xdr:spPr>
        <a:xfrm>
          <a:off x="7715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8" name="テキスト ボックス 337">
          <a:extLst>
            <a:ext uri="{FF2B5EF4-FFF2-40B4-BE49-F238E27FC236}">
              <a16:creationId xmlns:a16="http://schemas.microsoft.com/office/drawing/2014/main" id="{87A374FF-369A-4571-8C51-486D38E00DF9}"/>
            </a:ext>
          </a:extLst>
        </xdr:cNvPr>
        <xdr:cNvSpPr txBox="1"/>
      </xdr:nvSpPr>
      <xdr:spPr>
        <a:xfrm>
          <a:off x="690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9" name="テキスト ボックス 338">
          <a:extLst>
            <a:ext uri="{FF2B5EF4-FFF2-40B4-BE49-F238E27FC236}">
              <a16:creationId xmlns:a16="http://schemas.microsoft.com/office/drawing/2014/main" id="{A787E409-A484-47C5-84FF-92EA0894CC78}"/>
            </a:ext>
          </a:extLst>
        </xdr:cNvPr>
        <xdr:cNvSpPr txBox="1"/>
      </xdr:nvSpPr>
      <xdr:spPr>
        <a:xfrm>
          <a:off x="6115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161037</xdr:rowOff>
    </xdr:from>
    <xdr:to>
      <xdr:col>55</xdr:col>
      <xdr:colOff>50800</xdr:colOff>
      <xdr:row>86</xdr:row>
      <xdr:rowOff>91187</xdr:rowOff>
    </xdr:to>
    <xdr:sp macro="" textlink="">
      <xdr:nvSpPr>
        <xdr:cNvPr id="340" name="楕円 339">
          <a:extLst>
            <a:ext uri="{FF2B5EF4-FFF2-40B4-BE49-F238E27FC236}">
              <a16:creationId xmlns:a16="http://schemas.microsoft.com/office/drawing/2014/main" id="{6623F8F1-4810-4FE3-9A9E-422EDC15698D}"/>
            </a:ext>
          </a:extLst>
        </xdr:cNvPr>
        <xdr:cNvSpPr/>
      </xdr:nvSpPr>
      <xdr:spPr>
        <a:xfrm>
          <a:off x="9398000" y="14200887"/>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75964</xdr:rowOff>
    </xdr:from>
    <xdr:ext cx="469744" cy="259045"/>
    <xdr:sp macro="" textlink="">
      <xdr:nvSpPr>
        <xdr:cNvPr id="341" name="【公営住宅】&#10;一人当たり面積該当値テキスト">
          <a:extLst>
            <a:ext uri="{FF2B5EF4-FFF2-40B4-BE49-F238E27FC236}">
              <a16:creationId xmlns:a16="http://schemas.microsoft.com/office/drawing/2014/main" id="{2B1CA56F-4BD4-41AB-A0F1-E5582B926419}"/>
            </a:ext>
          </a:extLst>
        </xdr:cNvPr>
        <xdr:cNvSpPr txBox="1"/>
      </xdr:nvSpPr>
      <xdr:spPr>
        <a:xfrm>
          <a:off x="9467850" y="14115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163812</xdr:rowOff>
    </xdr:from>
    <xdr:to>
      <xdr:col>50</xdr:col>
      <xdr:colOff>165100</xdr:colOff>
      <xdr:row>86</xdr:row>
      <xdr:rowOff>93962</xdr:rowOff>
    </xdr:to>
    <xdr:sp macro="" textlink="">
      <xdr:nvSpPr>
        <xdr:cNvPr id="342" name="楕円 341">
          <a:extLst>
            <a:ext uri="{FF2B5EF4-FFF2-40B4-BE49-F238E27FC236}">
              <a16:creationId xmlns:a16="http://schemas.microsoft.com/office/drawing/2014/main" id="{FCEBFB93-9BD3-4044-A709-331E10FA74E2}"/>
            </a:ext>
          </a:extLst>
        </xdr:cNvPr>
        <xdr:cNvSpPr/>
      </xdr:nvSpPr>
      <xdr:spPr>
        <a:xfrm>
          <a:off x="8636000" y="1420366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40387</xdr:rowOff>
    </xdr:from>
    <xdr:to>
      <xdr:col>55</xdr:col>
      <xdr:colOff>0</xdr:colOff>
      <xdr:row>86</xdr:row>
      <xdr:rowOff>43162</xdr:rowOff>
    </xdr:to>
    <xdr:cxnSp macro="">
      <xdr:nvCxnSpPr>
        <xdr:cNvPr id="343" name="直線コネクタ 342">
          <a:extLst>
            <a:ext uri="{FF2B5EF4-FFF2-40B4-BE49-F238E27FC236}">
              <a16:creationId xmlns:a16="http://schemas.microsoft.com/office/drawing/2014/main" id="{D6FB2D07-FA10-466B-AD7E-CAC86DDFFD20}"/>
            </a:ext>
          </a:extLst>
        </xdr:cNvPr>
        <xdr:cNvCxnSpPr/>
      </xdr:nvCxnSpPr>
      <xdr:spPr>
        <a:xfrm flipV="1">
          <a:off x="8686800" y="14245337"/>
          <a:ext cx="742950" cy="2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165608</xdr:rowOff>
    </xdr:from>
    <xdr:to>
      <xdr:col>46</xdr:col>
      <xdr:colOff>38100</xdr:colOff>
      <xdr:row>86</xdr:row>
      <xdr:rowOff>95758</xdr:rowOff>
    </xdr:to>
    <xdr:sp macro="" textlink="">
      <xdr:nvSpPr>
        <xdr:cNvPr id="344" name="楕円 343">
          <a:extLst>
            <a:ext uri="{FF2B5EF4-FFF2-40B4-BE49-F238E27FC236}">
              <a16:creationId xmlns:a16="http://schemas.microsoft.com/office/drawing/2014/main" id="{F738C16B-E968-41A2-9D3C-E23B1F6CB286}"/>
            </a:ext>
          </a:extLst>
        </xdr:cNvPr>
        <xdr:cNvSpPr/>
      </xdr:nvSpPr>
      <xdr:spPr>
        <a:xfrm>
          <a:off x="7842250" y="14205458"/>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43162</xdr:rowOff>
    </xdr:from>
    <xdr:to>
      <xdr:col>50</xdr:col>
      <xdr:colOff>114300</xdr:colOff>
      <xdr:row>86</xdr:row>
      <xdr:rowOff>44958</xdr:rowOff>
    </xdr:to>
    <xdr:cxnSp macro="">
      <xdr:nvCxnSpPr>
        <xdr:cNvPr id="345" name="直線コネクタ 344">
          <a:extLst>
            <a:ext uri="{FF2B5EF4-FFF2-40B4-BE49-F238E27FC236}">
              <a16:creationId xmlns:a16="http://schemas.microsoft.com/office/drawing/2014/main" id="{629C05B9-94EB-4B5D-81E4-2A4C39C885FC}"/>
            </a:ext>
          </a:extLst>
        </xdr:cNvPr>
        <xdr:cNvCxnSpPr/>
      </xdr:nvCxnSpPr>
      <xdr:spPr>
        <a:xfrm flipV="1">
          <a:off x="7886700" y="14248112"/>
          <a:ext cx="800100" cy="1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168548</xdr:rowOff>
    </xdr:from>
    <xdr:to>
      <xdr:col>41</xdr:col>
      <xdr:colOff>101600</xdr:colOff>
      <xdr:row>86</xdr:row>
      <xdr:rowOff>98698</xdr:rowOff>
    </xdr:to>
    <xdr:sp macro="" textlink="">
      <xdr:nvSpPr>
        <xdr:cNvPr id="346" name="楕円 345">
          <a:extLst>
            <a:ext uri="{FF2B5EF4-FFF2-40B4-BE49-F238E27FC236}">
              <a16:creationId xmlns:a16="http://schemas.microsoft.com/office/drawing/2014/main" id="{DDB0D5BA-781F-46C7-9288-A09C10604699}"/>
            </a:ext>
          </a:extLst>
        </xdr:cNvPr>
        <xdr:cNvSpPr/>
      </xdr:nvSpPr>
      <xdr:spPr>
        <a:xfrm>
          <a:off x="7029450" y="14202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44958</xdr:rowOff>
    </xdr:from>
    <xdr:to>
      <xdr:col>45</xdr:col>
      <xdr:colOff>177800</xdr:colOff>
      <xdr:row>86</xdr:row>
      <xdr:rowOff>47898</xdr:rowOff>
    </xdr:to>
    <xdr:cxnSp macro="">
      <xdr:nvCxnSpPr>
        <xdr:cNvPr id="347" name="直線コネクタ 346">
          <a:extLst>
            <a:ext uri="{FF2B5EF4-FFF2-40B4-BE49-F238E27FC236}">
              <a16:creationId xmlns:a16="http://schemas.microsoft.com/office/drawing/2014/main" id="{4D62AB1B-74AA-4722-ABD9-725F92699FCA}"/>
            </a:ext>
          </a:extLst>
        </xdr:cNvPr>
        <xdr:cNvCxnSpPr/>
      </xdr:nvCxnSpPr>
      <xdr:spPr>
        <a:xfrm flipV="1">
          <a:off x="7080250" y="14249908"/>
          <a:ext cx="806450" cy="2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167078</xdr:rowOff>
    </xdr:from>
    <xdr:to>
      <xdr:col>36</xdr:col>
      <xdr:colOff>165100</xdr:colOff>
      <xdr:row>86</xdr:row>
      <xdr:rowOff>97228</xdr:rowOff>
    </xdr:to>
    <xdr:sp macro="" textlink="">
      <xdr:nvSpPr>
        <xdr:cNvPr id="348" name="楕円 347">
          <a:extLst>
            <a:ext uri="{FF2B5EF4-FFF2-40B4-BE49-F238E27FC236}">
              <a16:creationId xmlns:a16="http://schemas.microsoft.com/office/drawing/2014/main" id="{E5CED2B1-C435-4D8F-B852-109EB1E66E8C}"/>
            </a:ext>
          </a:extLst>
        </xdr:cNvPr>
        <xdr:cNvSpPr/>
      </xdr:nvSpPr>
      <xdr:spPr>
        <a:xfrm>
          <a:off x="6235700" y="1420692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46428</xdr:rowOff>
    </xdr:from>
    <xdr:to>
      <xdr:col>41</xdr:col>
      <xdr:colOff>50800</xdr:colOff>
      <xdr:row>86</xdr:row>
      <xdr:rowOff>47898</xdr:rowOff>
    </xdr:to>
    <xdr:cxnSp macro="">
      <xdr:nvCxnSpPr>
        <xdr:cNvPr id="349" name="直線コネクタ 348">
          <a:extLst>
            <a:ext uri="{FF2B5EF4-FFF2-40B4-BE49-F238E27FC236}">
              <a16:creationId xmlns:a16="http://schemas.microsoft.com/office/drawing/2014/main" id="{B1CD07C1-19C6-47E9-A6D4-E89CBC32DB04}"/>
            </a:ext>
          </a:extLst>
        </xdr:cNvPr>
        <xdr:cNvCxnSpPr/>
      </xdr:nvCxnSpPr>
      <xdr:spPr>
        <a:xfrm>
          <a:off x="6286500" y="14251378"/>
          <a:ext cx="793750" cy="1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41908</xdr:rowOff>
    </xdr:from>
    <xdr:ext cx="469744" cy="259045"/>
    <xdr:sp macro="" textlink="">
      <xdr:nvSpPr>
        <xdr:cNvPr id="350" name="n_1aveValue【公営住宅】&#10;一人当たり面積">
          <a:extLst>
            <a:ext uri="{FF2B5EF4-FFF2-40B4-BE49-F238E27FC236}">
              <a16:creationId xmlns:a16="http://schemas.microsoft.com/office/drawing/2014/main" id="{BA228DD3-C0C0-41B6-A3BE-30BBB27C5681}"/>
            </a:ext>
          </a:extLst>
        </xdr:cNvPr>
        <xdr:cNvSpPr txBox="1"/>
      </xdr:nvSpPr>
      <xdr:spPr>
        <a:xfrm>
          <a:off x="8458277" y="13916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48277</xdr:rowOff>
    </xdr:from>
    <xdr:ext cx="469744" cy="259045"/>
    <xdr:sp macro="" textlink="">
      <xdr:nvSpPr>
        <xdr:cNvPr id="351" name="n_2aveValue【公営住宅】&#10;一人当たり面積">
          <a:extLst>
            <a:ext uri="{FF2B5EF4-FFF2-40B4-BE49-F238E27FC236}">
              <a16:creationId xmlns:a16="http://schemas.microsoft.com/office/drawing/2014/main" id="{73080BD1-10E3-4FD6-90B7-15BB4CD02D35}"/>
            </a:ext>
          </a:extLst>
        </xdr:cNvPr>
        <xdr:cNvSpPr txBox="1"/>
      </xdr:nvSpPr>
      <xdr:spPr>
        <a:xfrm>
          <a:off x="7677227" y="13923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24764</xdr:rowOff>
    </xdr:from>
    <xdr:ext cx="469744" cy="259045"/>
    <xdr:sp macro="" textlink="">
      <xdr:nvSpPr>
        <xdr:cNvPr id="352" name="n_3aveValue【公営住宅】&#10;一人当たり面積">
          <a:extLst>
            <a:ext uri="{FF2B5EF4-FFF2-40B4-BE49-F238E27FC236}">
              <a16:creationId xmlns:a16="http://schemas.microsoft.com/office/drawing/2014/main" id="{04F277BB-01BE-447B-B930-C4A85D367E7E}"/>
            </a:ext>
          </a:extLst>
        </xdr:cNvPr>
        <xdr:cNvSpPr txBox="1"/>
      </xdr:nvSpPr>
      <xdr:spPr>
        <a:xfrm>
          <a:off x="6864427" y="13899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34234</xdr:rowOff>
    </xdr:from>
    <xdr:ext cx="469744" cy="259045"/>
    <xdr:sp macro="" textlink="">
      <xdr:nvSpPr>
        <xdr:cNvPr id="353" name="n_4aveValue【公営住宅】&#10;一人当たり面積">
          <a:extLst>
            <a:ext uri="{FF2B5EF4-FFF2-40B4-BE49-F238E27FC236}">
              <a16:creationId xmlns:a16="http://schemas.microsoft.com/office/drawing/2014/main" id="{AD9EC888-B1A6-4B9D-9E36-5AF67118EB0B}"/>
            </a:ext>
          </a:extLst>
        </xdr:cNvPr>
        <xdr:cNvSpPr txBox="1"/>
      </xdr:nvSpPr>
      <xdr:spPr>
        <a:xfrm>
          <a:off x="6070677" y="13908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85089</xdr:rowOff>
    </xdr:from>
    <xdr:ext cx="469744" cy="259045"/>
    <xdr:sp macro="" textlink="">
      <xdr:nvSpPr>
        <xdr:cNvPr id="354" name="n_1mainValue【公営住宅】&#10;一人当たり面積">
          <a:extLst>
            <a:ext uri="{FF2B5EF4-FFF2-40B4-BE49-F238E27FC236}">
              <a16:creationId xmlns:a16="http://schemas.microsoft.com/office/drawing/2014/main" id="{79578A85-886A-470B-8C4A-D25E41D38D04}"/>
            </a:ext>
          </a:extLst>
        </xdr:cNvPr>
        <xdr:cNvSpPr txBox="1"/>
      </xdr:nvSpPr>
      <xdr:spPr>
        <a:xfrm>
          <a:off x="8458277" y="14290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86885</xdr:rowOff>
    </xdr:from>
    <xdr:ext cx="469744" cy="259045"/>
    <xdr:sp macro="" textlink="">
      <xdr:nvSpPr>
        <xdr:cNvPr id="355" name="n_2mainValue【公営住宅】&#10;一人当たり面積">
          <a:extLst>
            <a:ext uri="{FF2B5EF4-FFF2-40B4-BE49-F238E27FC236}">
              <a16:creationId xmlns:a16="http://schemas.microsoft.com/office/drawing/2014/main" id="{D478CF67-C083-4DDE-AB79-E9370CE6B9B8}"/>
            </a:ext>
          </a:extLst>
        </xdr:cNvPr>
        <xdr:cNvSpPr txBox="1"/>
      </xdr:nvSpPr>
      <xdr:spPr>
        <a:xfrm>
          <a:off x="7677227" y="14291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89825</xdr:rowOff>
    </xdr:from>
    <xdr:ext cx="469744" cy="259045"/>
    <xdr:sp macro="" textlink="">
      <xdr:nvSpPr>
        <xdr:cNvPr id="356" name="n_3mainValue【公営住宅】&#10;一人当たり面積">
          <a:extLst>
            <a:ext uri="{FF2B5EF4-FFF2-40B4-BE49-F238E27FC236}">
              <a16:creationId xmlns:a16="http://schemas.microsoft.com/office/drawing/2014/main" id="{2CA5A4B8-E71C-4096-8589-47835A484F4D}"/>
            </a:ext>
          </a:extLst>
        </xdr:cNvPr>
        <xdr:cNvSpPr txBox="1"/>
      </xdr:nvSpPr>
      <xdr:spPr>
        <a:xfrm>
          <a:off x="6864427" y="14294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88355</xdr:rowOff>
    </xdr:from>
    <xdr:ext cx="469744" cy="259045"/>
    <xdr:sp macro="" textlink="">
      <xdr:nvSpPr>
        <xdr:cNvPr id="357" name="n_4mainValue【公営住宅】&#10;一人当たり面積">
          <a:extLst>
            <a:ext uri="{FF2B5EF4-FFF2-40B4-BE49-F238E27FC236}">
              <a16:creationId xmlns:a16="http://schemas.microsoft.com/office/drawing/2014/main" id="{9203058D-3361-4EFE-840A-6EF6EF3B348E}"/>
            </a:ext>
          </a:extLst>
        </xdr:cNvPr>
        <xdr:cNvSpPr txBox="1"/>
      </xdr:nvSpPr>
      <xdr:spPr>
        <a:xfrm>
          <a:off x="6070677" y="14293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8" name="正方形/長方形 357">
          <a:extLst>
            <a:ext uri="{FF2B5EF4-FFF2-40B4-BE49-F238E27FC236}">
              <a16:creationId xmlns:a16="http://schemas.microsoft.com/office/drawing/2014/main" id="{B016AA55-CB4B-47B0-AEFC-AF289BBA579E}"/>
            </a:ext>
          </a:extLst>
        </xdr:cNvPr>
        <xdr:cNvSpPr/>
      </xdr:nvSpPr>
      <xdr:spPr>
        <a:xfrm>
          <a:off x="6858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9" name="正方形/長方形 358">
          <a:extLst>
            <a:ext uri="{FF2B5EF4-FFF2-40B4-BE49-F238E27FC236}">
              <a16:creationId xmlns:a16="http://schemas.microsoft.com/office/drawing/2014/main" id="{0228ED13-8AA9-4354-AC74-D920FF8C44E8}"/>
            </a:ext>
          </a:extLst>
        </xdr:cNvPr>
        <xdr:cNvSpPr/>
      </xdr:nvSpPr>
      <xdr:spPr>
        <a:xfrm>
          <a:off x="8128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0" name="正方形/長方形 359">
          <a:extLst>
            <a:ext uri="{FF2B5EF4-FFF2-40B4-BE49-F238E27FC236}">
              <a16:creationId xmlns:a16="http://schemas.microsoft.com/office/drawing/2014/main" id="{ECCC51B2-8F46-4EA4-B1E0-EE1ED0A95565}"/>
            </a:ext>
          </a:extLst>
        </xdr:cNvPr>
        <xdr:cNvSpPr/>
      </xdr:nvSpPr>
      <xdr:spPr>
        <a:xfrm>
          <a:off x="8128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1" name="正方形/長方形 360">
          <a:extLst>
            <a:ext uri="{FF2B5EF4-FFF2-40B4-BE49-F238E27FC236}">
              <a16:creationId xmlns:a16="http://schemas.microsoft.com/office/drawing/2014/main" id="{38160AF4-4121-40CF-A4B6-2DACD130B4EE}"/>
            </a:ext>
          </a:extLst>
        </xdr:cNvPr>
        <xdr:cNvSpPr/>
      </xdr:nvSpPr>
      <xdr:spPr>
        <a:xfrm>
          <a:off x="17145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2" name="正方形/長方形 361">
          <a:extLst>
            <a:ext uri="{FF2B5EF4-FFF2-40B4-BE49-F238E27FC236}">
              <a16:creationId xmlns:a16="http://schemas.microsoft.com/office/drawing/2014/main" id="{3E18D45B-B7C4-4178-B1CA-4A81397D832F}"/>
            </a:ext>
          </a:extLst>
        </xdr:cNvPr>
        <xdr:cNvSpPr/>
      </xdr:nvSpPr>
      <xdr:spPr>
        <a:xfrm>
          <a:off x="17145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3" name="正方形/長方形 362">
          <a:extLst>
            <a:ext uri="{FF2B5EF4-FFF2-40B4-BE49-F238E27FC236}">
              <a16:creationId xmlns:a16="http://schemas.microsoft.com/office/drawing/2014/main" id="{971FABFD-B6E5-414F-8446-9F33A89F422F}"/>
            </a:ext>
          </a:extLst>
        </xdr:cNvPr>
        <xdr:cNvSpPr/>
      </xdr:nvSpPr>
      <xdr:spPr>
        <a:xfrm>
          <a:off x="2743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4" name="正方形/長方形 363">
          <a:extLst>
            <a:ext uri="{FF2B5EF4-FFF2-40B4-BE49-F238E27FC236}">
              <a16:creationId xmlns:a16="http://schemas.microsoft.com/office/drawing/2014/main" id="{837F9891-627C-4D4E-AE7D-6986705532D5}"/>
            </a:ext>
          </a:extLst>
        </xdr:cNvPr>
        <xdr:cNvSpPr/>
      </xdr:nvSpPr>
      <xdr:spPr>
        <a:xfrm>
          <a:off x="2743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5" name="正方形/長方形 364">
          <a:extLst>
            <a:ext uri="{FF2B5EF4-FFF2-40B4-BE49-F238E27FC236}">
              <a16:creationId xmlns:a16="http://schemas.microsoft.com/office/drawing/2014/main" id="{AFA76541-F7B6-49C9-A0C6-FF0AAA6BE82B}"/>
            </a:ext>
          </a:extLst>
        </xdr:cNvPr>
        <xdr:cNvSpPr/>
      </xdr:nvSpPr>
      <xdr:spPr>
        <a:xfrm>
          <a:off x="685800" y="16192500"/>
          <a:ext cx="42672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66" name="正方形/長方形 365">
          <a:extLst>
            <a:ext uri="{FF2B5EF4-FFF2-40B4-BE49-F238E27FC236}">
              <a16:creationId xmlns:a16="http://schemas.microsoft.com/office/drawing/2014/main" id="{D232BCE0-EEB0-403E-9E91-789E2960CAD2}"/>
            </a:ext>
          </a:extLst>
        </xdr:cNvPr>
        <xdr:cNvSpPr/>
      </xdr:nvSpPr>
      <xdr:spPr>
        <a:xfrm>
          <a:off x="595630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7" name="正方形/長方形 366">
          <a:extLst>
            <a:ext uri="{FF2B5EF4-FFF2-40B4-BE49-F238E27FC236}">
              <a16:creationId xmlns:a16="http://schemas.microsoft.com/office/drawing/2014/main" id="{5D850BE9-CCB3-4940-8486-6FEDED62E39C}"/>
            </a:ext>
          </a:extLst>
        </xdr:cNvPr>
        <xdr:cNvSpPr/>
      </xdr:nvSpPr>
      <xdr:spPr>
        <a:xfrm>
          <a:off x="60642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8" name="正方形/長方形 367">
          <a:extLst>
            <a:ext uri="{FF2B5EF4-FFF2-40B4-BE49-F238E27FC236}">
              <a16:creationId xmlns:a16="http://schemas.microsoft.com/office/drawing/2014/main" id="{F3AA9389-CE98-4C3E-87A1-C630BADBC8F3}"/>
            </a:ext>
          </a:extLst>
        </xdr:cNvPr>
        <xdr:cNvSpPr/>
      </xdr:nvSpPr>
      <xdr:spPr>
        <a:xfrm>
          <a:off x="60642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9" name="正方形/長方形 368">
          <a:extLst>
            <a:ext uri="{FF2B5EF4-FFF2-40B4-BE49-F238E27FC236}">
              <a16:creationId xmlns:a16="http://schemas.microsoft.com/office/drawing/2014/main" id="{62E1F19B-63A1-4B7D-869C-E54C9935B4B3}"/>
            </a:ext>
          </a:extLst>
        </xdr:cNvPr>
        <xdr:cNvSpPr/>
      </xdr:nvSpPr>
      <xdr:spPr>
        <a:xfrm>
          <a:off x="69850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0" name="正方形/長方形 369">
          <a:extLst>
            <a:ext uri="{FF2B5EF4-FFF2-40B4-BE49-F238E27FC236}">
              <a16:creationId xmlns:a16="http://schemas.microsoft.com/office/drawing/2014/main" id="{FFD58B2F-F5BC-4F2B-BBF5-AB4E6C9F7A32}"/>
            </a:ext>
          </a:extLst>
        </xdr:cNvPr>
        <xdr:cNvSpPr/>
      </xdr:nvSpPr>
      <xdr:spPr>
        <a:xfrm>
          <a:off x="69850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1" name="正方形/長方形 370">
          <a:extLst>
            <a:ext uri="{FF2B5EF4-FFF2-40B4-BE49-F238E27FC236}">
              <a16:creationId xmlns:a16="http://schemas.microsoft.com/office/drawing/2014/main" id="{04CA30F7-C25B-4E55-8AD2-D7C9C36A5189}"/>
            </a:ext>
          </a:extLst>
        </xdr:cNvPr>
        <xdr:cNvSpPr/>
      </xdr:nvSpPr>
      <xdr:spPr>
        <a:xfrm>
          <a:off x="8013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2" name="正方形/長方形 371">
          <a:extLst>
            <a:ext uri="{FF2B5EF4-FFF2-40B4-BE49-F238E27FC236}">
              <a16:creationId xmlns:a16="http://schemas.microsoft.com/office/drawing/2014/main" id="{5B327584-7872-4C34-A2A5-D840C2669405}"/>
            </a:ext>
          </a:extLst>
        </xdr:cNvPr>
        <xdr:cNvSpPr/>
      </xdr:nvSpPr>
      <xdr:spPr>
        <a:xfrm>
          <a:off x="8013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3" name="正方形/長方形 372">
          <a:extLst>
            <a:ext uri="{FF2B5EF4-FFF2-40B4-BE49-F238E27FC236}">
              <a16:creationId xmlns:a16="http://schemas.microsoft.com/office/drawing/2014/main" id="{C8CA2E77-2DFF-4B19-8C4D-447AB0E05A23}"/>
            </a:ext>
          </a:extLst>
        </xdr:cNvPr>
        <xdr:cNvSpPr/>
      </xdr:nvSpPr>
      <xdr:spPr>
        <a:xfrm>
          <a:off x="5956300" y="16192500"/>
          <a:ext cx="424815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74" name="正方形/長方形 373">
          <a:extLst>
            <a:ext uri="{FF2B5EF4-FFF2-40B4-BE49-F238E27FC236}">
              <a16:creationId xmlns:a16="http://schemas.microsoft.com/office/drawing/2014/main" id="{13DBC772-7132-40CB-9C03-8EBBD96D8A95}"/>
            </a:ext>
          </a:extLst>
        </xdr:cNvPr>
        <xdr:cNvSpPr/>
      </xdr:nvSpPr>
      <xdr:spPr>
        <a:xfrm>
          <a:off x="1120775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5" name="正方形/長方形 374">
          <a:extLst>
            <a:ext uri="{FF2B5EF4-FFF2-40B4-BE49-F238E27FC236}">
              <a16:creationId xmlns:a16="http://schemas.microsoft.com/office/drawing/2014/main" id="{788A2005-76CB-4FEF-8BC9-17A7AFA8C55A}"/>
            </a:ext>
          </a:extLst>
        </xdr:cNvPr>
        <xdr:cNvSpPr/>
      </xdr:nvSpPr>
      <xdr:spPr>
        <a:xfrm>
          <a:off x="11315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76" name="正方形/長方形 375">
          <a:extLst>
            <a:ext uri="{FF2B5EF4-FFF2-40B4-BE49-F238E27FC236}">
              <a16:creationId xmlns:a16="http://schemas.microsoft.com/office/drawing/2014/main" id="{70F525A1-908D-43A0-8A01-5F21D97FFBEC}"/>
            </a:ext>
          </a:extLst>
        </xdr:cNvPr>
        <xdr:cNvSpPr/>
      </xdr:nvSpPr>
      <xdr:spPr>
        <a:xfrm>
          <a:off x="11315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77" name="正方形/長方形 376">
          <a:extLst>
            <a:ext uri="{FF2B5EF4-FFF2-40B4-BE49-F238E27FC236}">
              <a16:creationId xmlns:a16="http://schemas.microsoft.com/office/drawing/2014/main" id="{2C13AABA-DC7F-4D7F-AC69-D7D21EF0E64C}"/>
            </a:ext>
          </a:extLst>
        </xdr:cNvPr>
        <xdr:cNvSpPr/>
      </xdr:nvSpPr>
      <xdr:spPr>
        <a:xfrm>
          <a:off x="122364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78" name="正方形/長方形 377">
          <a:extLst>
            <a:ext uri="{FF2B5EF4-FFF2-40B4-BE49-F238E27FC236}">
              <a16:creationId xmlns:a16="http://schemas.microsoft.com/office/drawing/2014/main" id="{A5B73E40-2100-4FDE-8D65-0078864F7D0A}"/>
            </a:ext>
          </a:extLst>
        </xdr:cNvPr>
        <xdr:cNvSpPr/>
      </xdr:nvSpPr>
      <xdr:spPr>
        <a:xfrm>
          <a:off x="122364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9" name="正方形/長方形 378">
          <a:extLst>
            <a:ext uri="{FF2B5EF4-FFF2-40B4-BE49-F238E27FC236}">
              <a16:creationId xmlns:a16="http://schemas.microsoft.com/office/drawing/2014/main" id="{EE65971D-B89C-44B6-9EA6-4E1F60EBE34A}"/>
            </a:ext>
          </a:extLst>
        </xdr:cNvPr>
        <xdr:cNvSpPr/>
      </xdr:nvSpPr>
      <xdr:spPr>
        <a:xfrm>
          <a:off x="132651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0" name="正方形/長方形 379">
          <a:extLst>
            <a:ext uri="{FF2B5EF4-FFF2-40B4-BE49-F238E27FC236}">
              <a16:creationId xmlns:a16="http://schemas.microsoft.com/office/drawing/2014/main" id="{EC25494E-39B8-43B6-9989-31B5413013B3}"/>
            </a:ext>
          </a:extLst>
        </xdr:cNvPr>
        <xdr:cNvSpPr/>
      </xdr:nvSpPr>
      <xdr:spPr>
        <a:xfrm>
          <a:off x="132651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1" name="正方形/長方形 380">
          <a:extLst>
            <a:ext uri="{FF2B5EF4-FFF2-40B4-BE49-F238E27FC236}">
              <a16:creationId xmlns:a16="http://schemas.microsoft.com/office/drawing/2014/main" id="{DC4E6C1B-74D9-4FF8-B28C-E522844EF532}"/>
            </a:ext>
          </a:extLst>
        </xdr:cNvPr>
        <xdr:cNvSpPr/>
      </xdr:nvSpPr>
      <xdr:spPr>
        <a:xfrm>
          <a:off x="1120775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82" name="テキスト ボックス 381">
          <a:extLst>
            <a:ext uri="{FF2B5EF4-FFF2-40B4-BE49-F238E27FC236}">
              <a16:creationId xmlns:a16="http://schemas.microsoft.com/office/drawing/2014/main" id="{253102DB-CB92-46C9-8EF3-943E6755E57E}"/>
            </a:ext>
          </a:extLst>
        </xdr:cNvPr>
        <xdr:cNvSpPr txBox="1"/>
      </xdr:nvSpPr>
      <xdr:spPr>
        <a:xfrm>
          <a:off x="111696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83" name="直線コネクタ 382">
          <a:extLst>
            <a:ext uri="{FF2B5EF4-FFF2-40B4-BE49-F238E27FC236}">
              <a16:creationId xmlns:a16="http://schemas.microsoft.com/office/drawing/2014/main" id="{DFD9068E-128D-440C-91CA-3E583846C4D9}"/>
            </a:ext>
          </a:extLst>
        </xdr:cNvPr>
        <xdr:cNvCxnSpPr/>
      </xdr:nvCxnSpPr>
      <xdr:spPr>
        <a:xfrm>
          <a:off x="11207750" y="7346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84" name="テキスト ボックス 383">
          <a:extLst>
            <a:ext uri="{FF2B5EF4-FFF2-40B4-BE49-F238E27FC236}">
              <a16:creationId xmlns:a16="http://schemas.microsoft.com/office/drawing/2014/main" id="{4305E568-BC84-4678-BAB5-B5CB1CC398A5}"/>
            </a:ext>
          </a:extLst>
        </xdr:cNvPr>
        <xdr:cNvSpPr txBox="1"/>
      </xdr:nvSpPr>
      <xdr:spPr>
        <a:xfrm>
          <a:off x="10797721" y="7211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85" name="直線コネクタ 384">
          <a:extLst>
            <a:ext uri="{FF2B5EF4-FFF2-40B4-BE49-F238E27FC236}">
              <a16:creationId xmlns:a16="http://schemas.microsoft.com/office/drawing/2014/main" id="{8C07094D-56DA-49F7-9B39-A0A689986093}"/>
            </a:ext>
          </a:extLst>
        </xdr:cNvPr>
        <xdr:cNvCxnSpPr/>
      </xdr:nvCxnSpPr>
      <xdr:spPr>
        <a:xfrm>
          <a:off x="11207750" y="7033078"/>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86" name="テキスト ボックス 385">
          <a:extLst>
            <a:ext uri="{FF2B5EF4-FFF2-40B4-BE49-F238E27FC236}">
              <a16:creationId xmlns:a16="http://schemas.microsoft.com/office/drawing/2014/main" id="{394B0B4A-F074-4BD1-81A8-147D55EF4CF1}"/>
            </a:ext>
          </a:extLst>
        </xdr:cNvPr>
        <xdr:cNvSpPr txBox="1"/>
      </xdr:nvSpPr>
      <xdr:spPr>
        <a:xfrm>
          <a:off x="10797721" y="6897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87" name="直線コネクタ 386">
          <a:extLst>
            <a:ext uri="{FF2B5EF4-FFF2-40B4-BE49-F238E27FC236}">
              <a16:creationId xmlns:a16="http://schemas.microsoft.com/office/drawing/2014/main" id="{28DCAFC2-1835-49CA-9569-36EADB9041A9}"/>
            </a:ext>
          </a:extLst>
        </xdr:cNvPr>
        <xdr:cNvCxnSpPr/>
      </xdr:nvCxnSpPr>
      <xdr:spPr>
        <a:xfrm>
          <a:off x="11207750" y="671920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88" name="テキスト ボックス 387">
          <a:extLst>
            <a:ext uri="{FF2B5EF4-FFF2-40B4-BE49-F238E27FC236}">
              <a16:creationId xmlns:a16="http://schemas.microsoft.com/office/drawing/2014/main" id="{65A38977-FAB7-4BD1-AC84-0EFEBE9721BF}"/>
            </a:ext>
          </a:extLst>
        </xdr:cNvPr>
        <xdr:cNvSpPr txBox="1"/>
      </xdr:nvSpPr>
      <xdr:spPr>
        <a:xfrm>
          <a:off x="10842791" y="65833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89" name="直線コネクタ 388">
          <a:extLst>
            <a:ext uri="{FF2B5EF4-FFF2-40B4-BE49-F238E27FC236}">
              <a16:creationId xmlns:a16="http://schemas.microsoft.com/office/drawing/2014/main" id="{386B442B-5815-4396-ADB0-3685553BFE22}"/>
            </a:ext>
          </a:extLst>
        </xdr:cNvPr>
        <xdr:cNvCxnSpPr/>
      </xdr:nvCxnSpPr>
      <xdr:spPr>
        <a:xfrm>
          <a:off x="11207750" y="6405335"/>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90" name="テキスト ボックス 389">
          <a:extLst>
            <a:ext uri="{FF2B5EF4-FFF2-40B4-BE49-F238E27FC236}">
              <a16:creationId xmlns:a16="http://schemas.microsoft.com/office/drawing/2014/main" id="{F21344B1-5B85-4AF2-AAD9-284365C8B9B5}"/>
            </a:ext>
          </a:extLst>
        </xdr:cNvPr>
        <xdr:cNvSpPr txBox="1"/>
      </xdr:nvSpPr>
      <xdr:spPr>
        <a:xfrm>
          <a:off x="10842791" y="626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91" name="直線コネクタ 390">
          <a:extLst>
            <a:ext uri="{FF2B5EF4-FFF2-40B4-BE49-F238E27FC236}">
              <a16:creationId xmlns:a16="http://schemas.microsoft.com/office/drawing/2014/main" id="{B001AEB1-C58C-43AF-A0C4-F5F250B7C035}"/>
            </a:ext>
          </a:extLst>
        </xdr:cNvPr>
        <xdr:cNvCxnSpPr/>
      </xdr:nvCxnSpPr>
      <xdr:spPr>
        <a:xfrm>
          <a:off x="11207750" y="6091464"/>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92" name="テキスト ボックス 391">
          <a:extLst>
            <a:ext uri="{FF2B5EF4-FFF2-40B4-BE49-F238E27FC236}">
              <a16:creationId xmlns:a16="http://schemas.microsoft.com/office/drawing/2014/main" id="{77AFE60D-3C45-4F83-9379-400E10FA2CD0}"/>
            </a:ext>
          </a:extLst>
        </xdr:cNvPr>
        <xdr:cNvSpPr txBox="1"/>
      </xdr:nvSpPr>
      <xdr:spPr>
        <a:xfrm>
          <a:off x="10842791" y="59492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93" name="直線コネクタ 392">
          <a:extLst>
            <a:ext uri="{FF2B5EF4-FFF2-40B4-BE49-F238E27FC236}">
              <a16:creationId xmlns:a16="http://schemas.microsoft.com/office/drawing/2014/main" id="{A990037B-D784-4C93-9FD3-03617FCBDEBD}"/>
            </a:ext>
          </a:extLst>
        </xdr:cNvPr>
        <xdr:cNvCxnSpPr/>
      </xdr:nvCxnSpPr>
      <xdr:spPr>
        <a:xfrm>
          <a:off x="11207750" y="577759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94" name="テキスト ボックス 393">
          <a:extLst>
            <a:ext uri="{FF2B5EF4-FFF2-40B4-BE49-F238E27FC236}">
              <a16:creationId xmlns:a16="http://schemas.microsoft.com/office/drawing/2014/main" id="{41AF1382-EA5B-4B29-A988-DC32D1328E0D}"/>
            </a:ext>
          </a:extLst>
        </xdr:cNvPr>
        <xdr:cNvSpPr txBox="1"/>
      </xdr:nvSpPr>
      <xdr:spPr>
        <a:xfrm>
          <a:off x="10842791" y="56353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95" name="直線コネクタ 394">
          <a:extLst>
            <a:ext uri="{FF2B5EF4-FFF2-40B4-BE49-F238E27FC236}">
              <a16:creationId xmlns:a16="http://schemas.microsoft.com/office/drawing/2014/main" id="{E6C18943-8710-4B29-8C10-B65489242F85}"/>
            </a:ext>
          </a:extLst>
        </xdr:cNvPr>
        <xdr:cNvCxnSpPr/>
      </xdr:nvCxnSpPr>
      <xdr:spPr>
        <a:xfrm>
          <a:off x="11207750" y="5457372"/>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96" name="テキスト ボックス 395">
          <a:extLst>
            <a:ext uri="{FF2B5EF4-FFF2-40B4-BE49-F238E27FC236}">
              <a16:creationId xmlns:a16="http://schemas.microsoft.com/office/drawing/2014/main" id="{40C84BCE-A190-404A-8956-9A43F92EF136}"/>
            </a:ext>
          </a:extLst>
        </xdr:cNvPr>
        <xdr:cNvSpPr txBox="1"/>
      </xdr:nvSpPr>
      <xdr:spPr>
        <a:xfrm>
          <a:off x="10906911" y="532149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97" name="直線コネクタ 396">
          <a:extLst>
            <a:ext uri="{FF2B5EF4-FFF2-40B4-BE49-F238E27FC236}">
              <a16:creationId xmlns:a16="http://schemas.microsoft.com/office/drawing/2014/main" id="{B326D8A3-1BF2-4869-91A1-E19715493855}"/>
            </a:ext>
          </a:extLst>
        </xdr:cNvPr>
        <xdr:cNvCxnSpPr/>
      </xdr:nvCxnSpPr>
      <xdr:spPr>
        <a:xfrm>
          <a:off x="11207750" y="5143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98" name="【認定こども園・幼稚園・保育所】&#10;有形固定資産減価償却率グラフ枠">
          <a:extLst>
            <a:ext uri="{FF2B5EF4-FFF2-40B4-BE49-F238E27FC236}">
              <a16:creationId xmlns:a16="http://schemas.microsoft.com/office/drawing/2014/main" id="{31D6091A-47BF-4C18-A3FD-F029E61E2E09}"/>
            </a:ext>
          </a:extLst>
        </xdr:cNvPr>
        <xdr:cNvSpPr/>
      </xdr:nvSpPr>
      <xdr:spPr>
        <a:xfrm>
          <a:off x="1120775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134983</xdr:rowOff>
    </xdr:from>
    <xdr:to>
      <xdr:col>85</xdr:col>
      <xdr:colOff>126364</xdr:colOff>
      <xdr:row>42</xdr:row>
      <xdr:rowOff>92528</xdr:rowOff>
    </xdr:to>
    <xdr:cxnSp macro="">
      <xdr:nvCxnSpPr>
        <xdr:cNvPr id="399" name="直線コネクタ 398">
          <a:extLst>
            <a:ext uri="{FF2B5EF4-FFF2-40B4-BE49-F238E27FC236}">
              <a16:creationId xmlns:a16="http://schemas.microsoft.com/office/drawing/2014/main" id="{AE5CE89B-240F-4CE6-BE40-81DE9A98049E}"/>
            </a:ext>
          </a:extLst>
        </xdr:cNvPr>
        <xdr:cNvCxnSpPr/>
      </xdr:nvCxnSpPr>
      <xdr:spPr>
        <a:xfrm flipV="1">
          <a:off x="14699614" y="5589633"/>
          <a:ext cx="0" cy="1443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00" name="【認定こども園・幼稚園・保育所】&#10;有形固定資産減価償却率最小値テキスト">
          <a:extLst>
            <a:ext uri="{FF2B5EF4-FFF2-40B4-BE49-F238E27FC236}">
              <a16:creationId xmlns:a16="http://schemas.microsoft.com/office/drawing/2014/main" id="{F314CE51-DD69-4DEB-8839-39C3EB734AF1}"/>
            </a:ext>
          </a:extLst>
        </xdr:cNvPr>
        <xdr:cNvSpPr txBox="1"/>
      </xdr:nvSpPr>
      <xdr:spPr>
        <a:xfrm>
          <a:off x="14738350" y="7036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01" name="直線コネクタ 400">
          <a:extLst>
            <a:ext uri="{FF2B5EF4-FFF2-40B4-BE49-F238E27FC236}">
              <a16:creationId xmlns:a16="http://schemas.microsoft.com/office/drawing/2014/main" id="{F445EDC3-3062-44C3-BB64-BFCC649C96F6}"/>
            </a:ext>
          </a:extLst>
        </xdr:cNvPr>
        <xdr:cNvCxnSpPr/>
      </xdr:nvCxnSpPr>
      <xdr:spPr>
        <a:xfrm>
          <a:off x="14611350" y="703307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81660</xdr:rowOff>
    </xdr:from>
    <xdr:ext cx="340478" cy="259045"/>
    <xdr:sp macro="" textlink="">
      <xdr:nvSpPr>
        <xdr:cNvPr id="402" name="【認定こども園・幼稚園・保育所】&#10;有形固定資産減価償却率最大値テキスト">
          <a:extLst>
            <a:ext uri="{FF2B5EF4-FFF2-40B4-BE49-F238E27FC236}">
              <a16:creationId xmlns:a16="http://schemas.microsoft.com/office/drawing/2014/main" id="{C726B23C-15B3-4E7E-A501-883E6FCDA9FA}"/>
            </a:ext>
          </a:extLst>
        </xdr:cNvPr>
        <xdr:cNvSpPr txBox="1"/>
      </xdr:nvSpPr>
      <xdr:spPr>
        <a:xfrm>
          <a:off x="14738350" y="537121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134983</xdr:rowOff>
    </xdr:from>
    <xdr:to>
      <xdr:col>86</xdr:col>
      <xdr:colOff>25400</xdr:colOff>
      <xdr:row>33</xdr:row>
      <xdr:rowOff>134983</xdr:rowOff>
    </xdr:to>
    <xdr:cxnSp macro="">
      <xdr:nvCxnSpPr>
        <xdr:cNvPr id="403" name="直線コネクタ 402">
          <a:extLst>
            <a:ext uri="{FF2B5EF4-FFF2-40B4-BE49-F238E27FC236}">
              <a16:creationId xmlns:a16="http://schemas.microsoft.com/office/drawing/2014/main" id="{F822C21F-F139-4115-944A-F5DC35D3036E}"/>
            </a:ext>
          </a:extLst>
        </xdr:cNvPr>
        <xdr:cNvCxnSpPr/>
      </xdr:nvCxnSpPr>
      <xdr:spPr>
        <a:xfrm>
          <a:off x="14611350" y="558963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111958</xdr:rowOff>
    </xdr:from>
    <xdr:ext cx="405111" cy="259045"/>
    <xdr:sp macro="" textlink="">
      <xdr:nvSpPr>
        <xdr:cNvPr id="404" name="【認定こども園・幼稚園・保育所】&#10;有形固定資産減価償却率平均値テキスト">
          <a:extLst>
            <a:ext uri="{FF2B5EF4-FFF2-40B4-BE49-F238E27FC236}">
              <a16:creationId xmlns:a16="http://schemas.microsoft.com/office/drawing/2014/main" id="{FB2C738F-6073-4146-B12F-44E7339AA442}"/>
            </a:ext>
          </a:extLst>
        </xdr:cNvPr>
        <xdr:cNvSpPr txBox="1"/>
      </xdr:nvSpPr>
      <xdr:spPr>
        <a:xfrm>
          <a:off x="14738350" y="62270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89081</xdr:rowOff>
    </xdr:from>
    <xdr:to>
      <xdr:col>85</xdr:col>
      <xdr:colOff>177800</xdr:colOff>
      <xdr:row>39</xdr:row>
      <xdr:rowOff>19231</xdr:rowOff>
    </xdr:to>
    <xdr:sp macro="" textlink="">
      <xdr:nvSpPr>
        <xdr:cNvPr id="405" name="フローチャート: 判断 404">
          <a:extLst>
            <a:ext uri="{FF2B5EF4-FFF2-40B4-BE49-F238E27FC236}">
              <a16:creationId xmlns:a16="http://schemas.microsoft.com/office/drawing/2014/main" id="{F4447804-5728-4DD4-94C5-34D944D8ECF6}"/>
            </a:ext>
          </a:extLst>
        </xdr:cNvPr>
        <xdr:cNvSpPr/>
      </xdr:nvSpPr>
      <xdr:spPr>
        <a:xfrm>
          <a:off x="14649450" y="6369231"/>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23767</xdr:rowOff>
    </xdr:from>
    <xdr:to>
      <xdr:col>81</xdr:col>
      <xdr:colOff>101600</xdr:colOff>
      <xdr:row>38</xdr:row>
      <xdr:rowOff>125367</xdr:rowOff>
    </xdr:to>
    <xdr:sp macro="" textlink="">
      <xdr:nvSpPr>
        <xdr:cNvPr id="406" name="フローチャート: 判断 405">
          <a:extLst>
            <a:ext uri="{FF2B5EF4-FFF2-40B4-BE49-F238E27FC236}">
              <a16:creationId xmlns:a16="http://schemas.microsoft.com/office/drawing/2014/main" id="{792CAD0D-8793-4B4E-A1FE-7FF6B724B36D}"/>
            </a:ext>
          </a:extLst>
        </xdr:cNvPr>
        <xdr:cNvSpPr/>
      </xdr:nvSpPr>
      <xdr:spPr>
        <a:xfrm>
          <a:off x="13887450" y="630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56424</xdr:rowOff>
    </xdr:from>
    <xdr:to>
      <xdr:col>76</xdr:col>
      <xdr:colOff>165100</xdr:colOff>
      <xdr:row>38</xdr:row>
      <xdr:rowOff>158024</xdr:rowOff>
    </xdr:to>
    <xdr:sp macro="" textlink="">
      <xdr:nvSpPr>
        <xdr:cNvPr id="407" name="フローチャート: 判断 406">
          <a:extLst>
            <a:ext uri="{FF2B5EF4-FFF2-40B4-BE49-F238E27FC236}">
              <a16:creationId xmlns:a16="http://schemas.microsoft.com/office/drawing/2014/main" id="{3E44BADF-91DE-4A43-BCDF-DE5FBBFFAAD9}"/>
            </a:ext>
          </a:extLst>
        </xdr:cNvPr>
        <xdr:cNvSpPr/>
      </xdr:nvSpPr>
      <xdr:spPr>
        <a:xfrm>
          <a:off x="13093700" y="6336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69487</xdr:rowOff>
    </xdr:from>
    <xdr:to>
      <xdr:col>72</xdr:col>
      <xdr:colOff>38100</xdr:colOff>
      <xdr:row>38</xdr:row>
      <xdr:rowOff>171087</xdr:rowOff>
    </xdr:to>
    <xdr:sp macro="" textlink="">
      <xdr:nvSpPr>
        <xdr:cNvPr id="408" name="フローチャート: 判断 407">
          <a:extLst>
            <a:ext uri="{FF2B5EF4-FFF2-40B4-BE49-F238E27FC236}">
              <a16:creationId xmlns:a16="http://schemas.microsoft.com/office/drawing/2014/main" id="{A27633B4-184C-4CC6-B14A-AAC243BB27B8}"/>
            </a:ext>
          </a:extLst>
        </xdr:cNvPr>
        <xdr:cNvSpPr/>
      </xdr:nvSpPr>
      <xdr:spPr>
        <a:xfrm>
          <a:off x="12299950" y="6349637"/>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107043</xdr:rowOff>
    </xdr:from>
    <xdr:to>
      <xdr:col>67</xdr:col>
      <xdr:colOff>101600</xdr:colOff>
      <xdr:row>39</xdr:row>
      <xdr:rowOff>37193</xdr:rowOff>
    </xdr:to>
    <xdr:sp macro="" textlink="">
      <xdr:nvSpPr>
        <xdr:cNvPr id="409" name="フローチャート: 判断 408">
          <a:extLst>
            <a:ext uri="{FF2B5EF4-FFF2-40B4-BE49-F238E27FC236}">
              <a16:creationId xmlns:a16="http://schemas.microsoft.com/office/drawing/2014/main" id="{2EF506CF-BA59-47FE-A1AF-56E722DB9E65}"/>
            </a:ext>
          </a:extLst>
        </xdr:cNvPr>
        <xdr:cNvSpPr/>
      </xdr:nvSpPr>
      <xdr:spPr>
        <a:xfrm>
          <a:off x="11487150" y="638719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10" name="テキスト ボックス 409">
          <a:extLst>
            <a:ext uri="{FF2B5EF4-FFF2-40B4-BE49-F238E27FC236}">
              <a16:creationId xmlns:a16="http://schemas.microsoft.com/office/drawing/2014/main" id="{62FF3376-F326-4B51-BE40-0EC29C9E74F7}"/>
            </a:ext>
          </a:extLst>
        </xdr:cNvPr>
        <xdr:cNvSpPr txBox="1"/>
      </xdr:nvSpPr>
      <xdr:spPr>
        <a:xfrm>
          <a:off x="1452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11" name="テキスト ボックス 410">
          <a:extLst>
            <a:ext uri="{FF2B5EF4-FFF2-40B4-BE49-F238E27FC236}">
              <a16:creationId xmlns:a16="http://schemas.microsoft.com/office/drawing/2014/main" id="{D0A48344-4065-4029-A2E6-AF1DC3E50E8E}"/>
            </a:ext>
          </a:extLst>
        </xdr:cNvPr>
        <xdr:cNvSpPr txBox="1"/>
      </xdr:nvSpPr>
      <xdr:spPr>
        <a:xfrm>
          <a:off x="13766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2" name="テキスト ボックス 411">
          <a:extLst>
            <a:ext uri="{FF2B5EF4-FFF2-40B4-BE49-F238E27FC236}">
              <a16:creationId xmlns:a16="http://schemas.microsoft.com/office/drawing/2014/main" id="{20BF3FBC-46EF-4FE8-961F-4801BD6A35C7}"/>
            </a:ext>
          </a:extLst>
        </xdr:cNvPr>
        <xdr:cNvSpPr txBox="1"/>
      </xdr:nvSpPr>
      <xdr:spPr>
        <a:xfrm>
          <a:off x="12973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3" name="テキスト ボックス 412">
          <a:extLst>
            <a:ext uri="{FF2B5EF4-FFF2-40B4-BE49-F238E27FC236}">
              <a16:creationId xmlns:a16="http://schemas.microsoft.com/office/drawing/2014/main" id="{2A1427B0-2828-401A-948D-E5456CA27291}"/>
            </a:ext>
          </a:extLst>
        </xdr:cNvPr>
        <xdr:cNvSpPr txBox="1"/>
      </xdr:nvSpPr>
      <xdr:spPr>
        <a:xfrm>
          <a:off x="12172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4" name="テキスト ボックス 413">
          <a:extLst>
            <a:ext uri="{FF2B5EF4-FFF2-40B4-BE49-F238E27FC236}">
              <a16:creationId xmlns:a16="http://schemas.microsoft.com/office/drawing/2014/main" id="{776DA5EE-0A53-4DA9-A7B9-1D7FFD5E1896}"/>
            </a:ext>
          </a:extLst>
        </xdr:cNvPr>
        <xdr:cNvSpPr txBox="1"/>
      </xdr:nvSpPr>
      <xdr:spPr>
        <a:xfrm>
          <a:off x="11366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62956</xdr:rowOff>
    </xdr:from>
    <xdr:to>
      <xdr:col>85</xdr:col>
      <xdr:colOff>177800</xdr:colOff>
      <xdr:row>39</xdr:row>
      <xdr:rowOff>164556</xdr:rowOff>
    </xdr:to>
    <xdr:sp macro="" textlink="">
      <xdr:nvSpPr>
        <xdr:cNvPr id="415" name="楕円 414">
          <a:extLst>
            <a:ext uri="{FF2B5EF4-FFF2-40B4-BE49-F238E27FC236}">
              <a16:creationId xmlns:a16="http://schemas.microsoft.com/office/drawing/2014/main" id="{B61AE5C0-05D9-45DD-91F4-DE02A2AF9EEE}"/>
            </a:ext>
          </a:extLst>
        </xdr:cNvPr>
        <xdr:cNvSpPr/>
      </xdr:nvSpPr>
      <xdr:spPr>
        <a:xfrm>
          <a:off x="14649450" y="6508206"/>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41383</xdr:rowOff>
    </xdr:from>
    <xdr:ext cx="405111" cy="259045"/>
    <xdr:sp macro="" textlink="">
      <xdr:nvSpPr>
        <xdr:cNvPr id="416" name="【認定こども園・幼稚園・保育所】&#10;有形固定資産減価償却率該当値テキスト">
          <a:extLst>
            <a:ext uri="{FF2B5EF4-FFF2-40B4-BE49-F238E27FC236}">
              <a16:creationId xmlns:a16="http://schemas.microsoft.com/office/drawing/2014/main" id="{843DC21D-C818-4C3C-A07B-BCE62DE36D1B}"/>
            </a:ext>
          </a:extLst>
        </xdr:cNvPr>
        <xdr:cNvSpPr txBox="1"/>
      </xdr:nvSpPr>
      <xdr:spPr>
        <a:xfrm>
          <a:off x="14738350" y="6486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20501</xdr:rowOff>
    </xdr:from>
    <xdr:to>
      <xdr:col>81</xdr:col>
      <xdr:colOff>101600</xdr:colOff>
      <xdr:row>39</xdr:row>
      <xdr:rowOff>122101</xdr:rowOff>
    </xdr:to>
    <xdr:sp macro="" textlink="">
      <xdr:nvSpPr>
        <xdr:cNvPr id="417" name="楕円 416">
          <a:extLst>
            <a:ext uri="{FF2B5EF4-FFF2-40B4-BE49-F238E27FC236}">
              <a16:creationId xmlns:a16="http://schemas.microsoft.com/office/drawing/2014/main" id="{FFCB42C8-D4D3-496A-B1C2-BC4B102F8400}"/>
            </a:ext>
          </a:extLst>
        </xdr:cNvPr>
        <xdr:cNvSpPr/>
      </xdr:nvSpPr>
      <xdr:spPr>
        <a:xfrm>
          <a:off x="13887450" y="6465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71301</xdr:rowOff>
    </xdr:from>
    <xdr:to>
      <xdr:col>85</xdr:col>
      <xdr:colOff>127000</xdr:colOff>
      <xdr:row>39</xdr:row>
      <xdr:rowOff>113756</xdr:rowOff>
    </xdr:to>
    <xdr:cxnSp macro="">
      <xdr:nvCxnSpPr>
        <xdr:cNvPr id="418" name="直線コネクタ 417">
          <a:extLst>
            <a:ext uri="{FF2B5EF4-FFF2-40B4-BE49-F238E27FC236}">
              <a16:creationId xmlns:a16="http://schemas.microsoft.com/office/drawing/2014/main" id="{24DE7BFB-A51C-4B4F-ADC7-119549E0A4D1}"/>
            </a:ext>
          </a:extLst>
        </xdr:cNvPr>
        <xdr:cNvCxnSpPr/>
      </xdr:nvCxnSpPr>
      <xdr:spPr>
        <a:xfrm>
          <a:off x="13938250" y="6516551"/>
          <a:ext cx="762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149497</xdr:rowOff>
    </xdr:from>
    <xdr:to>
      <xdr:col>76</xdr:col>
      <xdr:colOff>165100</xdr:colOff>
      <xdr:row>39</xdr:row>
      <xdr:rowOff>79647</xdr:rowOff>
    </xdr:to>
    <xdr:sp macro="" textlink="">
      <xdr:nvSpPr>
        <xdr:cNvPr id="419" name="楕円 418">
          <a:extLst>
            <a:ext uri="{FF2B5EF4-FFF2-40B4-BE49-F238E27FC236}">
              <a16:creationId xmlns:a16="http://schemas.microsoft.com/office/drawing/2014/main" id="{1D8EF05F-2BC4-45F6-A145-FB75F34BDAAF}"/>
            </a:ext>
          </a:extLst>
        </xdr:cNvPr>
        <xdr:cNvSpPr/>
      </xdr:nvSpPr>
      <xdr:spPr>
        <a:xfrm>
          <a:off x="13093700" y="642964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28847</xdr:rowOff>
    </xdr:from>
    <xdr:to>
      <xdr:col>81</xdr:col>
      <xdr:colOff>50800</xdr:colOff>
      <xdr:row>39</xdr:row>
      <xdr:rowOff>71301</xdr:rowOff>
    </xdr:to>
    <xdr:cxnSp macro="">
      <xdr:nvCxnSpPr>
        <xdr:cNvPr id="420" name="直線コネクタ 419">
          <a:extLst>
            <a:ext uri="{FF2B5EF4-FFF2-40B4-BE49-F238E27FC236}">
              <a16:creationId xmlns:a16="http://schemas.microsoft.com/office/drawing/2014/main" id="{A7573C46-5F34-400D-93B5-292D23556EBF}"/>
            </a:ext>
          </a:extLst>
        </xdr:cNvPr>
        <xdr:cNvCxnSpPr/>
      </xdr:nvCxnSpPr>
      <xdr:spPr>
        <a:xfrm>
          <a:off x="13144500" y="6474097"/>
          <a:ext cx="79375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105410</xdr:rowOff>
    </xdr:from>
    <xdr:to>
      <xdr:col>72</xdr:col>
      <xdr:colOff>38100</xdr:colOff>
      <xdr:row>39</xdr:row>
      <xdr:rowOff>35560</xdr:rowOff>
    </xdr:to>
    <xdr:sp macro="" textlink="">
      <xdr:nvSpPr>
        <xdr:cNvPr id="421" name="楕円 420">
          <a:extLst>
            <a:ext uri="{FF2B5EF4-FFF2-40B4-BE49-F238E27FC236}">
              <a16:creationId xmlns:a16="http://schemas.microsoft.com/office/drawing/2014/main" id="{D6609A21-39C8-4D31-93CB-73A7F3182BF0}"/>
            </a:ext>
          </a:extLst>
        </xdr:cNvPr>
        <xdr:cNvSpPr/>
      </xdr:nvSpPr>
      <xdr:spPr>
        <a:xfrm>
          <a:off x="12299950" y="638556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156210</xdr:rowOff>
    </xdr:from>
    <xdr:to>
      <xdr:col>76</xdr:col>
      <xdr:colOff>114300</xdr:colOff>
      <xdr:row>39</xdr:row>
      <xdr:rowOff>28847</xdr:rowOff>
    </xdr:to>
    <xdr:cxnSp macro="">
      <xdr:nvCxnSpPr>
        <xdr:cNvPr id="422" name="直線コネクタ 421">
          <a:extLst>
            <a:ext uri="{FF2B5EF4-FFF2-40B4-BE49-F238E27FC236}">
              <a16:creationId xmlns:a16="http://schemas.microsoft.com/office/drawing/2014/main" id="{49FC625A-3F4F-4A2B-84BC-619094E5CE5B}"/>
            </a:ext>
          </a:extLst>
        </xdr:cNvPr>
        <xdr:cNvCxnSpPr/>
      </xdr:nvCxnSpPr>
      <xdr:spPr>
        <a:xfrm>
          <a:off x="12344400" y="6436360"/>
          <a:ext cx="800100" cy="37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62956</xdr:rowOff>
    </xdr:from>
    <xdr:to>
      <xdr:col>67</xdr:col>
      <xdr:colOff>101600</xdr:colOff>
      <xdr:row>38</xdr:row>
      <xdr:rowOff>164556</xdr:rowOff>
    </xdr:to>
    <xdr:sp macro="" textlink="">
      <xdr:nvSpPr>
        <xdr:cNvPr id="423" name="楕円 422">
          <a:extLst>
            <a:ext uri="{FF2B5EF4-FFF2-40B4-BE49-F238E27FC236}">
              <a16:creationId xmlns:a16="http://schemas.microsoft.com/office/drawing/2014/main" id="{9615D8A6-32A1-4C5C-9E6C-817DF8685C33}"/>
            </a:ext>
          </a:extLst>
        </xdr:cNvPr>
        <xdr:cNvSpPr/>
      </xdr:nvSpPr>
      <xdr:spPr>
        <a:xfrm>
          <a:off x="11487150" y="6343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113756</xdr:rowOff>
    </xdr:from>
    <xdr:to>
      <xdr:col>71</xdr:col>
      <xdr:colOff>177800</xdr:colOff>
      <xdr:row>38</xdr:row>
      <xdr:rowOff>156210</xdr:rowOff>
    </xdr:to>
    <xdr:cxnSp macro="">
      <xdr:nvCxnSpPr>
        <xdr:cNvPr id="424" name="直線コネクタ 423">
          <a:extLst>
            <a:ext uri="{FF2B5EF4-FFF2-40B4-BE49-F238E27FC236}">
              <a16:creationId xmlns:a16="http://schemas.microsoft.com/office/drawing/2014/main" id="{F9FF9982-4093-4FBA-BFD9-BAB0BE05A591}"/>
            </a:ext>
          </a:extLst>
        </xdr:cNvPr>
        <xdr:cNvCxnSpPr/>
      </xdr:nvCxnSpPr>
      <xdr:spPr>
        <a:xfrm>
          <a:off x="11537950" y="6393906"/>
          <a:ext cx="80645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141894</xdr:rowOff>
    </xdr:from>
    <xdr:ext cx="405111" cy="259045"/>
    <xdr:sp macro="" textlink="">
      <xdr:nvSpPr>
        <xdr:cNvPr id="425" name="n_1aveValue【認定こども園・幼稚園・保育所】&#10;有形固定資産減価償却率">
          <a:extLst>
            <a:ext uri="{FF2B5EF4-FFF2-40B4-BE49-F238E27FC236}">
              <a16:creationId xmlns:a16="http://schemas.microsoft.com/office/drawing/2014/main" id="{FD9834E2-497D-436B-8D34-2A245BF702D4}"/>
            </a:ext>
          </a:extLst>
        </xdr:cNvPr>
        <xdr:cNvSpPr txBox="1"/>
      </xdr:nvSpPr>
      <xdr:spPr>
        <a:xfrm>
          <a:off x="13742044" y="60918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3101</xdr:rowOff>
    </xdr:from>
    <xdr:ext cx="405111" cy="259045"/>
    <xdr:sp macro="" textlink="">
      <xdr:nvSpPr>
        <xdr:cNvPr id="426" name="n_2aveValue【認定こども園・幼稚園・保育所】&#10;有形固定資産減価償却率">
          <a:extLst>
            <a:ext uri="{FF2B5EF4-FFF2-40B4-BE49-F238E27FC236}">
              <a16:creationId xmlns:a16="http://schemas.microsoft.com/office/drawing/2014/main" id="{3DD6CA8F-72A7-4131-87DB-6D5E6927EFAD}"/>
            </a:ext>
          </a:extLst>
        </xdr:cNvPr>
        <xdr:cNvSpPr txBox="1"/>
      </xdr:nvSpPr>
      <xdr:spPr>
        <a:xfrm>
          <a:off x="12960994" y="6118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16164</xdr:rowOff>
    </xdr:from>
    <xdr:ext cx="405111" cy="259045"/>
    <xdr:sp macro="" textlink="">
      <xdr:nvSpPr>
        <xdr:cNvPr id="427" name="n_3aveValue【認定こども園・幼稚園・保育所】&#10;有形固定資産減価償却率">
          <a:extLst>
            <a:ext uri="{FF2B5EF4-FFF2-40B4-BE49-F238E27FC236}">
              <a16:creationId xmlns:a16="http://schemas.microsoft.com/office/drawing/2014/main" id="{73381063-6809-4178-A84F-4F2D4C64031F}"/>
            </a:ext>
          </a:extLst>
        </xdr:cNvPr>
        <xdr:cNvSpPr txBox="1"/>
      </xdr:nvSpPr>
      <xdr:spPr>
        <a:xfrm>
          <a:off x="12167244" y="6131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28320</xdr:rowOff>
    </xdr:from>
    <xdr:ext cx="405111" cy="259045"/>
    <xdr:sp macro="" textlink="">
      <xdr:nvSpPr>
        <xdr:cNvPr id="428" name="n_4aveValue【認定こども園・幼稚園・保育所】&#10;有形固定資産減価償却率">
          <a:extLst>
            <a:ext uri="{FF2B5EF4-FFF2-40B4-BE49-F238E27FC236}">
              <a16:creationId xmlns:a16="http://schemas.microsoft.com/office/drawing/2014/main" id="{88CD80B3-9369-4776-B5F8-F4F49A2FCB72}"/>
            </a:ext>
          </a:extLst>
        </xdr:cNvPr>
        <xdr:cNvSpPr txBox="1"/>
      </xdr:nvSpPr>
      <xdr:spPr>
        <a:xfrm>
          <a:off x="11354444" y="6473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113228</xdr:rowOff>
    </xdr:from>
    <xdr:ext cx="405111" cy="259045"/>
    <xdr:sp macro="" textlink="">
      <xdr:nvSpPr>
        <xdr:cNvPr id="429" name="n_1mainValue【認定こども園・幼稚園・保育所】&#10;有形固定資産減価償却率">
          <a:extLst>
            <a:ext uri="{FF2B5EF4-FFF2-40B4-BE49-F238E27FC236}">
              <a16:creationId xmlns:a16="http://schemas.microsoft.com/office/drawing/2014/main" id="{651C40BB-2617-4ABE-9ECD-CAA486B6F76B}"/>
            </a:ext>
          </a:extLst>
        </xdr:cNvPr>
        <xdr:cNvSpPr txBox="1"/>
      </xdr:nvSpPr>
      <xdr:spPr>
        <a:xfrm>
          <a:off x="13742044" y="6558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70774</xdr:rowOff>
    </xdr:from>
    <xdr:ext cx="405111" cy="259045"/>
    <xdr:sp macro="" textlink="">
      <xdr:nvSpPr>
        <xdr:cNvPr id="430" name="n_2mainValue【認定こども園・幼稚園・保育所】&#10;有形固定資産減価償却率">
          <a:extLst>
            <a:ext uri="{FF2B5EF4-FFF2-40B4-BE49-F238E27FC236}">
              <a16:creationId xmlns:a16="http://schemas.microsoft.com/office/drawing/2014/main" id="{7F5E5610-5AF3-4691-81BB-EE8AF40DB5F0}"/>
            </a:ext>
          </a:extLst>
        </xdr:cNvPr>
        <xdr:cNvSpPr txBox="1"/>
      </xdr:nvSpPr>
      <xdr:spPr>
        <a:xfrm>
          <a:off x="12960994" y="65160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26687</xdr:rowOff>
    </xdr:from>
    <xdr:ext cx="405111" cy="259045"/>
    <xdr:sp macro="" textlink="">
      <xdr:nvSpPr>
        <xdr:cNvPr id="431" name="n_3mainValue【認定こども園・幼稚園・保育所】&#10;有形固定資産減価償却率">
          <a:extLst>
            <a:ext uri="{FF2B5EF4-FFF2-40B4-BE49-F238E27FC236}">
              <a16:creationId xmlns:a16="http://schemas.microsoft.com/office/drawing/2014/main" id="{782733EF-73AD-4C46-887B-C0142D3312FB}"/>
            </a:ext>
          </a:extLst>
        </xdr:cNvPr>
        <xdr:cNvSpPr txBox="1"/>
      </xdr:nvSpPr>
      <xdr:spPr>
        <a:xfrm>
          <a:off x="12167244" y="6471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9633</xdr:rowOff>
    </xdr:from>
    <xdr:ext cx="405111" cy="259045"/>
    <xdr:sp macro="" textlink="">
      <xdr:nvSpPr>
        <xdr:cNvPr id="432" name="n_4mainValue【認定こども園・幼稚園・保育所】&#10;有形固定資産減価償却率">
          <a:extLst>
            <a:ext uri="{FF2B5EF4-FFF2-40B4-BE49-F238E27FC236}">
              <a16:creationId xmlns:a16="http://schemas.microsoft.com/office/drawing/2014/main" id="{96FECFC4-C326-4417-82EF-46F454AE8D19}"/>
            </a:ext>
          </a:extLst>
        </xdr:cNvPr>
        <xdr:cNvSpPr txBox="1"/>
      </xdr:nvSpPr>
      <xdr:spPr>
        <a:xfrm>
          <a:off x="11354444" y="6124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3" name="正方形/長方形 432">
          <a:extLst>
            <a:ext uri="{FF2B5EF4-FFF2-40B4-BE49-F238E27FC236}">
              <a16:creationId xmlns:a16="http://schemas.microsoft.com/office/drawing/2014/main" id="{295595D5-5D88-4C39-AB5C-CE92D2B8ABF4}"/>
            </a:ext>
          </a:extLst>
        </xdr:cNvPr>
        <xdr:cNvSpPr/>
      </xdr:nvSpPr>
      <xdr:spPr>
        <a:xfrm>
          <a:off x="164592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4" name="正方形/長方形 433">
          <a:extLst>
            <a:ext uri="{FF2B5EF4-FFF2-40B4-BE49-F238E27FC236}">
              <a16:creationId xmlns:a16="http://schemas.microsoft.com/office/drawing/2014/main" id="{F3964848-4D37-4974-B5E8-E0A59CB24D64}"/>
            </a:ext>
          </a:extLst>
        </xdr:cNvPr>
        <xdr:cNvSpPr/>
      </xdr:nvSpPr>
      <xdr:spPr>
        <a:xfrm>
          <a:off x="16586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5" name="正方形/長方形 434">
          <a:extLst>
            <a:ext uri="{FF2B5EF4-FFF2-40B4-BE49-F238E27FC236}">
              <a16:creationId xmlns:a16="http://schemas.microsoft.com/office/drawing/2014/main" id="{5ED56793-53F0-4B54-B6B0-FB5595989AA5}"/>
            </a:ext>
          </a:extLst>
        </xdr:cNvPr>
        <xdr:cNvSpPr/>
      </xdr:nvSpPr>
      <xdr:spPr>
        <a:xfrm>
          <a:off x="16586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6" name="正方形/長方形 435">
          <a:extLst>
            <a:ext uri="{FF2B5EF4-FFF2-40B4-BE49-F238E27FC236}">
              <a16:creationId xmlns:a16="http://schemas.microsoft.com/office/drawing/2014/main" id="{B535BC03-292B-4817-9A25-63AAE9471544}"/>
            </a:ext>
          </a:extLst>
        </xdr:cNvPr>
        <xdr:cNvSpPr/>
      </xdr:nvSpPr>
      <xdr:spPr>
        <a:xfrm>
          <a:off x="174879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7" name="正方形/長方形 436">
          <a:extLst>
            <a:ext uri="{FF2B5EF4-FFF2-40B4-BE49-F238E27FC236}">
              <a16:creationId xmlns:a16="http://schemas.microsoft.com/office/drawing/2014/main" id="{827AF6FC-E9C5-4E71-AD84-BE134CA45C66}"/>
            </a:ext>
          </a:extLst>
        </xdr:cNvPr>
        <xdr:cNvSpPr/>
      </xdr:nvSpPr>
      <xdr:spPr>
        <a:xfrm>
          <a:off x="174879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8" name="正方形/長方形 437">
          <a:extLst>
            <a:ext uri="{FF2B5EF4-FFF2-40B4-BE49-F238E27FC236}">
              <a16:creationId xmlns:a16="http://schemas.microsoft.com/office/drawing/2014/main" id="{63F5514C-04B1-430A-B1CC-36796B2F6FA5}"/>
            </a:ext>
          </a:extLst>
        </xdr:cNvPr>
        <xdr:cNvSpPr/>
      </xdr:nvSpPr>
      <xdr:spPr>
        <a:xfrm>
          <a:off x="185166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9" name="正方形/長方形 438">
          <a:extLst>
            <a:ext uri="{FF2B5EF4-FFF2-40B4-BE49-F238E27FC236}">
              <a16:creationId xmlns:a16="http://schemas.microsoft.com/office/drawing/2014/main" id="{09D4F13C-2C63-4176-81B1-C24F6889CA1E}"/>
            </a:ext>
          </a:extLst>
        </xdr:cNvPr>
        <xdr:cNvSpPr/>
      </xdr:nvSpPr>
      <xdr:spPr>
        <a:xfrm>
          <a:off x="185166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40" name="正方形/長方形 439">
          <a:extLst>
            <a:ext uri="{FF2B5EF4-FFF2-40B4-BE49-F238E27FC236}">
              <a16:creationId xmlns:a16="http://schemas.microsoft.com/office/drawing/2014/main" id="{70903D24-88BB-4108-A857-30D40A71223C}"/>
            </a:ext>
          </a:extLst>
        </xdr:cNvPr>
        <xdr:cNvSpPr/>
      </xdr:nvSpPr>
      <xdr:spPr>
        <a:xfrm>
          <a:off x="164592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41" name="テキスト ボックス 440">
          <a:extLst>
            <a:ext uri="{FF2B5EF4-FFF2-40B4-BE49-F238E27FC236}">
              <a16:creationId xmlns:a16="http://schemas.microsoft.com/office/drawing/2014/main" id="{20010AE4-2EEB-4043-8848-0FE258E12B69}"/>
            </a:ext>
          </a:extLst>
        </xdr:cNvPr>
        <xdr:cNvSpPr txBox="1"/>
      </xdr:nvSpPr>
      <xdr:spPr>
        <a:xfrm>
          <a:off x="16440150" y="4959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2" name="直線コネクタ 441">
          <a:extLst>
            <a:ext uri="{FF2B5EF4-FFF2-40B4-BE49-F238E27FC236}">
              <a16:creationId xmlns:a16="http://schemas.microsoft.com/office/drawing/2014/main" id="{1E6A2E14-3BAB-43F5-A2AF-353964E31D40}"/>
            </a:ext>
          </a:extLst>
        </xdr:cNvPr>
        <xdr:cNvCxnSpPr/>
      </xdr:nvCxnSpPr>
      <xdr:spPr>
        <a:xfrm>
          <a:off x="164592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43" name="直線コネクタ 442">
          <a:extLst>
            <a:ext uri="{FF2B5EF4-FFF2-40B4-BE49-F238E27FC236}">
              <a16:creationId xmlns:a16="http://schemas.microsoft.com/office/drawing/2014/main" id="{437DE859-113C-48C6-9D38-E3F6B2E090FC}"/>
            </a:ext>
          </a:extLst>
        </xdr:cNvPr>
        <xdr:cNvCxnSpPr/>
      </xdr:nvCxnSpPr>
      <xdr:spPr>
        <a:xfrm>
          <a:off x="16459200" y="703307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44" name="テキスト ボックス 443">
          <a:extLst>
            <a:ext uri="{FF2B5EF4-FFF2-40B4-BE49-F238E27FC236}">
              <a16:creationId xmlns:a16="http://schemas.microsoft.com/office/drawing/2014/main" id="{1AA2C842-CC53-4ACB-B113-B94D3C961199}"/>
            </a:ext>
          </a:extLst>
        </xdr:cNvPr>
        <xdr:cNvSpPr txBox="1"/>
      </xdr:nvSpPr>
      <xdr:spPr>
        <a:xfrm>
          <a:off x="16049171" y="6897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45" name="直線コネクタ 444">
          <a:extLst>
            <a:ext uri="{FF2B5EF4-FFF2-40B4-BE49-F238E27FC236}">
              <a16:creationId xmlns:a16="http://schemas.microsoft.com/office/drawing/2014/main" id="{557C922C-5979-4765-83E7-F5E9E9AB9AA1}"/>
            </a:ext>
          </a:extLst>
        </xdr:cNvPr>
        <xdr:cNvCxnSpPr/>
      </xdr:nvCxnSpPr>
      <xdr:spPr>
        <a:xfrm>
          <a:off x="16459200" y="67192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46" name="テキスト ボックス 445">
          <a:extLst>
            <a:ext uri="{FF2B5EF4-FFF2-40B4-BE49-F238E27FC236}">
              <a16:creationId xmlns:a16="http://schemas.microsoft.com/office/drawing/2014/main" id="{FBEAB623-9261-4923-B708-9313ABCEFA12}"/>
            </a:ext>
          </a:extLst>
        </xdr:cNvPr>
        <xdr:cNvSpPr txBox="1"/>
      </xdr:nvSpPr>
      <xdr:spPr>
        <a:xfrm>
          <a:off x="16049171" y="65833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47" name="直線コネクタ 446">
          <a:extLst>
            <a:ext uri="{FF2B5EF4-FFF2-40B4-BE49-F238E27FC236}">
              <a16:creationId xmlns:a16="http://schemas.microsoft.com/office/drawing/2014/main" id="{8205C54D-275C-4878-A4B8-6329EF6F793B}"/>
            </a:ext>
          </a:extLst>
        </xdr:cNvPr>
        <xdr:cNvCxnSpPr/>
      </xdr:nvCxnSpPr>
      <xdr:spPr>
        <a:xfrm>
          <a:off x="16459200" y="640533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48" name="テキスト ボックス 447">
          <a:extLst>
            <a:ext uri="{FF2B5EF4-FFF2-40B4-BE49-F238E27FC236}">
              <a16:creationId xmlns:a16="http://schemas.microsoft.com/office/drawing/2014/main" id="{9F66769A-D381-4CFE-AF23-87FB8C6B8205}"/>
            </a:ext>
          </a:extLst>
        </xdr:cNvPr>
        <xdr:cNvSpPr txBox="1"/>
      </xdr:nvSpPr>
      <xdr:spPr>
        <a:xfrm>
          <a:off x="16049171" y="62694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49" name="直線コネクタ 448">
          <a:extLst>
            <a:ext uri="{FF2B5EF4-FFF2-40B4-BE49-F238E27FC236}">
              <a16:creationId xmlns:a16="http://schemas.microsoft.com/office/drawing/2014/main" id="{732BF52D-A7E7-47B0-80A6-F889703D7E2B}"/>
            </a:ext>
          </a:extLst>
        </xdr:cNvPr>
        <xdr:cNvCxnSpPr/>
      </xdr:nvCxnSpPr>
      <xdr:spPr>
        <a:xfrm>
          <a:off x="16459200" y="609146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50" name="テキスト ボックス 449">
          <a:extLst>
            <a:ext uri="{FF2B5EF4-FFF2-40B4-BE49-F238E27FC236}">
              <a16:creationId xmlns:a16="http://schemas.microsoft.com/office/drawing/2014/main" id="{F59497EB-4636-4A71-9537-10CBB71E1E36}"/>
            </a:ext>
          </a:extLst>
        </xdr:cNvPr>
        <xdr:cNvSpPr txBox="1"/>
      </xdr:nvSpPr>
      <xdr:spPr>
        <a:xfrm>
          <a:off x="16049171" y="594924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51" name="直線コネクタ 450">
          <a:extLst>
            <a:ext uri="{FF2B5EF4-FFF2-40B4-BE49-F238E27FC236}">
              <a16:creationId xmlns:a16="http://schemas.microsoft.com/office/drawing/2014/main" id="{486C519C-CD75-48AE-8DBC-7D639ED16AC8}"/>
            </a:ext>
          </a:extLst>
        </xdr:cNvPr>
        <xdr:cNvCxnSpPr/>
      </xdr:nvCxnSpPr>
      <xdr:spPr>
        <a:xfrm>
          <a:off x="16459200" y="577759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52" name="テキスト ボックス 451">
          <a:extLst>
            <a:ext uri="{FF2B5EF4-FFF2-40B4-BE49-F238E27FC236}">
              <a16:creationId xmlns:a16="http://schemas.microsoft.com/office/drawing/2014/main" id="{3449D31F-0879-4D37-BC33-1E75669D9914}"/>
            </a:ext>
          </a:extLst>
        </xdr:cNvPr>
        <xdr:cNvSpPr txBox="1"/>
      </xdr:nvSpPr>
      <xdr:spPr>
        <a:xfrm>
          <a:off x="16049171" y="563537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53" name="直線コネクタ 452">
          <a:extLst>
            <a:ext uri="{FF2B5EF4-FFF2-40B4-BE49-F238E27FC236}">
              <a16:creationId xmlns:a16="http://schemas.microsoft.com/office/drawing/2014/main" id="{C726E1A7-4BAB-4370-A425-C799C9AC9767}"/>
            </a:ext>
          </a:extLst>
        </xdr:cNvPr>
        <xdr:cNvCxnSpPr/>
      </xdr:nvCxnSpPr>
      <xdr:spPr>
        <a:xfrm>
          <a:off x="16459200" y="54573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54" name="テキスト ボックス 453">
          <a:extLst>
            <a:ext uri="{FF2B5EF4-FFF2-40B4-BE49-F238E27FC236}">
              <a16:creationId xmlns:a16="http://schemas.microsoft.com/office/drawing/2014/main" id="{3AF89278-98EF-45C9-8E77-08855C7F75D0}"/>
            </a:ext>
          </a:extLst>
        </xdr:cNvPr>
        <xdr:cNvSpPr txBox="1"/>
      </xdr:nvSpPr>
      <xdr:spPr>
        <a:xfrm>
          <a:off x="16049171" y="532149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5" name="直線コネクタ 454">
          <a:extLst>
            <a:ext uri="{FF2B5EF4-FFF2-40B4-BE49-F238E27FC236}">
              <a16:creationId xmlns:a16="http://schemas.microsoft.com/office/drawing/2014/main" id="{89BFD3E5-1BC7-4863-BD8E-7CDFC0D9684F}"/>
            </a:ext>
          </a:extLst>
        </xdr:cNvPr>
        <xdr:cNvCxnSpPr/>
      </xdr:nvCxnSpPr>
      <xdr:spPr>
        <a:xfrm>
          <a:off x="164592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56" name="テキスト ボックス 455">
          <a:extLst>
            <a:ext uri="{FF2B5EF4-FFF2-40B4-BE49-F238E27FC236}">
              <a16:creationId xmlns:a16="http://schemas.microsoft.com/office/drawing/2014/main" id="{4969208F-3773-4379-A20C-1BBECB53F80A}"/>
            </a:ext>
          </a:extLst>
        </xdr:cNvPr>
        <xdr:cNvSpPr txBox="1"/>
      </xdr:nvSpPr>
      <xdr:spPr>
        <a:xfrm>
          <a:off x="1604917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7" name="【認定こども園・幼稚園・保育所】&#10;一人当たり面積グラフ枠">
          <a:extLst>
            <a:ext uri="{FF2B5EF4-FFF2-40B4-BE49-F238E27FC236}">
              <a16:creationId xmlns:a16="http://schemas.microsoft.com/office/drawing/2014/main" id="{DB1EC362-81F4-4D21-94AC-789E24C00FFE}"/>
            </a:ext>
          </a:extLst>
        </xdr:cNvPr>
        <xdr:cNvSpPr/>
      </xdr:nvSpPr>
      <xdr:spPr>
        <a:xfrm>
          <a:off x="164592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139881</xdr:rowOff>
    </xdr:from>
    <xdr:to>
      <xdr:col>116</xdr:col>
      <xdr:colOff>62864</xdr:colOff>
      <xdr:row>41</xdr:row>
      <xdr:rowOff>146413</xdr:rowOff>
    </xdr:to>
    <xdr:cxnSp macro="">
      <xdr:nvCxnSpPr>
        <xdr:cNvPr id="458" name="直線コネクタ 457">
          <a:extLst>
            <a:ext uri="{FF2B5EF4-FFF2-40B4-BE49-F238E27FC236}">
              <a16:creationId xmlns:a16="http://schemas.microsoft.com/office/drawing/2014/main" id="{0883BC4B-7B46-4C4C-9E5F-8C740AD5FE61}"/>
            </a:ext>
          </a:extLst>
        </xdr:cNvPr>
        <xdr:cNvCxnSpPr/>
      </xdr:nvCxnSpPr>
      <xdr:spPr>
        <a:xfrm flipV="1">
          <a:off x="19951064" y="5594531"/>
          <a:ext cx="0" cy="13273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150240</xdr:rowOff>
    </xdr:from>
    <xdr:ext cx="469744" cy="259045"/>
    <xdr:sp macro="" textlink="">
      <xdr:nvSpPr>
        <xdr:cNvPr id="459" name="【認定こども園・幼稚園・保育所】&#10;一人当たり面積最小値テキスト">
          <a:extLst>
            <a:ext uri="{FF2B5EF4-FFF2-40B4-BE49-F238E27FC236}">
              <a16:creationId xmlns:a16="http://schemas.microsoft.com/office/drawing/2014/main" id="{B3A2E361-8682-40DC-9DFA-38720B383499}"/>
            </a:ext>
          </a:extLst>
        </xdr:cNvPr>
        <xdr:cNvSpPr txBox="1"/>
      </xdr:nvSpPr>
      <xdr:spPr>
        <a:xfrm>
          <a:off x="19989800" y="6925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146413</xdr:rowOff>
    </xdr:from>
    <xdr:to>
      <xdr:col>116</xdr:col>
      <xdr:colOff>152400</xdr:colOff>
      <xdr:row>41</xdr:row>
      <xdr:rowOff>146413</xdr:rowOff>
    </xdr:to>
    <xdr:cxnSp macro="">
      <xdr:nvCxnSpPr>
        <xdr:cNvPr id="460" name="直線コネクタ 459">
          <a:extLst>
            <a:ext uri="{FF2B5EF4-FFF2-40B4-BE49-F238E27FC236}">
              <a16:creationId xmlns:a16="http://schemas.microsoft.com/office/drawing/2014/main" id="{1AA4CCC4-D974-4B1F-AF58-7D049C147DF6}"/>
            </a:ext>
          </a:extLst>
        </xdr:cNvPr>
        <xdr:cNvCxnSpPr/>
      </xdr:nvCxnSpPr>
      <xdr:spPr>
        <a:xfrm>
          <a:off x="19881850" y="692186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86558</xdr:rowOff>
    </xdr:from>
    <xdr:ext cx="469744" cy="259045"/>
    <xdr:sp macro="" textlink="">
      <xdr:nvSpPr>
        <xdr:cNvPr id="461" name="【認定こども園・幼稚園・保育所】&#10;一人当たり面積最大値テキスト">
          <a:extLst>
            <a:ext uri="{FF2B5EF4-FFF2-40B4-BE49-F238E27FC236}">
              <a16:creationId xmlns:a16="http://schemas.microsoft.com/office/drawing/2014/main" id="{79523F20-690B-4D67-94D0-70CA81B60602}"/>
            </a:ext>
          </a:extLst>
        </xdr:cNvPr>
        <xdr:cNvSpPr txBox="1"/>
      </xdr:nvSpPr>
      <xdr:spPr>
        <a:xfrm>
          <a:off x="19989800" y="5376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139881</xdr:rowOff>
    </xdr:from>
    <xdr:to>
      <xdr:col>116</xdr:col>
      <xdr:colOff>152400</xdr:colOff>
      <xdr:row>33</xdr:row>
      <xdr:rowOff>139881</xdr:rowOff>
    </xdr:to>
    <xdr:cxnSp macro="">
      <xdr:nvCxnSpPr>
        <xdr:cNvPr id="462" name="直線コネクタ 461">
          <a:extLst>
            <a:ext uri="{FF2B5EF4-FFF2-40B4-BE49-F238E27FC236}">
              <a16:creationId xmlns:a16="http://schemas.microsoft.com/office/drawing/2014/main" id="{5D9AE9B3-4BFC-4659-8377-3885227F9406}"/>
            </a:ext>
          </a:extLst>
        </xdr:cNvPr>
        <xdr:cNvCxnSpPr/>
      </xdr:nvCxnSpPr>
      <xdr:spPr>
        <a:xfrm>
          <a:off x="19881850" y="559453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111596</xdr:rowOff>
    </xdr:from>
    <xdr:ext cx="469744" cy="259045"/>
    <xdr:sp macro="" textlink="">
      <xdr:nvSpPr>
        <xdr:cNvPr id="463" name="【認定こども園・幼稚園・保育所】&#10;一人当たり面積平均値テキスト">
          <a:extLst>
            <a:ext uri="{FF2B5EF4-FFF2-40B4-BE49-F238E27FC236}">
              <a16:creationId xmlns:a16="http://schemas.microsoft.com/office/drawing/2014/main" id="{D4851EA5-F0FB-4D3B-A028-2CF225A7551F}"/>
            </a:ext>
          </a:extLst>
        </xdr:cNvPr>
        <xdr:cNvSpPr txBox="1"/>
      </xdr:nvSpPr>
      <xdr:spPr>
        <a:xfrm>
          <a:off x="19989800" y="63917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133169</xdr:rowOff>
    </xdr:from>
    <xdr:to>
      <xdr:col>116</xdr:col>
      <xdr:colOff>114300</xdr:colOff>
      <xdr:row>39</xdr:row>
      <xdr:rowOff>63319</xdr:rowOff>
    </xdr:to>
    <xdr:sp macro="" textlink="">
      <xdr:nvSpPr>
        <xdr:cNvPr id="464" name="フローチャート: 判断 463">
          <a:extLst>
            <a:ext uri="{FF2B5EF4-FFF2-40B4-BE49-F238E27FC236}">
              <a16:creationId xmlns:a16="http://schemas.microsoft.com/office/drawing/2014/main" id="{751F815B-1DF7-44A5-B336-FF877CE6AABE}"/>
            </a:ext>
          </a:extLst>
        </xdr:cNvPr>
        <xdr:cNvSpPr/>
      </xdr:nvSpPr>
      <xdr:spPr>
        <a:xfrm>
          <a:off x="19900900" y="641331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120106</xdr:rowOff>
    </xdr:from>
    <xdr:to>
      <xdr:col>112</xdr:col>
      <xdr:colOff>38100</xdr:colOff>
      <xdr:row>39</xdr:row>
      <xdr:rowOff>50256</xdr:rowOff>
    </xdr:to>
    <xdr:sp macro="" textlink="">
      <xdr:nvSpPr>
        <xdr:cNvPr id="465" name="フローチャート: 判断 464">
          <a:extLst>
            <a:ext uri="{FF2B5EF4-FFF2-40B4-BE49-F238E27FC236}">
              <a16:creationId xmlns:a16="http://schemas.microsoft.com/office/drawing/2014/main" id="{A5EDBBB7-8884-4444-8E8E-EC6010FC9FF6}"/>
            </a:ext>
          </a:extLst>
        </xdr:cNvPr>
        <xdr:cNvSpPr/>
      </xdr:nvSpPr>
      <xdr:spPr>
        <a:xfrm>
          <a:off x="19157950" y="6400256"/>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107043</xdr:rowOff>
    </xdr:from>
    <xdr:to>
      <xdr:col>107</xdr:col>
      <xdr:colOff>101600</xdr:colOff>
      <xdr:row>39</xdr:row>
      <xdr:rowOff>37193</xdr:rowOff>
    </xdr:to>
    <xdr:sp macro="" textlink="">
      <xdr:nvSpPr>
        <xdr:cNvPr id="466" name="フローチャート: 判断 465">
          <a:extLst>
            <a:ext uri="{FF2B5EF4-FFF2-40B4-BE49-F238E27FC236}">
              <a16:creationId xmlns:a16="http://schemas.microsoft.com/office/drawing/2014/main" id="{B9C09FE2-1234-4B77-8EB2-0415FE67F98A}"/>
            </a:ext>
          </a:extLst>
        </xdr:cNvPr>
        <xdr:cNvSpPr/>
      </xdr:nvSpPr>
      <xdr:spPr>
        <a:xfrm>
          <a:off x="18345150" y="638719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116840</xdr:rowOff>
    </xdr:from>
    <xdr:to>
      <xdr:col>102</xdr:col>
      <xdr:colOff>165100</xdr:colOff>
      <xdr:row>39</xdr:row>
      <xdr:rowOff>46990</xdr:rowOff>
    </xdr:to>
    <xdr:sp macro="" textlink="">
      <xdr:nvSpPr>
        <xdr:cNvPr id="467" name="フローチャート: 判断 466">
          <a:extLst>
            <a:ext uri="{FF2B5EF4-FFF2-40B4-BE49-F238E27FC236}">
              <a16:creationId xmlns:a16="http://schemas.microsoft.com/office/drawing/2014/main" id="{3213C2AF-7B88-4CCC-8170-B0DEA2C13B1F}"/>
            </a:ext>
          </a:extLst>
        </xdr:cNvPr>
        <xdr:cNvSpPr/>
      </xdr:nvSpPr>
      <xdr:spPr>
        <a:xfrm>
          <a:off x="17551400" y="639699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80917</xdr:rowOff>
    </xdr:from>
    <xdr:to>
      <xdr:col>98</xdr:col>
      <xdr:colOff>38100</xdr:colOff>
      <xdr:row>39</xdr:row>
      <xdr:rowOff>11067</xdr:rowOff>
    </xdr:to>
    <xdr:sp macro="" textlink="">
      <xdr:nvSpPr>
        <xdr:cNvPr id="468" name="フローチャート: 判断 467">
          <a:extLst>
            <a:ext uri="{FF2B5EF4-FFF2-40B4-BE49-F238E27FC236}">
              <a16:creationId xmlns:a16="http://schemas.microsoft.com/office/drawing/2014/main" id="{262858F9-3C24-49EC-961F-229E07461B3C}"/>
            </a:ext>
          </a:extLst>
        </xdr:cNvPr>
        <xdr:cNvSpPr/>
      </xdr:nvSpPr>
      <xdr:spPr>
        <a:xfrm>
          <a:off x="16757650" y="6361067"/>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9" name="テキスト ボックス 468">
          <a:extLst>
            <a:ext uri="{FF2B5EF4-FFF2-40B4-BE49-F238E27FC236}">
              <a16:creationId xmlns:a16="http://schemas.microsoft.com/office/drawing/2014/main" id="{F6714949-5FAC-48EF-9FC5-7C33D5C7752C}"/>
            </a:ext>
          </a:extLst>
        </xdr:cNvPr>
        <xdr:cNvSpPr txBox="1"/>
      </xdr:nvSpPr>
      <xdr:spPr>
        <a:xfrm>
          <a:off x="19780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70" name="テキスト ボックス 469">
          <a:extLst>
            <a:ext uri="{FF2B5EF4-FFF2-40B4-BE49-F238E27FC236}">
              <a16:creationId xmlns:a16="http://schemas.microsoft.com/office/drawing/2014/main" id="{7D2EC009-4A07-44E1-9A9F-4B688A156C12}"/>
            </a:ext>
          </a:extLst>
        </xdr:cNvPr>
        <xdr:cNvSpPr txBox="1"/>
      </xdr:nvSpPr>
      <xdr:spPr>
        <a:xfrm>
          <a:off x="19030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71" name="テキスト ボックス 470">
          <a:extLst>
            <a:ext uri="{FF2B5EF4-FFF2-40B4-BE49-F238E27FC236}">
              <a16:creationId xmlns:a16="http://schemas.microsoft.com/office/drawing/2014/main" id="{59DBEE50-0D82-472E-91B9-12FB9D703D88}"/>
            </a:ext>
          </a:extLst>
        </xdr:cNvPr>
        <xdr:cNvSpPr txBox="1"/>
      </xdr:nvSpPr>
      <xdr:spPr>
        <a:xfrm>
          <a:off x="18224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72" name="テキスト ボックス 471">
          <a:extLst>
            <a:ext uri="{FF2B5EF4-FFF2-40B4-BE49-F238E27FC236}">
              <a16:creationId xmlns:a16="http://schemas.microsoft.com/office/drawing/2014/main" id="{E022CA25-BE87-494B-93CE-0048FD677976}"/>
            </a:ext>
          </a:extLst>
        </xdr:cNvPr>
        <xdr:cNvSpPr txBox="1"/>
      </xdr:nvSpPr>
      <xdr:spPr>
        <a:xfrm>
          <a:off x="174307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73" name="テキスト ボックス 472">
          <a:extLst>
            <a:ext uri="{FF2B5EF4-FFF2-40B4-BE49-F238E27FC236}">
              <a16:creationId xmlns:a16="http://schemas.microsoft.com/office/drawing/2014/main" id="{053C976F-63B3-4423-84C6-B8FA9EB0BCD6}"/>
            </a:ext>
          </a:extLst>
        </xdr:cNvPr>
        <xdr:cNvSpPr txBox="1"/>
      </xdr:nvSpPr>
      <xdr:spPr>
        <a:xfrm>
          <a:off x="166306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13970</xdr:rowOff>
    </xdr:from>
    <xdr:to>
      <xdr:col>116</xdr:col>
      <xdr:colOff>114300</xdr:colOff>
      <xdr:row>35</xdr:row>
      <xdr:rowOff>115570</xdr:rowOff>
    </xdr:to>
    <xdr:sp macro="" textlink="">
      <xdr:nvSpPr>
        <xdr:cNvPr id="474" name="楕円 473">
          <a:extLst>
            <a:ext uri="{FF2B5EF4-FFF2-40B4-BE49-F238E27FC236}">
              <a16:creationId xmlns:a16="http://schemas.microsoft.com/office/drawing/2014/main" id="{822801E1-2BC7-4A46-AD38-975987A61C1B}"/>
            </a:ext>
          </a:extLst>
        </xdr:cNvPr>
        <xdr:cNvSpPr/>
      </xdr:nvSpPr>
      <xdr:spPr>
        <a:xfrm>
          <a:off x="19900900" y="579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34</xdr:row>
      <xdr:rowOff>36847</xdr:rowOff>
    </xdr:from>
    <xdr:ext cx="469744" cy="259045"/>
    <xdr:sp macro="" textlink="">
      <xdr:nvSpPr>
        <xdr:cNvPr id="475" name="【認定こども園・幼稚園・保育所】&#10;一人当たり面積該当値テキスト">
          <a:extLst>
            <a:ext uri="{FF2B5EF4-FFF2-40B4-BE49-F238E27FC236}">
              <a16:creationId xmlns:a16="http://schemas.microsoft.com/office/drawing/2014/main" id="{91622B96-44DA-420F-96DF-71C1278F6AD0}"/>
            </a:ext>
          </a:extLst>
        </xdr:cNvPr>
        <xdr:cNvSpPr txBox="1"/>
      </xdr:nvSpPr>
      <xdr:spPr>
        <a:xfrm>
          <a:off x="19989800" y="5656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40096</xdr:rowOff>
    </xdr:from>
    <xdr:to>
      <xdr:col>112</xdr:col>
      <xdr:colOff>38100</xdr:colOff>
      <xdr:row>35</xdr:row>
      <xdr:rowOff>141696</xdr:rowOff>
    </xdr:to>
    <xdr:sp macro="" textlink="">
      <xdr:nvSpPr>
        <xdr:cNvPr id="476" name="楕円 475">
          <a:extLst>
            <a:ext uri="{FF2B5EF4-FFF2-40B4-BE49-F238E27FC236}">
              <a16:creationId xmlns:a16="http://schemas.microsoft.com/office/drawing/2014/main" id="{339A8F37-65F1-4E43-9A72-FF5AD1E59FD4}"/>
            </a:ext>
          </a:extLst>
        </xdr:cNvPr>
        <xdr:cNvSpPr/>
      </xdr:nvSpPr>
      <xdr:spPr>
        <a:xfrm>
          <a:off x="19157950" y="582494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35</xdr:row>
      <xdr:rowOff>64770</xdr:rowOff>
    </xdr:from>
    <xdr:to>
      <xdr:col>116</xdr:col>
      <xdr:colOff>63500</xdr:colOff>
      <xdr:row>35</xdr:row>
      <xdr:rowOff>90896</xdr:rowOff>
    </xdr:to>
    <xdr:cxnSp macro="">
      <xdr:nvCxnSpPr>
        <xdr:cNvPr id="477" name="直線コネクタ 476">
          <a:extLst>
            <a:ext uri="{FF2B5EF4-FFF2-40B4-BE49-F238E27FC236}">
              <a16:creationId xmlns:a16="http://schemas.microsoft.com/office/drawing/2014/main" id="{4786A510-93CC-4980-848B-D9138C737D42}"/>
            </a:ext>
          </a:extLst>
        </xdr:cNvPr>
        <xdr:cNvCxnSpPr/>
      </xdr:nvCxnSpPr>
      <xdr:spPr>
        <a:xfrm flipV="1">
          <a:off x="19202400" y="5849620"/>
          <a:ext cx="7493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35</xdr:row>
      <xdr:rowOff>56424</xdr:rowOff>
    </xdr:from>
    <xdr:to>
      <xdr:col>107</xdr:col>
      <xdr:colOff>101600</xdr:colOff>
      <xdr:row>35</xdr:row>
      <xdr:rowOff>158024</xdr:rowOff>
    </xdr:to>
    <xdr:sp macro="" textlink="">
      <xdr:nvSpPr>
        <xdr:cNvPr id="478" name="楕円 477">
          <a:extLst>
            <a:ext uri="{FF2B5EF4-FFF2-40B4-BE49-F238E27FC236}">
              <a16:creationId xmlns:a16="http://schemas.microsoft.com/office/drawing/2014/main" id="{4A912737-FF5C-44AB-AA0A-4D92ADBCB5F4}"/>
            </a:ext>
          </a:extLst>
        </xdr:cNvPr>
        <xdr:cNvSpPr/>
      </xdr:nvSpPr>
      <xdr:spPr>
        <a:xfrm>
          <a:off x="18345150" y="5841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90896</xdr:rowOff>
    </xdr:from>
    <xdr:to>
      <xdr:col>111</xdr:col>
      <xdr:colOff>177800</xdr:colOff>
      <xdr:row>35</xdr:row>
      <xdr:rowOff>107224</xdr:rowOff>
    </xdr:to>
    <xdr:cxnSp macro="">
      <xdr:nvCxnSpPr>
        <xdr:cNvPr id="479" name="直線コネクタ 478">
          <a:extLst>
            <a:ext uri="{FF2B5EF4-FFF2-40B4-BE49-F238E27FC236}">
              <a16:creationId xmlns:a16="http://schemas.microsoft.com/office/drawing/2014/main" id="{DBEA7D67-012D-4416-B93F-8B6A34BD1C44}"/>
            </a:ext>
          </a:extLst>
        </xdr:cNvPr>
        <xdr:cNvCxnSpPr/>
      </xdr:nvCxnSpPr>
      <xdr:spPr>
        <a:xfrm flipV="1">
          <a:off x="18395950" y="5875746"/>
          <a:ext cx="80645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35</xdr:row>
      <xdr:rowOff>85816</xdr:rowOff>
    </xdr:from>
    <xdr:to>
      <xdr:col>102</xdr:col>
      <xdr:colOff>165100</xdr:colOff>
      <xdr:row>36</xdr:row>
      <xdr:rowOff>15966</xdr:rowOff>
    </xdr:to>
    <xdr:sp macro="" textlink="">
      <xdr:nvSpPr>
        <xdr:cNvPr id="480" name="楕円 479">
          <a:extLst>
            <a:ext uri="{FF2B5EF4-FFF2-40B4-BE49-F238E27FC236}">
              <a16:creationId xmlns:a16="http://schemas.microsoft.com/office/drawing/2014/main" id="{B8FC6057-AAB2-44F2-B966-49F378F87144}"/>
            </a:ext>
          </a:extLst>
        </xdr:cNvPr>
        <xdr:cNvSpPr/>
      </xdr:nvSpPr>
      <xdr:spPr>
        <a:xfrm>
          <a:off x="17551400" y="587066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35</xdr:row>
      <xdr:rowOff>107224</xdr:rowOff>
    </xdr:from>
    <xdr:to>
      <xdr:col>107</xdr:col>
      <xdr:colOff>50800</xdr:colOff>
      <xdr:row>35</xdr:row>
      <xdr:rowOff>136616</xdr:rowOff>
    </xdr:to>
    <xdr:cxnSp macro="">
      <xdr:nvCxnSpPr>
        <xdr:cNvPr id="481" name="直線コネクタ 480">
          <a:extLst>
            <a:ext uri="{FF2B5EF4-FFF2-40B4-BE49-F238E27FC236}">
              <a16:creationId xmlns:a16="http://schemas.microsoft.com/office/drawing/2014/main" id="{B58C3F8C-97C8-4016-9AAB-D1C12A3CDC96}"/>
            </a:ext>
          </a:extLst>
        </xdr:cNvPr>
        <xdr:cNvCxnSpPr/>
      </xdr:nvCxnSpPr>
      <xdr:spPr>
        <a:xfrm flipV="1">
          <a:off x="17602200" y="5892074"/>
          <a:ext cx="79375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35</xdr:row>
      <xdr:rowOff>108676</xdr:rowOff>
    </xdr:from>
    <xdr:to>
      <xdr:col>98</xdr:col>
      <xdr:colOff>38100</xdr:colOff>
      <xdr:row>36</xdr:row>
      <xdr:rowOff>38826</xdr:rowOff>
    </xdr:to>
    <xdr:sp macro="" textlink="">
      <xdr:nvSpPr>
        <xdr:cNvPr id="482" name="楕円 481">
          <a:extLst>
            <a:ext uri="{FF2B5EF4-FFF2-40B4-BE49-F238E27FC236}">
              <a16:creationId xmlns:a16="http://schemas.microsoft.com/office/drawing/2014/main" id="{524DC79D-739B-445E-9682-6345BB363145}"/>
            </a:ext>
          </a:extLst>
        </xdr:cNvPr>
        <xdr:cNvSpPr/>
      </xdr:nvSpPr>
      <xdr:spPr>
        <a:xfrm>
          <a:off x="16757650" y="5893526"/>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35</xdr:row>
      <xdr:rowOff>136616</xdr:rowOff>
    </xdr:from>
    <xdr:to>
      <xdr:col>102</xdr:col>
      <xdr:colOff>114300</xdr:colOff>
      <xdr:row>35</xdr:row>
      <xdr:rowOff>159476</xdr:rowOff>
    </xdr:to>
    <xdr:cxnSp macro="">
      <xdr:nvCxnSpPr>
        <xdr:cNvPr id="483" name="直線コネクタ 482">
          <a:extLst>
            <a:ext uri="{FF2B5EF4-FFF2-40B4-BE49-F238E27FC236}">
              <a16:creationId xmlns:a16="http://schemas.microsoft.com/office/drawing/2014/main" id="{7D22FD5C-2235-46FC-B1F7-B6D1DDF48744}"/>
            </a:ext>
          </a:extLst>
        </xdr:cNvPr>
        <xdr:cNvCxnSpPr/>
      </xdr:nvCxnSpPr>
      <xdr:spPr>
        <a:xfrm flipV="1">
          <a:off x="16802100" y="5921466"/>
          <a:ext cx="8001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41383</xdr:rowOff>
    </xdr:from>
    <xdr:ext cx="469744" cy="259045"/>
    <xdr:sp macro="" textlink="">
      <xdr:nvSpPr>
        <xdr:cNvPr id="484" name="n_1aveValue【認定こども園・幼稚園・保育所】&#10;一人当たり面積">
          <a:extLst>
            <a:ext uri="{FF2B5EF4-FFF2-40B4-BE49-F238E27FC236}">
              <a16:creationId xmlns:a16="http://schemas.microsoft.com/office/drawing/2014/main" id="{E3F43DF9-233A-4298-8BA2-9F902353EAAC}"/>
            </a:ext>
          </a:extLst>
        </xdr:cNvPr>
        <xdr:cNvSpPr txBox="1"/>
      </xdr:nvSpPr>
      <xdr:spPr>
        <a:xfrm>
          <a:off x="18980227" y="6486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28320</xdr:rowOff>
    </xdr:from>
    <xdr:ext cx="469744" cy="259045"/>
    <xdr:sp macro="" textlink="">
      <xdr:nvSpPr>
        <xdr:cNvPr id="485" name="n_2aveValue【認定こども園・幼稚園・保育所】&#10;一人当たり面積">
          <a:extLst>
            <a:ext uri="{FF2B5EF4-FFF2-40B4-BE49-F238E27FC236}">
              <a16:creationId xmlns:a16="http://schemas.microsoft.com/office/drawing/2014/main" id="{1DAE5F30-06D5-45A3-A795-E9D3A69F1B7C}"/>
            </a:ext>
          </a:extLst>
        </xdr:cNvPr>
        <xdr:cNvSpPr txBox="1"/>
      </xdr:nvSpPr>
      <xdr:spPr>
        <a:xfrm>
          <a:off x="18180127" y="6473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38117</xdr:rowOff>
    </xdr:from>
    <xdr:ext cx="469744" cy="259045"/>
    <xdr:sp macro="" textlink="">
      <xdr:nvSpPr>
        <xdr:cNvPr id="486" name="n_3aveValue【認定こども園・幼稚園・保育所】&#10;一人当たり面積">
          <a:extLst>
            <a:ext uri="{FF2B5EF4-FFF2-40B4-BE49-F238E27FC236}">
              <a16:creationId xmlns:a16="http://schemas.microsoft.com/office/drawing/2014/main" id="{2A6E7752-4FE6-4C4B-8114-CC9C8A105149}"/>
            </a:ext>
          </a:extLst>
        </xdr:cNvPr>
        <xdr:cNvSpPr txBox="1"/>
      </xdr:nvSpPr>
      <xdr:spPr>
        <a:xfrm>
          <a:off x="17386377" y="6483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2194</xdr:rowOff>
    </xdr:from>
    <xdr:ext cx="469744" cy="259045"/>
    <xdr:sp macro="" textlink="">
      <xdr:nvSpPr>
        <xdr:cNvPr id="487" name="n_4aveValue【認定こども園・幼稚園・保育所】&#10;一人当たり面積">
          <a:extLst>
            <a:ext uri="{FF2B5EF4-FFF2-40B4-BE49-F238E27FC236}">
              <a16:creationId xmlns:a16="http://schemas.microsoft.com/office/drawing/2014/main" id="{C55346C3-4EC2-41F7-9C9C-30ACEFB95302}"/>
            </a:ext>
          </a:extLst>
        </xdr:cNvPr>
        <xdr:cNvSpPr txBox="1"/>
      </xdr:nvSpPr>
      <xdr:spPr>
        <a:xfrm>
          <a:off x="16592627" y="6447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33</xdr:row>
      <xdr:rowOff>158223</xdr:rowOff>
    </xdr:from>
    <xdr:ext cx="469744" cy="259045"/>
    <xdr:sp macro="" textlink="">
      <xdr:nvSpPr>
        <xdr:cNvPr id="488" name="n_1mainValue【認定こども園・幼稚園・保育所】&#10;一人当たり面積">
          <a:extLst>
            <a:ext uri="{FF2B5EF4-FFF2-40B4-BE49-F238E27FC236}">
              <a16:creationId xmlns:a16="http://schemas.microsoft.com/office/drawing/2014/main" id="{C8594D7B-252B-4414-ADD0-09237DB80B38}"/>
            </a:ext>
          </a:extLst>
        </xdr:cNvPr>
        <xdr:cNvSpPr txBox="1"/>
      </xdr:nvSpPr>
      <xdr:spPr>
        <a:xfrm>
          <a:off x="18980227" y="5612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34</xdr:row>
      <xdr:rowOff>3101</xdr:rowOff>
    </xdr:from>
    <xdr:ext cx="469744" cy="259045"/>
    <xdr:sp macro="" textlink="">
      <xdr:nvSpPr>
        <xdr:cNvPr id="489" name="n_2mainValue【認定こども園・幼稚園・保育所】&#10;一人当たり面積">
          <a:extLst>
            <a:ext uri="{FF2B5EF4-FFF2-40B4-BE49-F238E27FC236}">
              <a16:creationId xmlns:a16="http://schemas.microsoft.com/office/drawing/2014/main" id="{E96F005A-8036-481F-8B8F-09AF0367A7FB}"/>
            </a:ext>
          </a:extLst>
        </xdr:cNvPr>
        <xdr:cNvSpPr txBox="1"/>
      </xdr:nvSpPr>
      <xdr:spPr>
        <a:xfrm>
          <a:off x="18180127" y="5622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34</xdr:row>
      <xdr:rowOff>32493</xdr:rowOff>
    </xdr:from>
    <xdr:ext cx="469744" cy="259045"/>
    <xdr:sp macro="" textlink="">
      <xdr:nvSpPr>
        <xdr:cNvPr id="490" name="n_3mainValue【認定こども園・幼稚園・保育所】&#10;一人当たり面積">
          <a:extLst>
            <a:ext uri="{FF2B5EF4-FFF2-40B4-BE49-F238E27FC236}">
              <a16:creationId xmlns:a16="http://schemas.microsoft.com/office/drawing/2014/main" id="{38AAE90E-1960-4F59-BDC2-A77D8AAFB11E}"/>
            </a:ext>
          </a:extLst>
        </xdr:cNvPr>
        <xdr:cNvSpPr txBox="1"/>
      </xdr:nvSpPr>
      <xdr:spPr>
        <a:xfrm>
          <a:off x="17386377" y="5652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34</xdr:row>
      <xdr:rowOff>55353</xdr:rowOff>
    </xdr:from>
    <xdr:ext cx="469744" cy="259045"/>
    <xdr:sp macro="" textlink="">
      <xdr:nvSpPr>
        <xdr:cNvPr id="491" name="n_4mainValue【認定こども園・幼稚園・保育所】&#10;一人当たり面積">
          <a:extLst>
            <a:ext uri="{FF2B5EF4-FFF2-40B4-BE49-F238E27FC236}">
              <a16:creationId xmlns:a16="http://schemas.microsoft.com/office/drawing/2014/main" id="{68790246-23D8-49F7-AD4A-99897651AEB6}"/>
            </a:ext>
          </a:extLst>
        </xdr:cNvPr>
        <xdr:cNvSpPr txBox="1"/>
      </xdr:nvSpPr>
      <xdr:spPr>
        <a:xfrm>
          <a:off x="16592627" y="5675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92" name="正方形/長方形 491">
          <a:extLst>
            <a:ext uri="{FF2B5EF4-FFF2-40B4-BE49-F238E27FC236}">
              <a16:creationId xmlns:a16="http://schemas.microsoft.com/office/drawing/2014/main" id="{241E4DAE-C7E6-4CC7-B0DF-0808207298B9}"/>
            </a:ext>
          </a:extLst>
        </xdr:cNvPr>
        <xdr:cNvSpPr/>
      </xdr:nvSpPr>
      <xdr:spPr>
        <a:xfrm>
          <a:off x="1120775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93" name="正方形/長方形 492">
          <a:extLst>
            <a:ext uri="{FF2B5EF4-FFF2-40B4-BE49-F238E27FC236}">
              <a16:creationId xmlns:a16="http://schemas.microsoft.com/office/drawing/2014/main" id="{6A2F67B8-4AEC-4D46-BF7B-FE2583822426}"/>
            </a:ext>
          </a:extLst>
        </xdr:cNvPr>
        <xdr:cNvSpPr/>
      </xdr:nvSpPr>
      <xdr:spPr>
        <a:xfrm>
          <a:off x="11315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94" name="正方形/長方形 493">
          <a:extLst>
            <a:ext uri="{FF2B5EF4-FFF2-40B4-BE49-F238E27FC236}">
              <a16:creationId xmlns:a16="http://schemas.microsoft.com/office/drawing/2014/main" id="{00E7EA63-EC85-4C40-9DBE-DDA69E7BFBAD}"/>
            </a:ext>
          </a:extLst>
        </xdr:cNvPr>
        <xdr:cNvSpPr/>
      </xdr:nvSpPr>
      <xdr:spPr>
        <a:xfrm>
          <a:off x="11315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95" name="正方形/長方形 494">
          <a:extLst>
            <a:ext uri="{FF2B5EF4-FFF2-40B4-BE49-F238E27FC236}">
              <a16:creationId xmlns:a16="http://schemas.microsoft.com/office/drawing/2014/main" id="{D37C45D3-180E-4C9E-9727-AE4AB23B157C}"/>
            </a:ext>
          </a:extLst>
        </xdr:cNvPr>
        <xdr:cNvSpPr/>
      </xdr:nvSpPr>
      <xdr:spPr>
        <a:xfrm>
          <a:off x="122364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96" name="正方形/長方形 495">
          <a:extLst>
            <a:ext uri="{FF2B5EF4-FFF2-40B4-BE49-F238E27FC236}">
              <a16:creationId xmlns:a16="http://schemas.microsoft.com/office/drawing/2014/main" id="{E7AC98C7-90D5-4505-9B9C-BB5D145BF2B3}"/>
            </a:ext>
          </a:extLst>
        </xdr:cNvPr>
        <xdr:cNvSpPr/>
      </xdr:nvSpPr>
      <xdr:spPr>
        <a:xfrm>
          <a:off x="122364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97" name="正方形/長方形 496">
          <a:extLst>
            <a:ext uri="{FF2B5EF4-FFF2-40B4-BE49-F238E27FC236}">
              <a16:creationId xmlns:a16="http://schemas.microsoft.com/office/drawing/2014/main" id="{58D994C2-1B15-428A-978A-DDC960FAE44E}"/>
            </a:ext>
          </a:extLst>
        </xdr:cNvPr>
        <xdr:cNvSpPr/>
      </xdr:nvSpPr>
      <xdr:spPr>
        <a:xfrm>
          <a:off x="132651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98" name="正方形/長方形 497">
          <a:extLst>
            <a:ext uri="{FF2B5EF4-FFF2-40B4-BE49-F238E27FC236}">
              <a16:creationId xmlns:a16="http://schemas.microsoft.com/office/drawing/2014/main" id="{7035363A-29DD-4893-B9B1-7E74BC0D0D1B}"/>
            </a:ext>
          </a:extLst>
        </xdr:cNvPr>
        <xdr:cNvSpPr/>
      </xdr:nvSpPr>
      <xdr:spPr>
        <a:xfrm>
          <a:off x="132651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99" name="正方形/長方形 498">
          <a:extLst>
            <a:ext uri="{FF2B5EF4-FFF2-40B4-BE49-F238E27FC236}">
              <a16:creationId xmlns:a16="http://schemas.microsoft.com/office/drawing/2014/main" id="{BFF76B42-8938-4FFD-BA8F-6A21F8FB4D42}"/>
            </a:ext>
          </a:extLst>
        </xdr:cNvPr>
        <xdr:cNvSpPr/>
      </xdr:nvSpPr>
      <xdr:spPr>
        <a:xfrm>
          <a:off x="1120775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00" name="テキスト ボックス 499">
          <a:extLst>
            <a:ext uri="{FF2B5EF4-FFF2-40B4-BE49-F238E27FC236}">
              <a16:creationId xmlns:a16="http://schemas.microsoft.com/office/drawing/2014/main" id="{39CE9762-9DC0-43A2-BE37-D56950E71205}"/>
            </a:ext>
          </a:extLst>
        </xdr:cNvPr>
        <xdr:cNvSpPr txBox="1"/>
      </xdr:nvSpPr>
      <xdr:spPr>
        <a:xfrm>
          <a:off x="111696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01" name="直線コネクタ 500">
          <a:extLst>
            <a:ext uri="{FF2B5EF4-FFF2-40B4-BE49-F238E27FC236}">
              <a16:creationId xmlns:a16="http://schemas.microsoft.com/office/drawing/2014/main" id="{889AE7CA-42E2-4D96-A1F5-896533B03A7C}"/>
            </a:ext>
          </a:extLst>
        </xdr:cNvPr>
        <xdr:cNvCxnSpPr/>
      </xdr:nvCxnSpPr>
      <xdr:spPr>
        <a:xfrm>
          <a:off x="11207750" y="11017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02" name="テキスト ボックス 501">
          <a:extLst>
            <a:ext uri="{FF2B5EF4-FFF2-40B4-BE49-F238E27FC236}">
              <a16:creationId xmlns:a16="http://schemas.microsoft.com/office/drawing/2014/main" id="{F26644FE-28F5-448F-9B2A-29C7073E5588}"/>
            </a:ext>
          </a:extLst>
        </xdr:cNvPr>
        <xdr:cNvSpPr txBox="1"/>
      </xdr:nvSpPr>
      <xdr:spPr>
        <a:xfrm>
          <a:off x="10797721"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03" name="直線コネクタ 502">
          <a:extLst>
            <a:ext uri="{FF2B5EF4-FFF2-40B4-BE49-F238E27FC236}">
              <a16:creationId xmlns:a16="http://schemas.microsoft.com/office/drawing/2014/main" id="{1CDFDB98-AB11-4A1C-AFAF-5C1006071913}"/>
            </a:ext>
          </a:extLst>
        </xdr:cNvPr>
        <xdr:cNvCxnSpPr/>
      </xdr:nvCxnSpPr>
      <xdr:spPr>
        <a:xfrm>
          <a:off x="11207750" y="10648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04" name="テキスト ボックス 503">
          <a:extLst>
            <a:ext uri="{FF2B5EF4-FFF2-40B4-BE49-F238E27FC236}">
              <a16:creationId xmlns:a16="http://schemas.microsoft.com/office/drawing/2014/main" id="{3F21C387-C83E-4B00-9E01-0C94D8AB27FE}"/>
            </a:ext>
          </a:extLst>
        </xdr:cNvPr>
        <xdr:cNvSpPr txBox="1"/>
      </xdr:nvSpPr>
      <xdr:spPr>
        <a:xfrm>
          <a:off x="10797721" y="10513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05" name="直線コネクタ 504">
          <a:extLst>
            <a:ext uri="{FF2B5EF4-FFF2-40B4-BE49-F238E27FC236}">
              <a16:creationId xmlns:a16="http://schemas.microsoft.com/office/drawing/2014/main" id="{6A44913A-933D-49F0-B071-3D15B8BD23EE}"/>
            </a:ext>
          </a:extLst>
        </xdr:cNvPr>
        <xdr:cNvCxnSpPr/>
      </xdr:nvCxnSpPr>
      <xdr:spPr>
        <a:xfrm>
          <a:off x="11207750" y="102806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06" name="テキスト ボックス 505">
          <a:extLst>
            <a:ext uri="{FF2B5EF4-FFF2-40B4-BE49-F238E27FC236}">
              <a16:creationId xmlns:a16="http://schemas.microsoft.com/office/drawing/2014/main" id="{B9016BD1-9BEE-482F-85A0-C217D78993B4}"/>
            </a:ext>
          </a:extLst>
        </xdr:cNvPr>
        <xdr:cNvSpPr txBox="1"/>
      </xdr:nvSpPr>
      <xdr:spPr>
        <a:xfrm>
          <a:off x="1084279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07" name="直線コネクタ 506">
          <a:extLst>
            <a:ext uri="{FF2B5EF4-FFF2-40B4-BE49-F238E27FC236}">
              <a16:creationId xmlns:a16="http://schemas.microsoft.com/office/drawing/2014/main" id="{E5561C77-9B80-4FF8-AA36-04F3B00E2013}"/>
            </a:ext>
          </a:extLst>
        </xdr:cNvPr>
        <xdr:cNvCxnSpPr/>
      </xdr:nvCxnSpPr>
      <xdr:spPr>
        <a:xfrm>
          <a:off x="11207750" y="9912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08" name="テキスト ボックス 507">
          <a:extLst>
            <a:ext uri="{FF2B5EF4-FFF2-40B4-BE49-F238E27FC236}">
              <a16:creationId xmlns:a16="http://schemas.microsoft.com/office/drawing/2014/main" id="{372DF40C-F551-4532-A585-CBF8C05219A1}"/>
            </a:ext>
          </a:extLst>
        </xdr:cNvPr>
        <xdr:cNvSpPr txBox="1"/>
      </xdr:nvSpPr>
      <xdr:spPr>
        <a:xfrm>
          <a:off x="10842791" y="9776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09" name="直線コネクタ 508">
          <a:extLst>
            <a:ext uri="{FF2B5EF4-FFF2-40B4-BE49-F238E27FC236}">
              <a16:creationId xmlns:a16="http://schemas.microsoft.com/office/drawing/2014/main" id="{CBFA0C43-941E-4F5C-B625-75F5D644613F}"/>
            </a:ext>
          </a:extLst>
        </xdr:cNvPr>
        <xdr:cNvCxnSpPr/>
      </xdr:nvCxnSpPr>
      <xdr:spPr>
        <a:xfrm>
          <a:off x="11207750" y="9550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10" name="テキスト ボックス 509">
          <a:extLst>
            <a:ext uri="{FF2B5EF4-FFF2-40B4-BE49-F238E27FC236}">
              <a16:creationId xmlns:a16="http://schemas.microsoft.com/office/drawing/2014/main" id="{98C45C93-49C5-4E48-9DA3-63D66DA526B8}"/>
            </a:ext>
          </a:extLst>
        </xdr:cNvPr>
        <xdr:cNvSpPr txBox="1"/>
      </xdr:nvSpPr>
      <xdr:spPr>
        <a:xfrm>
          <a:off x="10842791" y="9414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11" name="直線コネクタ 510">
          <a:extLst>
            <a:ext uri="{FF2B5EF4-FFF2-40B4-BE49-F238E27FC236}">
              <a16:creationId xmlns:a16="http://schemas.microsoft.com/office/drawing/2014/main" id="{89EEAEF2-53FE-4FA2-9128-6356FC91BFA0}"/>
            </a:ext>
          </a:extLst>
        </xdr:cNvPr>
        <xdr:cNvCxnSpPr/>
      </xdr:nvCxnSpPr>
      <xdr:spPr>
        <a:xfrm>
          <a:off x="11207750" y="9182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12" name="テキスト ボックス 511">
          <a:extLst>
            <a:ext uri="{FF2B5EF4-FFF2-40B4-BE49-F238E27FC236}">
              <a16:creationId xmlns:a16="http://schemas.microsoft.com/office/drawing/2014/main" id="{D7E6AF6F-33DD-4CC6-A648-45CAB933D172}"/>
            </a:ext>
          </a:extLst>
        </xdr:cNvPr>
        <xdr:cNvSpPr txBox="1"/>
      </xdr:nvSpPr>
      <xdr:spPr>
        <a:xfrm>
          <a:off x="10842791" y="9046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13" name="直線コネクタ 512">
          <a:extLst>
            <a:ext uri="{FF2B5EF4-FFF2-40B4-BE49-F238E27FC236}">
              <a16:creationId xmlns:a16="http://schemas.microsoft.com/office/drawing/2014/main" id="{0053FDF8-CEC5-4792-AB8B-E12EBEF6D502}"/>
            </a:ext>
          </a:extLst>
        </xdr:cNvPr>
        <xdr:cNvCxnSpPr/>
      </xdr:nvCxnSpPr>
      <xdr:spPr>
        <a:xfrm>
          <a:off x="11207750" y="8813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14" name="テキスト ボックス 513">
          <a:extLst>
            <a:ext uri="{FF2B5EF4-FFF2-40B4-BE49-F238E27FC236}">
              <a16:creationId xmlns:a16="http://schemas.microsoft.com/office/drawing/2014/main" id="{B63065D1-4960-490F-B4F7-1F8D92219D71}"/>
            </a:ext>
          </a:extLst>
        </xdr:cNvPr>
        <xdr:cNvSpPr txBox="1"/>
      </xdr:nvSpPr>
      <xdr:spPr>
        <a:xfrm>
          <a:off x="10906911" y="86779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15" name="【学校施設】&#10;有形固定資産減価償却率グラフ枠">
          <a:extLst>
            <a:ext uri="{FF2B5EF4-FFF2-40B4-BE49-F238E27FC236}">
              <a16:creationId xmlns:a16="http://schemas.microsoft.com/office/drawing/2014/main" id="{4F3F3881-D192-4CAA-8D15-239B047FFF9F}"/>
            </a:ext>
          </a:extLst>
        </xdr:cNvPr>
        <xdr:cNvSpPr/>
      </xdr:nvSpPr>
      <xdr:spPr>
        <a:xfrm>
          <a:off x="1120775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11430</xdr:rowOff>
    </xdr:from>
    <xdr:to>
      <xdr:col>85</xdr:col>
      <xdr:colOff>126364</xdr:colOff>
      <xdr:row>63</xdr:row>
      <xdr:rowOff>55245</xdr:rowOff>
    </xdr:to>
    <xdr:cxnSp macro="">
      <xdr:nvCxnSpPr>
        <xdr:cNvPr id="516" name="直線コネクタ 515">
          <a:extLst>
            <a:ext uri="{FF2B5EF4-FFF2-40B4-BE49-F238E27FC236}">
              <a16:creationId xmlns:a16="http://schemas.microsoft.com/office/drawing/2014/main" id="{DBCDF17F-1E6A-40FF-9950-66FCDF976685}"/>
            </a:ext>
          </a:extLst>
        </xdr:cNvPr>
        <xdr:cNvCxnSpPr/>
      </xdr:nvCxnSpPr>
      <xdr:spPr>
        <a:xfrm flipV="1">
          <a:off x="14699614" y="9428480"/>
          <a:ext cx="0" cy="1034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59072</xdr:rowOff>
    </xdr:from>
    <xdr:ext cx="405111" cy="259045"/>
    <xdr:sp macro="" textlink="">
      <xdr:nvSpPr>
        <xdr:cNvPr id="517" name="【学校施設】&#10;有形固定資産減価償却率最小値テキスト">
          <a:extLst>
            <a:ext uri="{FF2B5EF4-FFF2-40B4-BE49-F238E27FC236}">
              <a16:creationId xmlns:a16="http://schemas.microsoft.com/office/drawing/2014/main" id="{34268909-FF8D-4489-8BE9-EC226D207DF0}"/>
            </a:ext>
          </a:extLst>
        </xdr:cNvPr>
        <xdr:cNvSpPr txBox="1"/>
      </xdr:nvSpPr>
      <xdr:spPr>
        <a:xfrm>
          <a:off x="14738350" y="10466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55245</xdr:rowOff>
    </xdr:from>
    <xdr:to>
      <xdr:col>86</xdr:col>
      <xdr:colOff>25400</xdr:colOff>
      <xdr:row>63</xdr:row>
      <xdr:rowOff>55245</xdr:rowOff>
    </xdr:to>
    <xdr:cxnSp macro="">
      <xdr:nvCxnSpPr>
        <xdr:cNvPr id="518" name="直線コネクタ 517">
          <a:extLst>
            <a:ext uri="{FF2B5EF4-FFF2-40B4-BE49-F238E27FC236}">
              <a16:creationId xmlns:a16="http://schemas.microsoft.com/office/drawing/2014/main" id="{A7114229-204B-4E13-B413-089FD5040A5A}"/>
            </a:ext>
          </a:extLst>
        </xdr:cNvPr>
        <xdr:cNvCxnSpPr/>
      </xdr:nvCxnSpPr>
      <xdr:spPr>
        <a:xfrm>
          <a:off x="14611350" y="1046289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129557</xdr:rowOff>
    </xdr:from>
    <xdr:ext cx="405111" cy="259045"/>
    <xdr:sp macro="" textlink="">
      <xdr:nvSpPr>
        <xdr:cNvPr id="519" name="【学校施設】&#10;有形固定資産減価償却率最大値テキスト">
          <a:extLst>
            <a:ext uri="{FF2B5EF4-FFF2-40B4-BE49-F238E27FC236}">
              <a16:creationId xmlns:a16="http://schemas.microsoft.com/office/drawing/2014/main" id="{A7F8E55B-B8D8-459C-A1D8-E45D8BC28E12}"/>
            </a:ext>
          </a:extLst>
        </xdr:cNvPr>
        <xdr:cNvSpPr txBox="1"/>
      </xdr:nvSpPr>
      <xdr:spPr>
        <a:xfrm>
          <a:off x="14738350" y="9216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11430</xdr:rowOff>
    </xdr:from>
    <xdr:to>
      <xdr:col>86</xdr:col>
      <xdr:colOff>25400</xdr:colOff>
      <xdr:row>57</xdr:row>
      <xdr:rowOff>11430</xdr:rowOff>
    </xdr:to>
    <xdr:cxnSp macro="">
      <xdr:nvCxnSpPr>
        <xdr:cNvPr id="520" name="直線コネクタ 519">
          <a:extLst>
            <a:ext uri="{FF2B5EF4-FFF2-40B4-BE49-F238E27FC236}">
              <a16:creationId xmlns:a16="http://schemas.microsoft.com/office/drawing/2014/main" id="{D983CC87-827D-4B7A-B37E-D215F14988AD}"/>
            </a:ext>
          </a:extLst>
        </xdr:cNvPr>
        <xdr:cNvCxnSpPr/>
      </xdr:nvCxnSpPr>
      <xdr:spPr>
        <a:xfrm>
          <a:off x="14611350" y="942848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4462</xdr:rowOff>
    </xdr:from>
    <xdr:ext cx="405111" cy="259045"/>
    <xdr:sp macro="" textlink="">
      <xdr:nvSpPr>
        <xdr:cNvPr id="521" name="【学校施設】&#10;有形固定資産減価償却率平均値テキスト">
          <a:extLst>
            <a:ext uri="{FF2B5EF4-FFF2-40B4-BE49-F238E27FC236}">
              <a16:creationId xmlns:a16="http://schemas.microsoft.com/office/drawing/2014/main" id="{E6A1A550-7CF7-42F5-9E70-F86956F9D949}"/>
            </a:ext>
          </a:extLst>
        </xdr:cNvPr>
        <xdr:cNvSpPr txBox="1"/>
      </xdr:nvSpPr>
      <xdr:spPr>
        <a:xfrm>
          <a:off x="14738350" y="97517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153035</xdr:rowOff>
    </xdr:from>
    <xdr:to>
      <xdr:col>85</xdr:col>
      <xdr:colOff>177800</xdr:colOff>
      <xdr:row>60</xdr:row>
      <xdr:rowOff>83185</xdr:rowOff>
    </xdr:to>
    <xdr:sp macro="" textlink="">
      <xdr:nvSpPr>
        <xdr:cNvPr id="522" name="フローチャート: 判断 521">
          <a:extLst>
            <a:ext uri="{FF2B5EF4-FFF2-40B4-BE49-F238E27FC236}">
              <a16:creationId xmlns:a16="http://schemas.microsoft.com/office/drawing/2014/main" id="{AF3A3894-16CE-4C99-BDDD-CEC3E99A5B30}"/>
            </a:ext>
          </a:extLst>
        </xdr:cNvPr>
        <xdr:cNvSpPr/>
      </xdr:nvSpPr>
      <xdr:spPr>
        <a:xfrm>
          <a:off x="14649450" y="990028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156845</xdr:rowOff>
    </xdr:from>
    <xdr:to>
      <xdr:col>81</xdr:col>
      <xdr:colOff>101600</xdr:colOff>
      <xdr:row>60</xdr:row>
      <xdr:rowOff>86995</xdr:rowOff>
    </xdr:to>
    <xdr:sp macro="" textlink="">
      <xdr:nvSpPr>
        <xdr:cNvPr id="523" name="フローチャート: 判断 522">
          <a:extLst>
            <a:ext uri="{FF2B5EF4-FFF2-40B4-BE49-F238E27FC236}">
              <a16:creationId xmlns:a16="http://schemas.microsoft.com/office/drawing/2014/main" id="{DB84E6A8-E1BA-48EA-881E-1D56DCD45D17}"/>
            </a:ext>
          </a:extLst>
        </xdr:cNvPr>
        <xdr:cNvSpPr/>
      </xdr:nvSpPr>
      <xdr:spPr>
        <a:xfrm>
          <a:off x="13887450" y="990409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12065</xdr:rowOff>
    </xdr:from>
    <xdr:to>
      <xdr:col>76</xdr:col>
      <xdr:colOff>165100</xdr:colOff>
      <xdr:row>60</xdr:row>
      <xdr:rowOff>113665</xdr:rowOff>
    </xdr:to>
    <xdr:sp macro="" textlink="">
      <xdr:nvSpPr>
        <xdr:cNvPr id="524" name="フローチャート: 判断 523">
          <a:extLst>
            <a:ext uri="{FF2B5EF4-FFF2-40B4-BE49-F238E27FC236}">
              <a16:creationId xmlns:a16="http://schemas.microsoft.com/office/drawing/2014/main" id="{F260E836-D6A1-410C-82C5-E82A610779A7}"/>
            </a:ext>
          </a:extLst>
        </xdr:cNvPr>
        <xdr:cNvSpPr/>
      </xdr:nvSpPr>
      <xdr:spPr>
        <a:xfrm>
          <a:off x="13093700" y="992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10160</xdr:rowOff>
    </xdr:from>
    <xdr:to>
      <xdr:col>72</xdr:col>
      <xdr:colOff>38100</xdr:colOff>
      <xdr:row>60</xdr:row>
      <xdr:rowOff>111760</xdr:rowOff>
    </xdr:to>
    <xdr:sp macro="" textlink="">
      <xdr:nvSpPr>
        <xdr:cNvPr id="525" name="フローチャート: 判断 524">
          <a:extLst>
            <a:ext uri="{FF2B5EF4-FFF2-40B4-BE49-F238E27FC236}">
              <a16:creationId xmlns:a16="http://schemas.microsoft.com/office/drawing/2014/main" id="{4F8783FE-731F-4DA4-935E-AAE24D811BEA}"/>
            </a:ext>
          </a:extLst>
        </xdr:cNvPr>
        <xdr:cNvSpPr/>
      </xdr:nvSpPr>
      <xdr:spPr>
        <a:xfrm>
          <a:off x="12299950" y="992251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154940</xdr:rowOff>
    </xdr:from>
    <xdr:to>
      <xdr:col>67</xdr:col>
      <xdr:colOff>101600</xdr:colOff>
      <xdr:row>60</xdr:row>
      <xdr:rowOff>85090</xdr:rowOff>
    </xdr:to>
    <xdr:sp macro="" textlink="">
      <xdr:nvSpPr>
        <xdr:cNvPr id="526" name="フローチャート: 判断 525">
          <a:extLst>
            <a:ext uri="{FF2B5EF4-FFF2-40B4-BE49-F238E27FC236}">
              <a16:creationId xmlns:a16="http://schemas.microsoft.com/office/drawing/2014/main" id="{EFDF2420-7D8F-4D22-B18B-42CE584CF091}"/>
            </a:ext>
          </a:extLst>
        </xdr:cNvPr>
        <xdr:cNvSpPr/>
      </xdr:nvSpPr>
      <xdr:spPr>
        <a:xfrm>
          <a:off x="11487150" y="990219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27" name="テキスト ボックス 526">
          <a:extLst>
            <a:ext uri="{FF2B5EF4-FFF2-40B4-BE49-F238E27FC236}">
              <a16:creationId xmlns:a16="http://schemas.microsoft.com/office/drawing/2014/main" id="{223A80E0-1B17-420F-9346-3DB90CDD0196}"/>
            </a:ext>
          </a:extLst>
        </xdr:cNvPr>
        <xdr:cNvSpPr txBox="1"/>
      </xdr:nvSpPr>
      <xdr:spPr>
        <a:xfrm>
          <a:off x="1452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28" name="テキスト ボックス 527">
          <a:extLst>
            <a:ext uri="{FF2B5EF4-FFF2-40B4-BE49-F238E27FC236}">
              <a16:creationId xmlns:a16="http://schemas.microsoft.com/office/drawing/2014/main" id="{E9CE7532-7FFD-44A6-82BA-B0ACDEBC8C8D}"/>
            </a:ext>
          </a:extLst>
        </xdr:cNvPr>
        <xdr:cNvSpPr txBox="1"/>
      </xdr:nvSpPr>
      <xdr:spPr>
        <a:xfrm>
          <a:off x="13766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29" name="テキスト ボックス 528">
          <a:extLst>
            <a:ext uri="{FF2B5EF4-FFF2-40B4-BE49-F238E27FC236}">
              <a16:creationId xmlns:a16="http://schemas.microsoft.com/office/drawing/2014/main" id="{CFD2048F-7D9F-43D5-BF1F-198F2FCF0024}"/>
            </a:ext>
          </a:extLst>
        </xdr:cNvPr>
        <xdr:cNvSpPr txBox="1"/>
      </xdr:nvSpPr>
      <xdr:spPr>
        <a:xfrm>
          <a:off x="12973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30" name="テキスト ボックス 529">
          <a:extLst>
            <a:ext uri="{FF2B5EF4-FFF2-40B4-BE49-F238E27FC236}">
              <a16:creationId xmlns:a16="http://schemas.microsoft.com/office/drawing/2014/main" id="{7348BAC7-462D-4626-A8D1-5C3F0189E8EA}"/>
            </a:ext>
          </a:extLst>
        </xdr:cNvPr>
        <xdr:cNvSpPr txBox="1"/>
      </xdr:nvSpPr>
      <xdr:spPr>
        <a:xfrm>
          <a:off x="12172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31" name="テキスト ボックス 530">
          <a:extLst>
            <a:ext uri="{FF2B5EF4-FFF2-40B4-BE49-F238E27FC236}">
              <a16:creationId xmlns:a16="http://schemas.microsoft.com/office/drawing/2014/main" id="{9F18BBCF-EEA6-4AF1-98B5-3AAD1F64BACB}"/>
            </a:ext>
          </a:extLst>
        </xdr:cNvPr>
        <xdr:cNvSpPr txBox="1"/>
      </xdr:nvSpPr>
      <xdr:spPr>
        <a:xfrm>
          <a:off x="11366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67310</xdr:rowOff>
    </xdr:from>
    <xdr:to>
      <xdr:col>85</xdr:col>
      <xdr:colOff>177800</xdr:colOff>
      <xdr:row>60</xdr:row>
      <xdr:rowOff>168910</xdr:rowOff>
    </xdr:to>
    <xdr:sp macro="" textlink="">
      <xdr:nvSpPr>
        <xdr:cNvPr id="532" name="楕円 531">
          <a:extLst>
            <a:ext uri="{FF2B5EF4-FFF2-40B4-BE49-F238E27FC236}">
              <a16:creationId xmlns:a16="http://schemas.microsoft.com/office/drawing/2014/main" id="{B6B367FF-87BD-41B3-A49D-B6344F237E87}"/>
            </a:ext>
          </a:extLst>
        </xdr:cNvPr>
        <xdr:cNvSpPr/>
      </xdr:nvSpPr>
      <xdr:spPr>
        <a:xfrm>
          <a:off x="14649450" y="997966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45737</xdr:rowOff>
    </xdr:from>
    <xdr:ext cx="405111" cy="259045"/>
    <xdr:sp macro="" textlink="">
      <xdr:nvSpPr>
        <xdr:cNvPr id="533" name="【学校施設】&#10;有形固定資産減価償却率該当値テキスト">
          <a:extLst>
            <a:ext uri="{FF2B5EF4-FFF2-40B4-BE49-F238E27FC236}">
              <a16:creationId xmlns:a16="http://schemas.microsoft.com/office/drawing/2014/main" id="{44721249-6471-406B-A332-D7B8E70D74DA}"/>
            </a:ext>
          </a:extLst>
        </xdr:cNvPr>
        <xdr:cNvSpPr txBox="1"/>
      </xdr:nvSpPr>
      <xdr:spPr>
        <a:xfrm>
          <a:off x="14738350" y="9958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25400</xdr:rowOff>
    </xdr:from>
    <xdr:to>
      <xdr:col>81</xdr:col>
      <xdr:colOff>101600</xdr:colOff>
      <xdr:row>60</xdr:row>
      <xdr:rowOff>127000</xdr:rowOff>
    </xdr:to>
    <xdr:sp macro="" textlink="">
      <xdr:nvSpPr>
        <xdr:cNvPr id="534" name="楕円 533">
          <a:extLst>
            <a:ext uri="{FF2B5EF4-FFF2-40B4-BE49-F238E27FC236}">
              <a16:creationId xmlns:a16="http://schemas.microsoft.com/office/drawing/2014/main" id="{846DCFD3-D912-4257-ACC9-0EF59403D651}"/>
            </a:ext>
          </a:extLst>
        </xdr:cNvPr>
        <xdr:cNvSpPr/>
      </xdr:nvSpPr>
      <xdr:spPr>
        <a:xfrm>
          <a:off x="13887450" y="9937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76200</xdr:rowOff>
    </xdr:from>
    <xdr:to>
      <xdr:col>85</xdr:col>
      <xdr:colOff>127000</xdr:colOff>
      <xdr:row>60</xdr:row>
      <xdr:rowOff>118110</xdr:rowOff>
    </xdr:to>
    <xdr:cxnSp macro="">
      <xdr:nvCxnSpPr>
        <xdr:cNvPr id="535" name="直線コネクタ 534">
          <a:extLst>
            <a:ext uri="{FF2B5EF4-FFF2-40B4-BE49-F238E27FC236}">
              <a16:creationId xmlns:a16="http://schemas.microsoft.com/office/drawing/2014/main" id="{61C2DB37-5F96-45E0-B069-ABB5FE65D8E7}"/>
            </a:ext>
          </a:extLst>
        </xdr:cNvPr>
        <xdr:cNvCxnSpPr/>
      </xdr:nvCxnSpPr>
      <xdr:spPr>
        <a:xfrm>
          <a:off x="13938250" y="9988550"/>
          <a:ext cx="762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154940</xdr:rowOff>
    </xdr:from>
    <xdr:to>
      <xdr:col>76</xdr:col>
      <xdr:colOff>165100</xdr:colOff>
      <xdr:row>60</xdr:row>
      <xdr:rowOff>85090</xdr:rowOff>
    </xdr:to>
    <xdr:sp macro="" textlink="">
      <xdr:nvSpPr>
        <xdr:cNvPr id="536" name="楕円 535">
          <a:extLst>
            <a:ext uri="{FF2B5EF4-FFF2-40B4-BE49-F238E27FC236}">
              <a16:creationId xmlns:a16="http://schemas.microsoft.com/office/drawing/2014/main" id="{53C95FA1-A8DA-4D16-8D2A-3C31173467E5}"/>
            </a:ext>
          </a:extLst>
        </xdr:cNvPr>
        <xdr:cNvSpPr/>
      </xdr:nvSpPr>
      <xdr:spPr>
        <a:xfrm>
          <a:off x="13093700" y="990219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34290</xdr:rowOff>
    </xdr:from>
    <xdr:to>
      <xdr:col>81</xdr:col>
      <xdr:colOff>50800</xdr:colOff>
      <xdr:row>60</xdr:row>
      <xdr:rowOff>76200</xdr:rowOff>
    </xdr:to>
    <xdr:cxnSp macro="">
      <xdr:nvCxnSpPr>
        <xdr:cNvPr id="537" name="直線コネクタ 536">
          <a:extLst>
            <a:ext uri="{FF2B5EF4-FFF2-40B4-BE49-F238E27FC236}">
              <a16:creationId xmlns:a16="http://schemas.microsoft.com/office/drawing/2014/main" id="{CDC4AFE3-78AC-4803-84DE-B6807D62340D}"/>
            </a:ext>
          </a:extLst>
        </xdr:cNvPr>
        <xdr:cNvCxnSpPr/>
      </xdr:nvCxnSpPr>
      <xdr:spPr>
        <a:xfrm>
          <a:off x="13144500" y="9946640"/>
          <a:ext cx="79375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111125</xdr:rowOff>
    </xdr:from>
    <xdr:to>
      <xdr:col>72</xdr:col>
      <xdr:colOff>38100</xdr:colOff>
      <xdr:row>60</xdr:row>
      <xdr:rowOff>41275</xdr:rowOff>
    </xdr:to>
    <xdr:sp macro="" textlink="">
      <xdr:nvSpPr>
        <xdr:cNvPr id="538" name="楕円 537">
          <a:extLst>
            <a:ext uri="{FF2B5EF4-FFF2-40B4-BE49-F238E27FC236}">
              <a16:creationId xmlns:a16="http://schemas.microsoft.com/office/drawing/2014/main" id="{DBE2FE2D-8E4C-4DFE-AC3B-7B8523491D7E}"/>
            </a:ext>
          </a:extLst>
        </xdr:cNvPr>
        <xdr:cNvSpPr/>
      </xdr:nvSpPr>
      <xdr:spPr>
        <a:xfrm>
          <a:off x="12299950" y="985837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161925</xdr:rowOff>
    </xdr:from>
    <xdr:to>
      <xdr:col>76</xdr:col>
      <xdr:colOff>114300</xdr:colOff>
      <xdr:row>60</xdr:row>
      <xdr:rowOff>34290</xdr:rowOff>
    </xdr:to>
    <xdr:cxnSp macro="">
      <xdr:nvCxnSpPr>
        <xdr:cNvPr id="539" name="直線コネクタ 538">
          <a:extLst>
            <a:ext uri="{FF2B5EF4-FFF2-40B4-BE49-F238E27FC236}">
              <a16:creationId xmlns:a16="http://schemas.microsoft.com/office/drawing/2014/main" id="{EF57274C-036B-4415-BFD1-1E27DC38D3DD}"/>
            </a:ext>
          </a:extLst>
        </xdr:cNvPr>
        <xdr:cNvCxnSpPr/>
      </xdr:nvCxnSpPr>
      <xdr:spPr>
        <a:xfrm>
          <a:off x="12344400" y="9909175"/>
          <a:ext cx="800100" cy="37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44450</xdr:rowOff>
    </xdr:from>
    <xdr:to>
      <xdr:col>67</xdr:col>
      <xdr:colOff>101600</xdr:colOff>
      <xdr:row>59</xdr:row>
      <xdr:rowOff>146050</xdr:rowOff>
    </xdr:to>
    <xdr:sp macro="" textlink="">
      <xdr:nvSpPr>
        <xdr:cNvPr id="540" name="楕円 539">
          <a:extLst>
            <a:ext uri="{FF2B5EF4-FFF2-40B4-BE49-F238E27FC236}">
              <a16:creationId xmlns:a16="http://schemas.microsoft.com/office/drawing/2014/main" id="{81746A7B-60A4-41A3-9884-3A722B431B5C}"/>
            </a:ext>
          </a:extLst>
        </xdr:cNvPr>
        <xdr:cNvSpPr/>
      </xdr:nvSpPr>
      <xdr:spPr>
        <a:xfrm>
          <a:off x="1148715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95250</xdr:rowOff>
    </xdr:from>
    <xdr:to>
      <xdr:col>71</xdr:col>
      <xdr:colOff>177800</xdr:colOff>
      <xdr:row>59</xdr:row>
      <xdr:rowOff>161925</xdr:rowOff>
    </xdr:to>
    <xdr:cxnSp macro="">
      <xdr:nvCxnSpPr>
        <xdr:cNvPr id="541" name="直線コネクタ 540">
          <a:extLst>
            <a:ext uri="{FF2B5EF4-FFF2-40B4-BE49-F238E27FC236}">
              <a16:creationId xmlns:a16="http://schemas.microsoft.com/office/drawing/2014/main" id="{DEC5D00B-314D-4115-82BB-8F9A1A2F6C2F}"/>
            </a:ext>
          </a:extLst>
        </xdr:cNvPr>
        <xdr:cNvCxnSpPr/>
      </xdr:nvCxnSpPr>
      <xdr:spPr>
        <a:xfrm>
          <a:off x="11537950" y="9842500"/>
          <a:ext cx="80645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103522</xdr:rowOff>
    </xdr:from>
    <xdr:ext cx="405111" cy="259045"/>
    <xdr:sp macro="" textlink="">
      <xdr:nvSpPr>
        <xdr:cNvPr id="542" name="n_1aveValue【学校施設】&#10;有形固定資産減価償却率">
          <a:extLst>
            <a:ext uri="{FF2B5EF4-FFF2-40B4-BE49-F238E27FC236}">
              <a16:creationId xmlns:a16="http://schemas.microsoft.com/office/drawing/2014/main" id="{A38024E0-DA98-4D41-869B-A162DFBC1F40}"/>
            </a:ext>
          </a:extLst>
        </xdr:cNvPr>
        <xdr:cNvSpPr txBox="1"/>
      </xdr:nvSpPr>
      <xdr:spPr>
        <a:xfrm>
          <a:off x="13742044" y="9685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104792</xdr:rowOff>
    </xdr:from>
    <xdr:ext cx="405111" cy="259045"/>
    <xdr:sp macro="" textlink="">
      <xdr:nvSpPr>
        <xdr:cNvPr id="543" name="n_2aveValue【学校施設】&#10;有形固定資産減価償却率">
          <a:extLst>
            <a:ext uri="{FF2B5EF4-FFF2-40B4-BE49-F238E27FC236}">
              <a16:creationId xmlns:a16="http://schemas.microsoft.com/office/drawing/2014/main" id="{460B3D7A-24E1-4AC5-B080-A739497B3E52}"/>
            </a:ext>
          </a:extLst>
        </xdr:cNvPr>
        <xdr:cNvSpPr txBox="1"/>
      </xdr:nvSpPr>
      <xdr:spPr>
        <a:xfrm>
          <a:off x="12960994" y="1001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102887</xdr:rowOff>
    </xdr:from>
    <xdr:ext cx="405111" cy="259045"/>
    <xdr:sp macro="" textlink="">
      <xdr:nvSpPr>
        <xdr:cNvPr id="544" name="n_3aveValue【学校施設】&#10;有形固定資産減価償却率">
          <a:extLst>
            <a:ext uri="{FF2B5EF4-FFF2-40B4-BE49-F238E27FC236}">
              <a16:creationId xmlns:a16="http://schemas.microsoft.com/office/drawing/2014/main" id="{4524F481-8235-417D-8428-C29600219CAA}"/>
            </a:ext>
          </a:extLst>
        </xdr:cNvPr>
        <xdr:cNvSpPr txBox="1"/>
      </xdr:nvSpPr>
      <xdr:spPr>
        <a:xfrm>
          <a:off x="12167244" y="10015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76217</xdr:rowOff>
    </xdr:from>
    <xdr:ext cx="405111" cy="259045"/>
    <xdr:sp macro="" textlink="">
      <xdr:nvSpPr>
        <xdr:cNvPr id="545" name="n_4aveValue【学校施設】&#10;有形固定資産減価償却率">
          <a:extLst>
            <a:ext uri="{FF2B5EF4-FFF2-40B4-BE49-F238E27FC236}">
              <a16:creationId xmlns:a16="http://schemas.microsoft.com/office/drawing/2014/main" id="{CC9F6F62-ADC8-441F-B311-AE6C5944AA80}"/>
            </a:ext>
          </a:extLst>
        </xdr:cNvPr>
        <xdr:cNvSpPr txBox="1"/>
      </xdr:nvSpPr>
      <xdr:spPr>
        <a:xfrm>
          <a:off x="11354444" y="998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118127</xdr:rowOff>
    </xdr:from>
    <xdr:ext cx="405111" cy="259045"/>
    <xdr:sp macro="" textlink="">
      <xdr:nvSpPr>
        <xdr:cNvPr id="546" name="n_1mainValue【学校施設】&#10;有形固定資産減価償却率">
          <a:extLst>
            <a:ext uri="{FF2B5EF4-FFF2-40B4-BE49-F238E27FC236}">
              <a16:creationId xmlns:a16="http://schemas.microsoft.com/office/drawing/2014/main" id="{95E5E051-D808-42F4-804E-B9625124034C}"/>
            </a:ext>
          </a:extLst>
        </xdr:cNvPr>
        <xdr:cNvSpPr txBox="1"/>
      </xdr:nvSpPr>
      <xdr:spPr>
        <a:xfrm>
          <a:off x="13742044" y="1003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101617</xdr:rowOff>
    </xdr:from>
    <xdr:ext cx="405111" cy="259045"/>
    <xdr:sp macro="" textlink="">
      <xdr:nvSpPr>
        <xdr:cNvPr id="547" name="n_2mainValue【学校施設】&#10;有形固定資産減価償却率">
          <a:extLst>
            <a:ext uri="{FF2B5EF4-FFF2-40B4-BE49-F238E27FC236}">
              <a16:creationId xmlns:a16="http://schemas.microsoft.com/office/drawing/2014/main" id="{8EB8BF05-CB95-435D-8111-F7ACCFD5E779}"/>
            </a:ext>
          </a:extLst>
        </xdr:cNvPr>
        <xdr:cNvSpPr txBox="1"/>
      </xdr:nvSpPr>
      <xdr:spPr>
        <a:xfrm>
          <a:off x="12960994" y="9683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57802</xdr:rowOff>
    </xdr:from>
    <xdr:ext cx="405111" cy="259045"/>
    <xdr:sp macro="" textlink="">
      <xdr:nvSpPr>
        <xdr:cNvPr id="548" name="n_3mainValue【学校施設】&#10;有形固定資産減価償却率">
          <a:extLst>
            <a:ext uri="{FF2B5EF4-FFF2-40B4-BE49-F238E27FC236}">
              <a16:creationId xmlns:a16="http://schemas.microsoft.com/office/drawing/2014/main" id="{31D0CA83-49F0-4320-B442-77CA09E26B76}"/>
            </a:ext>
          </a:extLst>
        </xdr:cNvPr>
        <xdr:cNvSpPr txBox="1"/>
      </xdr:nvSpPr>
      <xdr:spPr>
        <a:xfrm>
          <a:off x="12167244" y="963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162577</xdr:rowOff>
    </xdr:from>
    <xdr:ext cx="405111" cy="259045"/>
    <xdr:sp macro="" textlink="">
      <xdr:nvSpPr>
        <xdr:cNvPr id="549" name="n_4mainValue【学校施設】&#10;有形固定資産減価償却率">
          <a:extLst>
            <a:ext uri="{FF2B5EF4-FFF2-40B4-BE49-F238E27FC236}">
              <a16:creationId xmlns:a16="http://schemas.microsoft.com/office/drawing/2014/main" id="{4824FB88-5104-4107-B752-53C11904D47A}"/>
            </a:ext>
          </a:extLst>
        </xdr:cNvPr>
        <xdr:cNvSpPr txBox="1"/>
      </xdr:nvSpPr>
      <xdr:spPr>
        <a:xfrm>
          <a:off x="11354444" y="9579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50" name="正方形/長方形 549">
          <a:extLst>
            <a:ext uri="{FF2B5EF4-FFF2-40B4-BE49-F238E27FC236}">
              <a16:creationId xmlns:a16="http://schemas.microsoft.com/office/drawing/2014/main" id="{8E3938B6-E452-4096-AAE0-41DE1A23EA31}"/>
            </a:ext>
          </a:extLst>
        </xdr:cNvPr>
        <xdr:cNvSpPr/>
      </xdr:nvSpPr>
      <xdr:spPr>
        <a:xfrm>
          <a:off x="164592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51" name="正方形/長方形 550">
          <a:extLst>
            <a:ext uri="{FF2B5EF4-FFF2-40B4-BE49-F238E27FC236}">
              <a16:creationId xmlns:a16="http://schemas.microsoft.com/office/drawing/2014/main" id="{E7410ADF-B3C6-48D4-ADCE-15449449C173}"/>
            </a:ext>
          </a:extLst>
        </xdr:cNvPr>
        <xdr:cNvSpPr/>
      </xdr:nvSpPr>
      <xdr:spPr>
        <a:xfrm>
          <a:off x="16586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52" name="正方形/長方形 551">
          <a:extLst>
            <a:ext uri="{FF2B5EF4-FFF2-40B4-BE49-F238E27FC236}">
              <a16:creationId xmlns:a16="http://schemas.microsoft.com/office/drawing/2014/main" id="{D5A88DCF-8D13-4B42-AAE9-EB20C026D936}"/>
            </a:ext>
          </a:extLst>
        </xdr:cNvPr>
        <xdr:cNvSpPr/>
      </xdr:nvSpPr>
      <xdr:spPr>
        <a:xfrm>
          <a:off x="16586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53" name="正方形/長方形 552">
          <a:extLst>
            <a:ext uri="{FF2B5EF4-FFF2-40B4-BE49-F238E27FC236}">
              <a16:creationId xmlns:a16="http://schemas.microsoft.com/office/drawing/2014/main" id="{CE8FD4FF-E163-4D75-860E-BF92732E0BFF}"/>
            </a:ext>
          </a:extLst>
        </xdr:cNvPr>
        <xdr:cNvSpPr/>
      </xdr:nvSpPr>
      <xdr:spPr>
        <a:xfrm>
          <a:off x="174879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54" name="正方形/長方形 553">
          <a:extLst>
            <a:ext uri="{FF2B5EF4-FFF2-40B4-BE49-F238E27FC236}">
              <a16:creationId xmlns:a16="http://schemas.microsoft.com/office/drawing/2014/main" id="{01F6C161-D56D-4A82-8745-FB1ABB93E4C3}"/>
            </a:ext>
          </a:extLst>
        </xdr:cNvPr>
        <xdr:cNvSpPr/>
      </xdr:nvSpPr>
      <xdr:spPr>
        <a:xfrm>
          <a:off x="174879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55" name="正方形/長方形 554">
          <a:extLst>
            <a:ext uri="{FF2B5EF4-FFF2-40B4-BE49-F238E27FC236}">
              <a16:creationId xmlns:a16="http://schemas.microsoft.com/office/drawing/2014/main" id="{08E77365-48F6-464B-BAF8-FDBA00610036}"/>
            </a:ext>
          </a:extLst>
        </xdr:cNvPr>
        <xdr:cNvSpPr/>
      </xdr:nvSpPr>
      <xdr:spPr>
        <a:xfrm>
          <a:off x="185166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56" name="正方形/長方形 555">
          <a:extLst>
            <a:ext uri="{FF2B5EF4-FFF2-40B4-BE49-F238E27FC236}">
              <a16:creationId xmlns:a16="http://schemas.microsoft.com/office/drawing/2014/main" id="{BD7BC5D4-BF46-4130-ADD1-8D47306AE59D}"/>
            </a:ext>
          </a:extLst>
        </xdr:cNvPr>
        <xdr:cNvSpPr/>
      </xdr:nvSpPr>
      <xdr:spPr>
        <a:xfrm>
          <a:off x="185166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57" name="正方形/長方形 556">
          <a:extLst>
            <a:ext uri="{FF2B5EF4-FFF2-40B4-BE49-F238E27FC236}">
              <a16:creationId xmlns:a16="http://schemas.microsoft.com/office/drawing/2014/main" id="{94E313B0-BC3F-43FE-A526-E21F56588B51}"/>
            </a:ext>
          </a:extLst>
        </xdr:cNvPr>
        <xdr:cNvSpPr/>
      </xdr:nvSpPr>
      <xdr:spPr>
        <a:xfrm>
          <a:off x="164592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58" name="テキスト ボックス 557">
          <a:extLst>
            <a:ext uri="{FF2B5EF4-FFF2-40B4-BE49-F238E27FC236}">
              <a16:creationId xmlns:a16="http://schemas.microsoft.com/office/drawing/2014/main" id="{45015B12-3895-4B88-98A9-ABC330AEE32E}"/>
            </a:ext>
          </a:extLst>
        </xdr:cNvPr>
        <xdr:cNvSpPr txBox="1"/>
      </xdr:nvSpPr>
      <xdr:spPr>
        <a:xfrm>
          <a:off x="1644015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59" name="直線コネクタ 558">
          <a:extLst>
            <a:ext uri="{FF2B5EF4-FFF2-40B4-BE49-F238E27FC236}">
              <a16:creationId xmlns:a16="http://schemas.microsoft.com/office/drawing/2014/main" id="{26B53542-9C40-4F45-AB7A-38A3AE4ECFA9}"/>
            </a:ext>
          </a:extLst>
        </xdr:cNvPr>
        <xdr:cNvCxnSpPr/>
      </xdr:nvCxnSpPr>
      <xdr:spPr>
        <a:xfrm>
          <a:off x="164592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60" name="テキスト ボックス 559">
          <a:extLst>
            <a:ext uri="{FF2B5EF4-FFF2-40B4-BE49-F238E27FC236}">
              <a16:creationId xmlns:a16="http://schemas.microsoft.com/office/drawing/2014/main" id="{1CB6D8D5-1BC0-4F5D-9EFF-C44BA43F18EC}"/>
            </a:ext>
          </a:extLst>
        </xdr:cNvPr>
        <xdr:cNvSpPr txBox="1"/>
      </xdr:nvSpPr>
      <xdr:spPr>
        <a:xfrm>
          <a:off x="16049171"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61" name="直線コネクタ 560">
          <a:extLst>
            <a:ext uri="{FF2B5EF4-FFF2-40B4-BE49-F238E27FC236}">
              <a16:creationId xmlns:a16="http://schemas.microsoft.com/office/drawing/2014/main" id="{A242FC88-BB1E-40AE-90CC-EC1F8550BD17}"/>
            </a:ext>
          </a:extLst>
        </xdr:cNvPr>
        <xdr:cNvCxnSpPr/>
      </xdr:nvCxnSpPr>
      <xdr:spPr>
        <a:xfrm>
          <a:off x="16459200" y="10572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62" name="テキスト ボックス 561">
          <a:extLst>
            <a:ext uri="{FF2B5EF4-FFF2-40B4-BE49-F238E27FC236}">
              <a16:creationId xmlns:a16="http://schemas.microsoft.com/office/drawing/2014/main" id="{0346B3CC-A47E-4FED-BB15-B98B807EAFB7}"/>
            </a:ext>
          </a:extLst>
        </xdr:cNvPr>
        <xdr:cNvSpPr txBox="1"/>
      </xdr:nvSpPr>
      <xdr:spPr>
        <a:xfrm>
          <a:off x="16049171" y="10436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63" name="直線コネクタ 562">
          <a:extLst>
            <a:ext uri="{FF2B5EF4-FFF2-40B4-BE49-F238E27FC236}">
              <a16:creationId xmlns:a16="http://schemas.microsoft.com/office/drawing/2014/main" id="{C0E39451-A75A-4735-A6AE-7D683DFB7E69}"/>
            </a:ext>
          </a:extLst>
        </xdr:cNvPr>
        <xdr:cNvCxnSpPr/>
      </xdr:nvCxnSpPr>
      <xdr:spPr>
        <a:xfrm>
          <a:off x="16459200" y="101346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64" name="テキスト ボックス 563">
          <a:extLst>
            <a:ext uri="{FF2B5EF4-FFF2-40B4-BE49-F238E27FC236}">
              <a16:creationId xmlns:a16="http://schemas.microsoft.com/office/drawing/2014/main" id="{82A46FD6-6AAF-466D-B893-7D8FD2955051}"/>
            </a:ext>
          </a:extLst>
        </xdr:cNvPr>
        <xdr:cNvSpPr txBox="1"/>
      </xdr:nvSpPr>
      <xdr:spPr>
        <a:xfrm>
          <a:off x="16049171" y="9998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65" name="直線コネクタ 564">
          <a:extLst>
            <a:ext uri="{FF2B5EF4-FFF2-40B4-BE49-F238E27FC236}">
              <a16:creationId xmlns:a16="http://schemas.microsoft.com/office/drawing/2014/main" id="{5DD8D205-FB93-4CFB-92F6-2FF6FE1AEBFB}"/>
            </a:ext>
          </a:extLst>
        </xdr:cNvPr>
        <xdr:cNvCxnSpPr/>
      </xdr:nvCxnSpPr>
      <xdr:spPr>
        <a:xfrm>
          <a:off x="16459200" y="9696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66" name="テキスト ボックス 565">
          <a:extLst>
            <a:ext uri="{FF2B5EF4-FFF2-40B4-BE49-F238E27FC236}">
              <a16:creationId xmlns:a16="http://schemas.microsoft.com/office/drawing/2014/main" id="{7CD1B70E-E6FB-4AA8-B292-ACEE5D39A155}"/>
            </a:ext>
          </a:extLst>
        </xdr:cNvPr>
        <xdr:cNvSpPr txBox="1"/>
      </xdr:nvSpPr>
      <xdr:spPr>
        <a:xfrm>
          <a:off x="16049171" y="956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67" name="直線コネクタ 566">
          <a:extLst>
            <a:ext uri="{FF2B5EF4-FFF2-40B4-BE49-F238E27FC236}">
              <a16:creationId xmlns:a16="http://schemas.microsoft.com/office/drawing/2014/main" id="{CA5F1895-3F21-4309-89FC-97CDF825C98A}"/>
            </a:ext>
          </a:extLst>
        </xdr:cNvPr>
        <xdr:cNvCxnSpPr/>
      </xdr:nvCxnSpPr>
      <xdr:spPr>
        <a:xfrm>
          <a:off x="16459200" y="9251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68" name="テキスト ボックス 567">
          <a:extLst>
            <a:ext uri="{FF2B5EF4-FFF2-40B4-BE49-F238E27FC236}">
              <a16:creationId xmlns:a16="http://schemas.microsoft.com/office/drawing/2014/main" id="{B4B0020C-88BD-430E-A2B7-3574468A9280}"/>
            </a:ext>
          </a:extLst>
        </xdr:cNvPr>
        <xdr:cNvSpPr txBox="1"/>
      </xdr:nvSpPr>
      <xdr:spPr>
        <a:xfrm>
          <a:off x="16049171" y="9116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69" name="直線コネクタ 568">
          <a:extLst>
            <a:ext uri="{FF2B5EF4-FFF2-40B4-BE49-F238E27FC236}">
              <a16:creationId xmlns:a16="http://schemas.microsoft.com/office/drawing/2014/main" id="{A4ECB9DE-0006-44B6-980D-5DB5E226ECE2}"/>
            </a:ext>
          </a:extLst>
        </xdr:cNvPr>
        <xdr:cNvCxnSpPr/>
      </xdr:nvCxnSpPr>
      <xdr:spPr>
        <a:xfrm>
          <a:off x="164592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70" name="テキスト ボックス 569">
          <a:extLst>
            <a:ext uri="{FF2B5EF4-FFF2-40B4-BE49-F238E27FC236}">
              <a16:creationId xmlns:a16="http://schemas.microsoft.com/office/drawing/2014/main" id="{B8539D42-AB3B-4A2D-95E8-562B3F18BB0B}"/>
            </a:ext>
          </a:extLst>
        </xdr:cNvPr>
        <xdr:cNvSpPr txBox="1"/>
      </xdr:nvSpPr>
      <xdr:spPr>
        <a:xfrm>
          <a:off x="1604917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71" name="【学校施設】&#10;一人当たり面積グラフ枠">
          <a:extLst>
            <a:ext uri="{FF2B5EF4-FFF2-40B4-BE49-F238E27FC236}">
              <a16:creationId xmlns:a16="http://schemas.microsoft.com/office/drawing/2014/main" id="{5233A40D-202B-4164-9FF9-C81AF9C8C198}"/>
            </a:ext>
          </a:extLst>
        </xdr:cNvPr>
        <xdr:cNvSpPr/>
      </xdr:nvSpPr>
      <xdr:spPr>
        <a:xfrm>
          <a:off x="164592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122072</xdr:rowOff>
    </xdr:from>
    <xdr:to>
      <xdr:col>116</xdr:col>
      <xdr:colOff>62864</xdr:colOff>
      <xdr:row>63</xdr:row>
      <xdr:rowOff>113843</xdr:rowOff>
    </xdr:to>
    <xdr:cxnSp macro="">
      <xdr:nvCxnSpPr>
        <xdr:cNvPr id="572" name="直線コネクタ 571">
          <a:extLst>
            <a:ext uri="{FF2B5EF4-FFF2-40B4-BE49-F238E27FC236}">
              <a16:creationId xmlns:a16="http://schemas.microsoft.com/office/drawing/2014/main" id="{2EBA6B7E-2DD3-4268-841A-E63594835BE9}"/>
            </a:ext>
          </a:extLst>
        </xdr:cNvPr>
        <xdr:cNvCxnSpPr/>
      </xdr:nvCxnSpPr>
      <xdr:spPr>
        <a:xfrm flipV="1">
          <a:off x="19951064" y="9208922"/>
          <a:ext cx="0" cy="1312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117670</xdr:rowOff>
    </xdr:from>
    <xdr:ext cx="469744" cy="259045"/>
    <xdr:sp macro="" textlink="">
      <xdr:nvSpPr>
        <xdr:cNvPr id="573" name="【学校施設】&#10;一人当たり面積最小値テキスト">
          <a:extLst>
            <a:ext uri="{FF2B5EF4-FFF2-40B4-BE49-F238E27FC236}">
              <a16:creationId xmlns:a16="http://schemas.microsoft.com/office/drawing/2014/main" id="{E86BDE3C-709B-473E-B28C-5B06B76B157E}"/>
            </a:ext>
          </a:extLst>
        </xdr:cNvPr>
        <xdr:cNvSpPr txBox="1"/>
      </xdr:nvSpPr>
      <xdr:spPr>
        <a:xfrm>
          <a:off x="19989800" y="10525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113843</xdr:rowOff>
    </xdr:from>
    <xdr:to>
      <xdr:col>116</xdr:col>
      <xdr:colOff>152400</xdr:colOff>
      <xdr:row>63</xdr:row>
      <xdr:rowOff>113843</xdr:rowOff>
    </xdr:to>
    <xdr:cxnSp macro="">
      <xdr:nvCxnSpPr>
        <xdr:cNvPr id="574" name="直線コネクタ 573">
          <a:extLst>
            <a:ext uri="{FF2B5EF4-FFF2-40B4-BE49-F238E27FC236}">
              <a16:creationId xmlns:a16="http://schemas.microsoft.com/office/drawing/2014/main" id="{CC5D187D-11A0-4863-BE21-2710DC090BCF}"/>
            </a:ext>
          </a:extLst>
        </xdr:cNvPr>
        <xdr:cNvCxnSpPr/>
      </xdr:nvCxnSpPr>
      <xdr:spPr>
        <a:xfrm>
          <a:off x="19881850" y="1052149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68749</xdr:rowOff>
    </xdr:from>
    <xdr:ext cx="469744" cy="259045"/>
    <xdr:sp macro="" textlink="">
      <xdr:nvSpPr>
        <xdr:cNvPr id="575" name="【学校施設】&#10;一人当たり面積最大値テキスト">
          <a:extLst>
            <a:ext uri="{FF2B5EF4-FFF2-40B4-BE49-F238E27FC236}">
              <a16:creationId xmlns:a16="http://schemas.microsoft.com/office/drawing/2014/main" id="{38D15EDB-2929-4970-BF8B-C840B03436D7}"/>
            </a:ext>
          </a:extLst>
        </xdr:cNvPr>
        <xdr:cNvSpPr txBox="1"/>
      </xdr:nvSpPr>
      <xdr:spPr>
        <a:xfrm>
          <a:off x="19989800" y="8990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122072</xdr:rowOff>
    </xdr:from>
    <xdr:to>
      <xdr:col>116</xdr:col>
      <xdr:colOff>152400</xdr:colOff>
      <xdr:row>55</xdr:row>
      <xdr:rowOff>122072</xdr:rowOff>
    </xdr:to>
    <xdr:cxnSp macro="">
      <xdr:nvCxnSpPr>
        <xdr:cNvPr id="576" name="直線コネクタ 575">
          <a:extLst>
            <a:ext uri="{FF2B5EF4-FFF2-40B4-BE49-F238E27FC236}">
              <a16:creationId xmlns:a16="http://schemas.microsoft.com/office/drawing/2014/main" id="{A81AD3A0-7676-4B3A-9850-8489F2B70F99}"/>
            </a:ext>
          </a:extLst>
        </xdr:cNvPr>
        <xdr:cNvCxnSpPr/>
      </xdr:nvCxnSpPr>
      <xdr:spPr>
        <a:xfrm>
          <a:off x="19881850" y="920892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63517</xdr:rowOff>
    </xdr:from>
    <xdr:ext cx="469744" cy="259045"/>
    <xdr:sp macro="" textlink="">
      <xdr:nvSpPr>
        <xdr:cNvPr id="577" name="【学校施設】&#10;一人当たり面積平均値テキスト">
          <a:extLst>
            <a:ext uri="{FF2B5EF4-FFF2-40B4-BE49-F238E27FC236}">
              <a16:creationId xmlns:a16="http://schemas.microsoft.com/office/drawing/2014/main" id="{B4E8A51C-0E76-4915-9A40-45D0828E46AE}"/>
            </a:ext>
          </a:extLst>
        </xdr:cNvPr>
        <xdr:cNvSpPr txBox="1"/>
      </xdr:nvSpPr>
      <xdr:spPr>
        <a:xfrm>
          <a:off x="19989800" y="99758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40640</xdr:rowOff>
    </xdr:from>
    <xdr:to>
      <xdr:col>116</xdr:col>
      <xdr:colOff>114300</xdr:colOff>
      <xdr:row>61</xdr:row>
      <xdr:rowOff>142240</xdr:rowOff>
    </xdr:to>
    <xdr:sp macro="" textlink="">
      <xdr:nvSpPr>
        <xdr:cNvPr id="578" name="フローチャート: 判断 577">
          <a:extLst>
            <a:ext uri="{FF2B5EF4-FFF2-40B4-BE49-F238E27FC236}">
              <a16:creationId xmlns:a16="http://schemas.microsoft.com/office/drawing/2014/main" id="{8A950768-AB43-444B-BBB2-66248EB65AC5}"/>
            </a:ext>
          </a:extLst>
        </xdr:cNvPr>
        <xdr:cNvSpPr/>
      </xdr:nvSpPr>
      <xdr:spPr>
        <a:xfrm>
          <a:off x="19900900" y="1011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32868</xdr:rowOff>
    </xdr:from>
    <xdr:to>
      <xdr:col>112</xdr:col>
      <xdr:colOff>38100</xdr:colOff>
      <xdr:row>61</xdr:row>
      <xdr:rowOff>134468</xdr:rowOff>
    </xdr:to>
    <xdr:sp macro="" textlink="">
      <xdr:nvSpPr>
        <xdr:cNvPr id="579" name="フローチャート: 判断 578">
          <a:extLst>
            <a:ext uri="{FF2B5EF4-FFF2-40B4-BE49-F238E27FC236}">
              <a16:creationId xmlns:a16="http://schemas.microsoft.com/office/drawing/2014/main" id="{7AF559CE-0C79-47D4-87A4-4382303A19E8}"/>
            </a:ext>
          </a:extLst>
        </xdr:cNvPr>
        <xdr:cNvSpPr/>
      </xdr:nvSpPr>
      <xdr:spPr>
        <a:xfrm>
          <a:off x="19157950" y="1011031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31953</xdr:rowOff>
    </xdr:from>
    <xdr:to>
      <xdr:col>107</xdr:col>
      <xdr:colOff>101600</xdr:colOff>
      <xdr:row>61</xdr:row>
      <xdr:rowOff>133553</xdr:rowOff>
    </xdr:to>
    <xdr:sp macro="" textlink="">
      <xdr:nvSpPr>
        <xdr:cNvPr id="580" name="フローチャート: 判断 579">
          <a:extLst>
            <a:ext uri="{FF2B5EF4-FFF2-40B4-BE49-F238E27FC236}">
              <a16:creationId xmlns:a16="http://schemas.microsoft.com/office/drawing/2014/main" id="{48F231F6-0AEC-4B2D-9500-98F9C39A4683}"/>
            </a:ext>
          </a:extLst>
        </xdr:cNvPr>
        <xdr:cNvSpPr/>
      </xdr:nvSpPr>
      <xdr:spPr>
        <a:xfrm>
          <a:off x="18345150" y="10109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26467</xdr:rowOff>
    </xdr:from>
    <xdr:to>
      <xdr:col>102</xdr:col>
      <xdr:colOff>165100</xdr:colOff>
      <xdr:row>61</xdr:row>
      <xdr:rowOff>128067</xdr:rowOff>
    </xdr:to>
    <xdr:sp macro="" textlink="">
      <xdr:nvSpPr>
        <xdr:cNvPr id="581" name="フローチャート: 判断 580">
          <a:extLst>
            <a:ext uri="{FF2B5EF4-FFF2-40B4-BE49-F238E27FC236}">
              <a16:creationId xmlns:a16="http://schemas.microsoft.com/office/drawing/2014/main" id="{92AFA2A8-C4F3-4BC1-9B18-D42F61D9D97D}"/>
            </a:ext>
          </a:extLst>
        </xdr:cNvPr>
        <xdr:cNvSpPr/>
      </xdr:nvSpPr>
      <xdr:spPr>
        <a:xfrm>
          <a:off x="17551400" y="1010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27381</xdr:rowOff>
    </xdr:from>
    <xdr:to>
      <xdr:col>98</xdr:col>
      <xdr:colOff>38100</xdr:colOff>
      <xdr:row>61</xdr:row>
      <xdr:rowOff>128981</xdr:rowOff>
    </xdr:to>
    <xdr:sp macro="" textlink="">
      <xdr:nvSpPr>
        <xdr:cNvPr id="582" name="フローチャート: 判断 581">
          <a:extLst>
            <a:ext uri="{FF2B5EF4-FFF2-40B4-BE49-F238E27FC236}">
              <a16:creationId xmlns:a16="http://schemas.microsoft.com/office/drawing/2014/main" id="{47E3A868-ABC3-4D93-B01E-C94684CC6EEF}"/>
            </a:ext>
          </a:extLst>
        </xdr:cNvPr>
        <xdr:cNvSpPr/>
      </xdr:nvSpPr>
      <xdr:spPr>
        <a:xfrm>
          <a:off x="16757650" y="1010483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83" name="テキスト ボックス 582">
          <a:extLst>
            <a:ext uri="{FF2B5EF4-FFF2-40B4-BE49-F238E27FC236}">
              <a16:creationId xmlns:a16="http://schemas.microsoft.com/office/drawing/2014/main" id="{98409913-AB1F-4C33-8962-537800B237ED}"/>
            </a:ext>
          </a:extLst>
        </xdr:cNvPr>
        <xdr:cNvSpPr txBox="1"/>
      </xdr:nvSpPr>
      <xdr:spPr>
        <a:xfrm>
          <a:off x="19780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84" name="テキスト ボックス 583">
          <a:extLst>
            <a:ext uri="{FF2B5EF4-FFF2-40B4-BE49-F238E27FC236}">
              <a16:creationId xmlns:a16="http://schemas.microsoft.com/office/drawing/2014/main" id="{1CB79C0A-93C5-4D99-8C2A-C8731F37C0F3}"/>
            </a:ext>
          </a:extLst>
        </xdr:cNvPr>
        <xdr:cNvSpPr txBox="1"/>
      </xdr:nvSpPr>
      <xdr:spPr>
        <a:xfrm>
          <a:off x="19030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85" name="テキスト ボックス 584">
          <a:extLst>
            <a:ext uri="{FF2B5EF4-FFF2-40B4-BE49-F238E27FC236}">
              <a16:creationId xmlns:a16="http://schemas.microsoft.com/office/drawing/2014/main" id="{63A4F34A-197C-4810-9166-5733A93CC39D}"/>
            </a:ext>
          </a:extLst>
        </xdr:cNvPr>
        <xdr:cNvSpPr txBox="1"/>
      </xdr:nvSpPr>
      <xdr:spPr>
        <a:xfrm>
          <a:off x="18224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86" name="テキスト ボックス 585">
          <a:extLst>
            <a:ext uri="{FF2B5EF4-FFF2-40B4-BE49-F238E27FC236}">
              <a16:creationId xmlns:a16="http://schemas.microsoft.com/office/drawing/2014/main" id="{2A961B7B-3C5D-4138-9F10-D012BE102B72}"/>
            </a:ext>
          </a:extLst>
        </xdr:cNvPr>
        <xdr:cNvSpPr txBox="1"/>
      </xdr:nvSpPr>
      <xdr:spPr>
        <a:xfrm>
          <a:off x="174307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87" name="テキスト ボックス 586">
          <a:extLst>
            <a:ext uri="{FF2B5EF4-FFF2-40B4-BE49-F238E27FC236}">
              <a16:creationId xmlns:a16="http://schemas.microsoft.com/office/drawing/2014/main" id="{82DC56AB-9DF1-4E96-9723-7989BE1263CA}"/>
            </a:ext>
          </a:extLst>
        </xdr:cNvPr>
        <xdr:cNvSpPr txBox="1"/>
      </xdr:nvSpPr>
      <xdr:spPr>
        <a:xfrm>
          <a:off x="166306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156311</xdr:rowOff>
    </xdr:from>
    <xdr:to>
      <xdr:col>116</xdr:col>
      <xdr:colOff>114300</xdr:colOff>
      <xdr:row>62</xdr:row>
      <xdr:rowOff>86461</xdr:rowOff>
    </xdr:to>
    <xdr:sp macro="" textlink="">
      <xdr:nvSpPr>
        <xdr:cNvPr id="588" name="楕円 587">
          <a:extLst>
            <a:ext uri="{FF2B5EF4-FFF2-40B4-BE49-F238E27FC236}">
              <a16:creationId xmlns:a16="http://schemas.microsoft.com/office/drawing/2014/main" id="{9F0458ED-0FB7-4F39-96BB-8503EE506775}"/>
            </a:ext>
          </a:extLst>
        </xdr:cNvPr>
        <xdr:cNvSpPr/>
      </xdr:nvSpPr>
      <xdr:spPr>
        <a:xfrm>
          <a:off x="19900900" y="1023376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134738</xdr:rowOff>
    </xdr:from>
    <xdr:ext cx="469744" cy="259045"/>
    <xdr:sp macro="" textlink="">
      <xdr:nvSpPr>
        <xdr:cNvPr id="589" name="【学校施設】&#10;一人当たり面積該当値テキスト">
          <a:extLst>
            <a:ext uri="{FF2B5EF4-FFF2-40B4-BE49-F238E27FC236}">
              <a16:creationId xmlns:a16="http://schemas.microsoft.com/office/drawing/2014/main" id="{2611A066-4299-43C4-B658-5FB24223514C}"/>
            </a:ext>
          </a:extLst>
        </xdr:cNvPr>
        <xdr:cNvSpPr txBox="1"/>
      </xdr:nvSpPr>
      <xdr:spPr>
        <a:xfrm>
          <a:off x="19989800" y="10212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864</xdr:rowOff>
    </xdr:from>
    <xdr:to>
      <xdr:col>112</xdr:col>
      <xdr:colOff>38100</xdr:colOff>
      <xdr:row>62</xdr:row>
      <xdr:rowOff>102464</xdr:rowOff>
    </xdr:to>
    <xdr:sp macro="" textlink="">
      <xdr:nvSpPr>
        <xdr:cNvPr id="590" name="楕円 589">
          <a:extLst>
            <a:ext uri="{FF2B5EF4-FFF2-40B4-BE49-F238E27FC236}">
              <a16:creationId xmlns:a16="http://schemas.microsoft.com/office/drawing/2014/main" id="{1DF91CCC-58A2-426E-AF17-E0903C1BB3F2}"/>
            </a:ext>
          </a:extLst>
        </xdr:cNvPr>
        <xdr:cNvSpPr/>
      </xdr:nvSpPr>
      <xdr:spPr>
        <a:xfrm>
          <a:off x="19157950" y="1024341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35661</xdr:rowOff>
    </xdr:from>
    <xdr:to>
      <xdr:col>116</xdr:col>
      <xdr:colOff>63500</xdr:colOff>
      <xdr:row>62</xdr:row>
      <xdr:rowOff>51664</xdr:rowOff>
    </xdr:to>
    <xdr:cxnSp macro="">
      <xdr:nvCxnSpPr>
        <xdr:cNvPr id="591" name="直線コネクタ 590">
          <a:extLst>
            <a:ext uri="{FF2B5EF4-FFF2-40B4-BE49-F238E27FC236}">
              <a16:creationId xmlns:a16="http://schemas.microsoft.com/office/drawing/2014/main" id="{35CA3EF8-B94B-4D7D-80FE-1EC006462C64}"/>
            </a:ext>
          </a:extLst>
        </xdr:cNvPr>
        <xdr:cNvCxnSpPr/>
      </xdr:nvCxnSpPr>
      <xdr:spPr>
        <a:xfrm flipV="1">
          <a:off x="19202400" y="10278211"/>
          <a:ext cx="749300" cy="16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11836</xdr:rowOff>
    </xdr:from>
    <xdr:to>
      <xdr:col>107</xdr:col>
      <xdr:colOff>101600</xdr:colOff>
      <xdr:row>62</xdr:row>
      <xdr:rowOff>113436</xdr:rowOff>
    </xdr:to>
    <xdr:sp macro="" textlink="">
      <xdr:nvSpPr>
        <xdr:cNvPr id="592" name="楕円 591">
          <a:extLst>
            <a:ext uri="{FF2B5EF4-FFF2-40B4-BE49-F238E27FC236}">
              <a16:creationId xmlns:a16="http://schemas.microsoft.com/office/drawing/2014/main" id="{E53CBE8B-2EAF-42AB-BA4E-F8BBC627C665}"/>
            </a:ext>
          </a:extLst>
        </xdr:cNvPr>
        <xdr:cNvSpPr/>
      </xdr:nvSpPr>
      <xdr:spPr>
        <a:xfrm>
          <a:off x="18345150" y="10254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51664</xdr:rowOff>
    </xdr:from>
    <xdr:to>
      <xdr:col>111</xdr:col>
      <xdr:colOff>177800</xdr:colOff>
      <xdr:row>62</xdr:row>
      <xdr:rowOff>62636</xdr:rowOff>
    </xdr:to>
    <xdr:cxnSp macro="">
      <xdr:nvCxnSpPr>
        <xdr:cNvPr id="593" name="直線コネクタ 592">
          <a:extLst>
            <a:ext uri="{FF2B5EF4-FFF2-40B4-BE49-F238E27FC236}">
              <a16:creationId xmlns:a16="http://schemas.microsoft.com/office/drawing/2014/main" id="{9E927923-B343-4430-8BB5-7EDEBF2241A6}"/>
            </a:ext>
          </a:extLst>
        </xdr:cNvPr>
        <xdr:cNvCxnSpPr/>
      </xdr:nvCxnSpPr>
      <xdr:spPr>
        <a:xfrm flipV="1">
          <a:off x="18395950" y="10294214"/>
          <a:ext cx="806450" cy="10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29210</xdr:rowOff>
    </xdr:from>
    <xdr:to>
      <xdr:col>102</xdr:col>
      <xdr:colOff>165100</xdr:colOff>
      <xdr:row>62</xdr:row>
      <xdr:rowOff>130810</xdr:rowOff>
    </xdr:to>
    <xdr:sp macro="" textlink="">
      <xdr:nvSpPr>
        <xdr:cNvPr id="594" name="楕円 593">
          <a:extLst>
            <a:ext uri="{FF2B5EF4-FFF2-40B4-BE49-F238E27FC236}">
              <a16:creationId xmlns:a16="http://schemas.microsoft.com/office/drawing/2014/main" id="{CEDF80F4-019A-400F-BE77-840EABECA958}"/>
            </a:ext>
          </a:extLst>
        </xdr:cNvPr>
        <xdr:cNvSpPr/>
      </xdr:nvSpPr>
      <xdr:spPr>
        <a:xfrm>
          <a:off x="17551400" y="1027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62636</xdr:rowOff>
    </xdr:from>
    <xdr:to>
      <xdr:col>107</xdr:col>
      <xdr:colOff>50800</xdr:colOff>
      <xdr:row>62</xdr:row>
      <xdr:rowOff>80010</xdr:rowOff>
    </xdr:to>
    <xdr:cxnSp macro="">
      <xdr:nvCxnSpPr>
        <xdr:cNvPr id="595" name="直線コネクタ 594">
          <a:extLst>
            <a:ext uri="{FF2B5EF4-FFF2-40B4-BE49-F238E27FC236}">
              <a16:creationId xmlns:a16="http://schemas.microsoft.com/office/drawing/2014/main" id="{F54123B5-5829-46F4-95BD-BC575E8D12B1}"/>
            </a:ext>
          </a:extLst>
        </xdr:cNvPr>
        <xdr:cNvCxnSpPr/>
      </xdr:nvCxnSpPr>
      <xdr:spPr>
        <a:xfrm flipV="1">
          <a:off x="17602200" y="10305186"/>
          <a:ext cx="793750" cy="17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43841</xdr:rowOff>
    </xdr:from>
    <xdr:to>
      <xdr:col>98</xdr:col>
      <xdr:colOff>38100</xdr:colOff>
      <xdr:row>62</xdr:row>
      <xdr:rowOff>145441</xdr:rowOff>
    </xdr:to>
    <xdr:sp macro="" textlink="">
      <xdr:nvSpPr>
        <xdr:cNvPr id="596" name="楕円 595">
          <a:extLst>
            <a:ext uri="{FF2B5EF4-FFF2-40B4-BE49-F238E27FC236}">
              <a16:creationId xmlns:a16="http://schemas.microsoft.com/office/drawing/2014/main" id="{D624F1A0-06E6-42E6-B18C-5C327A2E4E21}"/>
            </a:ext>
          </a:extLst>
        </xdr:cNvPr>
        <xdr:cNvSpPr/>
      </xdr:nvSpPr>
      <xdr:spPr>
        <a:xfrm>
          <a:off x="16757650" y="1028639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80010</xdr:rowOff>
    </xdr:from>
    <xdr:to>
      <xdr:col>102</xdr:col>
      <xdr:colOff>114300</xdr:colOff>
      <xdr:row>62</xdr:row>
      <xdr:rowOff>94641</xdr:rowOff>
    </xdr:to>
    <xdr:cxnSp macro="">
      <xdr:nvCxnSpPr>
        <xdr:cNvPr id="597" name="直線コネクタ 596">
          <a:extLst>
            <a:ext uri="{FF2B5EF4-FFF2-40B4-BE49-F238E27FC236}">
              <a16:creationId xmlns:a16="http://schemas.microsoft.com/office/drawing/2014/main" id="{432556FE-77F3-468A-BC08-F28C213A1C10}"/>
            </a:ext>
          </a:extLst>
        </xdr:cNvPr>
        <xdr:cNvCxnSpPr/>
      </xdr:nvCxnSpPr>
      <xdr:spPr>
        <a:xfrm flipV="1">
          <a:off x="16802100" y="10322560"/>
          <a:ext cx="800100" cy="14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150995</xdr:rowOff>
    </xdr:from>
    <xdr:ext cx="469744" cy="259045"/>
    <xdr:sp macro="" textlink="">
      <xdr:nvSpPr>
        <xdr:cNvPr id="598" name="n_1aveValue【学校施設】&#10;一人当たり面積">
          <a:extLst>
            <a:ext uri="{FF2B5EF4-FFF2-40B4-BE49-F238E27FC236}">
              <a16:creationId xmlns:a16="http://schemas.microsoft.com/office/drawing/2014/main" id="{6DEC136D-1D82-40AF-BE4A-4C967C6BB29D}"/>
            </a:ext>
          </a:extLst>
        </xdr:cNvPr>
        <xdr:cNvSpPr txBox="1"/>
      </xdr:nvSpPr>
      <xdr:spPr>
        <a:xfrm>
          <a:off x="18980227" y="9898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150080</xdr:rowOff>
    </xdr:from>
    <xdr:ext cx="469744" cy="259045"/>
    <xdr:sp macro="" textlink="">
      <xdr:nvSpPr>
        <xdr:cNvPr id="599" name="n_2aveValue【学校施設】&#10;一人当たり面積">
          <a:extLst>
            <a:ext uri="{FF2B5EF4-FFF2-40B4-BE49-F238E27FC236}">
              <a16:creationId xmlns:a16="http://schemas.microsoft.com/office/drawing/2014/main" id="{A58CF13E-7543-4B1A-BBDE-4BEDB1E347EF}"/>
            </a:ext>
          </a:extLst>
        </xdr:cNvPr>
        <xdr:cNvSpPr txBox="1"/>
      </xdr:nvSpPr>
      <xdr:spPr>
        <a:xfrm>
          <a:off x="18180127" y="9897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144594</xdr:rowOff>
    </xdr:from>
    <xdr:ext cx="469744" cy="259045"/>
    <xdr:sp macro="" textlink="">
      <xdr:nvSpPr>
        <xdr:cNvPr id="600" name="n_3aveValue【学校施設】&#10;一人当たり面積">
          <a:extLst>
            <a:ext uri="{FF2B5EF4-FFF2-40B4-BE49-F238E27FC236}">
              <a16:creationId xmlns:a16="http://schemas.microsoft.com/office/drawing/2014/main" id="{A23514EC-CF2E-4FAC-9889-865594A34767}"/>
            </a:ext>
          </a:extLst>
        </xdr:cNvPr>
        <xdr:cNvSpPr txBox="1"/>
      </xdr:nvSpPr>
      <xdr:spPr>
        <a:xfrm>
          <a:off x="17386377" y="9891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145508</xdr:rowOff>
    </xdr:from>
    <xdr:ext cx="469744" cy="259045"/>
    <xdr:sp macro="" textlink="">
      <xdr:nvSpPr>
        <xdr:cNvPr id="601" name="n_4aveValue【学校施設】&#10;一人当たり面積">
          <a:extLst>
            <a:ext uri="{FF2B5EF4-FFF2-40B4-BE49-F238E27FC236}">
              <a16:creationId xmlns:a16="http://schemas.microsoft.com/office/drawing/2014/main" id="{26A18F03-EC39-435B-878A-59CF2B6B3BE6}"/>
            </a:ext>
          </a:extLst>
        </xdr:cNvPr>
        <xdr:cNvSpPr txBox="1"/>
      </xdr:nvSpPr>
      <xdr:spPr>
        <a:xfrm>
          <a:off x="16592627" y="9892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93591</xdr:rowOff>
    </xdr:from>
    <xdr:ext cx="469744" cy="259045"/>
    <xdr:sp macro="" textlink="">
      <xdr:nvSpPr>
        <xdr:cNvPr id="602" name="n_1mainValue【学校施設】&#10;一人当たり面積">
          <a:extLst>
            <a:ext uri="{FF2B5EF4-FFF2-40B4-BE49-F238E27FC236}">
              <a16:creationId xmlns:a16="http://schemas.microsoft.com/office/drawing/2014/main" id="{5BA81FBD-8CC8-45AE-9255-95ABC89F3CB3}"/>
            </a:ext>
          </a:extLst>
        </xdr:cNvPr>
        <xdr:cNvSpPr txBox="1"/>
      </xdr:nvSpPr>
      <xdr:spPr>
        <a:xfrm>
          <a:off x="18980227" y="10336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104563</xdr:rowOff>
    </xdr:from>
    <xdr:ext cx="469744" cy="259045"/>
    <xdr:sp macro="" textlink="">
      <xdr:nvSpPr>
        <xdr:cNvPr id="603" name="n_2mainValue【学校施設】&#10;一人当たり面積">
          <a:extLst>
            <a:ext uri="{FF2B5EF4-FFF2-40B4-BE49-F238E27FC236}">
              <a16:creationId xmlns:a16="http://schemas.microsoft.com/office/drawing/2014/main" id="{0BFB2F41-5824-48EC-91AC-601F7EE4E5E2}"/>
            </a:ext>
          </a:extLst>
        </xdr:cNvPr>
        <xdr:cNvSpPr txBox="1"/>
      </xdr:nvSpPr>
      <xdr:spPr>
        <a:xfrm>
          <a:off x="18180127" y="10347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121937</xdr:rowOff>
    </xdr:from>
    <xdr:ext cx="469744" cy="259045"/>
    <xdr:sp macro="" textlink="">
      <xdr:nvSpPr>
        <xdr:cNvPr id="604" name="n_3mainValue【学校施設】&#10;一人当たり面積">
          <a:extLst>
            <a:ext uri="{FF2B5EF4-FFF2-40B4-BE49-F238E27FC236}">
              <a16:creationId xmlns:a16="http://schemas.microsoft.com/office/drawing/2014/main" id="{DA4463D8-3F93-405B-824A-A3F086DE9CF0}"/>
            </a:ext>
          </a:extLst>
        </xdr:cNvPr>
        <xdr:cNvSpPr txBox="1"/>
      </xdr:nvSpPr>
      <xdr:spPr>
        <a:xfrm>
          <a:off x="17386377" y="10364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136568</xdr:rowOff>
    </xdr:from>
    <xdr:ext cx="469744" cy="259045"/>
    <xdr:sp macro="" textlink="">
      <xdr:nvSpPr>
        <xdr:cNvPr id="605" name="n_4mainValue【学校施設】&#10;一人当たり面積">
          <a:extLst>
            <a:ext uri="{FF2B5EF4-FFF2-40B4-BE49-F238E27FC236}">
              <a16:creationId xmlns:a16="http://schemas.microsoft.com/office/drawing/2014/main" id="{25CA4E9A-7EFE-4473-B64E-A6CA6DB28CBF}"/>
            </a:ext>
          </a:extLst>
        </xdr:cNvPr>
        <xdr:cNvSpPr txBox="1"/>
      </xdr:nvSpPr>
      <xdr:spPr>
        <a:xfrm>
          <a:off x="16592627" y="10379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06" name="正方形/長方形 605">
          <a:extLst>
            <a:ext uri="{FF2B5EF4-FFF2-40B4-BE49-F238E27FC236}">
              <a16:creationId xmlns:a16="http://schemas.microsoft.com/office/drawing/2014/main" id="{0C903FC0-A218-4A86-AFF9-67C5B097A0EE}"/>
            </a:ext>
          </a:extLst>
        </xdr:cNvPr>
        <xdr:cNvSpPr/>
      </xdr:nvSpPr>
      <xdr:spPr>
        <a:xfrm>
          <a:off x="1120775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07" name="正方形/長方形 606">
          <a:extLst>
            <a:ext uri="{FF2B5EF4-FFF2-40B4-BE49-F238E27FC236}">
              <a16:creationId xmlns:a16="http://schemas.microsoft.com/office/drawing/2014/main" id="{1728471F-EE24-4A9E-A865-94872E7FD9C3}"/>
            </a:ext>
          </a:extLst>
        </xdr:cNvPr>
        <xdr:cNvSpPr/>
      </xdr:nvSpPr>
      <xdr:spPr>
        <a:xfrm>
          <a:off x="11315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08" name="正方形/長方形 607">
          <a:extLst>
            <a:ext uri="{FF2B5EF4-FFF2-40B4-BE49-F238E27FC236}">
              <a16:creationId xmlns:a16="http://schemas.microsoft.com/office/drawing/2014/main" id="{2460B499-BC05-46AC-9C4F-4BFF8673253B}"/>
            </a:ext>
          </a:extLst>
        </xdr:cNvPr>
        <xdr:cNvSpPr/>
      </xdr:nvSpPr>
      <xdr:spPr>
        <a:xfrm>
          <a:off x="11315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09" name="正方形/長方形 608">
          <a:extLst>
            <a:ext uri="{FF2B5EF4-FFF2-40B4-BE49-F238E27FC236}">
              <a16:creationId xmlns:a16="http://schemas.microsoft.com/office/drawing/2014/main" id="{1E311285-5C55-4480-BFED-11085BE4C4CC}"/>
            </a:ext>
          </a:extLst>
        </xdr:cNvPr>
        <xdr:cNvSpPr/>
      </xdr:nvSpPr>
      <xdr:spPr>
        <a:xfrm>
          <a:off x="122364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10" name="正方形/長方形 609">
          <a:extLst>
            <a:ext uri="{FF2B5EF4-FFF2-40B4-BE49-F238E27FC236}">
              <a16:creationId xmlns:a16="http://schemas.microsoft.com/office/drawing/2014/main" id="{8071FFD9-30E8-4D1F-BA97-0794806C1B10}"/>
            </a:ext>
          </a:extLst>
        </xdr:cNvPr>
        <xdr:cNvSpPr/>
      </xdr:nvSpPr>
      <xdr:spPr>
        <a:xfrm>
          <a:off x="122364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11" name="正方形/長方形 610">
          <a:extLst>
            <a:ext uri="{FF2B5EF4-FFF2-40B4-BE49-F238E27FC236}">
              <a16:creationId xmlns:a16="http://schemas.microsoft.com/office/drawing/2014/main" id="{7F6DAA0B-487D-4629-BA65-09D50C9AC1D0}"/>
            </a:ext>
          </a:extLst>
        </xdr:cNvPr>
        <xdr:cNvSpPr/>
      </xdr:nvSpPr>
      <xdr:spPr>
        <a:xfrm>
          <a:off x="132651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12" name="正方形/長方形 611">
          <a:extLst>
            <a:ext uri="{FF2B5EF4-FFF2-40B4-BE49-F238E27FC236}">
              <a16:creationId xmlns:a16="http://schemas.microsoft.com/office/drawing/2014/main" id="{453996F6-F71D-448A-8941-FDB5D54F4466}"/>
            </a:ext>
          </a:extLst>
        </xdr:cNvPr>
        <xdr:cNvSpPr/>
      </xdr:nvSpPr>
      <xdr:spPr>
        <a:xfrm>
          <a:off x="132651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13" name="正方形/長方形 612">
          <a:extLst>
            <a:ext uri="{FF2B5EF4-FFF2-40B4-BE49-F238E27FC236}">
              <a16:creationId xmlns:a16="http://schemas.microsoft.com/office/drawing/2014/main" id="{CDE1B69A-49D3-46ED-961F-B90DEE6937D3}"/>
            </a:ext>
          </a:extLst>
        </xdr:cNvPr>
        <xdr:cNvSpPr/>
      </xdr:nvSpPr>
      <xdr:spPr>
        <a:xfrm>
          <a:off x="11207750" y="12484100"/>
          <a:ext cx="424815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14" name="正方形/長方形 613">
          <a:extLst>
            <a:ext uri="{FF2B5EF4-FFF2-40B4-BE49-F238E27FC236}">
              <a16:creationId xmlns:a16="http://schemas.microsoft.com/office/drawing/2014/main" id="{F36B55A8-2700-47DE-BFC5-46FD4F858971}"/>
            </a:ext>
          </a:extLst>
        </xdr:cNvPr>
        <xdr:cNvSpPr/>
      </xdr:nvSpPr>
      <xdr:spPr>
        <a:xfrm>
          <a:off x="164592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15" name="正方形/長方形 614">
          <a:extLst>
            <a:ext uri="{FF2B5EF4-FFF2-40B4-BE49-F238E27FC236}">
              <a16:creationId xmlns:a16="http://schemas.microsoft.com/office/drawing/2014/main" id="{96E5C9C3-74E5-4790-92D5-36388C860F69}"/>
            </a:ext>
          </a:extLst>
        </xdr:cNvPr>
        <xdr:cNvSpPr/>
      </xdr:nvSpPr>
      <xdr:spPr>
        <a:xfrm>
          <a:off x="16586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16" name="正方形/長方形 615">
          <a:extLst>
            <a:ext uri="{FF2B5EF4-FFF2-40B4-BE49-F238E27FC236}">
              <a16:creationId xmlns:a16="http://schemas.microsoft.com/office/drawing/2014/main" id="{81A14CD0-B3EF-4D20-A1FC-7B2DCD1F0DDC}"/>
            </a:ext>
          </a:extLst>
        </xdr:cNvPr>
        <xdr:cNvSpPr/>
      </xdr:nvSpPr>
      <xdr:spPr>
        <a:xfrm>
          <a:off x="16586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17" name="正方形/長方形 616">
          <a:extLst>
            <a:ext uri="{FF2B5EF4-FFF2-40B4-BE49-F238E27FC236}">
              <a16:creationId xmlns:a16="http://schemas.microsoft.com/office/drawing/2014/main" id="{A0F74285-66CD-4820-AB59-520B52DF99CA}"/>
            </a:ext>
          </a:extLst>
        </xdr:cNvPr>
        <xdr:cNvSpPr/>
      </xdr:nvSpPr>
      <xdr:spPr>
        <a:xfrm>
          <a:off x="174879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18" name="正方形/長方形 617">
          <a:extLst>
            <a:ext uri="{FF2B5EF4-FFF2-40B4-BE49-F238E27FC236}">
              <a16:creationId xmlns:a16="http://schemas.microsoft.com/office/drawing/2014/main" id="{5753747A-998B-4378-A30F-3685D26C46CD}"/>
            </a:ext>
          </a:extLst>
        </xdr:cNvPr>
        <xdr:cNvSpPr/>
      </xdr:nvSpPr>
      <xdr:spPr>
        <a:xfrm>
          <a:off x="174879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19" name="正方形/長方形 618">
          <a:extLst>
            <a:ext uri="{FF2B5EF4-FFF2-40B4-BE49-F238E27FC236}">
              <a16:creationId xmlns:a16="http://schemas.microsoft.com/office/drawing/2014/main" id="{B5B650E5-5B64-44B7-AA26-672F6979F2A4}"/>
            </a:ext>
          </a:extLst>
        </xdr:cNvPr>
        <xdr:cNvSpPr/>
      </xdr:nvSpPr>
      <xdr:spPr>
        <a:xfrm>
          <a:off x="185166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20" name="正方形/長方形 619">
          <a:extLst>
            <a:ext uri="{FF2B5EF4-FFF2-40B4-BE49-F238E27FC236}">
              <a16:creationId xmlns:a16="http://schemas.microsoft.com/office/drawing/2014/main" id="{AEEE9C84-22C5-4A84-AF3D-FE4BED6059BD}"/>
            </a:ext>
          </a:extLst>
        </xdr:cNvPr>
        <xdr:cNvSpPr/>
      </xdr:nvSpPr>
      <xdr:spPr>
        <a:xfrm>
          <a:off x="185166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21" name="正方形/長方形 620">
          <a:extLst>
            <a:ext uri="{FF2B5EF4-FFF2-40B4-BE49-F238E27FC236}">
              <a16:creationId xmlns:a16="http://schemas.microsoft.com/office/drawing/2014/main" id="{A1A65223-324D-410A-BB08-D43C862D1936}"/>
            </a:ext>
          </a:extLst>
        </xdr:cNvPr>
        <xdr:cNvSpPr/>
      </xdr:nvSpPr>
      <xdr:spPr>
        <a:xfrm>
          <a:off x="16459200" y="12484100"/>
          <a:ext cx="426720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22" name="正方形/長方形 621">
          <a:extLst>
            <a:ext uri="{FF2B5EF4-FFF2-40B4-BE49-F238E27FC236}">
              <a16:creationId xmlns:a16="http://schemas.microsoft.com/office/drawing/2014/main" id="{0D92965B-C70C-46D2-8E32-7E501FCD32CB}"/>
            </a:ext>
          </a:extLst>
        </xdr:cNvPr>
        <xdr:cNvSpPr/>
      </xdr:nvSpPr>
      <xdr:spPr>
        <a:xfrm>
          <a:off x="1120775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23" name="正方形/長方形 622">
          <a:extLst>
            <a:ext uri="{FF2B5EF4-FFF2-40B4-BE49-F238E27FC236}">
              <a16:creationId xmlns:a16="http://schemas.microsoft.com/office/drawing/2014/main" id="{812E279C-274A-466D-AB11-AF526E707E48}"/>
            </a:ext>
          </a:extLst>
        </xdr:cNvPr>
        <xdr:cNvSpPr/>
      </xdr:nvSpPr>
      <xdr:spPr>
        <a:xfrm>
          <a:off x="11315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24" name="正方形/長方形 623">
          <a:extLst>
            <a:ext uri="{FF2B5EF4-FFF2-40B4-BE49-F238E27FC236}">
              <a16:creationId xmlns:a16="http://schemas.microsoft.com/office/drawing/2014/main" id="{2D70545F-A1A1-4B62-80EB-208E02BB8973}"/>
            </a:ext>
          </a:extLst>
        </xdr:cNvPr>
        <xdr:cNvSpPr/>
      </xdr:nvSpPr>
      <xdr:spPr>
        <a:xfrm>
          <a:off x="11315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25" name="正方形/長方形 624">
          <a:extLst>
            <a:ext uri="{FF2B5EF4-FFF2-40B4-BE49-F238E27FC236}">
              <a16:creationId xmlns:a16="http://schemas.microsoft.com/office/drawing/2014/main" id="{8C54846D-1466-4E84-9187-5F894EA55CA1}"/>
            </a:ext>
          </a:extLst>
        </xdr:cNvPr>
        <xdr:cNvSpPr/>
      </xdr:nvSpPr>
      <xdr:spPr>
        <a:xfrm>
          <a:off x="122364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26" name="正方形/長方形 625">
          <a:extLst>
            <a:ext uri="{FF2B5EF4-FFF2-40B4-BE49-F238E27FC236}">
              <a16:creationId xmlns:a16="http://schemas.microsoft.com/office/drawing/2014/main" id="{61880DA5-83EB-4A37-BB17-05E88791C8D4}"/>
            </a:ext>
          </a:extLst>
        </xdr:cNvPr>
        <xdr:cNvSpPr/>
      </xdr:nvSpPr>
      <xdr:spPr>
        <a:xfrm>
          <a:off x="122364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27" name="正方形/長方形 626">
          <a:extLst>
            <a:ext uri="{FF2B5EF4-FFF2-40B4-BE49-F238E27FC236}">
              <a16:creationId xmlns:a16="http://schemas.microsoft.com/office/drawing/2014/main" id="{0F3A5878-E613-453B-8689-5594E938DB71}"/>
            </a:ext>
          </a:extLst>
        </xdr:cNvPr>
        <xdr:cNvSpPr/>
      </xdr:nvSpPr>
      <xdr:spPr>
        <a:xfrm>
          <a:off x="132651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28" name="正方形/長方形 627">
          <a:extLst>
            <a:ext uri="{FF2B5EF4-FFF2-40B4-BE49-F238E27FC236}">
              <a16:creationId xmlns:a16="http://schemas.microsoft.com/office/drawing/2014/main" id="{BC1B9D6C-EE77-4126-BD34-4EA4E384F90D}"/>
            </a:ext>
          </a:extLst>
        </xdr:cNvPr>
        <xdr:cNvSpPr/>
      </xdr:nvSpPr>
      <xdr:spPr>
        <a:xfrm>
          <a:off x="132651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29" name="正方形/長方形 628">
          <a:extLst>
            <a:ext uri="{FF2B5EF4-FFF2-40B4-BE49-F238E27FC236}">
              <a16:creationId xmlns:a16="http://schemas.microsoft.com/office/drawing/2014/main" id="{0060E6BE-9857-446E-964F-50EA0E1FA518}"/>
            </a:ext>
          </a:extLst>
        </xdr:cNvPr>
        <xdr:cNvSpPr/>
      </xdr:nvSpPr>
      <xdr:spPr>
        <a:xfrm>
          <a:off x="1120775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30" name="テキスト ボックス 629">
          <a:extLst>
            <a:ext uri="{FF2B5EF4-FFF2-40B4-BE49-F238E27FC236}">
              <a16:creationId xmlns:a16="http://schemas.microsoft.com/office/drawing/2014/main" id="{3D215AD0-24CF-47FD-9E2B-3B4E726F14B2}"/>
            </a:ext>
          </a:extLst>
        </xdr:cNvPr>
        <xdr:cNvSpPr txBox="1"/>
      </xdr:nvSpPr>
      <xdr:spPr>
        <a:xfrm>
          <a:off x="111696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31" name="直線コネクタ 630">
          <a:extLst>
            <a:ext uri="{FF2B5EF4-FFF2-40B4-BE49-F238E27FC236}">
              <a16:creationId xmlns:a16="http://schemas.microsoft.com/office/drawing/2014/main" id="{EAB00DCC-AFEC-4116-BE0F-7F0C6AB890A9}"/>
            </a:ext>
          </a:extLst>
        </xdr:cNvPr>
        <xdr:cNvCxnSpPr/>
      </xdr:nvCxnSpPr>
      <xdr:spPr>
        <a:xfrm>
          <a:off x="11207750" y="18478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32" name="テキスト ボックス 631">
          <a:extLst>
            <a:ext uri="{FF2B5EF4-FFF2-40B4-BE49-F238E27FC236}">
              <a16:creationId xmlns:a16="http://schemas.microsoft.com/office/drawing/2014/main" id="{8343D46B-EA83-4DD9-985E-BA626ABE8C20}"/>
            </a:ext>
          </a:extLst>
        </xdr:cNvPr>
        <xdr:cNvSpPr txBox="1"/>
      </xdr:nvSpPr>
      <xdr:spPr>
        <a:xfrm>
          <a:off x="107977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633" name="直線コネクタ 632">
          <a:extLst>
            <a:ext uri="{FF2B5EF4-FFF2-40B4-BE49-F238E27FC236}">
              <a16:creationId xmlns:a16="http://schemas.microsoft.com/office/drawing/2014/main" id="{E19A97D1-B2E0-4072-8EDC-D3EC982A35FF}"/>
            </a:ext>
          </a:extLst>
        </xdr:cNvPr>
        <xdr:cNvCxnSpPr/>
      </xdr:nvCxnSpPr>
      <xdr:spPr>
        <a:xfrm>
          <a:off x="11207750" y="180213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107</xdr:row>
      <xdr:rowOff>105427</xdr:rowOff>
    </xdr:from>
    <xdr:ext cx="467179" cy="259045"/>
    <xdr:sp macro="" textlink="">
      <xdr:nvSpPr>
        <xdr:cNvPr id="634" name="テキスト ボックス 633">
          <a:extLst>
            <a:ext uri="{FF2B5EF4-FFF2-40B4-BE49-F238E27FC236}">
              <a16:creationId xmlns:a16="http://schemas.microsoft.com/office/drawing/2014/main" id="{D2EF8DF9-0D01-4051-A7C4-B1516909CBC7}"/>
            </a:ext>
          </a:extLst>
        </xdr:cNvPr>
        <xdr:cNvSpPr txBox="1"/>
      </xdr:nvSpPr>
      <xdr:spPr>
        <a:xfrm>
          <a:off x="10797721" y="17879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635" name="直線コネクタ 634">
          <a:extLst>
            <a:ext uri="{FF2B5EF4-FFF2-40B4-BE49-F238E27FC236}">
              <a16:creationId xmlns:a16="http://schemas.microsoft.com/office/drawing/2014/main" id="{B98B974F-A7AE-487F-9A52-42AB91B9C5C8}"/>
            </a:ext>
          </a:extLst>
        </xdr:cNvPr>
        <xdr:cNvCxnSpPr/>
      </xdr:nvCxnSpPr>
      <xdr:spPr>
        <a:xfrm>
          <a:off x="11207750" y="17564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636" name="テキスト ボックス 635">
          <a:extLst>
            <a:ext uri="{FF2B5EF4-FFF2-40B4-BE49-F238E27FC236}">
              <a16:creationId xmlns:a16="http://schemas.microsoft.com/office/drawing/2014/main" id="{9D44E835-3DE9-419E-B8F6-BBC4CE90924F}"/>
            </a:ext>
          </a:extLst>
        </xdr:cNvPr>
        <xdr:cNvSpPr txBox="1"/>
      </xdr:nvSpPr>
      <xdr:spPr>
        <a:xfrm>
          <a:off x="10842791" y="174218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637" name="直線コネクタ 636">
          <a:extLst>
            <a:ext uri="{FF2B5EF4-FFF2-40B4-BE49-F238E27FC236}">
              <a16:creationId xmlns:a16="http://schemas.microsoft.com/office/drawing/2014/main" id="{F025B5A6-1B41-4469-A70B-935EF34729F1}"/>
            </a:ext>
          </a:extLst>
        </xdr:cNvPr>
        <xdr:cNvCxnSpPr/>
      </xdr:nvCxnSpPr>
      <xdr:spPr>
        <a:xfrm>
          <a:off x="11207750" y="171069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638" name="テキスト ボックス 637">
          <a:extLst>
            <a:ext uri="{FF2B5EF4-FFF2-40B4-BE49-F238E27FC236}">
              <a16:creationId xmlns:a16="http://schemas.microsoft.com/office/drawing/2014/main" id="{B8236A27-BADD-4683-B331-4A0E03DACCD0}"/>
            </a:ext>
          </a:extLst>
        </xdr:cNvPr>
        <xdr:cNvSpPr txBox="1"/>
      </xdr:nvSpPr>
      <xdr:spPr>
        <a:xfrm>
          <a:off x="10842791" y="169646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639" name="直線コネクタ 638">
          <a:extLst>
            <a:ext uri="{FF2B5EF4-FFF2-40B4-BE49-F238E27FC236}">
              <a16:creationId xmlns:a16="http://schemas.microsoft.com/office/drawing/2014/main" id="{3664A45D-1721-4265-915C-CD50BEDBD184}"/>
            </a:ext>
          </a:extLst>
        </xdr:cNvPr>
        <xdr:cNvCxnSpPr/>
      </xdr:nvCxnSpPr>
      <xdr:spPr>
        <a:xfrm>
          <a:off x="11207750" y="166497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640" name="テキスト ボックス 639">
          <a:extLst>
            <a:ext uri="{FF2B5EF4-FFF2-40B4-BE49-F238E27FC236}">
              <a16:creationId xmlns:a16="http://schemas.microsoft.com/office/drawing/2014/main" id="{752A4066-97A0-4A60-BC03-B1505EAF8C68}"/>
            </a:ext>
          </a:extLst>
        </xdr:cNvPr>
        <xdr:cNvSpPr txBox="1"/>
      </xdr:nvSpPr>
      <xdr:spPr>
        <a:xfrm>
          <a:off x="10842791" y="16507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41" name="直線コネクタ 640">
          <a:extLst>
            <a:ext uri="{FF2B5EF4-FFF2-40B4-BE49-F238E27FC236}">
              <a16:creationId xmlns:a16="http://schemas.microsoft.com/office/drawing/2014/main" id="{05A8826D-29C2-4051-AD58-F58D6BA6F240}"/>
            </a:ext>
          </a:extLst>
        </xdr:cNvPr>
        <xdr:cNvCxnSpPr/>
      </xdr:nvCxnSpPr>
      <xdr:spPr>
        <a:xfrm>
          <a:off x="11207750" y="16192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642" name="テキスト ボックス 641">
          <a:extLst>
            <a:ext uri="{FF2B5EF4-FFF2-40B4-BE49-F238E27FC236}">
              <a16:creationId xmlns:a16="http://schemas.microsoft.com/office/drawing/2014/main" id="{3317F21F-3538-4DF8-B693-89D9B34FEEBD}"/>
            </a:ext>
          </a:extLst>
        </xdr:cNvPr>
        <xdr:cNvSpPr txBox="1"/>
      </xdr:nvSpPr>
      <xdr:spPr>
        <a:xfrm>
          <a:off x="10842791" y="16050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43" name="【公民館】&#10;有形固定資産減価償却率グラフ枠">
          <a:extLst>
            <a:ext uri="{FF2B5EF4-FFF2-40B4-BE49-F238E27FC236}">
              <a16:creationId xmlns:a16="http://schemas.microsoft.com/office/drawing/2014/main" id="{FADF538D-BBD5-4004-A441-805BFDB93999}"/>
            </a:ext>
          </a:extLst>
        </xdr:cNvPr>
        <xdr:cNvSpPr/>
      </xdr:nvSpPr>
      <xdr:spPr>
        <a:xfrm>
          <a:off x="1120775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140208</xdr:rowOff>
    </xdr:from>
    <xdr:to>
      <xdr:col>85</xdr:col>
      <xdr:colOff>126364</xdr:colOff>
      <xdr:row>108</xdr:row>
      <xdr:rowOff>76200</xdr:rowOff>
    </xdr:to>
    <xdr:cxnSp macro="">
      <xdr:nvCxnSpPr>
        <xdr:cNvPr id="644" name="直線コネクタ 643">
          <a:extLst>
            <a:ext uri="{FF2B5EF4-FFF2-40B4-BE49-F238E27FC236}">
              <a16:creationId xmlns:a16="http://schemas.microsoft.com/office/drawing/2014/main" id="{BE1A77DC-B2CB-4903-8558-8ACC12B38D9C}"/>
            </a:ext>
          </a:extLst>
        </xdr:cNvPr>
        <xdr:cNvCxnSpPr/>
      </xdr:nvCxnSpPr>
      <xdr:spPr>
        <a:xfrm flipV="1">
          <a:off x="14699614" y="16713708"/>
          <a:ext cx="0" cy="1307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80027</xdr:rowOff>
    </xdr:from>
    <xdr:ext cx="469744" cy="259045"/>
    <xdr:sp macro="" textlink="">
      <xdr:nvSpPr>
        <xdr:cNvPr id="645" name="【公民館】&#10;有形固定資産減価償却率最小値テキスト">
          <a:extLst>
            <a:ext uri="{FF2B5EF4-FFF2-40B4-BE49-F238E27FC236}">
              <a16:creationId xmlns:a16="http://schemas.microsoft.com/office/drawing/2014/main" id="{46C0CE3C-429D-43F4-AF8A-5ADB03907341}"/>
            </a:ext>
          </a:extLst>
        </xdr:cNvPr>
        <xdr:cNvSpPr txBox="1"/>
      </xdr:nvSpPr>
      <xdr:spPr>
        <a:xfrm>
          <a:off x="14738350" y="18025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76200</xdr:rowOff>
    </xdr:from>
    <xdr:to>
      <xdr:col>86</xdr:col>
      <xdr:colOff>25400</xdr:colOff>
      <xdr:row>108</xdr:row>
      <xdr:rowOff>76200</xdr:rowOff>
    </xdr:to>
    <xdr:cxnSp macro="">
      <xdr:nvCxnSpPr>
        <xdr:cNvPr id="646" name="直線コネクタ 645">
          <a:extLst>
            <a:ext uri="{FF2B5EF4-FFF2-40B4-BE49-F238E27FC236}">
              <a16:creationId xmlns:a16="http://schemas.microsoft.com/office/drawing/2014/main" id="{5DDAAEBF-A530-4530-A6BD-A3A4B37337B7}"/>
            </a:ext>
          </a:extLst>
        </xdr:cNvPr>
        <xdr:cNvCxnSpPr/>
      </xdr:nvCxnSpPr>
      <xdr:spPr>
        <a:xfrm>
          <a:off x="14611350" y="180213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86885</xdr:rowOff>
    </xdr:from>
    <xdr:ext cx="405111" cy="259045"/>
    <xdr:sp macro="" textlink="">
      <xdr:nvSpPr>
        <xdr:cNvPr id="647" name="【公民館】&#10;有形固定資産減価償却率最大値テキスト">
          <a:extLst>
            <a:ext uri="{FF2B5EF4-FFF2-40B4-BE49-F238E27FC236}">
              <a16:creationId xmlns:a16="http://schemas.microsoft.com/office/drawing/2014/main" id="{6157E5D9-E2D4-40C9-BE13-309074D527D8}"/>
            </a:ext>
          </a:extLst>
        </xdr:cNvPr>
        <xdr:cNvSpPr txBox="1"/>
      </xdr:nvSpPr>
      <xdr:spPr>
        <a:xfrm>
          <a:off x="14738350" y="164889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140208</xdr:rowOff>
    </xdr:from>
    <xdr:to>
      <xdr:col>86</xdr:col>
      <xdr:colOff>25400</xdr:colOff>
      <xdr:row>100</xdr:row>
      <xdr:rowOff>140208</xdr:rowOff>
    </xdr:to>
    <xdr:cxnSp macro="">
      <xdr:nvCxnSpPr>
        <xdr:cNvPr id="648" name="直線コネクタ 647">
          <a:extLst>
            <a:ext uri="{FF2B5EF4-FFF2-40B4-BE49-F238E27FC236}">
              <a16:creationId xmlns:a16="http://schemas.microsoft.com/office/drawing/2014/main" id="{0965C907-5D52-4E98-88BD-EC4888249BFE}"/>
            </a:ext>
          </a:extLst>
        </xdr:cNvPr>
        <xdr:cNvCxnSpPr/>
      </xdr:nvCxnSpPr>
      <xdr:spPr>
        <a:xfrm>
          <a:off x="14611350" y="1671370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41419</xdr:rowOff>
    </xdr:from>
    <xdr:ext cx="405111" cy="259045"/>
    <xdr:sp macro="" textlink="">
      <xdr:nvSpPr>
        <xdr:cNvPr id="649" name="【公民館】&#10;有形固定資産減価償却率平均値テキスト">
          <a:extLst>
            <a:ext uri="{FF2B5EF4-FFF2-40B4-BE49-F238E27FC236}">
              <a16:creationId xmlns:a16="http://schemas.microsoft.com/office/drawing/2014/main" id="{F0073EA3-A278-47F9-AD94-9705B605FF86}"/>
            </a:ext>
          </a:extLst>
        </xdr:cNvPr>
        <xdr:cNvSpPr txBox="1"/>
      </xdr:nvSpPr>
      <xdr:spPr>
        <a:xfrm>
          <a:off x="14738350" y="171292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18542</xdr:rowOff>
    </xdr:from>
    <xdr:to>
      <xdr:col>85</xdr:col>
      <xdr:colOff>177800</xdr:colOff>
      <xdr:row>104</xdr:row>
      <xdr:rowOff>120142</xdr:rowOff>
    </xdr:to>
    <xdr:sp macro="" textlink="">
      <xdr:nvSpPr>
        <xdr:cNvPr id="650" name="フローチャート: 判断 649">
          <a:extLst>
            <a:ext uri="{FF2B5EF4-FFF2-40B4-BE49-F238E27FC236}">
              <a16:creationId xmlns:a16="http://schemas.microsoft.com/office/drawing/2014/main" id="{F2780CC3-7171-45BE-BAF9-9766BD0FC0DA}"/>
            </a:ext>
          </a:extLst>
        </xdr:cNvPr>
        <xdr:cNvSpPr/>
      </xdr:nvSpPr>
      <xdr:spPr>
        <a:xfrm>
          <a:off x="14649450" y="17277842"/>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29972</xdr:rowOff>
    </xdr:from>
    <xdr:to>
      <xdr:col>81</xdr:col>
      <xdr:colOff>101600</xdr:colOff>
      <xdr:row>104</xdr:row>
      <xdr:rowOff>131572</xdr:rowOff>
    </xdr:to>
    <xdr:sp macro="" textlink="">
      <xdr:nvSpPr>
        <xdr:cNvPr id="651" name="フローチャート: 判断 650">
          <a:extLst>
            <a:ext uri="{FF2B5EF4-FFF2-40B4-BE49-F238E27FC236}">
              <a16:creationId xmlns:a16="http://schemas.microsoft.com/office/drawing/2014/main" id="{F83C0FDC-A451-4F55-8FB7-0974E94E7DF4}"/>
            </a:ext>
          </a:extLst>
        </xdr:cNvPr>
        <xdr:cNvSpPr/>
      </xdr:nvSpPr>
      <xdr:spPr>
        <a:xfrm>
          <a:off x="13887450" y="17289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77978</xdr:rowOff>
    </xdr:from>
    <xdr:to>
      <xdr:col>76</xdr:col>
      <xdr:colOff>165100</xdr:colOff>
      <xdr:row>105</xdr:row>
      <xdr:rowOff>8128</xdr:rowOff>
    </xdr:to>
    <xdr:sp macro="" textlink="">
      <xdr:nvSpPr>
        <xdr:cNvPr id="652" name="フローチャート: 判断 651">
          <a:extLst>
            <a:ext uri="{FF2B5EF4-FFF2-40B4-BE49-F238E27FC236}">
              <a16:creationId xmlns:a16="http://schemas.microsoft.com/office/drawing/2014/main" id="{018FFAFF-D5A1-4DE8-838F-535CB2846535}"/>
            </a:ext>
          </a:extLst>
        </xdr:cNvPr>
        <xdr:cNvSpPr/>
      </xdr:nvSpPr>
      <xdr:spPr>
        <a:xfrm>
          <a:off x="13093700" y="17337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41402</xdr:rowOff>
    </xdr:from>
    <xdr:to>
      <xdr:col>72</xdr:col>
      <xdr:colOff>38100</xdr:colOff>
      <xdr:row>104</xdr:row>
      <xdr:rowOff>143002</xdr:rowOff>
    </xdr:to>
    <xdr:sp macro="" textlink="">
      <xdr:nvSpPr>
        <xdr:cNvPr id="653" name="フローチャート: 判断 652">
          <a:extLst>
            <a:ext uri="{FF2B5EF4-FFF2-40B4-BE49-F238E27FC236}">
              <a16:creationId xmlns:a16="http://schemas.microsoft.com/office/drawing/2014/main" id="{9590E5FE-3390-45C6-9D81-0CD7867D5520}"/>
            </a:ext>
          </a:extLst>
        </xdr:cNvPr>
        <xdr:cNvSpPr/>
      </xdr:nvSpPr>
      <xdr:spPr>
        <a:xfrm>
          <a:off x="12299950" y="17300702"/>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144272</xdr:rowOff>
    </xdr:from>
    <xdr:to>
      <xdr:col>67</xdr:col>
      <xdr:colOff>101600</xdr:colOff>
      <xdr:row>104</xdr:row>
      <xdr:rowOff>74422</xdr:rowOff>
    </xdr:to>
    <xdr:sp macro="" textlink="">
      <xdr:nvSpPr>
        <xdr:cNvPr id="654" name="フローチャート: 判断 653">
          <a:extLst>
            <a:ext uri="{FF2B5EF4-FFF2-40B4-BE49-F238E27FC236}">
              <a16:creationId xmlns:a16="http://schemas.microsoft.com/office/drawing/2014/main" id="{65F63458-350C-4692-B41F-25A8B5F8AF53}"/>
            </a:ext>
          </a:extLst>
        </xdr:cNvPr>
        <xdr:cNvSpPr/>
      </xdr:nvSpPr>
      <xdr:spPr>
        <a:xfrm>
          <a:off x="11487150" y="17232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55" name="テキスト ボックス 654">
          <a:extLst>
            <a:ext uri="{FF2B5EF4-FFF2-40B4-BE49-F238E27FC236}">
              <a16:creationId xmlns:a16="http://schemas.microsoft.com/office/drawing/2014/main" id="{DED9F252-7C02-494B-95F4-54C28090B099}"/>
            </a:ext>
          </a:extLst>
        </xdr:cNvPr>
        <xdr:cNvSpPr txBox="1"/>
      </xdr:nvSpPr>
      <xdr:spPr>
        <a:xfrm>
          <a:off x="1452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56" name="テキスト ボックス 655">
          <a:extLst>
            <a:ext uri="{FF2B5EF4-FFF2-40B4-BE49-F238E27FC236}">
              <a16:creationId xmlns:a16="http://schemas.microsoft.com/office/drawing/2014/main" id="{A1EB19EF-F7E0-4C7B-9E27-2B51B99001E7}"/>
            </a:ext>
          </a:extLst>
        </xdr:cNvPr>
        <xdr:cNvSpPr txBox="1"/>
      </xdr:nvSpPr>
      <xdr:spPr>
        <a:xfrm>
          <a:off x="13766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57" name="テキスト ボックス 656">
          <a:extLst>
            <a:ext uri="{FF2B5EF4-FFF2-40B4-BE49-F238E27FC236}">
              <a16:creationId xmlns:a16="http://schemas.microsoft.com/office/drawing/2014/main" id="{7B1B4E48-962F-4FC8-AB05-DFFA6010505D}"/>
            </a:ext>
          </a:extLst>
        </xdr:cNvPr>
        <xdr:cNvSpPr txBox="1"/>
      </xdr:nvSpPr>
      <xdr:spPr>
        <a:xfrm>
          <a:off x="12973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58" name="テキスト ボックス 657">
          <a:extLst>
            <a:ext uri="{FF2B5EF4-FFF2-40B4-BE49-F238E27FC236}">
              <a16:creationId xmlns:a16="http://schemas.microsoft.com/office/drawing/2014/main" id="{3004C712-3773-403E-A729-31B077461D89}"/>
            </a:ext>
          </a:extLst>
        </xdr:cNvPr>
        <xdr:cNvSpPr txBox="1"/>
      </xdr:nvSpPr>
      <xdr:spPr>
        <a:xfrm>
          <a:off x="12172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59" name="テキスト ボックス 658">
          <a:extLst>
            <a:ext uri="{FF2B5EF4-FFF2-40B4-BE49-F238E27FC236}">
              <a16:creationId xmlns:a16="http://schemas.microsoft.com/office/drawing/2014/main" id="{14375959-F086-45BC-B2AB-29058F676246}"/>
            </a:ext>
          </a:extLst>
        </xdr:cNvPr>
        <xdr:cNvSpPr txBox="1"/>
      </xdr:nvSpPr>
      <xdr:spPr>
        <a:xfrm>
          <a:off x="11366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109982</xdr:rowOff>
    </xdr:from>
    <xdr:to>
      <xdr:col>85</xdr:col>
      <xdr:colOff>177800</xdr:colOff>
      <xdr:row>107</xdr:row>
      <xdr:rowOff>40132</xdr:rowOff>
    </xdr:to>
    <xdr:sp macro="" textlink="">
      <xdr:nvSpPr>
        <xdr:cNvPr id="660" name="楕円 659">
          <a:extLst>
            <a:ext uri="{FF2B5EF4-FFF2-40B4-BE49-F238E27FC236}">
              <a16:creationId xmlns:a16="http://schemas.microsoft.com/office/drawing/2014/main" id="{3C1FF612-91A6-46CE-B3B0-E57780BEA7CB}"/>
            </a:ext>
          </a:extLst>
        </xdr:cNvPr>
        <xdr:cNvSpPr/>
      </xdr:nvSpPr>
      <xdr:spPr>
        <a:xfrm>
          <a:off x="14649450" y="17712182"/>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88409</xdr:rowOff>
    </xdr:from>
    <xdr:ext cx="405111" cy="259045"/>
    <xdr:sp macro="" textlink="">
      <xdr:nvSpPr>
        <xdr:cNvPr id="661" name="【公民館】&#10;有形固定資産減価償却率該当値テキスト">
          <a:extLst>
            <a:ext uri="{FF2B5EF4-FFF2-40B4-BE49-F238E27FC236}">
              <a16:creationId xmlns:a16="http://schemas.microsoft.com/office/drawing/2014/main" id="{08609288-BD59-44CC-9972-C95D9C00C101}"/>
            </a:ext>
          </a:extLst>
        </xdr:cNvPr>
        <xdr:cNvSpPr txBox="1"/>
      </xdr:nvSpPr>
      <xdr:spPr>
        <a:xfrm>
          <a:off x="14738350" y="176906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64263</xdr:rowOff>
    </xdr:from>
    <xdr:to>
      <xdr:col>81</xdr:col>
      <xdr:colOff>101600</xdr:colOff>
      <xdr:row>106</xdr:row>
      <xdr:rowOff>165863</xdr:rowOff>
    </xdr:to>
    <xdr:sp macro="" textlink="">
      <xdr:nvSpPr>
        <xdr:cNvPr id="662" name="楕円 661">
          <a:extLst>
            <a:ext uri="{FF2B5EF4-FFF2-40B4-BE49-F238E27FC236}">
              <a16:creationId xmlns:a16="http://schemas.microsoft.com/office/drawing/2014/main" id="{E80A797C-C5B1-464E-A8B2-1A66AE41E27E}"/>
            </a:ext>
          </a:extLst>
        </xdr:cNvPr>
        <xdr:cNvSpPr/>
      </xdr:nvSpPr>
      <xdr:spPr>
        <a:xfrm>
          <a:off x="13887450" y="17666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115063</xdr:rowOff>
    </xdr:from>
    <xdr:to>
      <xdr:col>85</xdr:col>
      <xdr:colOff>127000</xdr:colOff>
      <xdr:row>106</xdr:row>
      <xdr:rowOff>160782</xdr:rowOff>
    </xdr:to>
    <xdr:cxnSp macro="">
      <xdr:nvCxnSpPr>
        <xdr:cNvPr id="663" name="直線コネクタ 662">
          <a:extLst>
            <a:ext uri="{FF2B5EF4-FFF2-40B4-BE49-F238E27FC236}">
              <a16:creationId xmlns:a16="http://schemas.microsoft.com/office/drawing/2014/main" id="{BA421ED1-5485-4DAD-8A1F-284F0602ADE4}"/>
            </a:ext>
          </a:extLst>
        </xdr:cNvPr>
        <xdr:cNvCxnSpPr/>
      </xdr:nvCxnSpPr>
      <xdr:spPr>
        <a:xfrm>
          <a:off x="13938250" y="17717263"/>
          <a:ext cx="762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20828</xdr:rowOff>
    </xdr:from>
    <xdr:to>
      <xdr:col>76</xdr:col>
      <xdr:colOff>165100</xdr:colOff>
      <xdr:row>106</xdr:row>
      <xdr:rowOff>122428</xdr:rowOff>
    </xdr:to>
    <xdr:sp macro="" textlink="">
      <xdr:nvSpPr>
        <xdr:cNvPr id="664" name="楕円 663">
          <a:extLst>
            <a:ext uri="{FF2B5EF4-FFF2-40B4-BE49-F238E27FC236}">
              <a16:creationId xmlns:a16="http://schemas.microsoft.com/office/drawing/2014/main" id="{2D259CFF-D6FA-4BF7-8AD6-B772401EE46D}"/>
            </a:ext>
          </a:extLst>
        </xdr:cNvPr>
        <xdr:cNvSpPr/>
      </xdr:nvSpPr>
      <xdr:spPr>
        <a:xfrm>
          <a:off x="13093700" y="17623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71628</xdr:rowOff>
    </xdr:from>
    <xdr:to>
      <xdr:col>81</xdr:col>
      <xdr:colOff>50800</xdr:colOff>
      <xdr:row>106</xdr:row>
      <xdr:rowOff>115063</xdr:rowOff>
    </xdr:to>
    <xdr:cxnSp macro="">
      <xdr:nvCxnSpPr>
        <xdr:cNvPr id="665" name="直線コネクタ 664">
          <a:extLst>
            <a:ext uri="{FF2B5EF4-FFF2-40B4-BE49-F238E27FC236}">
              <a16:creationId xmlns:a16="http://schemas.microsoft.com/office/drawing/2014/main" id="{9A24581F-61DC-429A-8F44-4EF98F04EAFF}"/>
            </a:ext>
          </a:extLst>
        </xdr:cNvPr>
        <xdr:cNvCxnSpPr/>
      </xdr:nvCxnSpPr>
      <xdr:spPr>
        <a:xfrm>
          <a:off x="13144500" y="17673828"/>
          <a:ext cx="793750" cy="43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146558</xdr:rowOff>
    </xdr:from>
    <xdr:to>
      <xdr:col>72</xdr:col>
      <xdr:colOff>38100</xdr:colOff>
      <xdr:row>106</xdr:row>
      <xdr:rowOff>76708</xdr:rowOff>
    </xdr:to>
    <xdr:sp macro="" textlink="">
      <xdr:nvSpPr>
        <xdr:cNvPr id="666" name="楕円 665">
          <a:extLst>
            <a:ext uri="{FF2B5EF4-FFF2-40B4-BE49-F238E27FC236}">
              <a16:creationId xmlns:a16="http://schemas.microsoft.com/office/drawing/2014/main" id="{17CB13E8-9790-4CC5-A880-92F457EABB21}"/>
            </a:ext>
          </a:extLst>
        </xdr:cNvPr>
        <xdr:cNvSpPr/>
      </xdr:nvSpPr>
      <xdr:spPr>
        <a:xfrm>
          <a:off x="12299950" y="1757730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25908</xdr:rowOff>
    </xdr:from>
    <xdr:to>
      <xdr:col>76</xdr:col>
      <xdr:colOff>114300</xdr:colOff>
      <xdr:row>106</xdr:row>
      <xdr:rowOff>71628</xdr:rowOff>
    </xdr:to>
    <xdr:cxnSp macro="">
      <xdr:nvCxnSpPr>
        <xdr:cNvPr id="667" name="直線コネクタ 666">
          <a:extLst>
            <a:ext uri="{FF2B5EF4-FFF2-40B4-BE49-F238E27FC236}">
              <a16:creationId xmlns:a16="http://schemas.microsoft.com/office/drawing/2014/main" id="{FC165F13-AD55-4E75-96E3-3D50A8C26E62}"/>
            </a:ext>
          </a:extLst>
        </xdr:cNvPr>
        <xdr:cNvCxnSpPr/>
      </xdr:nvCxnSpPr>
      <xdr:spPr>
        <a:xfrm>
          <a:off x="12344400" y="17628108"/>
          <a:ext cx="8001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103124</xdr:rowOff>
    </xdr:from>
    <xdr:to>
      <xdr:col>67</xdr:col>
      <xdr:colOff>101600</xdr:colOff>
      <xdr:row>106</xdr:row>
      <xdr:rowOff>33274</xdr:rowOff>
    </xdr:to>
    <xdr:sp macro="" textlink="">
      <xdr:nvSpPr>
        <xdr:cNvPr id="668" name="楕円 667">
          <a:extLst>
            <a:ext uri="{FF2B5EF4-FFF2-40B4-BE49-F238E27FC236}">
              <a16:creationId xmlns:a16="http://schemas.microsoft.com/office/drawing/2014/main" id="{68F7BCF1-D7C1-4F3C-A625-AA6E3740FD1D}"/>
            </a:ext>
          </a:extLst>
        </xdr:cNvPr>
        <xdr:cNvSpPr/>
      </xdr:nvSpPr>
      <xdr:spPr>
        <a:xfrm>
          <a:off x="11487150" y="17533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153924</xdr:rowOff>
    </xdr:from>
    <xdr:to>
      <xdr:col>71</xdr:col>
      <xdr:colOff>177800</xdr:colOff>
      <xdr:row>106</xdr:row>
      <xdr:rowOff>25908</xdr:rowOff>
    </xdr:to>
    <xdr:cxnSp macro="">
      <xdr:nvCxnSpPr>
        <xdr:cNvPr id="669" name="直線コネクタ 668">
          <a:extLst>
            <a:ext uri="{FF2B5EF4-FFF2-40B4-BE49-F238E27FC236}">
              <a16:creationId xmlns:a16="http://schemas.microsoft.com/office/drawing/2014/main" id="{6D323D02-6715-4565-925A-9F08002D85E6}"/>
            </a:ext>
          </a:extLst>
        </xdr:cNvPr>
        <xdr:cNvCxnSpPr/>
      </xdr:nvCxnSpPr>
      <xdr:spPr>
        <a:xfrm>
          <a:off x="11537950" y="17584674"/>
          <a:ext cx="80645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148099</xdr:rowOff>
    </xdr:from>
    <xdr:ext cx="405111" cy="259045"/>
    <xdr:sp macro="" textlink="">
      <xdr:nvSpPr>
        <xdr:cNvPr id="670" name="n_1aveValue【公民館】&#10;有形固定資産減価償却率">
          <a:extLst>
            <a:ext uri="{FF2B5EF4-FFF2-40B4-BE49-F238E27FC236}">
              <a16:creationId xmlns:a16="http://schemas.microsoft.com/office/drawing/2014/main" id="{3B76A2B2-1C7C-4D56-8CDD-69323FF9CF80}"/>
            </a:ext>
          </a:extLst>
        </xdr:cNvPr>
        <xdr:cNvSpPr txBox="1"/>
      </xdr:nvSpPr>
      <xdr:spPr>
        <a:xfrm>
          <a:off x="13742044" y="17064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24655</xdr:rowOff>
    </xdr:from>
    <xdr:ext cx="405111" cy="259045"/>
    <xdr:sp macro="" textlink="">
      <xdr:nvSpPr>
        <xdr:cNvPr id="671" name="n_2aveValue【公民館】&#10;有形固定資産減価償却率">
          <a:extLst>
            <a:ext uri="{FF2B5EF4-FFF2-40B4-BE49-F238E27FC236}">
              <a16:creationId xmlns:a16="http://schemas.microsoft.com/office/drawing/2014/main" id="{25B5A546-6F53-4FEA-9A0A-8F9AC2498EAD}"/>
            </a:ext>
          </a:extLst>
        </xdr:cNvPr>
        <xdr:cNvSpPr txBox="1"/>
      </xdr:nvSpPr>
      <xdr:spPr>
        <a:xfrm>
          <a:off x="12960994" y="171125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159529</xdr:rowOff>
    </xdr:from>
    <xdr:ext cx="405111" cy="259045"/>
    <xdr:sp macro="" textlink="">
      <xdr:nvSpPr>
        <xdr:cNvPr id="672" name="n_3aveValue【公民館】&#10;有形固定資産減価償却率">
          <a:extLst>
            <a:ext uri="{FF2B5EF4-FFF2-40B4-BE49-F238E27FC236}">
              <a16:creationId xmlns:a16="http://schemas.microsoft.com/office/drawing/2014/main" id="{3F543B0B-5127-45A7-9392-3431E9950F19}"/>
            </a:ext>
          </a:extLst>
        </xdr:cNvPr>
        <xdr:cNvSpPr txBox="1"/>
      </xdr:nvSpPr>
      <xdr:spPr>
        <a:xfrm>
          <a:off x="12167244" y="170759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90949</xdr:rowOff>
    </xdr:from>
    <xdr:ext cx="405111" cy="259045"/>
    <xdr:sp macro="" textlink="">
      <xdr:nvSpPr>
        <xdr:cNvPr id="673" name="n_4aveValue【公民館】&#10;有形固定資産減価償却率">
          <a:extLst>
            <a:ext uri="{FF2B5EF4-FFF2-40B4-BE49-F238E27FC236}">
              <a16:creationId xmlns:a16="http://schemas.microsoft.com/office/drawing/2014/main" id="{0537C5B8-DB0F-40A8-8B6C-86D438DD405E}"/>
            </a:ext>
          </a:extLst>
        </xdr:cNvPr>
        <xdr:cNvSpPr txBox="1"/>
      </xdr:nvSpPr>
      <xdr:spPr>
        <a:xfrm>
          <a:off x="11354444" y="170073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156990</xdr:rowOff>
    </xdr:from>
    <xdr:ext cx="405111" cy="259045"/>
    <xdr:sp macro="" textlink="">
      <xdr:nvSpPr>
        <xdr:cNvPr id="674" name="n_1mainValue【公民館】&#10;有形固定資産減価償却率">
          <a:extLst>
            <a:ext uri="{FF2B5EF4-FFF2-40B4-BE49-F238E27FC236}">
              <a16:creationId xmlns:a16="http://schemas.microsoft.com/office/drawing/2014/main" id="{5873C0B9-28B1-4211-BE2B-599ECF33660A}"/>
            </a:ext>
          </a:extLst>
        </xdr:cNvPr>
        <xdr:cNvSpPr txBox="1"/>
      </xdr:nvSpPr>
      <xdr:spPr>
        <a:xfrm>
          <a:off x="13742044" y="17759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113555</xdr:rowOff>
    </xdr:from>
    <xdr:ext cx="405111" cy="259045"/>
    <xdr:sp macro="" textlink="">
      <xdr:nvSpPr>
        <xdr:cNvPr id="675" name="n_2mainValue【公民館】&#10;有形固定資産減価償却率">
          <a:extLst>
            <a:ext uri="{FF2B5EF4-FFF2-40B4-BE49-F238E27FC236}">
              <a16:creationId xmlns:a16="http://schemas.microsoft.com/office/drawing/2014/main" id="{A5E2FC8D-97D9-4815-AD87-A948EE777210}"/>
            </a:ext>
          </a:extLst>
        </xdr:cNvPr>
        <xdr:cNvSpPr txBox="1"/>
      </xdr:nvSpPr>
      <xdr:spPr>
        <a:xfrm>
          <a:off x="12960994" y="17715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67835</xdr:rowOff>
    </xdr:from>
    <xdr:ext cx="405111" cy="259045"/>
    <xdr:sp macro="" textlink="">
      <xdr:nvSpPr>
        <xdr:cNvPr id="676" name="n_3mainValue【公民館】&#10;有形固定資産減価償却率">
          <a:extLst>
            <a:ext uri="{FF2B5EF4-FFF2-40B4-BE49-F238E27FC236}">
              <a16:creationId xmlns:a16="http://schemas.microsoft.com/office/drawing/2014/main" id="{4A12B8CB-7AE6-4BA0-AE8D-670809443253}"/>
            </a:ext>
          </a:extLst>
        </xdr:cNvPr>
        <xdr:cNvSpPr txBox="1"/>
      </xdr:nvSpPr>
      <xdr:spPr>
        <a:xfrm>
          <a:off x="12167244" y="17670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24401</xdr:rowOff>
    </xdr:from>
    <xdr:ext cx="405111" cy="259045"/>
    <xdr:sp macro="" textlink="">
      <xdr:nvSpPr>
        <xdr:cNvPr id="677" name="n_4mainValue【公民館】&#10;有形固定資産減価償却率">
          <a:extLst>
            <a:ext uri="{FF2B5EF4-FFF2-40B4-BE49-F238E27FC236}">
              <a16:creationId xmlns:a16="http://schemas.microsoft.com/office/drawing/2014/main" id="{4C1BD613-354B-4F84-B290-DA04EFEB5583}"/>
            </a:ext>
          </a:extLst>
        </xdr:cNvPr>
        <xdr:cNvSpPr txBox="1"/>
      </xdr:nvSpPr>
      <xdr:spPr>
        <a:xfrm>
          <a:off x="11354444" y="17626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78" name="正方形/長方形 677">
          <a:extLst>
            <a:ext uri="{FF2B5EF4-FFF2-40B4-BE49-F238E27FC236}">
              <a16:creationId xmlns:a16="http://schemas.microsoft.com/office/drawing/2014/main" id="{8E698E24-64DD-4A85-8121-B43DEC5CAC07}"/>
            </a:ext>
          </a:extLst>
        </xdr:cNvPr>
        <xdr:cNvSpPr/>
      </xdr:nvSpPr>
      <xdr:spPr>
        <a:xfrm>
          <a:off x="164592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79" name="正方形/長方形 678">
          <a:extLst>
            <a:ext uri="{FF2B5EF4-FFF2-40B4-BE49-F238E27FC236}">
              <a16:creationId xmlns:a16="http://schemas.microsoft.com/office/drawing/2014/main" id="{B22B03BD-97BF-4988-A7F8-88F0B014DE61}"/>
            </a:ext>
          </a:extLst>
        </xdr:cNvPr>
        <xdr:cNvSpPr/>
      </xdr:nvSpPr>
      <xdr:spPr>
        <a:xfrm>
          <a:off x="16586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80" name="正方形/長方形 679">
          <a:extLst>
            <a:ext uri="{FF2B5EF4-FFF2-40B4-BE49-F238E27FC236}">
              <a16:creationId xmlns:a16="http://schemas.microsoft.com/office/drawing/2014/main" id="{505D5DB7-75AF-467B-97BD-CEFCFC47B59B}"/>
            </a:ext>
          </a:extLst>
        </xdr:cNvPr>
        <xdr:cNvSpPr/>
      </xdr:nvSpPr>
      <xdr:spPr>
        <a:xfrm>
          <a:off x="16586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81" name="正方形/長方形 680">
          <a:extLst>
            <a:ext uri="{FF2B5EF4-FFF2-40B4-BE49-F238E27FC236}">
              <a16:creationId xmlns:a16="http://schemas.microsoft.com/office/drawing/2014/main" id="{63F93C57-A9A0-4544-8B1E-B5ABCE88EEF1}"/>
            </a:ext>
          </a:extLst>
        </xdr:cNvPr>
        <xdr:cNvSpPr/>
      </xdr:nvSpPr>
      <xdr:spPr>
        <a:xfrm>
          <a:off x="174879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82" name="正方形/長方形 681">
          <a:extLst>
            <a:ext uri="{FF2B5EF4-FFF2-40B4-BE49-F238E27FC236}">
              <a16:creationId xmlns:a16="http://schemas.microsoft.com/office/drawing/2014/main" id="{5B102B60-2E96-4CD6-8BBC-D8AC62769B31}"/>
            </a:ext>
          </a:extLst>
        </xdr:cNvPr>
        <xdr:cNvSpPr/>
      </xdr:nvSpPr>
      <xdr:spPr>
        <a:xfrm>
          <a:off x="174879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83" name="正方形/長方形 682">
          <a:extLst>
            <a:ext uri="{FF2B5EF4-FFF2-40B4-BE49-F238E27FC236}">
              <a16:creationId xmlns:a16="http://schemas.microsoft.com/office/drawing/2014/main" id="{8AB89267-4502-4FE2-9908-3A18A45CEC14}"/>
            </a:ext>
          </a:extLst>
        </xdr:cNvPr>
        <xdr:cNvSpPr/>
      </xdr:nvSpPr>
      <xdr:spPr>
        <a:xfrm>
          <a:off x="185166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84" name="正方形/長方形 683">
          <a:extLst>
            <a:ext uri="{FF2B5EF4-FFF2-40B4-BE49-F238E27FC236}">
              <a16:creationId xmlns:a16="http://schemas.microsoft.com/office/drawing/2014/main" id="{44E18948-8961-4CDB-A6A7-88EF3453CE29}"/>
            </a:ext>
          </a:extLst>
        </xdr:cNvPr>
        <xdr:cNvSpPr/>
      </xdr:nvSpPr>
      <xdr:spPr>
        <a:xfrm>
          <a:off x="185166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85" name="正方形/長方形 684">
          <a:extLst>
            <a:ext uri="{FF2B5EF4-FFF2-40B4-BE49-F238E27FC236}">
              <a16:creationId xmlns:a16="http://schemas.microsoft.com/office/drawing/2014/main" id="{5F5F4769-989D-4F05-A850-1BCC0DDC32AA}"/>
            </a:ext>
          </a:extLst>
        </xdr:cNvPr>
        <xdr:cNvSpPr/>
      </xdr:nvSpPr>
      <xdr:spPr>
        <a:xfrm>
          <a:off x="164592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86" name="テキスト ボックス 685">
          <a:extLst>
            <a:ext uri="{FF2B5EF4-FFF2-40B4-BE49-F238E27FC236}">
              <a16:creationId xmlns:a16="http://schemas.microsoft.com/office/drawing/2014/main" id="{176530D6-481F-41A1-B098-2972988CA1B6}"/>
            </a:ext>
          </a:extLst>
        </xdr:cNvPr>
        <xdr:cNvSpPr txBox="1"/>
      </xdr:nvSpPr>
      <xdr:spPr>
        <a:xfrm>
          <a:off x="1644015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87" name="直線コネクタ 686">
          <a:extLst>
            <a:ext uri="{FF2B5EF4-FFF2-40B4-BE49-F238E27FC236}">
              <a16:creationId xmlns:a16="http://schemas.microsoft.com/office/drawing/2014/main" id="{A5837C50-67C2-44DC-87AD-D50AF17E13AD}"/>
            </a:ext>
          </a:extLst>
        </xdr:cNvPr>
        <xdr:cNvCxnSpPr/>
      </xdr:nvCxnSpPr>
      <xdr:spPr>
        <a:xfrm>
          <a:off x="164592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88" name="直線コネクタ 687">
          <a:extLst>
            <a:ext uri="{FF2B5EF4-FFF2-40B4-BE49-F238E27FC236}">
              <a16:creationId xmlns:a16="http://schemas.microsoft.com/office/drawing/2014/main" id="{173F212A-B616-464A-82EC-4E2A18E80806}"/>
            </a:ext>
          </a:extLst>
        </xdr:cNvPr>
        <xdr:cNvCxnSpPr/>
      </xdr:nvCxnSpPr>
      <xdr:spPr>
        <a:xfrm>
          <a:off x="16459200" y="181519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89" name="テキスト ボックス 688">
          <a:extLst>
            <a:ext uri="{FF2B5EF4-FFF2-40B4-BE49-F238E27FC236}">
              <a16:creationId xmlns:a16="http://schemas.microsoft.com/office/drawing/2014/main" id="{B3632E10-AAE4-432E-9748-10CA1326B5A9}"/>
            </a:ext>
          </a:extLst>
        </xdr:cNvPr>
        <xdr:cNvSpPr txBox="1"/>
      </xdr:nvSpPr>
      <xdr:spPr>
        <a:xfrm>
          <a:off x="16049171" y="180097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90" name="直線コネクタ 689">
          <a:extLst>
            <a:ext uri="{FF2B5EF4-FFF2-40B4-BE49-F238E27FC236}">
              <a16:creationId xmlns:a16="http://schemas.microsoft.com/office/drawing/2014/main" id="{90A778D3-934B-495F-8C18-F90013BCE6C7}"/>
            </a:ext>
          </a:extLst>
        </xdr:cNvPr>
        <xdr:cNvCxnSpPr/>
      </xdr:nvCxnSpPr>
      <xdr:spPr>
        <a:xfrm>
          <a:off x="16459200" y="178253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91" name="テキスト ボックス 690">
          <a:extLst>
            <a:ext uri="{FF2B5EF4-FFF2-40B4-BE49-F238E27FC236}">
              <a16:creationId xmlns:a16="http://schemas.microsoft.com/office/drawing/2014/main" id="{FD86C9B8-6A89-431D-97E4-D9A8BF112287}"/>
            </a:ext>
          </a:extLst>
        </xdr:cNvPr>
        <xdr:cNvSpPr txBox="1"/>
      </xdr:nvSpPr>
      <xdr:spPr>
        <a:xfrm>
          <a:off x="16049171" y="176831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92" name="直線コネクタ 691">
          <a:extLst>
            <a:ext uri="{FF2B5EF4-FFF2-40B4-BE49-F238E27FC236}">
              <a16:creationId xmlns:a16="http://schemas.microsoft.com/office/drawing/2014/main" id="{3566CA28-5DC3-4BA3-8A79-9F88B02FD05C}"/>
            </a:ext>
          </a:extLst>
        </xdr:cNvPr>
        <xdr:cNvCxnSpPr/>
      </xdr:nvCxnSpPr>
      <xdr:spPr>
        <a:xfrm>
          <a:off x="16459200" y="1749878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93" name="テキスト ボックス 692">
          <a:extLst>
            <a:ext uri="{FF2B5EF4-FFF2-40B4-BE49-F238E27FC236}">
              <a16:creationId xmlns:a16="http://schemas.microsoft.com/office/drawing/2014/main" id="{C8CD2456-80C6-442F-A787-9A415705ABAC}"/>
            </a:ext>
          </a:extLst>
        </xdr:cNvPr>
        <xdr:cNvSpPr txBox="1"/>
      </xdr:nvSpPr>
      <xdr:spPr>
        <a:xfrm>
          <a:off x="16049171" y="173565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94" name="直線コネクタ 693">
          <a:extLst>
            <a:ext uri="{FF2B5EF4-FFF2-40B4-BE49-F238E27FC236}">
              <a16:creationId xmlns:a16="http://schemas.microsoft.com/office/drawing/2014/main" id="{25434E08-078E-4E90-9C8D-27F3AFE87AFD}"/>
            </a:ext>
          </a:extLst>
        </xdr:cNvPr>
        <xdr:cNvCxnSpPr/>
      </xdr:nvCxnSpPr>
      <xdr:spPr>
        <a:xfrm>
          <a:off x="16459200" y="1717221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95" name="テキスト ボックス 694">
          <a:extLst>
            <a:ext uri="{FF2B5EF4-FFF2-40B4-BE49-F238E27FC236}">
              <a16:creationId xmlns:a16="http://schemas.microsoft.com/office/drawing/2014/main" id="{042DB978-3635-4F73-B3B2-CA7ED346745F}"/>
            </a:ext>
          </a:extLst>
        </xdr:cNvPr>
        <xdr:cNvSpPr txBox="1"/>
      </xdr:nvSpPr>
      <xdr:spPr>
        <a:xfrm>
          <a:off x="16049171" y="170299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96" name="直線コネクタ 695">
          <a:extLst>
            <a:ext uri="{FF2B5EF4-FFF2-40B4-BE49-F238E27FC236}">
              <a16:creationId xmlns:a16="http://schemas.microsoft.com/office/drawing/2014/main" id="{4CA5CBF8-5314-459A-9809-6B166704396A}"/>
            </a:ext>
          </a:extLst>
        </xdr:cNvPr>
        <xdr:cNvCxnSpPr/>
      </xdr:nvCxnSpPr>
      <xdr:spPr>
        <a:xfrm>
          <a:off x="16459200" y="168456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97" name="テキスト ボックス 696">
          <a:extLst>
            <a:ext uri="{FF2B5EF4-FFF2-40B4-BE49-F238E27FC236}">
              <a16:creationId xmlns:a16="http://schemas.microsoft.com/office/drawing/2014/main" id="{F3E28365-B4D5-4771-A2E8-8C353DAF989D}"/>
            </a:ext>
          </a:extLst>
        </xdr:cNvPr>
        <xdr:cNvSpPr txBox="1"/>
      </xdr:nvSpPr>
      <xdr:spPr>
        <a:xfrm>
          <a:off x="16049171" y="167034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98" name="直線コネクタ 697">
          <a:extLst>
            <a:ext uri="{FF2B5EF4-FFF2-40B4-BE49-F238E27FC236}">
              <a16:creationId xmlns:a16="http://schemas.microsoft.com/office/drawing/2014/main" id="{56D49F21-A43B-4D3D-9D72-06E0ACF8827D}"/>
            </a:ext>
          </a:extLst>
        </xdr:cNvPr>
        <xdr:cNvCxnSpPr/>
      </xdr:nvCxnSpPr>
      <xdr:spPr>
        <a:xfrm>
          <a:off x="16459200" y="165190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99" name="テキスト ボックス 698">
          <a:extLst>
            <a:ext uri="{FF2B5EF4-FFF2-40B4-BE49-F238E27FC236}">
              <a16:creationId xmlns:a16="http://schemas.microsoft.com/office/drawing/2014/main" id="{021162F0-7F4F-46AC-8132-D02AEF227C12}"/>
            </a:ext>
          </a:extLst>
        </xdr:cNvPr>
        <xdr:cNvSpPr txBox="1"/>
      </xdr:nvSpPr>
      <xdr:spPr>
        <a:xfrm>
          <a:off x="16049171" y="163768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00" name="直線コネクタ 699">
          <a:extLst>
            <a:ext uri="{FF2B5EF4-FFF2-40B4-BE49-F238E27FC236}">
              <a16:creationId xmlns:a16="http://schemas.microsoft.com/office/drawing/2014/main" id="{DCB21CD9-567A-4971-9E4A-DCB92741CC22}"/>
            </a:ext>
          </a:extLst>
        </xdr:cNvPr>
        <xdr:cNvCxnSpPr/>
      </xdr:nvCxnSpPr>
      <xdr:spPr>
        <a:xfrm>
          <a:off x="164592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01" name="テキスト ボックス 700">
          <a:extLst>
            <a:ext uri="{FF2B5EF4-FFF2-40B4-BE49-F238E27FC236}">
              <a16:creationId xmlns:a16="http://schemas.microsoft.com/office/drawing/2014/main" id="{00B0D26A-5AC3-4D47-8C0A-241175415E12}"/>
            </a:ext>
          </a:extLst>
        </xdr:cNvPr>
        <xdr:cNvSpPr txBox="1"/>
      </xdr:nvSpPr>
      <xdr:spPr>
        <a:xfrm>
          <a:off x="1604917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02" name="【公民館】&#10;一人当たり面積グラフ枠">
          <a:extLst>
            <a:ext uri="{FF2B5EF4-FFF2-40B4-BE49-F238E27FC236}">
              <a16:creationId xmlns:a16="http://schemas.microsoft.com/office/drawing/2014/main" id="{80893A2C-B662-4D57-BF2A-72388E4DD161}"/>
            </a:ext>
          </a:extLst>
        </xdr:cNvPr>
        <xdr:cNvSpPr/>
      </xdr:nvSpPr>
      <xdr:spPr>
        <a:xfrm>
          <a:off x="164592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22316</xdr:rowOff>
    </xdr:from>
    <xdr:to>
      <xdr:col>116</xdr:col>
      <xdr:colOff>62864</xdr:colOff>
      <xdr:row>109</xdr:row>
      <xdr:rowOff>27214</xdr:rowOff>
    </xdr:to>
    <xdr:cxnSp macro="">
      <xdr:nvCxnSpPr>
        <xdr:cNvPr id="703" name="直線コネクタ 702">
          <a:extLst>
            <a:ext uri="{FF2B5EF4-FFF2-40B4-BE49-F238E27FC236}">
              <a16:creationId xmlns:a16="http://schemas.microsoft.com/office/drawing/2014/main" id="{E411C599-E016-4031-8CDE-0AB4841B83D7}"/>
            </a:ext>
          </a:extLst>
        </xdr:cNvPr>
        <xdr:cNvCxnSpPr/>
      </xdr:nvCxnSpPr>
      <xdr:spPr>
        <a:xfrm flipV="1">
          <a:off x="19951064" y="16595816"/>
          <a:ext cx="0" cy="1547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31041</xdr:rowOff>
    </xdr:from>
    <xdr:ext cx="469744" cy="259045"/>
    <xdr:sp macro="" textlink="">
      <xdr:nvSpPr>
        <xdr:cNvPr id="704" name="【公民館】&#10;一人当たり面積最小値テキスト">
          <a:extLst>
            <a:ext uri="{FF2B5EF4-FFF2-40B4-BE49-F238E27FC236}">
              <a16:creationId xmlns:a16="http://schemas.microsoft.com/office/drawing/2014/main" id="{3C5ACB8D-5B24-4D5B-8345-00ED242FEAC3}"/>
            </a:ext>
          </a:extLst>
        </xdr:cNvPr>
        <xdr:cNvSpPr txBox="1"/>
      </xdr:nvSpPr>
      <xdr:spPr>
        <a:xfrm>
          <a:off x="19989800" y="18147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27214</xdr:rowOff>
    </xdr:from>
    <xdr:to>
      <xdr:col>116</xdr:col>
      <xdr:colOff>152400</xdr:colOff>
      <xdr:row>109</xdr:row>
      <xdr:rowOff>27214</xdr:rowOff>
    </xdr:to>
    <xdr:cxnSp macro="">
      <xdr:nvCxnSpPr>
        <xdr:cNvPr id="705" name="直線コネクタ 704">
          <a:extLst>
            <a:ext uri="{FF2B5EF4-FFF2-40B4-BE49-F238E27FC236}">
              <a16:creationId xmlns:a16="http://schemas.microsoft.com/office/drawing/2014/main" id="{ACE372F6-473D-44CB-8360-5CB99BB95CEB}"/>
            </a:ext>
          </a:extLst>
        </xdr:cNvPr>
        <xdr:cNvCxnSpPr/>
      </xdr:nvCxnSpPr>
      <xdr:spPr>
        <a:xfrm>
          <a:off x="19881850" y="1814376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140443</xdr:rowOff>
    </xdr:from>
    <xdr:ext cx="469744" cy="259045"/>
    <xdr:sp macro="" textlink="">
      <xdr:nvSpPr>
        <xdr:cNvPr id="706" name="【公民館】&#10;一人当たり面積最大値テキスト">
          <a:extLst>
            <a:ext uri="{FF2B5EF4-FFF2-40B4-BE49-F238E27FC236}">
              <a16:creationId xmlns:a16="http://schemas.microsoft.com/office/drawing/2014/main" id="{26F52AB1-E4BC-4E3C-B10A-2EA38C5E8629}"/>
            </a:ext>
          </a:extLst>
        </xdr:cNvPr>
        <xdr:cNvSpPr txBox="1"/>
      </xdr:nvSpPr>
      <xdr:spPr>
        <a:xfrm>
          <a:off x="19989800" y="16371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22316</xdr:rowOff>
    </xdr:from>
    <xdr:to>
      <xdr:col>116</xdr:col>
      <xdr:colOff>152400</xdr:colOff>
      <xdr:row>100</xdr:row>
      <xdr:rowOff>22316</xdr:rowOff>
    </xdr:to>
    <xdr:cxnSp macro="">
      <xdr:nvCxnSpPr>
        <xdr:cNvPr id="707" name="直線コネクタ 706">
          <a:extLst>
            <a:ext uri="{FF2B5EF4-FFF2-40B4-BE49-F238E27FC236}">
              <a16:creationId xmlns:a16="http://schemas.microsoft.com/office/drawing/2014/main" id="{F33E050B-E570-44A8-9904-662642D40C88}"/>
            </a:ext>
          </a:extLst>
        </xdr:cNvPr>
        <xdr:cNvCxnSpPr/>
      </xdr:nvCxnSpPr>
      <xdr:spPr>
        <a:xfrm>
          <a:off x="19881850" y="1659581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15620</xdr:rowOff>
    </xdr:from>
    <xdr:ext cx="469744" cy="259045"/>
    <xdr:sp macro="" textlink="">
      <xdr:nvSpPr>
        <xdr:cNvPr id="708" name="【公民館】&#10;一人当たり面積平均値テキスト">
          <a:extLst>
            <a:ext uri="{FF2B5EF4-FFF2-40B4-BE49-F238E27FC236}">
              <a16:creationId xmlns:a16="http://schemas.microsoft.com/office/drawing/2014/main" id="{57EED17A-408C-4091-AE4B-B54277D93B70}"/>
            </a:ext>
          </a:extLst>
        </xdr:cNvPr>
        <xdr:cNvSpPr txBox="1"/>
      </xdr:nvSpPr>
      <xdr:spPr>
        <a:xfrm>
          <a:off x="19989800" y="176178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164193</xdr:rowOff>
    </xdr:from>
    <xdr:to>
      <xdr:col>116</xdr:col>
      <xdr:colOff>114300</xdr:colOff>
      <xdr:row>107</xdr:row>
      <xdr:rowOff>94343</xdr:rowOff>
    </xdr:to>
    <xdr:sp macro="" textlink="">
      <xdr:nvSpPr>
        <xdr:cNvPr id="709" name="フローチャート: 判断 708">
          <a:extLst>
            <a:ext uri="{FF2B5EF4-FFF2-40B4-BE49-F238E27FC236}">
              <a16:creationId xmlns:a16="http://schemas.microsoft.com/office/drawing/2014/main" id="{4AF44EEC-08F6-4BE1-8657-FB9D1B4819FD}"/>
            </a:ext>
          </a:extLst>
        </xdr:cNvPr>
        <xdr:cNvSpPr/>
      </xdr:nvSpPr>
      <xdr:spPr>
        <a:xfrm>
          <a:off x="19900900" y="17766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152763</xdr:rowOff>
    </xdr:from>
    <xdr:to>
      <xdr:col>112</xdr:col>
      <xdr:colOff>38100</xdr:colOff>
      <xdr:row>107</xdr:row>
      <xdr:rowOff>82913</xdr:rowOff>
    </xdr:to>
    <xdr:sp macro="" textlink="">
      <xdr:nvSpPr>
        <xdr:cNvPr id="710" name="フローチャート: 判断 709">
          <a:extLst>
            <a:ext uri="{FF2B5EF4-FFF2-40B4-BE49-F238E27FC236}">
              <a16:creationId xmlns:a16="http://schemas.microsoft.com/office/drawing/2014/main" id="{17A8BA1E-16FE-49F8-A954-DA4BF38EAA8E}"/>
            </a:ext>
          </a:extLst>
        </xdr:cNvPr>
        <xdr:cNvSpPr/>
      </xdr:nvSpPr>
      <xdr:spPr>
        <a:xfrm>
          <a:off x="19157950" y="1775496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162561</xdr:rowOff>
    </xdr:from>
    <xdr:to>
      <xdr:col>107</xdr:col>
      <xdr:colOff>101600</xdr:colOff>
      <xdr:row>107</xdr:row>
      <xdr:rowOff>92711</xdr:rowOff>
    </xdr:to>
    <xdr:sp macro="" textlink="">
      <xdr:nvSpPr>
        <xdr:cNvPr id="711" name="フローチャート: 判断 710">
          <a:extLst>
            <a:ext uri="{FF2B5EF4-FFF2-40B4-BE49-F238E27FC236}">
              <a16:creationId xmlns:a16="http://schemas.microsoft.com/office/drawing/2014/main" id="{DB2371A9-B9A5-4E09-85DA-DD1BF1CBD16B}"/>
            </a:ext>
          </a:extLst>
        </xdr:cNvPr>
        <xdr:cNvSpPr/>
      </xdr:nvSpPr>
      <xdr:spPr>
        <a:xfrm>
          <a:off x="18345150" y="17764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157662</xdr:rowOff>
    </xdr:from>
    <xdr:to>
      <xdr:col>102</xdr:col>
      <xdr:colOff>165100</xdr:colOff>
      <xdr:row>107</xdr:row>
      <xdr:rowOff>87812</xdr:rowOff>
    </xdr:to>
    <xdr:sp macro="" textlink="">
      <xdr:nvSpPr>
        <xdr:cNvPr id="712" name="フローチャート: 判断 711">
          <a:extLst>
            <a:ext uri="{FF2B5EF4-FFF2-40B4-BE49-F238E27FC236}">
              <a16:creationId xmlns:a16="http://schemas.microsoft.com/office/drawing/2014/main" id="{22D52F3E-E636-43C2-AD30-218BCB63D6F5}"/>
            </a:ext>
          </a:extLst>
        </xdr:cNvPr>
        <xdr:cNvSpPr/>
      </xdr:nvSpPr>
      <xdr:spPr>
        <a:xfrm>
          <a:off x="17551400" y="1775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160927</xdr:rowOff>
    </xdr:from>
    <xdr:to>
      <xdr:col>98</xdr:col>
      <xdr:colOff>38100</xdr:colOff>
      <xdr:row>107</xdr:row>
      <xdr:rowOff>91077</xdr:rowOff>
    </xdr:to>
    <xdr:sp macro="" textlink="">
      <xdr:nvSpPr>
        <xdr:cNvPr id="713" name="フローチャート: 判断 712">
          <a:extLst>
            <a:ext uri="{FF2B5EF4-FFF2-40B4-BE49-F238E27FC236}">
              <a16:creationId xmlns:a16="http://schemas.microsoft.com/office/drawing/2014/main" id="{600A0AA1-2D33-4991-895D-DC7DEBAC66C3}"/>
            </a:ext>
          </a:extLst>
        </xdr:cNvPr>
        <xdr:cNvSpPr/>
      </xdr:nvSpPr>
      <xdr:spPr>
        <a:xfrm>
          <a:off x="16757650" y="1776312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14" name="テキスト ボックス 713">
          <a:extLst>
            <a:ext uri="{FF2B5EF4-FFF2-40B4-BE49-F238E27FC236}">
              <a16:creationId xmlns:a16="http://schemas.microsoft.com/office/drawing/2014/main" id="{8E158F6B-A83F-41DE-98A2-5A05D41B159A}"/>
            </a:ext>
          </a:extLst>
        </xdr:cNvPr>
        <xdr:cNvSpPr txBox="1"/>
      </xdr:nvSpPr>
      <xdr:spPr>
        <a:xfrm>
          <a:off x="19780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15" name="テキスト ボックス 714">
          <a:extLst>
            <a:ext uri="{FF2B5EF4-FFF2-40B4-BE49-F238E27FC236}">
              <a16:creationId xmlns:a16="http://schemas.microsoft.com/office/drawing/2014/main" id="{D8D81E85-D6ED-4C4F-B708-2DE1372E19A4}"/>
            </a:ext>
          </a:extLst>
        </xdr:cNvPr>
        <xdr:cNvSpPr txBox="1"/>
      </xdr:nvSpPr>
      <xdr:spPr>
        <a:xfrm>
          <a:off x="19030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16" name="テキスト ボックス 715">
          <a:extLst>
            <a:ext uri="{FF2B5EF4-FFF2-40B4-BE49-F238E27FC236}">
              <a16:creationId xmlns:a16="http://schemas.microsoft.com/office/drawing/2014/main" id="{AAEC0C33-0083-45FA-9956-A092CB4F5794}"/>
            </a:ext>
          </a:extLst>
        </xdr:cNvPr>
        <xdr:cNvSpPr txBox="1"/>
      </xdr:nvSpPr>
      <xdr:spPr>
        <a:xfrm>
          <a:off x="18224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17" name="テキスト ボックス 716">
          <a:extLst>
            <a:ext uri="{FF2B5EF4-FFF2-40B4-BE49-F238E27FC236}">
              <a16:creationId xmlns:a16="http://schemas.microsoft.com/office/drawing/2014/main" id="{154A5030-93F0-4BF0-983C-EBB0A9D14C01}"/>
            </a:ext>
          </a:extLst>
        </xdr:cNvPr>
        <xdr:cNvSpPr txBox="1"/>
      </xdr:nvSpPr>
      <xdr:spPr>
        <a:xfrm>
          <a:off x="174307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18" name="テキスト ボックス 717">
          <a:extLst>
            <a:ext uri="{FF2B5EF4-FFF2-40B4-BE49-F238E27FC236}">
              <a16:creationId xmlns:a16="http://schemas.microsoft.com/office/drawing/2014/main" id="{FBE040C7-E506-4282-89A7-FF6CD10FBBA7}"/>
            </a:ext>
          </a:extLst>
        </xdr:cNvPr>
        <xdr:cNvSpPr txBox="1"/>
      </xdr:nvSpPr>
      <xdr:spPr>
        <a:xfrm>
          <a:off x="166306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116839</xdr:rowOff>
    </xdr:from>
    <xdr:to>
      <xdr:col>116</xdr:col>
      <xdr:colOff>114300</xdr:colOff>
      <xdr:row>108</xdr:row>
      <xdr:rowOff>46989</xdr:rowOff>
    </xdr:to>
    <xdr:sp macro="" textlink="">
      <xdr:nvSpPr>
        <xdr:cNvPr id="719" name="楕円 718">
          <a:extLst>
            <a:ext uri="{FF2B5EF4-FFF2-40B4-BE49-F238E27FC236}">
              <a16:creationId xmlns:a16="http://schemas.microsoft.com/office/drawing/2014/main" id="{47613B89-7A9A-44BB-A551-6BD3DD7E2AA5}"/>
            </a:ext>
          </a:extLst>
        </xdr:cNvPr>
        <xdr:cNvSpPr/>
      </xdr:nvSpPr>
      <xdr:spPr>
        <a:xfrm>
          <a:off x="19900900" y="1789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95266</xdr:rowOff>
    </xdr:from>
    <xdr:ext cx="469744" cy="259045"/>
    <xdr:sp macro="" textlink="">
      <xdr:nvSpPr>
        <xdr:cNvPr id="720" name="【公民館】&#10;一人当たり面積該当値テキスト">
          <a:extLst>
            <a:ext uri="{FF2B5EF4-FFF2-40B4-BE49-F238E27FC236}">
              <a16:creationId xmlns:a16="http://schemas.microsoft.com/office/drawing/2014/main" id="{917885C9-8718-4B95-A174-91CDECAD0188}"/>
            </a:ext>
          </a:extLst>
        </xdr:cNvPr>
        <xdr:cNvSpPr txBox="1"/>
      </xdr:nvSpPr>
      <xdr:spPr>
        <a:xfrm>
          <a:off x="19989800" y="17868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121738</xdr:rowOff>
    </xdr:from>
    <xdr:to>
      <xdr:col>112</xdr:col>
      <xdr:colOff>38100</xdr:colOff>
      <xdr:row>108</xdr:row>
      <xdr:rowOff>51888</xdr:rowOff>
    </xdr:to>
    <xdr:sp macro="" textlink="">
      <xdr:nvSpPr>
        <xdr:cNvPr id="721" name="楕円 720">
          <a:extLst>
            <a:ext uri="{FF2B5EF4-FFF2-40B4-BE49-F238E27FC236}">
              <a16:creationId xmlns:a16="http://schemas.microsoft.com/office/drawing/2014/main" id="{6A999DBC-C1DF-40ED-9DE1-7406D134893F}"/>
            </a:ext>
          </a:extLst>
        </xdr:cNvPr>
        <xdr:cNvSpPr/>
      </xdr:nvSpPr>
      <xdr:spPr>
        <a:xfrm>
          <a:off x="19157950" y="1789538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167639</xdr:rowOff>
    </xdr:from>
    <xdr:to>
      <xdr:col>116</xdr:col>
      <xdr:colOff>63500</xdr:colOff>
      <xdr:row>108</xdr:row>
      <xdr:rowOff>1088</xdr:rowOff>
    </xdr:to>
    <xdr:cxnSp macro="">
      <xdr:nvCxnSpPr>
        <xdr:cNvPr id="722" name="直線コネクタ 721">
          <a:extLst>
            <a:ext uri="{FF2B5EF4-FFF2-40B4-BE49-F238E27FC236}">
              <a16:creationId xmlns:a16="http://schemas.microsoft.com/office/drawing/2014/main" id="{318EB06E-FE9B-44F5-A56D-175D2CC8C9EA}"/>
            </a:ext>
          </a:extLst>
        </xdr:cNvPr>
        <xdr:cNvCxnSpPr/>
      </xdr:nvCxnSpPr>
      <xdr:spPr>
        <a:xfrm flipV="1">
          <a:off x="19202400" y="17941289"/>
          <a:ext cx="7493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125005</xdr:rowOff>
    </xdr:from>
    <xdr:to>
      <xdr:col>107</xdr:col>
      <xdr:colOff>101600</xdr:colOff>
      <xdr:row>108</xdr:row>
      <xdr:rowOff>55155</xdr:rowOff>
    </xdr:to>
    <xdr:sp macro="" textlink="">
      <xdr:nvSpPr>
        <xdr:cNvPr id="723" name="楕円 722">
          <a:extLst>
            <a:ext uri="{FF2B5EF4-FFF2-40B4-BE49-F238E27FC236}">
              <a16:creationId xmlns:a16="http://schemas.microsoft.com/office/drawing/2014/main" id="{C0F5AC31-9F9A-468E-9782-CAA718B9F2BD}"/>
            </a:ext>
          </a:extLst>
        </xdr:cNvPr>
        <xdr:cNvSpPr/>
      </xdr:nvSpPr>
      <xdr:spPr>
        <a:xfrm>
          <a:off x="18345150" y="1789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1088</xdr:rowOff>
    </xdr:from>
    <xdr:to>
      <xdr:col>111</xdr:col>
      <xdr:colOff>177800</xdr:colOff>
      <xdr:row>108</xdr:row>
      <xdr:rowOff>4355</xdr:rowOff>
    </xdr:to>
    <xdr:cxnSp macro="">
      <xdr:nvCxnSpPr>
        <xdr:cNvPr id="724" name="直線コネクタ 723">
          <a:extLst>
            <a:ext uri="{FF2B5EF4-FFF2-40B4-BE49-F238E27FC236}">
              <a16:creationId xmlns:a16="http://schemas.microsoft.com/office/drawing/2014/main" id="{BE05F3D0-3183-4246-813C-FA7DC29A2715}"/>
            </a:ext>
          </a:extLst>
        </xdr:cNvPr>
        <xdr:cNvCxnSpPr/>
      </xdr:nvCxnSpPr>
      <xdr:spPr>
        <a:xfrm flipV="1">
          <a:off x="18395950" y="17946188"/>
          <a:ext cx="80645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129902</xdr:rowOff>
    </xdr:from>
    <xdr:to>
      <xdr:col>102</xdr:col>
      <xdr:colOff>165100</xdr:colOff>
      <xdr:row>108</xdr:row>
      <xdr:rowOff>60052</xdr:rowOff>
    </xdr:to>
    <xdr:sp macro="" textlink="">
      <xdr:nvSpPr>
        <xdr:cNvPr id="725" name="楕円 724">
          <a:extLst>
            <a:ext uri="{FF2B5EF4-FFF2-40B4-BE49-F238E27FC236}">
              <a16:creationId xmlns:a16="http://schemas.microsoft.com/office/drawing/2014/main" id="{C620C0F4-122C-4F0C-8A17-6241C5B535F4}"/>
            </a:ext>
          </a:extLst>
        </xdr:cNvPr>
        <xdr:cNvSpPr/>
      </xdr:nvSpPr>
      <xdr:spPr>
        <a:xfrm>
          <a:off x="17551400" y="17903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4355</xdr:rowOff>
    </xdr:from>
    <xdr:to>
      <xdr:col>107</xdr:col>
      <xdr:colOff>50800</xdr:colOff>
      <xdr:row>108</xdr:row>
      <xdr:rowOff>9252</xdr:rowOff>
    </xdr:to>
    <xdr:cxnSp macro="">
      <xdr:nvCxnSpPr>
        <xdr:cNvPr id="726" name="直線コネクタ 725">
          <a:extLst>
            <a:ext uri="{FF2B5EF4-FFF2-40B4-BE49-F238E27FC236}">
              <a16:creationId xmlns:a16="http://schemas.microsoft.com/office/drawing/2014/main" id="{E4BDC130-3957-47B4-8D4A-37E41ACE238A}"/>
            </a:ext>
          </a:extLst>
        </xdr:cNvPr>
        <xdr:cNvCxnSpPr/>
      </xdr:nvCxnSpPr>
      <xdr:spPr>
        <a:xfrm flipV="1">
          <a:off x="17602200" y="17949455"/>
          <a:ext cx="793750" cy="4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133169</xdr:rowOff>
    </xdr:from>
    <xdr:to>
      <xdr:col>98</xdr:col>
      <xdr:colOff>38100</xdr:colOff>
      <xdr:row>108</xdr:row>
      <xdr:rowOff>63319</xdr:rowOff>
    </xdr:to>
    <xdr:sp macro="" textlink="">
      <xdr:nvSpPr>
        <xdr:cNvPr id="727" name="楕円 726">
          <a:extLst>
            <a:ext uri="{FF2B5EF4-FFF2-40B4-BE49-F238E27FC236}">
              <a16:creationId xmlns:a16="http://schemas.microsoft.com/office/drawing/2014/main" id="{DCBF2B36-AF68-4FBE-B520-1FACC7DEB641}"/>
            </a:ext>
          </a:extLst>
        </xdr:cNvPr>
        <xdr:cNvSpPr/>
      </xdr:nvSpPr>
      <xdr:spPr>
        <a:xfrm>
          <a:off x="16757650" y="1790681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9252</xdr:rowOff>
    </xdr:from>
    <xdr:to>
      <xdr:col>102</xdr:col>
      <xdr:colOff>114300</xdr:colOff>
      <xdr:row>108</xdr:row>
      <xdr:rowOff>12519</xdr:rowOff>
    </xdr:to>
    <xdr:cxnSp macro="">
      <xdr:nvCxnSpPr>
        <xdr:cNvPr id="728" name="直線コネクタ 727">
          <a:extLst>
            <a:ext uri="{FF2B5EF4-FFF2-40B4-BE49-F238E27FC236}">
              <a16:creationId xmlns:a16="http://schemas.microsoft.com/office/drawing/2014/main" id="{A604C9CA-A048-4089-B553-F797C610289E}"/>
            </a:ext>
          </a:extLst>
        </xdr:cNvPr>
        <xdr:cNvCxnSpPr/>
      </xdr:nvCxnSpPr>
      <xdr:spPr>
        <a:xfrm flipV="1">
          <a:off x="16802100" y="17954352"/>
          <a:ext cx="8001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99440</xdr:rowOff>
    </xdr:from>
    <xdr:ext cx="469744" cy="259045"/>
    <xdr:sp macro="" textlink="">
      <xdr:nvSpPr>
        <xdr:cNvPr id="729" name="n_1aveValue【公民館】&#10;一人当たり面積">
          <a:extLst>
            <a:ext uri="{FF2B5EF4-FFF2-40B4-BE49-F238E27FC236}">
              <a16:creationId xmlns:a16="http://schemas.microsoft.com/office/drawing/2014/main" id="{07476C6B-A0AF-4189-86AC-D2A67848D26F}"/>
            </a:ext>
          </a:extLst>
        </xdr:cNvPr>
        <xdr:cNvSpPr txBox="1"/>
      </xdr:nvSpPr>
      <xdr:spPr>
        <a:xfrm>
          <a:off x="18980227" y="17530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109238</xdr:rowOff>
    </xdr:from>
    <xdr:ext cx="469744" cy="259045"/>
    <xdr:sp macro="" textlink="">
      <xdr:nvSpPr>
        <xdr:cNvPr id="730" name="n_2aveValue【公民館】&#10;一人当たり面積">
          <a:extLst>
            <a:ext uri="{FF2B5EF4-FFF2-40B4-BE49-F238E27FC236}">
              <a16:creationId xmlns:a16="http://schemas.microsoft.com/office/drawing/2014/main" id="{2F912191-90B4-4E92-A215-752A7DFC732F}"/>
            </a:ext>
          </a:extLst>
        </xdr:cNvPr>
        <xdr:cNvSpPr txBox="1"/>
      </xdr:nvSpPr>
      <xdr:spPr>
        <a:xfrm>
          <a:off x="18180127" y="17539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104339</xdr:rowOff>
    </xdr:from>
    <xdr:ext cx="469744" cy="259045"/>
    <xdr:sp macro="" textlink="">
      <xdr:nvSpPr>
        <xdr:cNvPr id="731" name="n_3aveValue【公民館】&#10;一人当たり面積">
          <a:extLst>
            <a:ext uri="{FF2B5EF4-FFF2-40B4-BE49-F238E27FC236}">
              <a16:creationId xmlns:a16="http://schemas.microsoft.com/office/drawing/2014/main" id="{D651D283-2998-4BA8-858A-61032B230F51}"/>
            </a:ext>
          </a:extLst>
        </xdr:cNvPr>
        <xdr:cNvSpPr txBox="1"/>
      </xdr:nvSpPr>
      <xdr:spPr>
        <a:xfrm>
          <a:off x="17386377" y="17535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107604</xdr:rowOff>
    </xdr:from>
    <xdr:ext cx="469744" cy="259045"/>
    <xdr:sp macro="" textlink="">
      <xdr:nvSpPr>
        <xdr:cNvPr id="732" name="n_4aveValue【公民館】&#10;一人当たり面積">
          <a:extLst>
            <a:ext uri="{FF2B5EF4-FFF2-40B4-BE49-F238E27FC236}">
              <a16:creationId xmlns:a16="http://schemas.microsoft.com/office/drawing/2014/main" id="{9F419650-CD79-483B-BC11-5A1462C18978}"/>
            </a:ext>
          </a:extLst>
        </xdr:cNvPr>
        <xdr:cNvSpPr txBox="1"/>
      </xdr:nvSpPr>
      <xdr:spPr>
        <a:xfrm>
          <a:off x="16592627" y="17538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43015</xdr:rowOff>
    </xdr:from>
    <xdr:ext cx="469744" cy="259045"/>
    <xdr:sp macro="" textlink="">
      <xdr:nvSpPr>
        <xdr:cNvPr id="733" name="n_1mainValue【公民館】&#10;一人当たり面積">
          <a:extLst>
            <a:ext uri="{FF2B5EF4-FFF2-40B4-BE49-F238E27FC236}">
              <a16:creationId xmlns:a16="http://schemas.microsoft.com/office/drawing/2014/main" id="{B5C984D8-AED3-4312-8974-030CB8FA997E}"/>
            </a:ext>
          </a:extLst>
        </xdr:cNvPr>
        <xdr:cNvSpPr txBox="1"/>
      </xdr:nvSpPr>
      <xdr:spPr>
        <a:xfrm>
          <a:off x="18980227" y="17988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46282</xdr:rowOff>
    </xdr:from>
    <xdr:ext cx="469744" cy="259045"/>
    <xdr:sp macro="" textlink="">
      <xdr:nvSpPr>
        <xdr:cNvPr id="734" name="n_2mainValue【公民館】&#10;一人当たり面積">
          <a:extLst>
            <a:ext uri="{FF2B5EF4-FFF2-40B4-BE49-F238E27FC236}">
              <a16:creationId xmlns:a16="http://schemas.microsoft.com/office/drawing/2014/main" id="{6552BB86-7905-42E8-9A60-8B5CDC190483}"/>
            </a:ext>
          </a:extLst>
        </xdr:cNvPr>
        <xdr:cNvSpPr txBox="1"/>
      </xdr:nvSpPr>
      <xdr:spPr>
        <a:xfrm>
          <a:off x="18180127" y="17991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51179</xdr:rowOff>
    </xdr:from>
    <xdr:ext cx="469744" cy="259045"/>
    <xdr:sp macro="" textlink="">
      <xdr:nvSpPr>
        <xdr:cNvPr id="735" name="n_3mainValue【公民館】&#10;一人当たり面積">
          <a:extLst>
            <a:ext uri="{FF2B5EF4-FFF2-40B4-BE49-F238E27FC236}">
              <a16:creationId xmlns:a16="http://schemas.microsoft.com/office/drawing/2014/main" id="{92BF8684-6CA4-4F46-A6BA-DBE32FD7ABA7}"/>
            </a:ext>
          </a:extLst>
        </xdr:cNvPr>
        <xdr:cNvSpPr txBox="1"/>
      </xdr:nvSpPr>
      <xdr:spPr>
        <a:xfrm>
          <a:off x="17386377" y="17996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54446</xdr:rowOff>
    </xdr:from>
    <xdr:ext cx="469744" cy="259045"/>
    <xdr:sp macro="" textlink="">
      <xdr:nvSpPr>
        <xdr:cNvPr id="736" name="n_4mainValue【公民館】&#10;一人当たり面積">
          <a:extLst>
            <a:ext uri="{FF2B5EF4-FFF2-40B4-BE49-F238E27FC236}">
              <a16:creationId xmlns:a16="http://schemas.microsoft.com/office/drawing/2014/main" id="{3A077B44-ECAF-4A8B-9FF7-1B06F9392AD4}"/>
            </a:ext>
          </a:extLst>
        </xdr:cNvPr>
        <xdr:cNvSpPr txBox="1"/>
      </xdr:nvSpPr>
      <xdr:spPr>
        <a:xfrm>
          <a:off x="16592627" y="17999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37" name="正方形/長方形 736">
          <a:extLst>
            <a:ext uri="{FF2B5EF4-FFF2-40B4-BE49-F238E27FC236}">
              <a16:creationId xmlns:a16="http://schemas.microsoft.com/office/drawing/2014/main" id="{8B42A74F-30A7-443F-A196-5F3637E42A83}"/>
            </a:ext>
          </a:extLst>
        </xdr:cNvPr>
        <xdr:cNvSpPr/>
      </xdr:nvSpPr>
      <xdr:spPr>
        <a:xfrm>
          <a:off x="685800" y="18859500"/>
          <a:ext cx="200406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38" name="正方形/長方形 737">
          <a:extLst>
            <a:ext uri="{FF2B5EF4-FFF2-40B4-BE49-F238E27FC236}">
              <a16:creationId xmlns:a16="http://schemas.microsoft.com/office/drawing/2014/main" id="{605A1C58-B754-498D-BFC6-8C25FE165F74}"/>
            </a:ext>
          </a:extLst>
        </xdr:cNvPr>
        <xdr:cNvSpPr/>
      </xdr:nvSpPr>
      <xdr:spPr>
        <a:xfrm>
          <a:off x="685800" y="18923000"/>
          <a:ext cx="3467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39" name="テキスト ボックス 738">
          <a:extLst>
            <a:ext uri="{FF2B5EF4-FFF2-40B4-BE49-F238E27FC236}">
              <a16:creationId xmlns:a16="http://schemas.microsoft.com/office/drawing/2014/main" id="{3B800BE9-5A0B-4824-91E0-0D1C939B06F4}"/>
            </a:ext>
          </a:extLst>
        </xdr:cNvPr>
        <xdr:cNvSpPr txBox="1"/>
      </xdr:nvSpPr>
      <xdr:spPr>
        <a:xfrm>
          <a:off x="762000" y="19177000"/>
          <a:ext cx="198755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営住宅や公民館については有形固定資産減価償却率が高くなっており、類似団体内においても下位に位置している。ほとんどの施設が３０年以上経過し老朽化が進んでおり、改修や耐震化が必要な建物もあるため、早急な対応が必要となっている。</a:t>
          </a:r>
        </a:p>
        <a:p>
          <a:r>
            <a:rPr kumimoji="1" lang="ja-JP" altLang="en-US" sz="1300">
              <a:latin typeface="ＭＳ Ｐゴシック" panose="020B0600070205080204" pitchFamily="50" charset="-128"/>
              <a:ea typeface="ＭＳ Ｐゴシック" panose="020B0600070205080204" pitchFamily="50" charset="-128"/>
            </a:rPr>
            <a:t>また、橋りょう・トンネルについては有形固定資産減価償却率が</a:t>
          </a:r>
          <a:r>
            <a:rPr kumimoji="1" lang="ja-JP" altLang="en-US" sz="1300">
              <a:solidFill>
                <a:srgbClr val="FF0000"/>
              </a:solidFill>
              <a:latin typeface="ＭＳ Ｐゴシック" panose="020B0600070205080204" pitchFamily="50" charset="-128"/>
              <a:ea typeface="ＭＳ Ｐゴシック" panose="020B0600070205080204" pitchFamily="50" charset="-128"/>
            </a:rPr>
            <a:t>類似団体</a:t>
          </a:r>
          <a:r>
            <a:rPr kumimoji="1" lang="ja-JP" altLang="en-US" sz="1300">
              <a:latin typeface="ＭＳ Ｐゴシック" panose="020B0600070205080204" pitchFamily="50" charset="-128"/>
              <a:ea typeface="ＭＳ Ｐゴシック" panose="020B0600070205080204" pitchFamily="50" charset="-128"/>
            </a:rPr>
            <a:t>より低くなっており、橋りょう長寿命化計画通りに修繕ができているので、安全確保のために今後も継続していく必要がある。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394BD3C9-C27F-4F18-A18A-2E7FB0455048}"/>
            </a:ext>
          </a:extLst>
        </xdr:cNvPr>
        <xdr:cNvSpPr/>
      </xdr:nvSpPr>
      <xdr:spPr>
        <a:xfrm>
          <a:off x="577850" y="127000"/>
          <a:ext cx="114236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7E33F64-8920-4082-A25A-59E3A489CA82}"/>
            </a:ext>
          </a:extLst>
        </xdr:cNvPr>
        <xdr:cNvSpPr/>
      </xdr:nvSpPr>
      <xdr:spPr>
        <a:xfrm>
          <a:off x="17145000" y="190500"/>
          <a:ext cx="35814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FAF5BE18-3811-4496-BC55-3E0A68C3A1E2}"/>
            </a:ext>
          </a:extLst>
        </xdr:cNvPr>
        <xdr:cNvSpPr/>
      </xdr:nvSpPr>
      <xdr:spPr>
        <a:xfrm>
          <a:off x="17164050" y="215900"/>
          <a:ext cx="35369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4EFDEB03-9068-49C5-B405-AAB89D639AEE}"/>
            </a:ext>
          </a:extLst>
        </xdr:cNvPr>
        <xdr:cNvSpPr/>
      </xdr:nvSpPr>
      <xdr:spPr>
        <a:xfrm>
          <a:off x="17189450" y="241300"/>
          <a:ext cx="34798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群馬県中之条町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76093BFF-C355-47BA-AA97-8C84293230C8}"/>
            </a:ext>
          </a:extLst>
        </xdr:cNvPr>
        <xdr:cNvSpPr/>
      </xdr:nvSpPr>
      <xdr:spPr>
        <a:xfrm>
          <a:off x="14636750" y="190500"/>
          <a:ext cx="23939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D5D4C1CE-CDE4-4E2F-837D-CFF8233EDBBD}"/>
            </a:ext>
          </a:extLst>
        </xdr:cNvPr>
        <xdr:cNvSpPr/>
      </xdr:nvSpPr>
      <xdr:spPr>
        <a:xfrm>
          <a:off x="14662150" y="215900"/>
          <a:ext cx="23495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24752C7E-98DB-4E97-8EC9-67A8DD95A574}"/>
            </a:ext>
          </a:extLst>
        </xdr:cNvPr>
        <xdr:cNvSpPr/>
      </xdr:nvSpPr>
      <xdr:spPr>
        <a:xfrm>
          <a:off x="14687550" y="241300"/>
          <a:ext cx="22923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3D4B1323-FCAF-46D6-AC8B-4016BA7A3CFC}"/>
            </a:ext>
          </a:extLst>
        </xdr:cNvPr>
        <xdr:cNvSpPr/>
      </xdr:nvSpPr>
      <xdr:spPr>
        <a:xfrm>
          <a:off x="685800" y="863600"/>
          <a:ext cx="908685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548CB3AA-9C84-4B15-A64D-AC4CAC20080D}"/>
            </a:ext>
          </a:extLst>
        </xdr:cNvPr>
        <xdr:cNvSpPr/>
      </xdr:nvSpPr>
      <xdr:spPr>
        <a:xfrm>
          <a:off x="812800" y="895350"/>
          <a:ext cx="1244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BC1CB239-1F6B-4014-9549-287662CEE382}"/>
            </a:ext>
          </a:extLst>
        </xdr:cNvPr>
        <xdr:cNvSpPr/>
      </xdr:nvSpPr>
      <xdr:spPr>
        <a:xfrm>
          <a:off x="2012950" y="895350"/>
          <a:ext cx="12001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15,222
15,012
439.28
11,519,223
10,604,038
759,906
6,937,344
7,401,263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C13CC080-306B-4120-A41E-11685EDE52FE}"/>
            </a:ext>
          </a:extLst>
        </xdr:cNvPr>
        <xdr:cNvSpPr/>
      </xdr:nvSpPr>
      <xdr:spPr>
        <a:xfrm>
          <a:off x="3213100" y="895350"/>
          <a:ext cx="1371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5B56A27B-60FD-4D0C-8CAD-DE6AD198BA8E}"/>
            </a:ext>
          </a:extLst>
        </xdr:cNvPr>
        <xdr:cNvSpPr/>
      </xdr:nvSpPr>
      <xdr:spPr>
        <a:xfrm>
          <a:off x="4584700" y="914400"/>
          <a:ext cx="18224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B9C56B73-9EFC-4B66-9BDC-01C52B9B0755}"/>
            </a:ext>
          </a:extLst>
        </xdr:cNvPr>
        <xdr:cNvSpPr/>
      </xdr:nvSpPr>
      <xdr:spPr>
        <a:xfrm>
          <a:off x="6407150" y="914400"/>
          <a:ext cx="11366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FDDF9B9B-CF08-4851-B870-95A3AC30F6CD}"/>
            </a:ext>
          </a:extLst>
        </xdr:cNvPr>
        <xdr:cNvSpPr/>
      </xdr:nvSpPr>
      <xdr:spPr>
        <a:xfrm>
          <a:off x="7607300" y="927100"/>
          <a:ext cx="57785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5336C93B-0ACE-449A-9A4B-A8D715E679AD}"/>
            </a:ext>
          </a:extLst>
        </xdr:cNvPr>
        <xdr:cNvSpPr/>
      </xdr:nvSpPr>
      <xdr:spPr>
        <a:xfrm>
          <a:off x="4584700" y="1657350"/>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D4F08020-103D-420F-B81C-9F5B4F8596B5}"/>
            </a:ext>
          </a:extLst>
        </xdr:cNvPr>
        <xdr:cNvSpPr/>
      </xdr:nvSpPr>
      <xdr:spPr>
        <a:xfrm>
          <a:off x="6470650" y="1657350"/>
          <a:ext cx="3086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8310B737-8A7E-423C-8EFC-F45CA3E725D3}"/>
            </a:ext>
          </a:extLst>
        </xdr:cNvPr>
        <xdr:cNvSpPr/>
      </xdr:nvSpPr>
      <xdr:spPr>
        <a:xfrm>
          <a:off x="9969500" y="863600"/>
          <a:ext cx="1371600" cy="12255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EC471A54-B0ED-4A49-AA06-87D16A7C5A55}"/>
            </a:ext>
          </a:extLst>
        </xdr:cNvPr>
        <xdr:cNvSpPr/>
      </xdr:nvSpPr>
      <xdr:spPr>
        <a:xfrm>
          <a:off x="10210800" y="927100"/>
          <a:ext cx="12001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2E35125A-A159-4D52-B24E-259053C17DAA}"/>
            </a:ext>
          </a:extLst>
        </xdr:cNvPr>
        <xdr:cNvSpPr/>
      </xdr:nvSpPr>
      <xdr:spPr>
        <a:xfrm>
          <a:off x="10210800" y="1181100"/>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B9BD99A9-744A-4046-B7B2-A2ADF1660C0A}"/>
            </a:ext>
          </a:extLst>
        </xdr:cNvPr>
        <xdr:cNvSpPr/>
      </xdr:nvSpPr>
      <xdr:spPr>
        <a:xfrm>
          <a:off x="10210800" y="1498600"/>
          <a:ext cx="1308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F3A4F5BE-01CC-4700-9EEE-9D91C8C0C270}"/>
            </a:ext>
          </a:extLst>
        </xdr:cNvPr>
        <xdr:cNvCxnSpPr/>
      </xdr:nvCxnSpPr>
      <xdr:spPr>
        <a:xfrm flipH="1">
          <a:off x="10052050" y="100965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4859EC25-020A-4366-BD88-B185696AD47D}"/>
            </a:ext>
          </a:extLst>
        </xdr:cNvPr>
        <xdr:cNvSpPr/>
      </xdr:nvSpPr>
      <xdr:spPr>
        <a:xfrm>
          <a:off x="10106025" y="9652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75011BD9-DF57-40CB-9ACA-57F2319A2330}"/>
            </a:ext>
          </a:extLst>
        </xdr:cNvPr>
        <xdr:cNvSpPr/>
      </xdr:nvSpPr>
      <xdr:spPr>
        <a:xfrm>
          <a:off x="10106025" y="12192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E294EBD6-7811-4F3D-91E8-3ADC8EAD8F2D}"/>
            </a:ext>
          </a:extLst>
        </xdr:cNvPr>
        <xdr:cNvCxnSpPr/>
      </xdr:nvCxnSpPr>
      <xdr:spPr>
        <a:xfrm>
          <a:off x="10131425" y="147955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26C4A236-FB82-4481-AFCC-C328E6DEA843}"/>
            </a:ext>
          </a:extLst>
        </xdr:cNvPr>
        <xdr:cNvCxnSpPr/>
      </xdr:nvCxnSpPr>
      <xdr:spPr>
        <a:xfrm>
          <a:off x="10071100" y="147955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1FF9A827-995D-4948-ACF3-EF56798811DA}"/>
            </a:ext>
          </a:extLst>
        </xdr:cNvPr>
        <xdr:cNvCxnSpPr/>
      </xdr:nvCxnSpPr>
      <xdr:spPr>
        <a:xfrm flipV="1">
          <a:off x="10131425" y="170497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CAA233D7-C55E-4A50-B8AF-9BCC949F34EA}"/>
            </a:ext>
          </a:extLst>
        </xdr:cNvPr>
        <xdr:cNvCxnSpPr/>
      </xdr:nvCxnSpPr>
      <xdr:spPr>
        <a:xfrm>
          <a:off x="10071100" y="18415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7DAD5CC8-5EFF-438D-9D85-F50B618CC601}"/>
            </a:ext>
          </a:extLst>
        </xdr:cNvPr>
        <xdr:cNvSpPr txBox="1"/>
      </xdr:nvSpPr>
      <xdr:spPr>
        <a:xfrm>
          <a:off x="641350" y="269875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D5A3C798-A014-4296-8806-08EEFFB0A0BB}"/>
            </a:ext>
          </a:extLst>
        </xdr:cNvPr>
        <xdr:cNvSpPr txBox="1"/>
      </xdr:nvSpPr>
      <xdr:spPr>
        <a:xfrm>
          <a:off x="641350" y="300355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30AC3F8F-AE77-488C-918D-C9AC4351C5C9}"/>
            </a:ext>
          </a:extLst>
        </xdr:cNvPr>
        <xdr:cNvSpPr txBox="1"/>
      </xdr:nvSpPr>
      <xdr:spPr>
        <a:xfrm>
          <a:off x="641350" y="330835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3F29079B-8A7A-4473-A245-7E0BFC3210C5}"/>
            </a:ext>
          </a:extLst>
        </xdr:cNvPr>
        <xdr:cNvSpPr txBox="1"/>
      </xdr:nvSpPr>
      <xdr:spPr>
        <a:xfrm>
          <a:off x="641350" y="3619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DF46FB87-C9D9-4D3C-A5E3-EC30BCAB0C3E}"/>
            </a:ext>
          </a:extLst>
        </xdr:cNvPr>
        <xdr:cNvSpPr/>
      </xdr:nvSpPr>
      <xdr:spPr>
        <a:xfrm>
          <a:off x="6858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32ACBE4F-4F67-45D1-BFED-1DD4C0150B96}"/>
            </a:ext>
          </a:extLst>
        </xdr:cNvPr>
        <xdr:cNvSpPr/>
      </xdr:nvSpPr>
      <xdr:spPr>
        <a:xfrm>
          <a:off x="8128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D5784540-710A-45E1-8087-C985FAD6193B}"/>
            </a:ext>
          </a:extLst>
        </xdr:cNvPr>
        <xdr:cNvSpPr/>
      </xdr:nvSpPr>
      <xdr:spPr>
        <a:xfrm>
          <a:off x="8128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82BA4A67-21D5-4ECF-982B-5B115360113D}"/>
            </a:ext>
          </a:extLst>
        </xdr:cNvPr>
        <xdr:cNvSpPr/>
      </xdr:nvSpPr>
      <xdr:spPr>
        <a:xfrm>
          <a:off x="17145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CF0F31F8-04F7-43BF-A2C9-6BA8BDCF017F}"/>
            </a:ext>
          </a:extLst>
        </xdr:cNvPr>
        <xdr:cNvSpPr/>
      </xdr:nvSpPr>
      <xdr:spPr>
        <a:xfrm>
          <a:off x="17145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644749FB-69DC-42F0-80D2-37FABD4966F2}"/>
            </a:ext>
          </a:extLst>
        </xdr:cNvPr>
        <xdr:cNvSpPr/>
      </xdr:nvSpPr>
      <xdr:spPr>
        <a:xfrm>
          <a:off x="2743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319C7BF2-69B3-4FD3-A628-9F1B6448829C}"/>
            </a:ext>
          </a:extLst>
        </xdr:cNvPr>
        <xdr:cNvSpPr/>
      </xdr:nvSpPr>
      <xdr:spPr>
        <a:xfrm>
          <a:off x="2743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E99BA2EC-A57F-4FB8-A497-75A2CB9950D3}"/>
            </a:ext>
          </a:extLst>
        </xdr:cNvPr>
        <xdr:cNvSpPr/>
      </xdr:nvSpPr>
      <xdr:spPr>
        <a:xfrm>
          <a:off x="6858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37525C32-F016-4342-BA80-BFADCADEFB69}"/>
            </a:ext>
          </a:extLst>
        </xdr:cNvPr>
        <xdr:cNvSpPr txBox="1"/>
      </xdr:nvSpPr>
      <xdr:spPr>
        <a:xfrm>
          <a:off x="6667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B6750159-5573-4B19-83C9-46C9F388580F}"/>
            </a:ext>
          </a:extLst>
        </xdr:cNvPr>
        <xdr:cNvCxnSpPr/>
      </xdr:nvCxnSpPr>
      <xdr:spPr>
        <a:xfrm>
          <a:off x="6858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21ADB4F0-BFF2-4F10-B64E-42C6E9B16A2E}"/>
            </a:ext>
          </a:extLst>
        </xdr:cNvPr>
        <xdr:cNvSpPr txBox="1"/>
      </xdr:nvSpPr>
      <xdr:spPr>
        <a:xfrm>
          <a:off x="275771" y="7211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E8CB3FC3-A418-494F-B970-57D1BCBBE00F}"/>
            </a:ext>
          </a:extLst>
        </xdr:cNvPr>
        <xdr:cNvCxnSpPr/>
      </xdr:nvCxnSpPr>
      <xdr:spPr>
        <a:xfrm>
          <a:off x="685800" y="703307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4D87A70A-32E3-4FD9-8A01-68DBD62C1B49}"/>
            </a:ext>
          </a:extLst>
        </xdr:cNvPr>
        <xdr:cNvSpPr txBox="1"/>
      </xdr:nvSpPr>
      <xdr:spPr>
        <a:xfrm>
          <a:off x="275771" y="6897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190E0EAC-4DE6-4623-9687-066B8CD36974}"/>
            </a:ext>
          </a:extLst>
        </xdr:cNvPr>
        <xdr:cNvCxnSpPr/>
      </xdr:nvCxnSpPr>
      <xdr:spPr>
        <a:xfrm>
          <a:off x="685800" y="67192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A6B15296-8E7D-45FF-9F72-F8E69FC1FD16}"/>
            </a:ext>
          </a:extLst>
        </xdr:cNvPr>
        <xdr:cNvSpPr txBox="1"/>
      </xdr:nvSpPr>
      <xdr:spPr>
        <a:xfrm>
          <a:off x="339891" y="65833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BF893B41-910E-418D-B9F1-5696514D683B}"/>
            </a:ext>
          </a:extLst>
        </xdr:cNvPr>
        <xdr:cNvCxnSpPr/>
      </xdr:nvCxnSpPr>
      <xdr:spPr>
        <a:xfrm>
          <a:off x="685800" y="640533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B4A3EC6A-4D1A-4B67-9EF8-14A83744B95A}"/>
            </a:ext>
          </a:extLst>
        </xdr:cNvPr>
        <xdr:cNvSpPr txBox="1"/>
      </xdr:nvSpPr>
      <xdr:spPr>
        <a:xfrm>
          <a:off x="339891" y="626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8EBC0539-3344-472B-9F23-AAFDFFEAAC2C}"/>
            </a:ext>
          </a:extLst>
        </xdr:cNvPr>
        <xdr:cNvCxnSpPr/>
      </xdr:nvCxnSpPr>
      <xdr:spPr>
        <a:xfrm>
          <a:off x="685800" y="609146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C0E337AC-5C38-4860-8709-0656829DD870}"/>
            </a:ext>
          </a:extLst>
        </xdr:cNvPr>
        <xdr:cNvSpPr txBox="1"/>
      </xdr:nvSpPr>
      <xdr:spPr>
        <a:xfrm>
          <a:off x="339891" y="59492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9E8CECCA-37CD-4704-BBF1-F2574857D778}"/>
            </a:ext>
          </a:extLst>
        </xdr:cNvPr>
        <xdr:cNvCxnSpPr/>
      </xdr:nvCxnSpPr>
      <xdr:spPr>
        <a:xfrm>
          <a:off x="685800" y="577759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14C98702-0B3A-4FB0-A83F-3A02B668B4CA}"/>
            </a:ext>
          </a:extLst>
        </xdr:cNvPr>
        <xdr:cNvSpPr txBox="1"/>
      </xdr:nvSpPr>
      <xdr:spPr>
        <a:xfrm>
          <a:off x="339891" y="56353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358DF5D8-5C17-4213-AB1B-0DB0381DF1A4}"/>
            </a:ext>
          </a:extLst>
        </xdr:cNvPr>
        <xdr:cNvCxnSpPr/>
      </xdr:nvCxnSpPr>
      <xdr:spPr>
        <a:xfrm>
          <a:off x="685800" y="54573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8E9E4D81-B1DF-4DAD-BD1C-CC6B34A8B505}"/>
            </a:ext>
          </a:extLst>
        </xdr:cNvPr>
        <xdr:cNvSpPr txBox="1"/>
      </xdr:nvSpPr>
      <xdr:spPr>
        <a:xfrm>
          <a:off x="384961" y="532149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F4791B9E-4A7E-4C0B-8901-D95411116AEA}"/>
            </a:ext>
          </a:extLst>
        </xdr:cNvPr>
        <xdr:cNvCxnSpPr/>
      </xdr:nvCxnSpPr>
      <xdr:spPr>
        <a:xfrm>
          <a:off x="6858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EF53C905-947E-4FE0-8CE0-EF94AD3D1EA0}"/>
            </a:ext>
          </a:extLst>
        </xdr:cNvPr>
        <xdr:cNvSpPr/>
      </xdr:nvSpPr>
      <xdr:spPr>
        <a:xfrm>
          <a:off x="6858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128451</xdr:rowOff>
    </xdr:from>
    <xdr:to>
      <xdr:col>24</xdr:col>
      <xdr:colOff>62865</xdr:colOff>
      <xdr:row>42</xdr:row>
      <xdr:rowOff>92528</xdr:rowOff>
    </xdr:to>
    <xdr:cxnSp macro="">
      <xdr:nvCxnSpPr>
        <xdr:cNvPr id="58" name="直線コネクタ 57">
          <a:extLst>
            <a:ext uri="{FF2B5EF4-FFF2-40B4-BE49-F238E27FC236}">
              <a16:creationId xmlns:a16="http://schemas.microsoft.com/office/drawing/2014/main" id="{2836DD1C-957F-40A7-BB98-9A40CFA22537}"/>
            </a:ext>
          </a:extLst>
        </xdr:cNvPr>
        <xdr:cNvCxnSpPr/>
      </xdr:nvCxnSpPr>
      <xdr:spPr>
        <a:xfrm flipV="1">
          <a:off x="4177665" y="5583101"/>
          <a:ext cx="0" cy="1449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a:extLst>
            <a:ext uri="{FF2B5EF4-FFF2-40B4-BE49-F238E27FC236}">
              <a16:creationId xmlns:a16="http://schemas.microsoft.com/office/drawing/2014/main" id="{B69A7414-614C-4EB9-98E1-063311542C78}"/>
            </a:ext>
          </a:extLst>
        </xdr:cNvPr>
        <xdr:cNvSpPr txBox="1"/>
      </xdr:nvSpPr>
      <xdr:spPr>
        <a:xfrm>
          <a:off x="4216400" y="7036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a:extLst>
            <a:ext uri="{FF2B5EF4-FFF2-40B4-BE49-F238E27FC236}">
              <a16:creationId xmlns:a16="http://schemas.microsoft.com/office/drawing/2014/main" id="{A571A37B-BA5E-49B5-B171-09280D23D2A2}"/>
            </a:ext>
          </a:extLst>
        </xdr:cNvPr>
        <xdr:cNvCxnSpPr/>
      </xdr:nvCxnSpPr>
      <xdr:spPr>
        <a:xfrm>
          <a:off x="4108450" y="703307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75128</xdr:rowOff>
    </xdr:from>
    <xdr:ext cx="340478" cy="259045"/>
    <xdr:sp macro="" textlink="">
      <xdr:nvSpPr>
        <xdr:cNvPr id="61" name="【図書館】&#10;有形固定資産減価償却率最大値テキスト">
          <a:extLst>
            <a:ext uri="{FF2B5EF4-FFF2-40B4-BE49-F238E27FC236}">
              <a16:creationId xmlns:a16="http://schemas.microsoft.com/office/drawing/2014/main" id="{AF9A21F5-1239-4288-BF2B-7D1C77875A45}"/>
            </a:ext>
          </a:extLst>
        </xdr:cNvPr>
        <xdr:cNvSpPr txBox="1"/>
      </xdr:nvSpPr>
      <xdr:spPr>
        <a:xfrm>
          <a:off x="4216400" y="536467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128451</xdr:rowOff>
    </xdr:from>
    <xdr:to>
      <xdr:col>24</xdr:col>
      <xdr:colOff>152400</xdr:colOff>
      <xdr:row>33</xdr:row>
      <xdr:rowOff>128451</xdr:rowOff>
    </xdr:to>
    <xdr:cxnSp macro="">
      <xdr:nvCxnSpPr>
        <xdr:cNvPr id="62" name="直線コネクタ 61">
          <a:extLst>
            <a:ext uri="{FF2B5EF4-FFF2-40B4-BE49-F238E27FC236}">
              <a16:creationId xmlns:a16="http://schemas.microsoft.com/office/drawing/2014/main" id="{2F7ACFCB-74DE-4D4D-BDAA-DAED97447A59}"/>
            </a:ext>
          </a:extLst>
        </xdr:cNvPr>
        <xdr:cNvCxnSpPr/>
      </xdr:nvCxnSpPr>
      <xdr:spPr>
        <a:xfrm>
          <a:off x="4108450" y="558310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85470</xdr:rowOff>
    </xdr:from>
    <xdr:ext cx="405111" cy="259045"/>
    <xdr:sp macro="" textlink="">
      <xdr:nvSpPr>
        <xdr:cNvPr id="63" name="【図書館】&#10;有形固定資産減価償却率平均値テキスト">
          <a:extLst>
            <a:ext uri="{FF2B5EF4-FFF2-40B4-BE49-F238E27FC236}">
              <a16:creationId xmlns:a16="http://schemas.microsoft.com/office/drawing/2014/main" id="{D34A0476-D900-4EE3-8263-9F9575A46E5F}"/>
            </a:ext>
          </a:extLst>
        </xdr:cNvPr>
        <xdr:cNvSpPr txBox="1"/>
      </xdr:nvSpPr>
      <xdr:spPr>
        <a:xfrm>
          <a:off x="4216400" y="62005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107043</xdr:rowOff>
    </xdr:from>
    <xdr:to>
      <xdr:col>24</xdr:col>
      <xdr:colOff>114300</xdr:colOff>
      <xdr:row>38</xdr:row>
      <xdr:rowOff>37193</xdr:rowOff>
    </xdr:to>
    <xdr:sp macro="" textlink="">
      <xdr:nvSpPr>
        <xdr:cNvPr id="64" name="フローチャート: 判断 63">
          <a:extLst>
            <a:ext uri="{FF2B5EF4-FFF2-40B4-BE49-F238E27FC236}">
              <a16:creationId xmlns:a16="http://schemas.microsoft.com/office/drawing/2014/main" id="{CC715CAB-076E-4F3C-9018-B17718ECE8D4}"/>
            </a:ext>
          </a:extLst>
        </xdr:cNvPr>
        <xdr:cNvSpPr/>
      </xdr:nvSpPr>
      <xdr:spPr>
        <a:xfrm>
          <a:off x="4127500" y="622209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113574</xdr:rowOff>
    </xdr:from>
    <xdr:to>
      <xdr:col>20</xdr:col>
      <xdr:colOff>38100</xdr:colOff>
      <xdr:row>38</xdr:row>
      <xdr:rowOff>43724</xdr:rowOff>
    </xdr:to>
    <xdr:sp macro="" textlink="">
      <xdr:nvSpPr>
        <xdr:cNvPr id="65" name="フローチャート: 判断 64">
          <a:extLst>
            <a:ext uri="{FF2B5EF4-FFF2-40B4-BE49-F238E27FC236}">
              <a16:creationId xmlns:a16="http://schemas.microsoft.com/office/drawing/2014/main" id="{AF5AEDBA-C36E-4C08-B3AF-C8C91BD5261B}"/>
            </a:ext>
          </a:extLst>
        </xdr:cNvPr>
        <xdr:cNvSpPr/>
      </xdr:nvSpPr>
      <xdr:spPr>
        <a:xfrm>
          <a:off x="3384550" y="6228624"/>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5806</xdr:rowOff>
    </xdr:from>
    <xdr:to>
      <xdr:col>15</xdr:col>
      <xdr:colOff>101600</xdr:colOff>
      <xdr:row>37</xdr:row>
      <xdr:rowOff>107406</xdr:rowOff>
    </xdr:to>
    <xdr:sp macro="" textlink="">
      <xdr:nvSpPr>
        <xdr:cNvPr id="66" name="フローチャート: 判断 65">
          <a:extLst>
            <a:ext uri="{FF2B5EF4-FFF2-40B4-BE49-F238E27FC236}">
              <a16:creationId xmlns:a16="http://schemas.microsoft.com/office/drawing/2014/main" id="{1580531A-5451-4FA7-95EA-E07341812528}"/>
            </a:ext>
          </a:extLst>
        </xdr:cNvPr>
        <xdr:cNvSpPr/>
      </xdr:nvSpPr>
      <xdr:spPr>
        <a:xfrm>
          <a:off x="2571750" y="6120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12337</xdr:rowOff>
    </xdr:from>
    <xdr:to>
      <xdr:col>10</xdr:col>
      <xdr:colOff>165100</xdr:colOff>
      <xdr:row>37</xdr:row>
      <xdr:rowOff>113937</xdr:rowOff>
    </xdr:to>
    <xdr:sp macro="" textlink="">
      <xdr:nvSpPr>
        <xdr:cNvPr id="67" name="フローチャート: 判断 66">
          <a:extLst>
            <a:ext uri="{FF2B5EF4-FFF2-40B4-BE49-F238E27FC236}">
              <a16:creationId xmlns:a16="http://schemas.microsoft.com/office/drawing/2014/main" id="{62254AD5-CE1F-41F7-9153-792F29F76BBB}"/>
            </a:ext>
          </a:extLst>
        </xdr:cNvPr>
        <xdr:cNvSpPr/>
      </xdr:nvSpPr>
      <xdr:spPr>
        <a:xfrm>
          <a:off x="1778000" y="612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154396</xdr:rowOff>
    </xdr:from>
    <xdr:to>
      <xdr:col>6</xdr:col>
      <xdr:colOff>38100</xdr:colOff>
      <xdr:row>37</xdr:row>
      <xdr:rowOff>84546</xdr:rowOff>
    </xdr:to>
    <xdr:sp macro="" textlink="">
      <xdr:nvSpPr>
        <xdr:cNvPr id="68" name="フローチャート: 判断 67">
          <a:extLst>
            <a:ext uri="{FF2B5EF4-FFF2-40B4-BE49-F238E27FC236}">
              <a16:creationId xmlns:a16="http://schemas.microsoft.com/office/drawing/2014/main" id="{D5A18A95-D03C-4308-8FB1-884A25F60EFA}"/>
            </a:ext>
          </a:extLst>
        </xdr:cNvPr>
        <xdr:cNvSpPr/>
      </xdr:nvSpPr>
      <xdr:spPr>
        <a:xfrm>
          <a:off x="984250" y="6104346"/>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A1553346-ABD3-4662-ABB8-8835C246F6F5}"/>
            </a:ext>
          </a:extLst>
        </xdr:cNvPr>
        <xdr:cNvSpPr txBox="1"/>
      </xdr:nvSpPr>
      <xdr:spPr>
        <a:xfrm>
          <a:off x="40068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4C638D76-6D65-4947-A84C-055289E62D44}"/>
            </a:ext>
          </a:extLst>
        </xdr:cNvPr>
        <xdr:cNvSpPr txBox="1"/>
      </xdr:nvSpPr>
      <xdr:spPr>
        <a:xfrm>
          <a:off x="32575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A269E742-B712-4A13-9E8F-5848224EE381}"/>
            </a:ext>
          </a:extLst>
        </xdr:cNvPr>
        <xdr:cNvSpPr txBox="1"/>
      </xdr:nvSpPr>
      <xdr:spPr>
        <a:xfrm>
          <a:off x="24511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8C0DEE56-C3F9-4F88-9CEC-E3834717096A}"/>
            </a:ext>
          </a:extLst>
        </xdr:cNvPr>
        <xdr:cNvSpPr txBox="1"/>
      </xdr:nvSpPr>
      <xdr:spPr>
        <a:xfrm>
          <a:off x="1657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7A645648-CF63-4054-8A26-000262DD1A46}"/>
            </a:ext>
          </a:extLst>
        </xdr:cNvPr>
        <xdr:cNvSpPr txBox="1"/>
      </xdr:nvSpPr>
      <xdr:spPr>
        <a:xfrm>
          <a:off x="857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56424</xdr:rowOff>
    </xdr:from>
    <xdr:to>
      <xdr:col>24</xdr:col>
      <xdr:colOff>114300</xdr:colOff>
      <xdr:row>37</xdr:row>
      <xdr:rowOff>158024</xdr:rowOff>
    </xdr:to>
    <xdr:sp macro="" textlink="">
      <xdr:nvSpPr>
        <xdr:cNvPr id="74" name="楕円 73">
          <a:extLst>
            <a:ext uri="{FF2B5EF4-FFF2-40B4-BE49-F238E27FC236}">
              <a16:creationId xmlns:a16="http://schemas.microsoft.com/office/drawing/2014/main" id="{F2B9C72E-B390-41AB-A086-C1267C86FBD4}"/>
            </a:ext>
          </a:extLst>
        </xdr:cNvPr>
        <xdr:cNvSpPr/>
      </xdr:nvSpPr>
      <xdr:spPr>
        <a:xfrm>
          <a:off x="4127500" y="6171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79301</xdr:rowOff>
    </xdr:from>
    <xdr:ext cx="405111" cy="259045"/>
    <xdr:sp macro="" textlink="">
      <xdr:nvSpPr>
        <xdr:cNvPr id="75" name="【図書館】&#10;有形固定資産減価償却率該当値テキスト">
          <a:extLst>
            <a:ext uri="{FF2B5EF4-FFF2-40B4-BE49-F238E27FC236}">
              <a16:creationId xmlns:a16="http://schemas.microsoft.com/office/drawing/2014/main" id="{49BBD698-BC05-4530-B89C-1DB42F5259C9}"/>
            </a:ext>
          </a:extLst>
        </xdr:cNvPr>
        <xdr:cNvSpPr txBox="1"/>
      </xdr:nvSpPr>
      <xdr:spPr>
        <a:xfrm>
          <a:off x="4216400" y="6029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20501</xdr:rowOff>
    </xdr:from>
    <xdr:to>
      <xdr:col>20</xdr:col>
      <xdr:colOff>38100</xdr:colOff>
      <xdr:row>37</xdr:row>
      <xdr:rowOff>122101</xdr:rowOff>
    </xdr:to>
    <xdr:sp macro="" textlink="">
      <xdr:nvSpPr>
        <xdr:cNvPr id="76" name="楕円 75">
          <a:extLst>
            <a:ext uri="{FF2B5EF4-FFF2-40B4-BE49-F238E27FC236}">
              <a16:creationId xmlns:a16="http://schemas.microsoft.com/office/drawing/2014/main" id="{51A8C040-11F3-4331-87E7-14A1BD8208D8}"/>
            </a:ext>
          </a:extLst>
        </xdr:cNvPr>
        <xdr:cNvSpPr/>
      </xdr:nvSpPr>
      <xdr:spPr>
        <a:xfrm>
          <a:off x="3384550" y="613555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71301</xdr:rowOff>
    </xdr:from>
    <xdr:to>
      <xdr:col>24</xdr:col>
      <xdr:colOff>63500</xdr:colOff>
      <xdr:row>37</xdr:row>
      <xdr:rowOff>107224</xdr:rowOff>
    </xdr:to>
    <xdr:cxnSp macro="">
      <xdr:nvCxnSpPr>
        <xdr:cNvPr id="77" name="直線コネクタ 76">
          <a:extLst>
            <a:ext uri="{FF2B5EF4-FFF2-40B4-BE49-F238E27FC236}">
              <a16:creationId xmlns:a16="http://schemas.microsoft.com/office/drawing/2014/main" id="{ABB780BC-6197-45FC-98E6-0CD51731220C}"/>
            </a:ext>
          </a:extLst>
        </xdr:cNvPr>
        <xdr:cNvCxnSpPr/>
      </xdr:nvCxnSpPr>
      <xdr:spPr>
        <a:xfrm>
          <a:off x="3429000" y="6186351"/>
          <a:ext cx="7493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156028</xdr:rowOff>
    </xdr:from>
    <xdr:to>
      <xdr:col>15</xdr:col>
      <xdr:colOff>101600</xdr:colOff>
      <xdr:row>37</xdr:row>
      <xdr:rowOff>86178</xdr:rowOff>
    </xdr:to>
    <xdr:sp macro="" textlink="">
      <xdr:nvSpPr>
        <xdr:cNvPr id="78" name="楕円 77">
          <a:extLst>
            <a:ext uri="{FF2B5EF4-FFF2-40B4-BE49-F238E27FC236}">
              <a16:creationId xmlns:a16="http://schemas.microsoft.com/office/drawing/2014/main" id="{C9FCBD1E-40FB-45AB-84EA-7AE8949662DC}"/>
            </a:ext>
          </a:extLst>
        </xdr:cNvPr>
        <xdr:cNvSpPr/>
      </xdr:nvSpPr>
      <xdr:spPr>
        <a:xfrm>
          <a:off x="2571750" y="610597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35378</xdr:rowOff>
    </xdr:from>
    <xdr:to>
      <xdr:col>19</xdr:col>
      <xdr:colOff>177800</xdr:colOff>
      <xdr:row>37</xdr:row>
      <xdr:rowOff>71301</xdr:rowOff>
    </xdr:to>
    <xdr:cxnSp macro="">
      <xdr:nvCxnSpPr>
        <xdr:cNvPr id="79" name="直線コネクタ 78">
          <a:extLst>
            <a:ext uri="{FF2B5EF4-FFF2-40B4-BE49-F238E27FC236}">
              <a16:creationId xmlns:a16="http://schemas.microsoft.com/office/drawing/2014/main" id="{36A9D0A4-B1F8-48C9-80A1-4BB40DB69F84}"/>
            </a:ext>
          </a:extLst>
        </xdr:cNvPr>
        <xdr:cNvCxnSpPr/>
      </xdr:nvCxnSpPr>
      <xdr:spPr>
        <a:xfrm>
          <a:off x="2622550" y="6150428"/>
          <a:ext cx="80645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120106</xdr:rowOff>
    </xdr:from>
    <xdr:to>
      <xdr:col>10</xdr:col>
      <xdr:colOff>165100</xdr:colOff>
      <xdr:row>37</xdr:row>
      <xdr:rowOff>50256</xdr:rowOff>
    </xdr:to>
    <xdr:sp macro="" textlink="">
      <xdr:nvSpPr>
        <xdr:cNvPr id="80" name="楕円 79">
          <a:extLst>
            <a:ext uri="{FF2B5EF4-FFF2-40B4-BE49-F238E27FC236}">
              <a16:creationId xmlns:a16="http://schemas.microsoft.com/office/drawing/2014/main" id="{1A6BA72A-ECFB-48AC-B090-7CF1583125BB}"/>
            </a:ext>
          </a:extLst>
        </xdr:cNvPr>
        <xdr:cNvSpPr/>
      </xdr:nvSpPr>
      <xdr:spPr>
        <a:xfrm>
          <a:off x="1778000" y="607005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170906</xdr:rowOff>
    </xdr:from>
    <xdr:to>
      <xdr:col>15</xdr:col>
      <xdr:colOff>50800</xdr:colOff>
      <xdr:row>37</xdr:row>
      <xdr:rowOff>35378</xdr:rowOff>
    </xdr:to>
    <xdr:cxnSp macro="">
      <xdr:nvCxnSpPr>
        <xdr:cNvPr id="81" name="直線コネクタ 80">
          <a:extLst>
            <a:ext uri="{FF2B5EF4-FFF2-40B4-BE49-F238E27FC236}">
              <a16:creationId xmlns:a16="http://schemas.microsoft.com/office/drawing/2014/main" id="{F76A43A7-D960-4D37-AC30-32D26C0FC842}"/>
            </a:ext>
          </a:extLst>
        </xdr:cNvPr>
        <xdr:cNvCxnSpPr/>
      </xdr:nvCxnSpPr>
      <xdr:spPr>
        <a:xfrm>
          <a:off x="1828800" y="6114506"/>
          <a:ext cx="79375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84183</xdr:rowOff>
    </xdr:from>
    <xdr:to>
      <xdr:col>6</xdr:col>
      <xdr:colOff>38100</xdr:colOff>
      <xdr:row>37</xdr:row>
      <xdr:rowOff>14333</xdr:rowOff>
    </xdr:to>
    <xdr:sp macro="" textlink="">
      <xdr:nvSpPr>
        <xdr:cNvPr id="82" name="楕円 81">
          <a:extLst>
            <a:ext uri="{FF2B5EF4-FFF2-40B4-BE49-F238E27FC236}">
              <a16:creationId xmlns:a16="http://schemas.microsoft.com/office/drawing/2014/main" id="{CFCACED5-B1AB-47CA-BDFA-DEB1D5B2DDB3}"/>
            </a:ext>
          </a:extLst>
        </xdr:cNvPr>
        <xdr:cNvSpPr/>
      </xdr:nvSpPr>
      <xdr:spPr>
        <a:xfrm>
          <a:off x="984250" y="6034133"/>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134983</xdr:rowOff>
    </xdr:from>
    <xdr:to>
      <xdr:col>10</xdr:col>
      <xdr:colOff>114300</xdr:colOff>
      <xdr:row>36</xdr:row>
      <xdr:rowOff>170906</xdr:rowOff>
    </xdr:to>
    <xdr:cxnSp macro="">
      <xdr:nvCxnSpPr>
        <xdr:cNvPr id="83" name="直線コネクタ 82">
          <a:extLst>
            <a:ext uri="{FF2B5EF4-FFF2-40B4-BE49-F238E27FC236}">
              <a16:creationId xmlns:a16="http://schemas.microsoft.com/office/drawing/2014/main" id="{0E0DC865-5EC7-4DC3-ADAB-EFCE426AAB5E}"/>
            </a:ext>
          </a:extLst>
        </xdr:cNvPr>
        <xdr:cNvCxnSpPr/>
      </xdr:nvCxnSpPr>
      <xdr:spPr>
        <a:xfrm>
          <a:off x="1028700" y="6084933"/>
          <a:ext cx="800100" cy="29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34851</xdr:rowOff>
    </xdr:from>
    <xdr:ext cx="405111" cy="259045"/>
    <xdr:sp macro="" textlink="">
      <xdr:nvSpPr>
        <xdr:cNvPr id="84" name="n_1aveValue【図書館】&#10;有形固定資産減価償却率">
          <a:extLst>
            <a:ext uri="{FF2B5EF4-FFF2-40B4-BE49-F238E27FC236}">
              <a16:creationId xmlns:a16="http://schemas.microsoft.com/office/drawing/2014/main" id="{BE0B1895-F44C-4359-BE92-B473D0DB0DAE}"/>
            </a:ext>
          </a:extLst>
        </xdr:cNvPr>
        <xdr:cNvSpPr txBox="1"/>
      </xdr:nvSpPr>
      <xdr:spPr>
        <a:xfrm>
          <a:off x="3239144" y="6315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98533</xdr:rowOff>
    </xdr:from>
    <xdr:ext cx="405111" cy="259045"/>
    <xdr:sp macro="" textlink="">
      <xdr:nvSpPr>
        <xdr:cNvPr id="85" name="n_2aveValue【図書館】&#10;有形固定資産減価償却率">
          <a:extLst>
            <a:ext uri="{FF2B5EF4-FFF2-40B4-BE49-F238E27FC236}">
              <a16:creationId xmlns:a16="http://schemas.microsoft.com/office/drawing/2014/main" id="{97A48692-C2C2-4434-AE36-3567C1409CB3}"/>
            </a:ext>
          </a:extLst>
        </xdr:cNvPr>
        <xdr:cNvSpPr txBox="1"/>
      </xdr:nvSpPr>
      <xdr:spPr>
        <a:xfrm>
          <a:off x="2439044" y="6213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105064</xdr:rowOff>
    </xdr:from>
    <xdr:ext cx="405111" cy="259045"/>
    <xdr:sp macro="" textlink="">
      <xdr:nvSpPr>
        <xdr:cNvPr id="86" name="n_3aveValue【図書館】&#10;有形固定資産減価償却率">
          <a:extLst>
            <a:ext uri="{FF2B5EF4-FFF2-40B4-BE49-F238E27FC236}">
              <a16:creationId xmlns:a16="http://schemas.microsoft.com/office/drawing/2014/main" id="{18C1D7A7-A013-4491-8C8E-1017CD0A57A8}"/>
            </a:ext>
          </a:extLst>
        </xdr:cNvPr>
        <xdr:cNvSpPr txBox="1"/>
      </xdr:nvSpPr>
      <xdr:spPr>
        <a:xfrm>
          <a:off x="1645294" y="62201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75673</xdr:rowOff>
    </xdr:from>
    <xdr:ext cx="405111" cy="259045"/>
    <xdr:sp macro="" textlink="">
      <xdr:nvSpPr>
        <xdr:cNvPr id="87" name="n_4aveValue【図書館】&#10;有形固定資産減価償却率">
          <a:extLst>
            <a:ext uri="{FF2B5EF4-FFF2-40B4-BE49-F238E27FC236}">
              <a16:creationId xmlns:a16="http://schemas.microsoft.com/office/drawing/2014/main" id="{CDC29B78-5DBD-4974-9049-62952F8B040B}"/>
            </a:ext>
          </a:extLst>
        </xdr:cNvPr>
        <xdr:cNvSpPr txBox="1"/>
      </xdr:nvSpPr>
      <xdr:spPr>
        <a:xfrm>
          <a:off x="851544" y="61907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138628</xdr:rowOff>
    </xdr:from>
    <xdr:ext cx="405111" cy="259045"/>
    <xdr:sp macro="" textlink="">
      <xdr:nvSpPr>
        <xdr:cNvPr id="88" name="n_1mainValue【図書館】&#10;有形固定資産減価償却率">
          <a:extLst>
            <a:ext uri="{FF2B5EF4-FFF2-40B4-BE49-F238E27FC236}">
              <a16:creationId xmlns:a16="http://schemas.microsoft.com/office/drawing/2014/main" id="{F1825525-EA72-4F15-9ABC-3E7AF27C5473}"/>
            </a:ext>
          </a:extLst>
        </xdr:cNvPr>
        <xdr:cNvSpPr txBox="1"/>
      </xdr:nvSpPr>
      <xdr:spPr>
        <a:xfrm>
          <a:off x="3239144" y="5923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102705</xdr:rowOff>
    </xdr:from>
    <xdr:ext cx="405111" cy="259045"/>
    <xdr:sp macro="" textlink="">
      <xdr:nvSpPr>
        <xdr:cNvPr id="89" name="n_2mainValue【図書館】&#10;有形固定資産減価償却率">
          <a:extLst>
            <a:ext uri="{FF2B5EF4-FFF2-40B4-BE49-F238E27FC236}">
              <a16:creationId xmlns:a16="http://schemas.microsoft.com/office/drawing/2014/main" id="{B4D2BD83-B150-43B8-A31E-E7778DD0E9CA}"/>
            </a:ext>
          </a:extLst>
        </xdr:cNvPr>
        <xdr:cNvSpPr txBox="1"/>
      </xdr:nvSpPr>
      <xdr:spPr>
        <a:xfrm>
          <a:off x="2439044" y="5887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66783</xdr:rowOff>
    </xdr:from>
    <xdr:ext cx="405111" cy="259045"/>
    <xdr:sp macro="" textlink="">
      <xdr:nvSpPr>
        <xdr:cNvPr id="90" name="n_3mainValue【図書館】&#10;有形固定資産減価償却率">
          <a:extLst>
            <a:ext uri="{FF2B5EF4-FFF2-40B4-BE49-F238E27FC236}">
              <a16:creationId xmlns:a16="http://schemas.microsoft.com/office/drawing/2014/main" id="{661DF584-FE25-42F2-B315-258328DA4CF8}"/>
            </a:ext>
          </a:extLst>
        </xdr:cNvPr>
        <xdr:cNvSpPr txBox="1"/>
      </xdr:nvSpPr>
      <xdr:spPr>
        <a:xfrm>
          <a:off x="1645294" y="5851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30860</xdr:rowOff>
    </xdr:from>
    <xdr:ext cx="405111" cy="259045"/>
    <xdr:sp macro="" textlink="">
      <xdr:nvSpPr>
        <xdr:cNvPr id="91" name="n_4mainValue【図書館】&#10;有形固定資産減価償却率">
          <a:extLst>
            <a:ext uri="{FF2B5EF4-FFF2-40B4-BE49-F238E27FC236}">
              <a16:creationId xmlns:a16="http://schemas.microsoft.com/office/drawing/2014/main" id="{524E3607-9C85-4782-BC49-428FC92F08A2}"/>
            </a:ext>
          </a:extLst>
        </xdr:cNvPr>
        <xdr:cNvSpPr txBox="1"/>
      </xdr:nvSpPr>
      <xdr:spPr>
        <a:xfrm>
          <a:off x="851544" y="58157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141E99C5-5433-4C36-9483-B8410BB9D716}"/>
            </a:ext>
          </a:extLst>
        </xdr:cNvPr>
        <xdr:cNvSpPr/>
      </xdr:nvSpPr>
      <xdr:spPr>
        <a:xfrm>
          <a:off x="595630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817D604-2113-4C17-BACD-139F368D7088}"/>
            </a:ext>
          </a:extLst>
        </xdr:cNvPr>
        <xdr:cNvSpPr/>
      </xdr:nvSpPr>
      <xdr:spPr>
        <a:xfrm>
          <a:off x="60642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7B92A538-AF52-4193-BBF0-DA2D3B94BA5E}"/>
            </a:ext>
          </a:extLst>
        </xdr:cNvPr>
        <xdr:cNvSpPr/>
      </xdr:nvSpPr>
      <xdr:spPr>
        <a:xfrm>
          <a:off x="60642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AA8EB21E-7E7C-44EF-92ED-DDACBCD76D9D}"/>
            </a:ext>
          </a:extLst>
        </xdr:cNvPr>
        <xdr:cNvSpPr/>
      </xdr:nvSpPr>
      <xdr:spPr>
        <a:xfrm>
          <a:off x="69850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460B7584-BDFF-43C8-9CBF-4C53D53AE791}"/>
            </a:ext>
          </a:extLst>
        </xdr:cNvPr>
        <xdr:cNvSpPr/>
      </xdr:nvSpPr>
      <xdr:spPr>
        <a:xfrm>
          <a:off x="69850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AD44FF7A-D702-40D2-8706-6BA7C7B6AF50}"/>
            </a:ext>
          </a:extLst>
        </xdr:cNvPr>
        <xdr:cNvSpPr/>
      </xdr:nvSpPr>
      <xdr:spPr>
        <a:xfrm>
          <a:off x="8013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A58304DA-BD29-4C97-9B38-3BC1B3405EA3}"/>
            </a:ext>
          </a:extLst>
        </xdr:cNvPr>
        <xdr:cNvSpPr/>
      </xdr:nvSpPr>
      <xdr:spPr>
        <a:xfrm>
          <a:off x="8013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12526511-9374-449D-BDB6-3AB5160239D1}"/>
            </a:ext>
          </a:extLst>
        </xdr:cNvPr>
        <xdr:cNvSpPr/>
      </xdr:nvSpPr>
      <xdr:spPr>
        <a:xfrm>
          <a:off x="595630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640F75F9-2DE4-4941-A1FF-ACF97F77D902}"/>
            </a:ext>
          </a:extLst>
        </xdr:cNvPr>
        <xdr:cNvSpPr txBox="1"/>
      </xdr:nvSpPr>
      <xdr:spPr>
        <a:xfrm>
          <a:off x="5918200" y="4959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A0E8CAD9-5CEB-421A-8018-8D6EC22F602F}"/>
            </a:ext>
          </a:extLst>
        </xdr:cNvPr>
        <xdr:cNvCxnSpPr/>
      </xdr:nvCxnSpPr>
      <xdr:spPr>
        <a:xfrm>
          <a:off x="5956300" y="7346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a:extLst>
            <a:ext uri="{FF2B5EF4-FFF2-40B4-BE49-F238E27FC236}">
              <a16:creationId xmlns:a16="http://schemas.microsoft.com/office/drawing/2014/main" id="{56F26D6F-14FF-45D1-8DD3-417D0829BB01}"/>
            </a:ext>
          </a:extLst>
        </xdr:cNvPr>
        <xdr:cNvCxnSpPr/>
      </xdr:nvCxnSpPr>
      <xdr:spPr>
        <a:xfrm>
          <a:off x="5956300" y="6908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a:extLst>
            <a:ext uri="{FF2B5EF4-FFF2-40B4-BE49-F238E27FC236}">
              <a16:creationId xmlns:a16="http://schemas.microsoft.com/office/drawing/2014/main" id="{030B2E7B-0A09-4264-81A9-0145495142E8}"/>
            </a:ext>
          </a:extLst>
        </xdr:cNvPr>
        <xdr:cNvSpPr txBox="1"/>
      </xdr:nvSpPr>
      <xdr:spPr>
        <a:xfrm>
          <a:off x="5527221" y="677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a:extLst>
            <a:ext uri="{FF2B5EF4-FFF2-40B4-BE49-F238E27FC236}">
              <a16:creationId xmlns:a16="http://schemas.microsoft.com/office/drawing/2014/main" id="{9F42E070-0911-4095-AEE6-080C8D1F61B5}"/>
            </a:ext>
          </a:extLst>
        </xdr:cNvPr>
        <xdr:cNvCxnSpPr/>
      </xdr:nvCxnSpPr>
      <xdr:spPr>
        <a:xfrm>
          <a:off x="5956300" y="64643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5" name="テキスト ボックス 104">
          <a:extLst>
            <a:ext uri="{FF2B5EF4-FFF2-40B4-BE49-F238E27FC236}">
              <a16:creationId xmlns:a16="http://schemas.microsoft.com/office/drawing/2014/main" id="{EE65500C-BBAF-4B50-B527-EBB9DAFE14EA}"/>
            </a:ext>
          </a:extLst>
        </xdr:cNvPr>
        <xdr:cNvSpPr txBox="1"/>
      </xdr:nvSpPr>
      <xdr:spPr>
        <a:xfrm>
          <a:off x="5527221" y="6328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a:extLst>
            <a:ext uri="{FF2B5EF4-FFF2-40B4-BE49-F238E27FC236}">
              <a16:creationId xmlns:a16="http://schemas.microsoft.com/office/drawing/2014/main" id="{E008B4AD-E759-4BE4-8C0C-5A9F16476DFC}"/>
            </a:ext>
          </a:extLst>
        </xdr:cNvPr>
        <xdr:cNvCxnSpPr/>
      </xdr:nvCxnSpPr>
      <xdr:spPr>
        <a:xfrm>
          <a:off x="5956300" y="60261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7" name="テキスト ボックス 106">
          <a:extLst>
            <a:ext uri="{FF2B5EF4-FFF2-40B4-BE49-F238E27FC236}">
              <a16:creationId xmlns:a16="http://schemas.microsoft.com/office/drawing/2014/main" id="{9708BA41-39EC-480F-8667-02BAFD9A37B2}"/>
            </a:ext>
          </a:extLst>
        </xdr:cNvPr>
        <xdr:cNvSpPr txBox="1"/>
      </xdr:nvSpPr>
      <xdr:spPr>
        <a:xfrm>
          <a:off x="5527221" y="589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a:extLst>
            <a:ext uri="{FF2B5EF4-FFF2-40B4-BE49-F238E27FC236}">
              <a16:creationId xmlns:a16="http://schemas.microsoft.com/office/drawing/2014/main" id="{7B7F3B59-4A41-48A5-B2B5-BF16BBC55DEA}"/>
            </a:ext>
          </a:extLst>
        </xdr:cNvPr>
        <xdr:cNvCxnSpPr/>
      </xdr:nvCxnSpPr>
      <xdr:spPr>
        <a:xfrm>
          <a:off x="5956300" y="5588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9" name="テキスト ボックス 108">
          <a:extLst>
            <a:ext uri="{FF2B5EF4-FFF2-40B4-BE49-F238E27FC236}">
              <a16:creationId xmlns:a16="http://schemas.microsoft.com/office/drawing/2014/main" id="{4B323C15-268A-4AF8-AF4A-A5E72FC17ACB}"/>
            </a:ext>
          </a:extLst>
        </xdr:cNvPr>
        <xdr:cNvSpPr txBox="1"/>
      </xdr:nvSpPr>
      <xdr:spPr>
        <a:xfrm>
          <a:off x="5527221" y="5452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a:extLst>
            <a:ext uri="{FF2B5EF4-FFF2-40B4-BE49-F238E27FC236}">
              <a16:creationId xmlns:a16="http://schemas.microsoft.com/office/drawing/2014/main" id="{0F206883-4C14-4EAA-8606-2647BDFA91CD}"/>
            </a:ext>
          </a:extLst>
        </xdr:cNvPr>
        <xdr:cNvCxnSpPr/>
      </xdr:nvCxnSpPr>
      <xdr:spPr>
        <a:xfrm>
          <a:off x="5956300" y="5143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a:extLst>
            <a:ext uri="{FF2B5EF4-FFF2-40B4-BE49-F238E27FC236}">
              <a16:creationId xmlns:a16="http://schemas.microsoft.com/office/drawing/2014/main" id="{7BDE15EE-E463-4657-BD14-0FA2AAE9644F}"/>
            </a:ext>
          </a:extLst>
        </xdr:cNvPr>
        <xdr:cNvSpPr txBox="1"/>
      </xdr:nvSpPr>
      <xdr:spPr>
        <a:xfrm>
          <a:off x="552722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a:extLst>
            <a:ext uri="{FF2B5EF4-FFF2-40B4-BE49-F238E27FC236}">
              <a16:creationId xmlns:a16="http://schemas.microsoft.com/office/drawing/2014/main" id="{FF9C9AE1-4F20-43D2-A304-966834F983E8}"/>
            </a:ext>
          </a:extLst>
        </xdr:cNvPr>
        <xdr:cNvSpPr/>
      </xdr:nvSpPr>
      <xdr:spPr>
        <a:xfrm>
          <a:off x="595630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35</xdr:row>
      <xdr:rowOff>46482</xdr:rowOff>
    </xdr:from>
    <xdr:to>
      <xdr:col>54</xdr:col>
      <xdr:colOff>189865</xdr:colOff>
      <xdr:row>41</xdr:row>
      <xdr:rowOff>73914</xdr:rowOff>
    </xdr:to>
    <xdr:cxnSp macro="">
      <xdr:nvCxnSpPr>
        <xdr:cNvPr id="113" name="直線コネクタ 112">
          <a:extLst>
            <a:ext uri="{FF2B5EF4-FFF2-40B4-BE49-F238E27FC236}">
              <a16:creationId xmlns:a16="http://schemas.microsoft.com/office/drawing/2014/main" id="{1F40C5A8-E0AD-4E08-AFDD-9608CACF8155}"/>
            </a:ext>
          </a:extLst>
        </xdr:cNvPr>
        <xdr:cNvCxnSpPr/>
      </xdr:nvCxnSpPr>
      <xdr:spPr>
        <a:xfrm flipV="1">
          <a:off x="9429115" y="5831332"/>
          <a:ext cx="0" cy="1018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77741</xdr:rowOff>
    </xdr:from>
    <xdr:ext cx="469744" cy="259045"/>
    <xdr:sp macro="" textlink="">
      <xdr:nvSpPr>
        <xdr:cNvPr id="114" name="【図書館】&#10;一人当たり面積最小値テキスト">
          <a:extLst>
            <a:ext uri="{FF2B5EF4-FFF2-40B4-BE49-F238E27FC236}">
              <a16:creationId xmlns:a16="http://schemas.microsoft.com/office/drawing/2014/main" id="{3AB0A3A0-EEAE-4F68-8856-8042303D6C00}"/>
            </a:ext>
          </a:extLst>
        </xdr:cNvPr>
        <xdr:cNvSpPr txBox="1"/>
      </xdr:nvSpPr>
      <xdr:spPr>
        <a:xfrm>
          <a:off x="9467850" y="6853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73914</xdr:rowOff>
    </xdr:from>
    <xdr:to>
      <xdr:col>55</xdr:col>
      <xdr:colOff>88900</xdr:colOff>
      <xdr:row>41</xdr:row>
      <xdr:rowOff>73914</xdr:rowOff>
    </xdr:to>
    <xdr:cxnSp macro="">
      <xdr:nvCxnSpPr>
        <xdr:cNvPr id="115" name="直線コネクタ 114">
          <a:extLst>
            <a:ext uri="{FF2B5EF4-FFF2-40B4-BE49-F238E27FC236}">
              <a16:creationId xmlns:a16="http://schemas.microsoft.com/office/drawing/2014/main" id="{E9B65862-4726-4D46-AD5C-ADBA90BC542F}"/>
            </a:ext>
          </a:extLst>
        </xdr:cNvPr>
        <xdr:cNvCxnSpPr/>
      </xdr:nvCxnSpPr>
      <xdr:spPr>
        <a:xfrm>
          <a:off x="9359900" y="684936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164609</xdr:rowOff>
    </xdr:from>
    <xdr:ext cx="469744" cy="259045"/>
    <xdr:sp macro="" textlink="">
      <xdr:nvSpPr>
        <xdr:cNvPr id="116" name="【図書館】&#10;一人当たり面積最大値テキスト">
          <a:extLst>
            <a:ext uri="{FF2B5EF4-FFF2-40B4-BE49-F238E27FC236}">
              <a16:creationId xmlns:a16="http://schemas.microsoft.com/office/drawing/2014/main" id="{F2365446-76C9-4460-ACC7-696FD06B15D4}"/>
            </a:ext>
          </a:extLst>
        </xdr:cNvPr>
        <xdr:cNvSpPr txBox="1"/>
      </xdr:nvSpPr>
      <xdr:spPr>
        <a:xfrm>
          <a:off x="9467850" y="5619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46482</xdr:rowOff>
    </xdr:from>
    <xdr:to>
      <xdr:col>55</xdr:col>
      <xdr:colOff>88900</xdr:colOff>
      <xdr:row>35</xdr:row>
      <xdr:rowOff>46482</xdr:rowOff>
    </xdr:to>
    <xdr:cxnSp macro="">
      <xdr:nvCxnSpPr>
        <xdr:cNvPr id="117" name="直線コネクタ 116">
          <a:extLst>
            <a:ext uri="{FF2B5EF4-FFF2-40B4-BE49-F238E27FC236}">
              <a16:creationId xmlns:a16="http://schemas.microsoft.com/office/drawing/2014/main" id="{5923F6C9-8789-4E42-BB17-C430EAC0A57D}"/>
            </a:ext>
          </a:extLst>
        </xdr:cNvPr>
        <xdr:cNvCxnSpPr/>
      </xdr:nvCxnSpPr>
      <xdr:spPr>
        <a:xfrm>
          <a:off x="9359900" y="583133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65549</xdr:rowOff>
    </xdr:from>
    <xdr:ext cx="469744" cy="259045"/>
    <xdr:sp macro="" textlink="">
      <xdr:nvSpPr>
        <xdr:cNvPr id="118" name="【図書館】&#10;一人当たり面積平均値テキスト">
          <a:extLst>
            <a:ext uri="{FF2B5EF4-FFF2-40B4-BE49-F238E27FC236}">
              <a16:creationId xmlns:a16="http://schemas.microsoft.com/office/drawing/2014/main" id="{B43B7936-E8EB-4C4A-8BD0-EAFC90140121}"/>
            </a:ext>
          </a:extLst>
        </xdr:cNvPr>
        <xdr:cNvSpPr txBox="1"/>
      </xdr:nvSpPr>
      <xdr:spPr>
        <a:xfrm>
          <a:off x="9467850" y="65107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87122</xdr:rowOff>
    </xdr:from>
    <xdr:to>
      <xdr:col>55</xdr:col>
      <xdr:colOff>50800</xdr:colOff>
      <xdr:row>40</xdr:row>
      <xdr:rowOff>17272</xdr:rowOff>
    </xdr:to>
    <xdr:sp macro="" textlink="">
      <xdr:nvSpPr>
        <xdr:cNvPr id="119" name="フローチャート: 判断 118">
          <a:extLst>
            <a:ext uri="{FF2B5EF4-FFF2-40B4-BE49-F238E27FC236}">
              <a16:creationId xmlns:a16="http://schemas.microsoft.com/office/drawing/2014/main" id="{E76AB239-DFF9-456B-9E91-8B7BAE1AF40E}"/>
            </a:ext>
          </a:extLst>
        </xdr:cNvPr>
        <xdr:cNvSpPr/>
      </xdr:nvSpPr>
      <xdr:spPr>
        <a:xfrm>
          <a:off x="9398000" y="653237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77978</xdr:rowOff>
    </xdr:from>
    <xdr:to>
      <xdr:col>50</xdr:col>
      <xdr:colOff>165100</xdr:colOff>
      <xdr:row>40</xdr:row>
      <xdr:rowOff>8128</xdr:rowOff>
    </xdr:to>
    <xdr:sp macro="" textlink="">
      <xdr:nvSpPr>
        <xdr:cNvPr id="120" name="フローチャート: 判断 119">
          <a:extLst>
            <a:ext uri="{FF2B5EF4-FFF2-40B4-BE49-F238E27FC236}">
              <a16:creationId xmlns:a16="http://schemas.microsoft.com/office/drawing/2014/main" id="{A5DBE065-BD53-4B4F-B8A7-1DB6F7174591}"/>
            </a:ext>
          </a:extLst>
        </xdr:cNvPr>
        <xdr:cNvSpPr/>
      </xdr:nvSpPr>
      <xdr:spPr>
        <a:xfrm>
          <a:off x="8636000" y="652322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27686</xdr:rowOff>
    </xdr:from>
    <xdr:to>
      <xdr:col>46</xdr:col>
      <xdr:colOff>38100</xdr:colOff>
      <xdr:row>39</xdr:row>
      <xdr:rowOff>129286</xdr:rowOff>
    </xdr:to>
    <xdr:sp macro="" textlink="">
      <xdr:nvSpPr>
        <xdr:cNvPr id="121" name="フローチャート: 判断 120">
          <a:extLst>
            <a:ext uri="{FF2B5EF4-FFF2-40B4-BE49-F238E27FC236}">
              <a16:creationId xmlns:a16="http://schemas.microsoft.com/office/drawing/2014/main" id="{1CFA077F-96D1-4D7E-A3EF-FE54B5086CA8}"/>
            </a:ext>
          </a:extLst>
        </xdr:cNvPr>
        <xdr:cNvSpPr/>
      </xdr:nvSpPr>
      <xdr:spPr>
        <a:xfrm>
          <a:off x="7842250" y="647293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41402</xdr:rowOff>
    </xdr:from>
    <xdr:to>
      <xdr:col>41</xdr:col>
      <xdr:colOff>101600</xdr:colOff>
      <xdr:row>39</xdr:row>
      <xdr:rowOff>143002</xdr:rowOff>
    </xdr:to>
    <xdr:sp macro="" textlink="">
      <xdr:nvSpPr>
        <xdr:cNvPr id="122" name="フローチャート: 判断 121">
          <a:extLst>
            <a:ext uri="{FF2B5EF4-FFF2-40B4-BE49-F238E27FC236}">
              <a16:creationId xmlns:a16="http://schemas.microsoft.com/office/drawing/2014/main" id="{1B48CB99-5EEE-402C-A3BD-19801D30A6B3}"/>
            </a:ext>
          </a:extLst>
        </xdr:cNvPr>
        <xdr:cNvSpPr/>
      </xdr:nvSpPr>
      <xdr:spPr>
        <a:xfrm>
          <a:off x="7029450" y="6486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73406</xdr:rowOff>
    </xdr:from>
    <xdr:to>
      <xdr:col>36</xdr:col>
      <xdr:colOff>165100</xdr:colOff>
      <xdr:row>40</xdr:row>
      <xdr:rowOff>3556</xdr:rowOff>
    </xdr:to>
    <xdr:sp macro="" textlink="">
      <xdr:nvSpPr>
        <xdr:cNvPr id="123" name="フローチャート: 判断 122">
          <a:extLst>
            <a:ext uri="{FF2B5EF4-FFF2-40B4-BE49-F238E27FC236}">
              <a16:creationId xmlns:a16="http://schemas.microsoft.com/office/drawing/2014/main" id="{F6A772BF-4AFB-4AEA-B469-EB896C847807}"/>
            </a:ext>
          </a:extLst>
        </xdr:cNvPr>
        <xdr:cNvSpPr/>
      </xdr:nvSpPr>
      <xdr:spPr>
        <a:xfrm>
          <a:off x="6235700" y="651865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23305555-250D-4194-8A90-7087B15F79AB}"/>
            </a:ext>
          </a:extLst>
        </xdr:cNvPr>
        <xdr:cNvSpPr txBox="1"/>
      </xdr:nvSpPr>
      <xdr:spPr>
        <a:xfrm>
          <a:off x="92583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D09B7A58-A723-4892-87D0-FDA08DC913A9}"/>
            </a:ext>
          </a:extLst>
        </xdr:cNvPr>
        <xdr:cNvSpPr txBox="1"/>
      </xdr:nvSpPr>
      <xdr:spPr>
        <a:xfrm>
          <a:off x="8515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EF2D9BB8-AC64-4535-9AA0-A6AC1512E4F2}"/>
            </a:ext>
          </a:extLst>
        </xdr:cNvPr>
        <xdr:cNvSpPr txBox="1"/>
      </xdr:nvSpPr>
      <xdr:spPr>
        <a:xfrm>
          <a:off x="7715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7D8B6B0C-C149-4D09-8ED6-1505699C3DCC}"/>
            </a:ext>
          </a:extLst>
        </xdr:cNvPr>
        <xdr:cNvSpPr txBox="1"/>
      </xdr:nvSpPr>
      <xdr:spPr>
        <a:xfrm>
          <a:off x="690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E185ED84-4FC5-41D5-9C02-DF3CBEFA6E88}"/>
            </a:ext>
          </a:extLst>
        </xdr:cNvPr>
        <xdr:cNvSpPr txBox="1"/>
      </xdr:nvSpPr>
      <xdr:spPr>
        <a:xfrm>
          <a:off x="6115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121412</xdr:rowOff>
    </xdr:from>
    <xdr:to>
      <xdr:col>55</xdr:col>
      <xdr:colOff>50800</xdr:colOff>
      <xdr:row>39</xdr:row>
      <xdr:rowOff>51562</xdr:rowOff>
    </xdr:to>
    <xdr:sp macro="" textlink="">
      <xdr:nvSpPr>
        <xdr:cNvPr id="129" name="楕円 128">
          <a:extLst>
            <a:ext uri="{FF2B5EF4-FFF2-40B4-BE49-F238E27FC236}">
              <a16:creationId xmlns:a16="http://schemas.microsoft.com/office/drawing/2014/main" id="{CCCE93EB-3651-4C34-8E1F-763FE69C031E}"/>
            </a:ext>
          </a:extLst>
        </xdr:cNvPr>
        <xdr:cNvSpPr/>
      </xdr:nvSpPr>
      <xdr:spPr>
        <a:xfrm>
          <a:off x="9398000" y="6401562"/>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144289</xdr:rowOff>
    </xdr:from>
    <xdr:ext cx="469744" cy="259045"/>
    <xdr:sp macro="" textlink="">
      <xdr:nvSpPr>
        <xdr:cNvPr id="130" name="【図書館】&#10;一人当たり面積該当値テキスト">
          <a:extLst>
            <a:ext uri="{FF2B5EF4-FFF2-40B4-BE49-F238E27FC236}">
              <a16:creationId xmlns:a16="http://schemas.microsoft.com/office/drawing/2014/main" id="{493BAB94-0BD4-4157-92FB-44774F756ABB}"/>
            </a:ext>
          </a:extLst>
        </xdr:cNvPr>
        <xdr:cNvSpPr txBox="1"/>
      </xdr:nvSpPr>
      <xdr:spPr>
        <a:xfrm>
          <a:off x="9467850" y="6259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135128</xdr:rowOff>
    </xdr:from>
    <xdr:to>
      <xdr:col>50</xdr:col>
      <xdr:colOff>165100</xdr:colOff>
      <xdr:row>39</xdr:row>
      <xdr:rowOff>65278</xdr:rowOff>
    </xdr:to>
    <xdr:sp macro="" textlink="">
      <xdr:nvSpPr>
        <xdr:cNvPr id="131" name="楕円 130">
          <a:extLst>
            <a:ext uri="{FF2B5EF4-FFF2-40B4-BE49-F238E27FC236}">
              <a16:creationId xmlns:a16="http://schemas.microsoft.com/office/drawing/2014/main" id="{52974B75-7749-4368-B1BD-F59045C0E3B6}"/>
            </a:ext>
          </a:extLst>
        </xdr:cNvPr>
        <xdr:cNvSpPr/>
      </xdr:nvSpPr>
      <xdr:spPr>
        <a:xfrm>
          <a:off x="8636000" y="641527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762</xdr:rowOff>
    </xdr:from>
    <xdr:to>
      <xdr:col>55</xdr:col>
      <xdr:colOff>0</xdr:colOff>
      <xdr:row>39</xdr:row>
      <xdr:rowOff>14478</xdr:rowOff>
    </xdr:to>
    <xdr:cxnSp macro="">
      <xdr:nvCxnSpPr>
        <xdr:cNvPr id="132" name="直線コネクタ 131">
          <a:extLst>
            <a:ext uri="{FF2B5EF4-FFF2-40B4-BE49-F238E27FC236}">
              <a16:creationId xmlns:a16="http://schemas.microsoft.com/office/drawing/2014/main" id="{E578D645-77F0-4906-B68B-E32F45B08D67}"/>
            </a:ext>
          </a:extLst>
        </xdr:cNvPr>
        <xdr:cNvCxnSpPr/>
      </xdr:nvCxnSpPr>
      <xdr:spPr>
        <a:xfrm flipV="1">
          <a:off x="8686800" y="6446012"/>
          <a:ext cx="74295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139700</xdr:rowOff>
    </xdr:from>
    <xdr:to>
      <xdr:col>46</xdr:col>
      <xdr:colOff>38100</xdr:colOff>
      <xdr:row>39</xdr:row>
      <xdr:rowOff>69850</xdr:rowOff>
    </xdr:to>
    <xdr:sp macro="" textlink="">
      <xdr:nvSpPr>
        <xdr:cNvPr id="133" name="楕円 132">
          <a:extLst>
            <a:ext uri="{FF2B5EF4-FFF2-40B4-BE49-F238E27FC236}">
              <a16:creationId xmlns:a16="http://schemas.microsoft.com/office/drawing/2014/main" id="{282FE952-D860-4B25-A15C-BCC83C1DC51E}"/>
            </a:ext>
          </a:extLst>
        </xdr:cNvPr>
        <xdr:cNvSpPr/>
      </xdr:nvSpPr>
      <xdr:spPr>
        <a:xfrm>
          <a:off x="7842250" y="64198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14478</xdr:rowOff>
    </xdr:from>
    <xdr:to>
      <xdr:col>50</xdr:col>
      <xdr:colOff>114300</xdr:colOff>
      <xdr:row>39</xdr:row>
      <xdr:rowOff>19050</xdr:rowOff>
    </xdr:to>
    <xdr:cxnSp macro="">
      <xdr:nvCxnSpPr>
        <xdr:cNvPr id="134" name="直線コネクタ 133">
          <a:extLst>
            <a:ext uri="{FF2B5EF4-FFF2-40B4-BE49-F238E27FC236}">
              <a16:creationId xmlns:a16="http://schemas.microsoft.com/office/drawing/2014/main" id="{CBF177BE-FD25-4BBA-AEDB-966E1A614B49}"/>
            </a:ext>
          </a:extLst>
        </xdr:cNvPr>
        <xdr:cNvCxnSpPr/>
      </xdr:nvCxnSpPr>
      <xdr:spPr>
        <a:xfrm flipV="1">
          <a:off x="7886700" y="6459728"/>
          <a:ext cx="8001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148844</xdr:rowOff>
    </xdr:from>
    <xdr:to>
      <xdr:col>41</xdr:col>
      <xdr:colOff>101600</xdr:colOff>
      <xdr:row>39</xdr:row>
      <xdr:rowOff>78994</xdr:rowOff>
    </xdr:to>
    <xdr:sp macro="" textlink="">
      <xdr:nvSpPr>
        <xdr:cNvPr id="135" name="楕円 134">
          <a:extLst>
            <a:ext uri="{FF2B5EF4-FFF2-40B4-BE49-F238E27FC236}">
              <a16:creationId xmlns:a16="http://schemas.microsoft.com/office/drawing/2014/main" id="{3917AC67-F7E6-4FB2-8322-A8AD757077C5}"/>
            </a:ext>
          </a:extLst>
        </xdr:cNvPr>
        <xdr:cNvSpPr/>
      </xdr:nvSpPr>
      <xdr:spPr>
        <a:xfrm>
          <a:off x="7029450" y="642899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19050</xdr:rowOff>
    </xdr:from>
    <xdr:to>
      <xdr:col>45</xdr:col>
      <xdr:colOff>177800</xdr:colOff>
      <xdr:row>39</xdr:row>
      <xdr:rowOff>28194</xdr:rowOff>
    </xdr:to>
    <xdr:cxnSp macro="">
      <xdr:nvCxnSpPr>
        <xdr:cNvPr id="136" name="直線コネクタ 135">
          <a:extLst>
            <a:ext uri="{FF2B5EF4-FFF2-40B4-BE49-F238E27FC236}">
              <a16:creationId xmlns:a16="http://schemas.microsoft.com/office/drawing/2014/main" id="{FD3EAAD7-5E27-46CD-8382-656A5C63CAD9}"/>
            </a:ext>
          </a:extLst>
        </xdr:cNvPr>
        <xdr:cNvCxnSpPr/>
      </xdr:nvCxnSpPr>
      <xdr:spPr>
        <a:xfrm flipV="1">
          <a:off x="7080250" y="6464300"/>
          <a:ext cx="80645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157988</xdr:rowOff>
    </xdr:from>
    <xdr:to>
      <xdr:col>36</xdr:col>
      <xdr:colOff>165100</xdr:colOff>
      <xdr:row>39</xdr:row>
      <xdr:rowOff>88138</xdr:rowOff>
    </xdr:to>
    <xdr:sp macro="" textlink="">
      <xdr:nvSpPr>
        <xdr:cNvPr id="137" name="楕円 136">
          <a:extLst>
            <a:ext uri="{FF2B5EF4-FFF2-40B4-BE49-F238E27FC236}">
              <a16:creationId xmlns:a16="http://schemas.microsoft.com/office/drawing/2014/main" id="{96036F2D-364D-40EC-9ECC-054BD054D621}"/>
            </a:ext>
          </a:extLst>
        </xdr:cNvPr>
        <xdr:cNvSpPr/>
      </xdr:nvSpPr>
      <xdr:spPr>
        <a:xfrm>
          <a:off x="6235700" y="643813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28194</xdr:rowOff>
    </xdr:from>
    <xdr:to>
      <xdr:col>41</xdr:col>
      <xdr:colOff>50800</xdr:colOff>
      <xdr:row>39</xdr:row>
      <xdr:rowOff>37338</xdr:rowOff>
    </xdr:to>
    <xdr:cxnSp macro="">
      <xdr:nvCxnSpPr>
        <xdr:cNvPr id="138" name="直線コネクタ 137">
          <a:extLst>
            <a:ext uri="{FF2B5EF4-FFF2-40B4-BE49-F238E27FC236}">
              <a16:creationId xmlns:a16="http://schemas.microsoft.com/office/drawing/2014/main" id="{176896A7-6A52-408C-AC15-4176B212468B}"/>
            </a:ext>
          </a:extLst>
        </xdr:cNvPr>
        <xdr:cNvCxnSpPr/>
      </xdr:nvCxnSpPr>
      <xdr:spPr>
        <a:xfrm flipV="1">
          <a:off x="6286500" y="6473444"/>
          <a:ext cx="79375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170705</xdr:rowOff>
    </xdr:from>
    <xdr:ext cx="469744" cy="259045"/>
    <xdr:sp macro="" textlink="">
      <xdr:nvSpPr>
        <xdr:cNvPr id="139" name="n_1aveValue【図書館】&#10;一人当たり面積">
          <a:extLst>
            <a:ext uri="{FF2B5EF4-FFF2-40B4-BE49-F238E27FC236}">
              <a16:creationId xmlns:a16="http://schemas.microsoft.com/office/drawing/2014/main" id="{46045B0A-4F80-455F-8D48-E2665CE9C5ED}"/>
            </a:ext>
          </a:extLst>
        </xdr:cNvPr>
        <xdr:cNvSpPr txBox="1"/>
      </xdr:nvSpPr>
      <xdr:spPr>
        <a:xfrm>
          <a:off x="8458277" y="6609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120413</xdr:rowOff>
    </xdr:from>
    <xdr:ext cx="469744" cy="259045"/>
    <xdr:sp macro="" textlink="">
      <xdr:nvSpPr>
        <xdr:cNvPr id="140" name="n_2aveValue【図書館】&#10;一人当たり面積">
          <a:extLst>
            <a:ext uri="{FF2B5EF4-FFF2-40B4-BE49-F238E27FC236}">
              <a16:creationId xmlns:a16="http://schemas.microsoft.com/office/drawing/2014/main" id="{8B793BFE-0BEA-436E-8CF2-3417D68FD29B}"/>
            </a:ext>
          </a:extLst>
        </xdr:cNvPr>
        <xdr:cNvSpPr txBox="1"/>
      </xdr:nvSpPr>
      <xdr:spPr>
        <a:xfrm>
          <a:off x="7677227" y="6565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134129</xdr:rowOff>
    </xdr:from>
    <xdr:ext cx="469744" cy="259045"/>
    <xdr:sp macro="" textlink="">
      <xdr:nvSpPr>
        <xdr:cNvPr id="141" name="n_3aveValue【図書館】&#10;一人当たり面積">
          <a:extLst>
            <a:ext uri="{FF2B5EF4-FFF2-40B4-BE49-F238E27FC236}">
              <a16:creationId xmlns:a16="http://schemas.microsoft.com/office/drawing/2014/main" id="{2A1B3260-F42C-48B1-B57E-C70164524CF4}"/>
            </a:ext>
          </a:extLst>
        </xdr:cNvPr>
        <xdr:cNvSpPr txBox="1"/>
      </xdr:nvSpPr>
      <xdr:spPr>
        <a:xfrm>
          <a:off x="6864427" y="6579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166133</xdr:rowOff>
    </xdr:from>
    <xdr:ext cx="469744" cy="259045"/>
    <xdr:sp macro="" textlink="">
      <xdr:nvSpPr>
        <xdr:cNvPr id="142" name="n_4aveValue【図書館】&#10;一人当たり面積">
          <a:extLst>
            <a:ext uri="{FF2B5EF4-FFF2-40B4-BE49-F238E27FC236}">
              <a16:creationId xmlns:a16="http://schemas.microsoft.com/office/drawing/2014/main" id="{F80E1F3D-8A59-4CC0-B065-B62F399AEE55}"/>
            </a:ext>
          </a:extLst>
        </xdr:cNvPr>
        <xdr:cNvSpPr txBox="1"/>
      </xdr:nvSpPr>
      <xdr:spPr>
        <a:xfrm>
          <a:off x="6070677" y="6611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37</xdr:row>
      <xdr:rowOff>81805</xdr:rowOff>
    </xdr:from>
    <xdr:ext cx="469744" cy="259045"/>
    <xdr:sp macro="" textlink="">
      <xdr:nvSpPr>
        <xdr:cNvPr id="143" name="n_1mainValue【図書館】&#10;一人当たり面積">
          <a:extLst>
            <a:ext uri="{FF2B5EF4-FFF2-40B4-BE49-F238E27FC236}">
              <a16:creationId xmlns:a16="http://schemas.microsoft.com/office/drawing/2014/main" id="{E551EEDE-146C-4D89-A9E6-6C0981C0EB82}"/>
            </a:ext>
          </a:extLst>
        </xdr:cNvPr>
        <xdr:cNvSpPr txBox="1"/>
      </xdr:nvSpPr>
      <xdr:spPr>
        <a:xfrm>
          <a:off x="8458277" y="6196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86377</xdr:rowOff>
    </xdr:from>
    <xdr:ext cx="469744" cy="259045"/>
    <xdr:sp macro="" textlink="">
      <xdr:nvSpPr>
        <xdr:cNvPr id="144" name="n_2mainValue【図書館】&#10;一人当たり面積">
          <a:extLst>
            <a:ext uri="{FF2B5EF4-FFF2-40B4-BE49-F238E27FC236}">
              <a16:creationId xmlns:a16="http://schemas.microsoft.com/office/drawing/2014/main" id="{06C652AF-82DC-483E-8083-FE5C7520AE5A}"/>
            </a:ext>
          </a:extLst>
        </xdr:cNvPr>
        <xdr:cNvSpPr txBox="1"/>
      </xdr:nvSpPr>
      <xdr:spPr>
        <a:xfrm>
          <a:off x="7677227"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95521</xdr:rowOff>
    </xdr:from>
    <xdr:ext cx="469744" cy="259045"/>
    <xdr:sp macro="" textlink="">
      <xdr:nvSpPr>
        <xdr:cNvPr id="145" name="n_3mainValue【図書館】&#10;一人当たり面積">
          <a:extLst>
            <a:ext uri="{FF2B5EF4-FFF2-40B4-BE49-F238E27FC236}">
              <a16:creationId xmlns:a16="http://schemas.microsoft.com/office/drawing/2014/main" id="{7B8EBDCF-22CF-47D0-B77C-C317433F11C6}"/>
            </a:ext>
          </a:extLst>
        </xdr:cNvPr>
        <xdr:cNvSpPr txBox="1"/>
      </xdr:nvSpPr>
      <xdr:spPr>
        <a:xfrm>
          <a:off x="6864427" y="6210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104665</xdr:rowOff>
    </xdr:from>
    <xdr:ext cx="469744" cy="259045"/>
    <xdr:sp macro="" textlink="">
      <xdr:nvSpPr>
        <xdr:cNvPr id="146" name="n_4mainValue【図書館】&#10;一人当たり面積">
          <a:extLst>
            <a:ext uri="{FF2B5EF4-FFF2-40B4-BE49-F238E27FC236}">
              <a16:creationId xmlns:a16="http://schemas.microsoft.com/office/drawing/2014/main" id="{9BE2134E-24CA-41C0-8F23-CF5FDC88982E}"/>
            </a:ext>
          </a:extLst>
        </xdr:cNvPr>
        <xdr:cNvSpPr txBox="1"/>
      </xdr:nvSpPr>
      <xdr:spPr>
        <a:xfrm>
          <a:off x="6070677" y="6219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a:extLst>
            <a:ext uri="{FF2B5EF4-FFF2-40B4-BE49-F238E27FC236}">
              <a16:creationId xmlns:a16="http://schemas.microsoft.com/office/drawing/2014/main" id="{F24F24D9-247E-4A34-A922-FBB225F67B29}"/>
            </a:ext>
          </a:extLst>
        </xdr:cNvPr>
        <xdr:cNvSpPr/>
      </xdr:nvSpPr>
      <xdr:spPr>
        <a:xfrm>
          <a:off x="6858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a:extLst>
            <a:ext uri="{FF2B5EF4-FFF2-40B4-BE49-F238E27FC236}">
              <a16:creationId xmlns:a16="http://schemas.microsoft.com/office/drawing/2014/main" id="{AC9B28D2-C777-4E00-B2F4-6776DB8632B9}"/>
            </a:ext>
          </a:extLst>
        </xdr:cNvPr>
        <xdr:cNvSpPr/>
      </xdr:nvSpPr>
      <xdr:spPr>
        <a:xfrm>
          <a:off x="8128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a:extLst>
            <a:ext uri="{FF2B5EF4-FFF2-40B4-BE49-F238E27FC236}">
              <a16:creationId xmlns:a16="http://schemas.microsoft.com/office/drawing/2014/main" id="{02E5802C-823E-4A09-9526-1F4B131771D1}"/>
            </a:ext>
          </a:extLst>
        </xdr:cNvPr>
        <xdr:cNvSpPr/>
      </xdr:nvSpPr>
      <xdr:spPr>
        <a:xfrm>
          <a:off x="8128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a:extLst>
            <a:ext uri="{FF2B5EF4-FFF2-40B4-BE49-F238E27FC236}">
              <a16:creationId xmlns:a16="http://schemas.microsoft.com/office/drawing/2014/main" id="{E1AD5356-E6A8-439E-A114-CF993029AD99}"/>
            </a:ext>
          </a:extLst>
        </xdr:cNvPr>
        <xdr:cNvSpPr/>
      </xdr:nvSpPr>
      <xdr:spPr>
        <a:xfrm>
          <a:off x="17145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a:extLst>
            <a:ext uri="{FF2B5EF4-FFF2-40B4-BE49-F238E27FC236}">
              <a16:creationId xmlns:a16="http://schemas.microsoft.com/office/drawing/2014/main" id="{9C336E45-877D-4C58-889D-AA131180F8CD}"/>
            </a:ext>
          </a:extLst>
        </xdr:cNvPr>
        <xdr:cNvSpPr/>
      </xdr:nvSpPr>
      <xdr:spPr>
        <a:xfrm>
          <a:off x="17145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a:extLst>
            <a:ext uri="{FF2B5EF4-FFF2-40B4-BE49-F238E27FC236}">
              <a16:creationId xmlns:a16="http://schemas.microsoft.com/office/drawing/2014/main" id="{AA23422B-6EDD-4ADE-94A1-38187C1B258C}"/>
            </a:ext>
          </a:extLst>
        </xdr:cNvPr>
        <xdr:cNvSpPr/>
      </xdr:nvSpPr>
      <xdr:spPr>
        <a:xfrm>
          <a:off x="2743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a:extLst>
            <a:ext uri="{FF2B5EF4-FFF2-40B4-BE49-F238E27FC236}">
              <a16:creationId xmlns:a16="http://schemas.microsoft.com/office/drawing/2014/main" id="{415A6088-FA26-4D94-90AE-7AD1E63C26B6}"/>
            </a:ext>
          </a:extLst>
        </xdr:cNvPr>
        <xdr:cNvSpPr/>
      </xdr:nvSpPr>
      <xdr:spPr>
        <a:xfrm>
          <a:off x="2743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a:extLst>
            <a:ext uri="{FF2B5EF4-FFF2-40B4-BE49-F238E27FC236}">
              <a16:creationId xmlns:a16="http://schemas.microsoft.com/office/drawing/2014/main" id="{BCD34DD0-86FA-42EE-B3B5-D3B7EAF43744}"/>
            </a:ext>
          </a:extLst>
        </xdr:cNvPr>
        <xdr:cNvSpPr/>
      </xdr:nvSpPr>
      <xdr:spPr>
        <a:xfrm>
          <a:off x="6858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a:extLst>
            <a:ext uri="{FF2B5EF4-FFF2-40B4-BE49-F238E27FC236}">
              <a16:creationId xmlns:a16="http://schemas.microsoft.com/office/drawing/2014/main" id="{674B326D-3681-466D-A999-74DED11A0057}"/>
            </a:ext>
          </a:extLst>
        </xdr:cNvPr>
        <xdr:cNvSpPr txBox="1"/>
      </xdr:nvSpPr>
      <xdr:spPr>
        <a:xfrm>
          <a:off x="6667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a:extLst>
            <a:ext uri="{FF2B5EF4-FFF2-40B4-BE49-F238E27FC236}">
              <a16:creationId xmlns:a16="http://schemas.microsoft.com/office/drawing/2014/main" id="{55202F7D-B3E6-4AE2-A0B0-A17A30C57AD6}"/>
            </a:ext>
          </a:extLst>
        </xdr:cNvPr>
        <xdr:cNvCxnSpPr/>
      </xdr:nvCxnSpPr>
      <xdr:spPr>
        <a:xfrm>
          <a:off x="6858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a:extLst>
            <a:ext uri="{FF2B5EF4-FFF2-40B4-BE49-F238E27FC236}">
              <a16:creationId xmlns:a16="http://schemas.microsoft.com/office/drawing/2014/main" id="{80FBAD9B-119C-4DEE-AD82-A010A3AE840F}"/>
            </a:ext>
          </a:extLst>
        </xdr:cNvPr>
        <xdr:cNvSpPr txBox="1"/>
      </xdr:nvSpPr>
      <xdr:spPr>
        <a:xfrm>
          <a:off x="275771"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8" name="直線コネクタ 157">
          <a:extLst>
            <a:ext uri="{FF2B5EF4-FFF2-40B4-BE49-F238E27FC236}">
              <a16:creationId xmlns:a16="http://schemas.microsoft.com/office/drawing/2014/main" id="{10C4A7C0-7664-4776-8AFF-3EF50EB90B24}"/>
            </a:ext>
          </a:extLst>
        </xdr:cNvPr>
        <xdr:cNvCxnSpPr/>
      </xdr:nvCxnSpPr>
      <xdr:spPr>
        <a:xfrm>
          <a:off x="685800" y="10648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9" name="テキスト ボックス 158">
          <a:extLst>
            <a:ext uri="{FF2B5EF4-FFF2-40B4-BE49-F238E27FC236}">
              <a16:creationId xmlns:a16="http://schemas.microsoft.com/office/drawing/2014/main" id="{EABA9E1D-D9DD-4399-8449-18ACDD13C67A}"/>
            </a:ext>
          </a:extLst>
        </xdr:cNvPr>
        <xdr:cNvSpPr txBox="1"/>
      </xdr:nvSpPr>
      <xdr:spPr>
        <a:xfrm>
          <a:off x="275771" y="10513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0" name="直線コネクタ 159">
          <a:extLst>
            <a:ext uri="{FF2B5EF4-FFF2-40B4-BE49-F238E27FC236}">
              <a16:creationId xmlns:a16="http://schemas.microsoft.com/office/drawing/2014/main" id="{59485914-74E2-4221-913A-40F90777B5AD}"/>
            </a:ext>
          </a:extLst>
        </xdr:cNvPr>
        <xdr:cNvCxnSpPr/>
      </xdr:nvCxnSpPr>
      <xdr:spPr>
        <a:xfrm>
          <a:off x="685800" y="10280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1" name="テキスト ボックス 160">
          <a:extLst>
            <a:ext uri="{FF2B5EF4-FFF2-40B4-BE49-F238E27FC236}">
              <a16:creationId xmlns:a16="http://schemas.microsoft.com/office/drawing/2014/main" id="{5E58A0AB-098B-47BB-BC1C-B75C08C7C596}"/>
            </a:ext>
          </a:extLst>
        </xdr:cNvPr>
        <xdr:cNvSpPr txBox="1"/>
      </xdr:nvSpPr>
      <xdr:spPr>
        <a:xfrm>
          <a:off x="33989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2" name="直線コネクタ 161">
          <a:extLst>
            <a:ext uri="{FF2B5EF4-FFF2-40B4-BE49-F238E27FC236}">
              <a16:creationId xmlns:a16="http://schemas.microsoft.com/office/drawing/2014/main" id="{5E9B8587-6A4B-43CD-91D2-2DD067B3AC08}"/>
            </a:ext>
          </a:extLst>
        </xdr:cNvPr>
        <xdr:cNvCxnSpPr/>
      </xdr:nvCxnSpPr>
      <xdr:spPr>
        <a:xfrm>
          <a:off x="685800" y="9912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3" name="テキスト ボックス 162">
          <a:extLst>
            <a:ext uri="{FF2B5EF4-FFF2-40B4-BE49-F238E27FC236}">
              <a16:creationId xmlns:a16="http://schemas.microsoft.com/office/drawing/2014/main" id="{9BE88779-0950-4D02-B7CB-ED040510CE7E}"/>
            </a:ext>
          </a:extLst>
        </xdr:cNvPr>
        <xdr:cNvSpPr txBox="1"/>
      </xdr:nvSpPr>
      <xdr:spPr>
        <a:xfrm>
          <a:off x="339891" y="9776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4" name="直線コネクタ 163">
          <a:extLst>
            <a:ext uri="{FF2B5EF4-FFF2-40B4-BE49-F238E27FC236}">
              <a16:creationId xmlns:a16="http://schemas.microsoft.com/office/drawing/2014/main" id="{BF44ED51-F151-4590-971D-16F6C82910D5}"/>
            </a:ext>
          </a:extLst>
        </xdr:cNvPr>
        <xdr:cNvCxnSpPr/>
      </xdr:nvCxnSpPr>
      <xdr:spPr>
        <a:xfrm>
          <a:off x="685800" y="9550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5" name="テキスト ボックス 164">
          <a:extLst>
            <a:ext uri="{FF2B5EF4-FFF2-40B4-BE49-F238E27FC236}">
              <a16:creationId xmlns:a16="http://schemas.microsoft.com/office/drawing/2014/main" id="{B4D5684B-6F7A-4B6B-B336-4156A758277F}"/>
            </a:ext>
          </a:extLst>
        </xdr:cNvPr>
        <xdr:cNvSpPr txBox="1"/>
      </xdr:nvSpPr>
      <xdr:spPr>
        <a:xfrm>
          <a:off x="339891" y="9414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6" name="直線コネクタ 165">
          <a:extLst>
            <a:ext uri="{FF2B5EF4-FFF2-40B4-BE49-F238E27FC236}">
              <a16:creationId xmlns:a16="http://schemas.microsoft.com/office/drawing/2014/main" id="{D694F970-705E-4309-8324-B9897BCDD08B}"/>
            </a:ext>
          </a:extLst>
        </xdr:cNvPr>
        <xdr:cNvCxnSpPr/>
      </xdr:nvCxnSpPr>
      <xdr:spPr>
        <a:xfrm>
          <a:off x="685800" y="9182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7" name="テキスト ボックス 166">
          <a:extLst>
            <a:ext uri="{FF2B5EF4-FFF2-40B4-BE49-F238E27FC236}">
              <a16:creationId xmlns:a16="http://schemas.microsoft.com/office/drawing/2014/main" id="{C91ED2A8-F81A-4BD0-9E79-40E2459C9C04}"/>
            </a:ext>
          </a:extLst>
        </xdr:cNvPr>
        <xdr:cNvSpPr txBox="1"/>
      </xdr:nvSpPr>
      <xdr:spPr>
        <a:xfrm>
          <a:off x="339891" y="9046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a:extLst>
            <a:ext uri="{FF2B5EF4-FFF2-40B4-BE49-F238E27FC236}">
              <a16:creationId xmlns:a16="http://schemas.microsoft.com/office/drawing/2014/main" id="{FD8ED180-19DA-4FCE-B73D-BA2206D8F33E}"/>
            </a:ext>
          </a:extLst>
        </xdr:cNvPr>
        <xdr:cNvCxnSpPr/>
      </xdr:nvCxnSpPr>
      <xdr:spPr>
        <a:xfrm>
          <a:off x="6858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9" name="テキスト ボックス 168">
          <a:extLst>
            <a:ext uri="{FF2B5EF4-FFF2-40B4-BE49-F238E27FC236}">
              <a16:creationId xmlns:a16="http://schemas.microsoft.com/office/drawing/2014/main" id="{85DA2CCC-23BA-46EB-874B-4B1504806226}"/>
            </a:ext>
          </a:extLst>
        </xdr:cNvPr>
        <xdr:cNvSpPr txBox="1"/>
      </xdr:nvSpPr>
      <xdr:spPr>
        <a:xfrm>
          <a:off x="384961" y="86779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0" name="【体育館・プール】&#10;有形固定資産減価償却率グラフ枠">
          <a:extLst>
            <a:ext uri="{FF2B5EF4-FFF2-40B4-BE49-F238E27FC236}">
              <a16:creationId xmlns:a16="http://schemas.microsoft.com/office/drawing/2014/main" id="{2B41D8B5-BB5C-4BCF-A4D7-90397D0E1E97}"/>
            </a:ext>
          </a:extLst>
        </xdr:cNvPr>
        <xdr:cNvSpPr/>
      </xdr:nvSpPr>
      <xdr:spPr>
        <a:xfrm>
          <a:off x="6858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7620</xdr:rowOff>
    </xdr:from>
    <xdr:to>
      <xdr:col>24</xdr:col>
      <xdr:colOff>62865</xdr:colOff>
      <xdr:row>64</xdr:row>
      <xdr:rowOff>76200</xdr:rowOff>
    </xdr:to>
    <xdr:cxnSp macro="">
      <xdr:nvCxnSpPr>
        <xdr:cNvPr id="171" name="直線コネクタ 170">
          <a:extLst>
            <a:ext uri="{FF2B5EF4-FFF2-40B4-BE49-F238E27FC236}">
              <a16:creationId xmlns:a16="http://schemas.microsoft.com/office/drawing/2014/main" id="{644F0019-45CF-4C38-9480-9E67548056E1}"/>
            </a:ext>
          </a:extLst>
        </xdr:cNvPr>
        <xdr:cNvCxnSpPr/>
      </xdr:nvCxnSpPr>
      <xdr:spPr>
        <a:xfrm flipV="1">
          <a:off x="4177665" y="9094470"/>
          <a:ext cx="0" cy="1554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72" name="【体育館・プール】&#10;有形固定資産減価償却率最小値テキスト">
          <a:extLst>
            <a:ext uri="{FF2B5EF4-FFF2-40B4-BE49-F238E27FC236}">
              <a16:creationId xmlns:a16="http://schemas.microsoft.com/office/drawing/2014/main" id="{A035D1E6-54E2-47BB-BCD9-EE477FEA4EC1}"/>
            </a:ext>
          </a:extLst>
        </xdr:cNvPr>
        <xdr:cNvSpPr txBox="1"/>
      </xdr:nvSpPr>
      <xdr:spPr>
        <a:xfrm>
          <a:off x="4216400" y="10652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3" name="直線コネクタ 172">
          <a:extLst>
            <a:ext uri="{FF2B5EF4-FFF2-40B4-BE49-F238E27FC236}">
              <a16:creationId xmlns:a16="http://schemas.microsoft.com/office/drawing/2014/main" id="{1D84E19F-D492-45F5-8501-44B08EEE5064}"/>
            </a:ext>
          </a:extLst>
        </xdr:cNvPr>
        <xdr:cNvCxnSpPr/>
      </xdr:nvCxnSpPr>
      <xdr:spPr>
        <a:xfrm>
          <a:off x="4108450" y="106489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125747</xdr:rowOff>
    </xdr:from>
    <xdr:ext cx="405111" cy="259045"/>
    <xdr:sp macro="" textlink="">
      <xdr:nvSpPr>
        <xdr:cNvPr id="174" name="【体育館・プール】&#10;有形固定資産減価償却率最大値テキスト">
          <a:extLst>
            <a:ext uri="{FF2B5EF4-FFF2-40B4-BE49-F238E27FC236}">
              <a16:creationId xmlns:a16="http://schemas.microsoft.com/office/drawing/2014/main" id="{291EC451-5371-4A58-9D65-5ACA0B80AB5A}"/>
            </a:ext>
          </a:extLst>
        </xdr:cNvPr>
        <xdr:cNvSpPr txBox="1"/>
      </xdr:nvSpPr>
      <xdr:spPr>
        <a:xfrm>
          <a:off x="4216400" y="8882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7620</xdr:rowOff>
    </xdr:from>
    <xdr:to>
      <xdr:col>24</xdr:col>
      <xdr:colOff>152400</xdr:colOff>
      <xdr:row>55</xdr:row>
      <xdr:rowOff>7620</xdr:rowOff>
    </xdr:to>
    <xdr:cxnSp macro="">
      <xdr:nvCxnSpPr>
        <xdr:cNvPr id="175" name="直線コネクタ 174">
          <a:extLst>
            <a:ext uri="{FF2B5EF4-FFF2-40B4-BE49-F238E27FC236}">
              <a16:creationId xmlns:a16="http://schemas.microsoft.com/office/drawing/2014/main" id="{BDF212CB-88F8-43CF-B6D9-B30448F7449D}"/>
            </a:ext>
          </a:extLst>
        </xdr:cNvPr>
        <xdr:cNvCxnSpPr/>
      </xdr:nvCxnSpPr>
      <xdr:spPr>
        <a:xfrm>
          <a:off x="4108450" y="909447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57802</xdr:rowOff>
    </xdr:from>
    <xdr:ext cx="405111" cy="259045"/>
    <xdr:sp macro="" textlink="">
      <xdr:nvSpPr>
        <xdr:cNvPr id="176" name="【体育館・プール】&#10;有形固定資産減価償却率平均値テキスト">
          <a:extLst>
            <a:ext uri="{FF2B5EF4-FFF2-40B4-BE49-F238E27FC236}">
              <a16:creationId xmlns:a16="http://schemas.microsoft.com/office/drawing/2014/main" id="{8A04F775-9A06-45AD-8693-FF3C2ACB9652}"/>
            </a:ext>
          </a:extLst>
        </xdr:cNvPr>
        <xdr:cNvSpPr txBox="1"/>
      </xdr:nvSpPr>
      <xdr:spPr>
        <a:xfrm>
          <a:off x="4216400" y="98050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34925</xdr:rowOff>
    </xdr:from>
    <xdr:to>
      <xdr:col>24</xdr:col>
      <xdr:colOff>114300</xdr:colOff>
      <xdr:row>60</xdr:row>
      <xdr:rowOff>136525</xdr:rowOff>
    </xdr:to>
    <xdr:sp macro="" textlink="">
      <xdr:nvSpPr>
        <xdr:cNvPr id="177" name="フローチャート: 判断 176">
          <a:extLst>
            <a:ext uri="{FF2B5EF4-FFF2-40B4-BE49-F238E27FC236}">
              <a16:creationId xmlns:a16="http://schemas.microsoft.com/office/drawing/2014/main" id="{D6DCCFF7-399B-4E6D-ABD0-46F8B5134230}"/>
            </a:ext>
          </a:extLst>
        </xdr:cNvPr>
        <xdr:cNvSpPr/>
      </xdr:nvSpPr>
      <xdr:spPr>
        <a:xfrm>
          <a:off x="4127500" y="994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6350</xdr:rowOff>
    </xdr:from>
    <xdr:to>
      <xdr:col>20</xdr:col>
      <xdr:colOff>38100</xdr:colOff>
      <xdr:row>60</xdr:row>
      <xdr:rowOff>107950</xdr:rowOff>
    </xdr:to>
    <xdr:sp macro="" textlink="">
      <xdr:nvSpPr>
        <xdr:cNvPr id="178" name="フローチャート: 判断 177">
          <a:extLst>
            <a:ext uri="{FF2B5EF4-FFF2-40B4-BE49-F238E27FC236}">
              <a16:creationId xmlns:a16="http://schemas.microsoft.com/office/drawing/2014/main" id="{D14312BC-C2E3-4300-B33A-684CBC0F04F5}"/>
            </a:ext>
          </a:extLst>
        </xdr:cNvPr>
        <xdr:cNvSpPr/>
      </xdr:nvSpPr>
      <xdr:spPr>
        <a:xfrm>
          <a:off x="3384550" y="99187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12065</xdr:rowOff>
    </xdr:from>
    <xdr:to>
      <xdr:col>15</xdr:col>
      <xdr:colOff>101600</xdr:colOff>
      <xdr:row>60</xdr:row>
      <xdr:rowOff>113665</xdr:rowOff>
    </xdr:to>
    <xdr:sp macro="" textlink="">
      <xdr:nvSpPr>
        <xdr:cNvPr id="179" name="フローチャート: 判断 178">
          <a:extLst>
            <a:ext uri="{FF2B5EF4-FFF2-40B4-BE49-F238E27FC236}">
              <a16:creationId xmlns:a16="http://schemas.microsoft.com/office/drawing/2014/main" id="{28226AAD-1313-41E4-AA69-5F6F8DAC01F6}"/>
            </a:ext>
          </a:extLst>
        </xdr:cNvPr>
        <xdr:cNvSpPr/>
      </xdr:nvSpPr>
      <xdr:spPr>
        <a:xfrm>
          <a:off x="2571750" y="992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44450</xdr:rowOff>
    </xdr:from>
    <xdr:to>
      <xdr:col>10</xdr:col>
      <xdr:colOff>165100</xdr:colOff>
      <xdr:row>60</xdr:row>
      <xdr:rowOff>146050</xdr:rowOff>
    </xdr:to>
    <xdr:sp macro="" textlink="">
      <xdr:nvSpPr>
        <xdr:cNvPr id="180" name="フローチャート: 判断 179">
          <a:extLst>
            <a:ext uri="{FF2B5EF4-FFF2-40B4-BE49-F238E27FC236}">
              <a16:creationId xmlns:a16="http://schemas.microsoft.com/office/drawing/2014/main" id="{4A2EE720-AD73-4420-AF39-5F2F4D5EB107}"/>
            </a:ext>
          </a:extLst>
        </xdr:cNvPr>
        <xdr:cNvSpPr/>
      </xdr:nvSpPr>
      <xdr:spPr>
        <a:xfrm>
          <a:off x="1778000" y="995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10160</xdr:rowOff>
    </xdr:from>
    <xdr:to>
      <xdr:col>6</xdr:col>
      <xdr:colOff>38100</xdr:colOff>
      <xdr:row>60</xdr:row>
      <xdr:rowOff>111760</xdr:rowOff>
    </xdr:to>
    <xdr:sp macro="" textlink="">
      <xdr:nvSpPr>
        <xdr:cNvPr id="181" name="フローチャート: 判断 180">
          <a:extLst>
            <a:ext uri="{FF2B5EF4-FFF2-40B4-BE49-F238E27FC236}">
              <a16:creationId xmlns:a16="http://schemas.microsoft.com/office/drawing/2014/main" id="{5F3C1D9D-158A-498D-A319-529CBC28DDB5}"/>
            </a:ext>
          </a:extLst>
        </xdr:cNvPr>
        <xdr:cNvSpPr/>
      </xdr:nvSpPr>
      <xdr:spPr>
        <a:xfrm>
          <a:off x="984250" y="992251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A352064E-7968-4EC3-9B8E-ADD536C4FFB5}"/>
            </a:ext>
          </a:extLst>
        </xdr:cNvPr>
        <xdr:cNvSpPr txBox="1"/>
      </xdr:nvSpPr>
      <xdr:spPr>
        <a:xfrm>
          <a:off x="40068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37B5E989-C138-4371-9128-3D4C5525ED48}"/>
            </a:ext>
          </a:extLst>
        </xdr:cNvPr>
        <xdr:cNvSpPr txBox="1"/>
      </xdr:nvSpPr>
      <xdr:spPr>
        <a:xfrm>
          <a:off x="32575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436C86BD-928C-4402-8772-8B12EAFE9D59}"/>
            </a:ext>
          </a:extLst>
        </xdr:cNvPr>
        <xdr:cNvSpPr txBox="1"/>
      </xdr:nvSpPr>
      <xdr:spPr>
        <a:xfrm>
          <a:off x="24511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BB350E66-4E15-4B3E-8588-46F0EBADDAB7}"/>
            </a:ext>
          </a:extLst>
        </xdr:cNvPr>
        <xdr:cNvSpPr txBox="1"/>
      </xdr:nvSpPr>
      <xdr:spPr>
        <a:xfrm>
          <a:off x="1657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74B95BAB-001C-4433-A597-7E50A5CF0029}"/>
            </a:ext>
          </a:extLst>
        </xdr:cNvPr>
        <xdr:cNvSpPr txBox="1"/>
      </xdr:nvSpPr>
      <xdr:spPr>
        <a:xfrm>
          <a:off x="857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135890</xdr:rowOff>
    </xdr:from>
    <xdr:to>
      <xdr:col>24</xdr:col>
      <xdr:colOff>114300</xdr:colOff>
      <xdr:row>63</xdr:row>
      <xdr:rowOff>66040</xdr:rowOff>
    </xdr:to>
    <xdr:sp macro="" textlink="">
      <xdr:nvSpPr>
        <xdr:cNvPr id="187" name="楕円 186">
          <a:extLst>
            <a:ext uri="{FF2B5EF4-FFF2-40B4-BE49-F238E27FC236}">
              <a16:creationId xmlns:a16="http://schemas.microsoft.com/office/drawing/2014/main" id="{823D3E11-AB33-4F90-A136-B0A45D1B6D25}"/>
            </a:ext>
          </a:extLst>
        </xdr:cNvPr>
        <xdr:cNvSpPr/>
      </xdr:nvSpPr>
      <xdr:spPr>
        <a:xfrm>
          <a:off x="4127500" y="1037844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114317</xdr:rowOff>
    </xdr:from>
    <xdr:ext cx="405111" cy="259045"/>
    <xdr:sp macro="" textlink="">
      <xdr:nvSpPr>
        <xdr:cNvPr id="188" name="【体育館・プール】&#10;有形固定資産減価償却率該当値テキスト">
          <a:extLst>
            <a:ext uri="{FF2B5EF4-FFF2-40B4-BE49-F238E27FC236}">
              <a16:creationId xmlns:a16="http://schemas.microsoft.com/office/drawing/2014/main" id="{954D1C25-FDB5-4166-AEEE-6F71F1F9E5A8}"/>
            </a:ext>
          </a:extLst>
        </xdr:cNvPr>
        <xdr:cNvSpPr txBox="1"/>
      </xdr:nvSpPr>
      <xdr:spPr>
        <a:xfrm>
          <a:off x="4216400" y="10356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105410</xdr:rowOff>
    </xdr:from>
    <xdr:to>
      <xdr:col>20</xdr:col>
      <xdr:colOff>38100</xdr:colOff>
      <xdr:row>63</xdr:row>
      <xdr:rowOff>35560</xdr:rowOff>
    </xdr:to>
    <xdr:sp macro="" textlink="">
      <xdr:nvSpPr>
        <xdr:cNvPr id="189" name="楕円 188">
          <a:extLst>
            <a:ext uri="{FF2B5EF4-FFF2-40B4-BE49-F238E27FC236}">
              <a16:creationId xmlns:a16="http://schemas.microsoft.com/office/drawing/2014/main" id="{7F7484B4-58A2-4881-92BF-0672EA51F922}"/>
            </a:ext>
          </a:extLst>
        </xdr:cNvPr>
        <xdr:cNvSpPr/>
      </xdr:nvSpPr>
      <xdr:spPr>
        <a:xfrm>
          <a:off x="3384550" y="1034796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156210</xdr:rowOff>
    </xdr:from>
    <xdr:to>
      <xdr:col>24</xdr:col>
      <xdr:colOff>63500</xdr:colOff>
      <xdr:row>63</xdr:row>
      <xdr:rowOff>15240</xdr:rowOff>
    </xdr:to>
    <xdr:cxnSp macro="">
      <xdr:nvCxnSpPr>
        <xdr:cNvPr id="190" name="直線コネクタ 189">
          <a:extLst>
            <a:ext uri="{FF2B5EF4-FFF2-40B4-BE49-F238E27FC236}">
              <a16:creationId xmlns:a16="http://schemas.microsoft.com/office/drawing/2014/main" id="{151ED4E3-5F30-471B-853F-511F8169087F}"/>
            </a:ext>
          </a:extLst>
        </xdr:cNvPr>
        <xdr:cNvCxnSpPr/>
      </xdr:nvCxnSpPr>
      <xdr:spPr>
        <a:xfrm>
          <a:off x="3429000" y="10398760"/>
          <a:ext cx="7493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34925</xdr:rowOff>
    </xdr:from>
    <xdr:to>
      <xdr:col>15</xdr:col>
      <xdr:colOff>101600</xdr:colOff>
      <xdr:row>62</xdr:row>
      <xdr:rowOff>136525</xdr:rowOff>
    </xdr:to>
    <xdr:sp macro="" textlink="">
      <xdr:nvSpPr>
        <xdr:cNvPr id="191" name="楕円 190">
          <a:extLst>
            <a:ext uri="{FF2B5EF4-FFF2-40B4-BE49-F238E27FC236}">
              <a16:creationId xmlns:a16="http://schemas.microsoft.com/office/drawing/2014/main" id="{61E6277D-2D6E-4769-884E-E42E72094FC3}"/>
            </a:ext>
          </a:extLst>
        </xdr:cNvPr>
        <xdr:cNvSpPr/>
      </xdr:nvSpPr>
      <xdr:spPr>
        <a:xfrm>
          <a:off x="2571750" y="10277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85725</xdr:rowOff>
    </xdr:from>
    <xdr:to>
      <xdr:col>19</xdr:col>
      <xdr:colOff>177800</xdr:colOff>
      <xdr:row>62</xdr:row>
      <xdr:rowOff>156210</xdr:rowOff>
    </xdr:to>
    <xdr:cxnSp macro="">
      <xdr:nvCxnSpPr>
        <xdr:cNvPr id="192" name="直線コネクタ 191">
          <a:extLst>
            <a:ext uri="{FF2B5EF4-FFF2-40B4-BE49-F238E27FC236}">
              <a16:creationId xmlns:a16="http://schemas.microsoft.com/office/drawing/2014/main" id="{B5584371-77CA-4F5B-B7A3-DE4AFCE83FBD}"/>
            </a:ext>
          </a:extLst>
        </xdr:cNvPr>
        <xdr:cNvCxnSpPr/>
      </xdr:nvCxnSpPr>
      <xdr:spPr>
        <a:xfrm>
          <a:off x="2622550" y="10328275"/>
          <a:ext cx="806450" cy="70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149225</xdr:rowOff>
    </xdr:from>
    <xdr:to>
      <xdr:col>10</xdr:col>
      <xdr:colOff>165100</xdr:colOff>
      <xdr:row>61</xdr:row>
      <xdr:rowOff>79375</xdr:rowOff>
    </xdr:to>
    <xdr:sp macro="" textlink="">
      <xdr:nvSpPr>
        <xdr:cNvPr id="193" name="楕円 192">
          <a:extLst>
            <a:ext uri="{FF2B5EF4-FFF2-40B4-BE49-F238E27FC236}">
              <a16:creationId xmlns:a16="http://schemas.microsoft.com/office/drawing/2014/main" id="{1274A9D9-A601-48DA-929B-59C934AD8613}"/>
            </a:ext>
          </a:extLst>
        </xdr:cNvPr>
        <xdr:cNvSpPr/>
      </xdr:nvSpPr>
      <xdr:spPr>
        <a:xfrm>
          <a:off x="1778000" y="1006157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28575</xdr:rowOff>
    </xdr:from>
    <xdr:to>
      <xdr:col>15</xdr:col>
      <xdr:colOff>50800</xdr:colOff>
      <xdr:row>62</xdr:row>
      <xdr:rowOff>85725</xdr:rowOff>
    </xdr:to>
    <xdr:cxnSp macro="">
      <xdr:nvCxnSpPr>
        <xdr:cNvPr id="194" name="直線コネクタ 193">
          <a:extLst>
            <a:ext uri="{FF2B5EF4-FFF2-40B4-BE49-F238E27FC236}">
              <a16:creationId xmlns:a16="http://schemas.microsoft.com/office/drawing/2014/main" id="{9822C4D4-8742-4837-875C-47ADEAC1A2E5}"/>
            </a:ext>
          </a:extLst>
        </xdr:cNvPr>
        <xdr:cNvCxnSpPr/>
      </xdr:nvCxnSpPr>
      <xdr:spPr>
        <a:xfrm>
          <a:off x="1828800" y="10106025"/>
          <a:ext cx="793750" cy="222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116840</xdr:rowOff>
    </xdr:from>
    <xdr:to>
      <xdr:col>6</xdr:col>
      <xdr:colOff>38100</xdr:colOff>
      <xdr:row>61</xdr:row>
      <xdr:rowOff>46990</xdr:rowOff>
    </xdr:to>
    <xdr:sp macro="" textlink="">
      <xdr:nvSpPr>
        <xdr:cNvPr id="195" name="楕円 194">
          <a:extLst>
            <a:ext uri="{FF2B5EF4-FFF2-40B4-BE49-F238E27FC236}">
              <a16:creationId xmlns:a16="http://schemas.microsoft.com/office/drawing/2014/main" id="{0E299B07-C1E9-411B-93DF-5CB21E3A7B63}"/>
            </a:ext>
          </a:extLst>
        </xdr:cNvPr>
        <xdr:cNvSpPr/>
      </xdr:nvSpPr>
      <xdr:spPr>
        <a:xfrm>
          <a:off x="984250" y="1002919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167640</xdr:rowOff>
    </xdr:from>
    <xdr:to>
      <xdr:col>10</xdr:col>
      <xdr:colOff>114300</xdr:colOff>
      <xdr:row>61</xdr:row>
      <xdr:rowOff>28575</xdr:rowOff>
    </xdr:to>
    <xdr:cxnSp macro="">
      <xdr:nvCxnSpPr>
        <xdr:cNvPr id="196" name="直線コネクタ 195">
          <a:extLst>
            <a:ext uri="{FF2B5EF4-FFF2-40B4-BE49-F238E27FC236}">
              <a16:creationId xmlns:a16="http://schemas.microsoft.com/office/drawing/2014/main" id="{EBB3F202-6C2F-403A-A707-5ED87083BBDD}"/>
            </a:ext>
          </a:extLst>
        </xdr:cNvPr>
        <xdr:cNvCxnSpPr/>
      </xdr:nvCxnSpPr>
      <xdr:spPr>
        <a:xfrm>
          <a:off x="1028700" y="10079990"/>
          <a:ext cx="800100" cy="26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124477</xdr:rowOff>
    </xdr:from>
    <xdr:ext cx="405111" cy="259045"/>
    <xdr:sp macro="" textlink="">
      <xdr:nvSpPr>
        <xdr:cNvPr id="197" name="n_1aveValue【体育館・プール】&#10;有形固定資産減価償却率">
          <a:extLst>
            <a:ext uri="{FF2B5EF4-FFF2-40B4-BE49-F238E27FC236}">
              <a16:creationId xmlns:a16="http://schemas.microsoft.com/office/drawing/2014/main" id="{C59D7D53-E05A-43AD-A866-C2C8900C8D57}"/>
            </a:ext>
          </a:extLst>
        </xdr:cNvPr>
        <xdr:cNvSpPr txBox="1"/>
      </xdr:nvSpPr>
      <xdr:spPr>
        <a:xfrm>
          <a:off x="3239144" y="970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130192</xdr:rowOff>
    </xdr:from>
    <xdr:ext cx="405111" cy="259045"/>
    <xdr:sp macro="" textlink="">
      <xdr:nvSpPr>
        <xdr:cNvPr id="198" name="n_2aveValue【体育館・プール】&#10;有形固定資産減価償却率">
          <a:extLst>
            <a:ext uri="{FF2B5EF4-FFF2-40B4-BE49-F238E27FC236}">
              <a16:creationId xmlns:a16="http://schemas.microsoft.com/office/drawing/2014/main" id="{57C09CBD-25D0-449A-880D-47135FFE4086}"/>
            </a:ext>
          </a:extLst>
        </xdr:cNvPr>
        <xdr:cNvSpPr txBox="1"/>
      </xdr:nvSpPr>
      <xdr:spPr>
        <a:xfrm>
          <a:off x="2439044" y="9712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162577</xdr:rowOff>
    </xdr:from>
    <xdr:ext cx="405111" cy="259045"/>
    <xdr:sp macro="" textlink="">
      <xdr:nvSpPr>
        <xdr:cNvPr id="199" name="n_3aveValue【体育館・プール】&#10;有形固定資産減価償却率">
          <a:extLst>
            <a:ext uri="{FF2B5EF4-FFF2-40B4-BE49-F238E27FC236}">
              <a16:creationId xmlns:a16="http://schemas.microsoft.com/office/drawing/2014/main" id="{890A8BF1-C285-423B-BCCA-E8757F0FC3D2}"/>
            </a:ext>
          </a:extLst>
        </xdr:cNvPr>
        <xdr:cNvSpPr txBox="1"/>
      </xdr:nvSpPr>
      <xdr:spPr>
        <a:xfrm>
          <a:off x="1645294" y="974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128287</xdr:rowOff>
    </xdr:from>
    <xdr:ext cx="405111" cy="259045"/>
    <xdr:sp macro="" textlink="">
      <xdr:nvSpPr>
        <xdr:cNvPr id="200" name="n_4aveValue【体育館・プール】&#10;有形固定資産減価償却率">
          <a:extLst>
            <a:ext uri="{FF2B5EF4-FFF2-40B4-BE49-F238E27FC236}">
              <a16:creationId xmlns:a16="http://schemas.microsoft.com/office/drawing/2014/main" id="{9E05947D-40D2-4015-97CB-9FCAA2E1A41F}"/>
            </a:ext>
          </a:extLst>
        </xdr:cNvPr>
        <xdr:cNvSpPr txBox="1"/>
      </xdr:nvSpPr>
      <xdr:spPr>
        <a:xfrm>
          <a:off x="851544" y="9710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26687</xdr:rowOff>
    </xdr:from>
    <xdr:ext cx="405111" cy="259045"/>
    <xdr:sp macro="" textlink="">
      <xdr:nvSpPr>
        <xdr:cNvPr id="201" name="n_1mainValue【体育館・プール】&#10;有形固定資産減価償却率">
          <a:extLst>
            <a:ext uri="{FF2B5EF4-FFF2-40B4-BE49-F238E27FC236}">
              <a16:creationId xmlns:a16="http://schemas.microsoft.com/office/drawing/2014/main" id="{23B2FD71-C60C-4755-92C9-77E3493196AF}"/>
            </a:ext>
          </a:extLst>
        </xdr:cNvPr>
        <xdr:cNvSpPr txBox="1"/>
      </xdr:nvSpPr>
      <xdr:spPr>
        <a:xfrm>
          <a:off x="3239144" y="10434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127652</xdr:rowOff>
    </xdr:from>
    <xdr:ext cx="405111" cy="259045"/>
    <xdr:sp macro="" textlink="">
      <xdr:nvSpPr>
        <xdr:cNvPr id="202" name="n_2mainValue【体育館・プール】&#10;有形固定資産減価償却率">
          <a:extLst>
            <a:ext uri="{FF2B5EF4-FFF2-40B4-BE49-F238E27FC236}">
              <a16:creationId xmlns:a16="http://schemas.microsoft.com/office/drawing/2014/main" id="{E993272E-4014-4F9D-903E-975F44FF0BBF}"/>
            </a:ext>
          </a:extLst>
        </xdr:cNvPr>
        <xdr:cNvSpPr txBox="1"/>
      </xdr:nvSpPr>
      <xdr:spPr>
        <a:xfrm>
          <a:off x="2439044" y="10370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70502</xdr:rowOff>
    </xdr:from>
    <xdr:ext cx="405111" cy="259045"/>
    <xdr:sp macro="" textlink="">
      <xdr:nvSpPr>
        <xdr:cNvPr id="203" name="n_3mainValue【体育館・プール】&#10;有形固定資産減価償却率">
          <a:extLst>
            <a:ext uri="{FF2B5EF4-FFF2-40B4-BE49-F238E27FC236}">
              <a16:creationId xmlns:a16="http://schemas.microsoft.com/office/drawing/2014/main" id="{7E982551-8A46-4A81-B45E-EFEEF3B85665}"/>
            </a:ext>
          </a:extLst>
        </xdr:cNvPr>
        <xdr:cNvSpPr txBox="1"/>
      </xdr:nvSpPr>
      <xdr:spPr>
        <a:xfrm>
          <a:off x="1645294" y="10147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38117</xdr:rowOff>
    </xdr:from>
    <xdr:ext cx="405111" cy="259045"/>
    <xdr:sp macro="" textlink="">
      <xdr:nvSpPr>
        <xdr:cNvPr id="204" name="n_4mainValue【体育館・プール】&#10;有形固定資産減価償却率">
          <a:extLst>
            <a:ext uri="{FF2B5EF4-FFF2-40B4-BE49-F238E27FC236}">
              <a16:creationId xmlns:a16="http://schemas.microsoft.com/office/drawing/2014/main" id="{8B2D1638-A8FD-44DA-BAAD-07FB864BF515}"/>
            </a:ext>
          </a:extLst>
        </xdr:cNvPr>
        <xdr:cNvSpPr txBox="1"/>
      </xdr:nvSpPr>
      <xdr:spPr>
        <a:xfrm>
          <a:off x="851544" y="10115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6E941A82-381D-42C0-AA06-BAB3E3B95483}"/>
            </a:ext>
          </a:extLst>
        </xdr:cNvPr>
        <xdr:cNvSpPr/>
      </xdr:nvSpPr>
      <xdr:spPr>
        <a:xfrm>
          <a:off x="595630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EE847492-2ED5-417D-9435-B311156CEDB9}"/>
            </a:ext>
          </a:extLst>
        </xdr:cNvPr>
        <xdr:cNvSpPr/>
      </xdr:nvSpPr>
      <xdr:spPr>
        <a:xfrm>
          <a:off x="60642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D0AF3B43-386E-48ED-9D96-FDC7EBC0FEB7}"/>
            </a:ext>
          </a:extLst>
        </xdr:cNvPr>
        <xdr:cNvSpPr/>
      </xdr:nvSpPr>
      <xdr:spPr>
        <a:xfrm>
          <a:off x="60642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F3B9EDBD-CAE1-4EA6-B518-2A109AB88BBC}"/>
            </a:ext>
          </a:extLst>
        </xdr:cNvPr>
        <xdr:cNvSpPr/>
      </xdr:nvSpPr>
      <xdr:spPr>
        <a:xfrm>
          <a:off x="69850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541363DE-DD5C-4CA0-935C-0443E6AFBC1A}"/>
            </a:ext>
          </a:extLst>
        </xdr:cNvPr>
        <xdr:cNvSpPr/>
      </xdr:nvSpPr>
      <xdr:spPr>
        <a:xfrm>
          <a:off x="69850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697D93D8-C886-436C-BF40-74DA9374F54A}"/>
            </a:ext>
          </a:extLst>
        </xdr:cNvPr>
        <xdr:cNvSpPr/>
      </xdr:nvSpPr>
      <xdr:spPr>
        <a:xfrm>
          <a:off x="8013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FE34387C-1F80-4FC1-B014-B2C8EF5863D4}"/>
            </a:ext>
          </a:extLst>
        </xdr:cNvPr>
        <xdr:cNvSpPr/>
      </xdr:nvSpPr>
      <xdr:spPr>
        <a:xfrm>
          <a:off x="8013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509AD350-6654-4902-ABAF-26A89A2104A1}"/>
            </a:ext>
          </a:extLst>
        </xdr:cNvPr>
        <xdr:cNvSpPr/>
      </xdr:nvSpPr>
      <xdr:spPr>
        <a:xfrm>
          <a:off x="595630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B3CD501D-21AB-4B9F-AD62-FCBAFED10AD2}"/>
            </a:ext>
          </a:extLst>
        </xdr:cNvPr>
        <xdr:cNvSpPr txBox="1"/>
      </xdr:nvSpPr>
      <xdr:spPr>
        <a:xfrm>
          <a:off x="591820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1CAE1C3B-BF0C-4AFF-B549-F6922E0F245D}"/>
            </a:ext>
          </a:extLst>
        </xdr:cNvPr>
        <xdr:cNvCxnSpPr/>
      </xdr:nvCxnSpPr>
      <xdr:spPr>
        <a:xfrm>
          <a:off x="5956300" y="11017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5" name="直線コネクタ 214">
          <a:extLst>
            <a:ext uri="{FF2B5EF4-FFF2-40B4-BE49-F238E27FC236}">
              <a16:creationId xmlns:a16="http://schemas.microsoft.com/office/drawing/2014/main" id="{BA481B23-ED5F-4C44-9622-CE9A1B000ADB}"/>
            </a:ext>
          </a:extLst>
        </xdr:cNvPr>
        <xdr:cNvCxnSpPr/>
      </xdr:nvCxnSpPr>
      <xdr:spPr>
        <a:xfrm>
          <a:off x="5956300" y="10703378"/>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16" name="テキスト ボックス 215">
          <a:extLst>
            <a:ext uri="{FF2B5EF4-FFF2-40B4-BE49-F238E27FC236}">
              <a16:creationId xmlns:a16="http://schemas.microsoft.com/office/drawing/2014/main" id="{89D05F10-8742-4A23-B020-B206C06D6C6B}"/>
            </a:ext>
          </a:extLst>
        </xdr:cNvPr>
        <xdr:cNvSpPr txBox="1"/>
      </xdr:nvSpPr>
      <xdr:spPr>
        <a:xfrm>
          <a:off x="5527221" y="105675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7" name="直線コネクタ 216">
          <a:extLst>
            <a:ext uri="{FF2B5EF4-FFF2-40B4-BE49-F238E27FC236}">
              <a16:creationId xmlns:a16="http://schemas.microsoft.com/office/drawing/2014/main" id="{DF903405-8A29-4768-A2F1-CFF3AA332083}"/>
            </a:ext>
          </a:extLst>
        </xdr:cNvPr>
        <xdr:cNvCxnSpPr/>
      </xdr:nvCxnSpPr>
      <xdr:spPr>
        <a:xfrm>
          <a:off x="5956300" y="1038950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18" name="テキスト ボックス 217">
          <a:extLst>
            <a:ext uri="{FF2B5EF4-FFF2-40B4-BE49-F238E27FC236}">
              <a16:creationId xmlns:a16="http://schemas.microsoft.com/office/drawing/2014/main" id="{CD43452C-9469-47F0-95DE-74194734F2BC}"/>
            </a:ext>
          </a:extLst>
        </xdr:cNvPr>
        <xdr:cNvSpPr txBox="1"/>
      </xdr:nvSpPr>
      <xdr:spPr>
        <a:xfrm>
          <a:off x="5527221" y="1024728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9" name="直線コネクタ 218">
          <a:extLst>
            <a:ext uri="{FF2B5EF4-FFF2-40B4-BE49-F238E27FC236}">
              <a16:creationId xmlns:a16="http://schemas.microsoft.com/office/drawing/2014/main" id="{2CA49D6C-66A7-4136-ADD2-52DBDA13AFD9}"/>
            </a:ext>
          </a:extLst>
        </xdr:cNvPr>
        <xdr:cNvCxnSpPr/>
      </xdr:nvCxnSpPr>
      <xdr:spPr>
        <a:xfrm>
          <a:off x="5956300" y="1007563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20" name="テキスト ボックス 219">
          <a:extLst>
            <a:ext uri="{FF2B5EF4-FFF2-40B4-BE49-F238E27FC236}">
              <a16:creationId xmlns:a16="http://schemas.microsoft.com/office/drawing/2014/main" id="{27ADE992-26D6-48BE-A4C9-694633AC34C6}"/>
            </a:ext>
          </a:extLst>
        </xdr:cNvPr>
        <xdr:cNvSpPr txBox="1"/>
      </xdr:nvSpPr>
      <xdr:spPr>
        <a:xfrm>
          <a:off x="5527221" y="99334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1" name="直線コネクタ 220">
          <a:extLst>
            <a:ext uri="{FF2B5EF4-FFF2-40B4-BE49-F238E27FC236}">
              <a16:creationId xmlns:a16="http://schemas.microsoft.com/office/drawing/2014/main" id="{3E85998D-D6B1-4D12-A066-51E13DCB5E97}"/>
            </a:ext>
          </a:extLst>
        </xdr:cNvPr>
        <xdr:cNvCxnSpPr/>
      </xdr:nvCxnSpPr>
      <xdr:spPr>
        <a:xfrm>
          <a:off x="5956300" y="975541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22" name="テキスト ボックス 221">
          <a:extLst>
            <a:ext uri="{FF2B5EF4-FFF2-40B4-BE49-F238E27FC236}">
              <a16:creationId xmlns:a16="http://schemas.microsoft.com/office/drawing/2014/main" id="{68648C1B-D22F-4C32-9FF7-D1348F792528}"/>
            </a:ext>
          </a:extLst>
        </xdr:cNvPr>
        <xdr:cNvSpPr txBox="1"/>
      </xdr:nvSpPr>
      <xdr:spPr>
        <a:xfrm>
          <a:off x="5527221" y="961954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3" name="直線コネクタ 222">
          <a:extLst>
            <a:ext uri="{FF2B5EF4-FFF2-40B4-BE49-F238E27FC236}">
              <a16:creationId xmlns:a16="http://schemas.microsoft.com/office/drawing/2014/main" id="{3F20D69F-1AC5-44F3-92F8-E6E413950EE6}"/>
            </a:ext>
          </a:extLst>
        </xdr:cNvPr>
        <xdr:cNvCxnSpPr/>
      </xdr:nvCxnSpPr>
      <xdr:spPr>
        <a:xfrm>
          <a:off x="5956300" y="944154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24" name="テキスト ボックス 223">
          <a:extLst>
            <a:ext uri="{FF2B5EF4-FFF2-40B4-BE49-F238E27FC236}">
              <a16:creationId xmlns:a16="http://schemas.microsoft.com/office/drawing/2014/main" id="{BB1D3543-67CD-4F0F-86D7-7E684CADE75B}"/>
            </a:ext>
          </a:extLst>
        </xdr:cNvPr>
        <xdr:cNvSpPr txBox="1"/>
      </xdr:nvSpPr>
      <xdr:spPr>
        <a:xfrm>
          <a:off x="5527221" y="930567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5" name="直線コネクタ 224">
          <a:extLst>
            <a:ext uri="{FF2B5EF4-FFF2-40B4-BE49-F238E27FC236}">
              <a16:creationId xmlns:a16="http://schemas.microsoft.com/office/drawing/2014/main" id="{88170EA7-1F9C-402D-BDF8-27BBDD005683}"/>
            </a:ext>
          </a:extLst>
        </xdr:cNvPr>
        <xdr:cNvCxnSpPr/>
      </xdr:nvCxnSpPr>
      <xdr:spPr>
        <a:xfrm>
          <a:off x="5956300" y="9127672"/>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26" name="テキスト ボックス 225">
          <a:extLst>
            <a:ext uri="{FF2B5EF4-FFF2-40B4-BE49-F238E27FC236}">
              <a16:creationId xmlns:a16="http://schemas.microsoft.com/office/drawing/2014/main" id="{C532CAA1-D981-4851-A98F-31708A66058C}"/>
            </a:ext>
          </a:extLst>
        </xdr:cNvPr>
        <xdr:cNvSpPr txBox="1"/>
      </xdr:nvSpPr>
      <xdr:spPr>
        <a:xfrm>
          <a:off x="5527221" y="899179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a:extLst>
            <a:ext uri="{FF2B5EF4-FFF2-40B4-BE49-F238E27FC236}">
              <a16:creationId xmlns:a16="http://schemas.microsoft.com/office/drawing/2014/main" id="{DE1A60BB-0F13-467D-A26A-91B32B63628D}"/>
            </a:ext>
          </a:extLst>
        </xdr:cNvPr>
        <xdr:cNvCxnSpPr/>
      </xdr:nvCxnSpPr>
      <xdr:spPr>
        <a:xfrm>
          <a:off x="5956300" y="8813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8" name="テキスト ボックス 227">
          <a:extLst>
            <a:ext uri="{FF2B5EF4-FFF2-40B4-BE49-F238E27FC236}">
              <a16:creationId xmlns:a16="http://schemas.microsoft.com/office/drawing/2014/main" id="{FC015593-38F0-4642-B20E-912E44DE9FB6}"/>
            </a:ext>
          </a:extLst>
        </xdr:cNvPr>
        <xdr:cNvSpPr txBox="1"/>
      </xdr:nvSpPr>
      <xdr:spPr>
        <a:xfrm>
          <a:off x="552722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体育館・プール】&#10;一人当たり面積グラフ枠">
          <a:extLst>
            <a:ext uri="{FF2B5EF4-FFF2-40B4-BE49-F238E27FC236}">
              <a16:creationId xmlns:a16="http://schemas.microsoft.com/office/drawing/2014/main" id="{49F79129-1A68-4E6F-AF4C-7D8E39CC1902}"/>
            </a:ext>
          </a:extLst>
        </xdr:cNvPr>
        <xdr:cNvSpPr/>
      </xdr:nvSpPr>
      <xdr:spPr>
        <a:xfrm>
          <a:off x="595630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120287</xdr:rowOff>
    </xdr:from>
    <xdr:to>
      <xdr:col>54</xdr:col>
      <xdr:colOff>189865</xdr:colOff>
      <xdr:row>64</xdr:row>
      <xdr:rowOff>108857</xdr:rowOff>
    </xdr:to>
    <xdr:cxnSp macro="">
      <xdr:nvCxnSpPr>
        <xdr:cNvPr id="230" name="直線コネクタ 229">
          <a:extLst>
            <a:ext uri="{FF2B5EF4-FFF2-40B4-BE49-F238E27FC236}">
              <a16:creationId xmlns:a16="http://schemas.microsoft.com/office/drawing/2014/main" id="{0F5729E9-0489-4427-8007-2009D65320BC}"/>
            </a:ext>
          </a:extLst>
        </xdr:cNvPr>
        <xdr:cNvCxnSpPr/>
      </xdr:nvCxnSpPr>
      <xdr:spPr>
        <a:xfrm flipV="1">
          <a:off x="9429115" y="9207137"/>
          <a:ext cx="0" cy="1474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112684</xdr:rowOff>
    </xdr:from>
    <xdr:ext cx="469744" cy="259045"/>
    <xdr:sp macro="" textlink="">
      <xdr:nvSpPr>
        <xdr:cNvPr id="231" name="【体育館・プール】&#10;一人当たり面積最小値テキスト">
          <a:extLst>
            <a:ext uri="{FF2B5EF4-FFF2-40B4-BE49-F238E27FC236}">
              <a16:creationId xmlns:a16="http://schemas.microsoft.com/office/drawing/2014/main" id="{42AE2D48-592C-49AC-9CB3-473110D17223}"/>
            </a:ext>
          </a:extLst>
        </xdr:cNvPr>
        <xdr:cNvSpPr txBox="1"/>
      </xdr:nvSpPr>
      <xdr:spPr>
        <a:xfrm>
          <a:off x="9467850" y="10685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108857</xdr:rowOff>
    </xdr:from>
    <xdr:to>
      <xdr:col>55</xdr:col>
      <xdr:colOff>88900</xdr:colOff>
      <xdr:row>64</xdr:row>
      <xdr:rowOff>108857</xdr:rowOff>
    </xdr:to>
    <xdr:cxnSp macro="">
      <xdr:nvCxnSpPr>
        <xdr:cNvPr id="232" name="直線コネクタ 231">
          <a:extLst>
            <a:ext uri="{FF2B5EF4-FFF2-40B4-BE49-F238E27FC236}">
              <a16:creationId xmlns:a16="http://schemas.microsoft.com/office/drawing/2014/main" id="{5C904300-F0C6-4F9F-BC17-6FA3B131C7BE}"/>
            </a:ext>
          </a:extLst>
        </xdr:cNvPr>
        <xdr:cNvCxnSpPr/>
      </xdr:nvCxnSpPr>
      <xdr:spPr>
        <a:xfrm>
          <a:off x="9359900" y="1068160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66964</xdr:rowOff>
    </xdr:from>
    <xdr:ext cx="469744" cy="259045"/>
    <xdr:sp macro="" textlink="">
      <xdr:nvSpPr>
        <xdr:cNvPr id="233" name="【体育館・プール】&#10;一人当たり面積最大値テキスト">
          <a:extLst>
            <a:ext uri="{FF2B5EF4-FFF2-40B4-BE49-F238E27FC236}">
              <a16:creationId xmlns:a16="http://schemas.microsoft.com/office/drawing/2014/main" id="{3B068519-510B-4CE3-9A0A-9496CBFECFBE}"/>
            </a:ext>
          </a:extLst>
        </xdr:cNvPr>
        <xdr:cNvSpPr txBox="1"/>
      </xdr:nvSpPr>
      <xdr:spPr>
        <a:xfrm>
          <a:off x="9467850" y="8988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120287</xdr:rowOff>
    </xdr:from>
    <xdr:to>
      <xdr:col>55</xdr:col>
      <xdr:colOff>88900</xdr:colOff>
      <xdr:row>55</xdr:row>
      <xdr:rowOff>120287</xdr:rowOff>
    </xdr:to>
    <xdr:cxnSp macro="">
      <xdr:nvCxnSpPr>
        <xdr:cNvPr id="234" name="直線コネクタ 233">
          <a:extLst>
            <a:ext uri="{FF2B5EF4-FFF2-40B4-BE49-F238E27FC236}">
              <a16:creationId xmlns:a16="http://schemas.microsoft.com/office/drawing/2014/main" id="{5B28A06C-92D7-411E-932C-425B14F589DA}"/>
            </a:ext>
          </a:extLst>
        </xdr:cNvPr>
        <xdr:cNvCxnSpPr/>
      </xdr:nvCxnSpPr>
      <xdr:spPr>
        <a:xfrm>
          <a:off x="9359900" y="920713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157860</xdr:rowOff>
    </xdr:from>
    <xdr:ext cx="469744" cy="259045"/>
    <xdr:sp macro="" textlink="">
      <xdr:nvSpPr>
        <xdr:cNvPr id="235" name="【体育館・プール】&#10;一人当たり面積平均値テキスト">
          <a:extLst>
            <a:ext uri="{FF2B5EF4-FFF2-40B4-BE49-F238E27FC236}">
              <a16:creationId xmlns:a16="http://schemas.microsoft.com/office/drawing/2014/main" id="{11A7D61D-4497-4747-BCE1-E77F34526C8F}"/>
            </a:ext>
          </a:extLst>
        </xdr:cNvPr>
        <xdr:cNvSpPr txBox="1"/>
      </xdr:nvSpPr>
      <xdr:spPr>
        <a:xfrm>
          <a:off x="9467850" y="102353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7983</xdr:rowOff>
    </xdr:from>
    <xdr:to>
      <xdr:col>55</xdr:col>
      <xdr:colOff>50800</xdr:colOff>
      <xdr:row>62</xdr:row>
      <xdr:rowOff>109583</xdr:rowOff>
    </xdr:to>
    <xdr:sp macro="" textlink="">
      <xdr:nvSpPr>
        <xdr:cNvPr id="236" name="フローチャート: 判断 235">
          <a:extLst>
            <a:ext uri="{FF2B5EF4-FFF2-40B4-BE49-F238E27FC236}">
              <a16:creationId xmlns:a16="http://schemas.microsoft.com/office/drawing/2014/main" id="{3F277963-118E-4527-920A-13691D45A969}"/>
            </a:ext>
          </a:extLst>
        </xdr:cNvPr>
        <xdr:cNvSpPr/>
      </xdr:nvSpPr>
      <xdr:spPr>
        <a:xfrm>
          <a:off x="9398000" y="1025053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160927</xdr:rowOff>
    </xdr:from>
    <xdr:to>
      <xdr:col>50</xdr:col>
      <xdr:colOff>165100</xdr:colOff>
      <xdr:row>62</xdr:row>
      <xdr:rowOff>91077</xdr:rowOff>
    </xdr:to>
    <xdr:sp macro="" textlink="">
      <xdr:nvSpPr>
        <xdr:cNvPr id="237" name="フローチャート: 判断 236">
          <a:extLst>
            <a:ext uri="{FF2B5EF4-FFF2-40B4-BE49-F238E27FC236}">
              <a16:creationId xmlns:a16="http://schemas.microsoft.com/office/drawing/2014/main" id="{9B0FA23A-5768-417D-BF47-B5AF2DC32C52}"/>
            </a:ext>
          </a:extLst>
        </xdr:cNvPr>
        <xdr:cNvSpPr/>
      </xdr:nvSpPr>
      <xdr:spPr>
        <a:xfrm>
          <a:off x="8636000" y="1023837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2540</xdr:rowOff>
    </xdr:from>
    <xdr:to>
      <xdr:col>46</xdr:col>
      <xdr:colOff>38100</xdr:colOff>
      <xdr:row>62</xdr:row>
      <xdr:rowOff>104140</xdr:rowOff>
    </xdr:to>
    <xdr:sp macro="" textlink="">
      <xdr:nvSpPr>
        <xdr:cNvPr id="238" name="フローチャート: 判断 237">
          <a:extLst>
            <a:ext uri="{FF2B5EF4-FFF2-40B4-BE49-F238E27FC236}">
              <a16:creationId xmlns:a16="http://schemas.microsoft.com/office/drawing/2014/main" id="{A2539B3C-B887-40EE-A2F9-661638544C58}"/>
            </a:ext>
          </a:extLst>
        </xdr:cNvPr>
        <xdr:cNvSpPr/>
      </xdr:nvSpPr>
      <xdr:spPr>
        <a:xfrm>
          <a:off x="7842250" y="1024509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25400</xdr:rowOff>
    </xdr:from>
    <xdr:to>
      <xdr:col>41</xdr:col>
      <xdr:colOff>101600</xdr:colOff>
      <xdr:row>62</xdr:row>
      <xdr:rowOff>127000</xdr:rowOff>
    </xdr:to>
    <xdr:sp macro="" textlink="">
      <xdr:nvSpPr>
        <xdr:cNvPr id="239" name="フローチャート: 判断 238">
          <a:extLst>
            <a:ext uri="{FF2B5EF4-FFF2-40B4-BE49-F238E27FC236}">
              <a16:creationId xmlns:a16="http://schemas.microsoft.com/office/drawing/2014/main" id="{95B0EF30-D9A4-4F75-8537-0FBF34A18A5C}"/>
            </a:ext>
          </a:extLst>
        </xdr:cNvPr>
        <xdr:cNvSpPr/>
      </xdr:nvSpPr>
      <xdr:spPr>
        <a:xfrm>
          <a:off x="7029450" y="1026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164193</xdr:rowOff>
    </xdr:from>
    <xdr:to>
      <xdr:col>36</xdr:col>
      <xdr:colOff>165100</xdr:colOff>
      <xdr:row>62</xdr:row>
      <xdr:rowOff>94343</xdr:rowOff>
    </xdr:to>
    <xdr:sp macro="" textlink="">
      <xdr:nvSpPr>
        <xdr:cNvPr id="240" name="フローチャート: 判断 239">
          <a:extLst>
            <a:ext uri="{FF2B5EF4-FFF2-40B4-BE49-F238E27FC236}">
              <a16:creationId xmlns:a16="http://schemas.microsoft.com/office/drawing/2014/main" id="{BDC17E4A-D018-46D5-81F6-46F7C270F86A}"/>
            </a:ext>
          </a:extLst>
        </xdr:cNvPr>
        <xdr:cNvSpPr/>
      </xdr:nvSpPr>
      <xdr:spPr>
        <a:xfrm>
          <a:off x="6235700" y="1024164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17B80F47-20F5-47D0-B7A4-C935B3E5B57C}"/>
            </a:ext>
          </a:extLst>
        </xdr:cNvPr>
        <xdr:cNvSpPr txBox="1"/>
      </xdr:nvSpPr>
      <xdr:spPr>
        <a:xfrm>
          <a:off x="92583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F0139C94-E0DD-4F3F-B9BB-2219F89CE39B}"/>
            </a:ext>
          </a:extLst>
        </xdr:cNvPr>
        <xdr:cNvSpPr txBox="1"/>
      </xdr:nvSpPr>
      <xdr:spPr>
        <a:xfrm>
          <a:off x="8515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D3824AB2-E63A-48F0-8D05-713EC98C0F69}"/>
            </a:ext>
          </a:extLst>
        </xdr:cNvPr>
        <xdr:cNvSpPr txBox="1"/>
      </xdr:nvSpPr>
      <xdr:spPr>
        <a:xfrm>
          <a:off x="7715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875914D4-68DB-48AC-8E15-FB5C23FAA217}"/>
            </a:ext>
          </a:extLst>
        </xdr:cNvPr>
        <xdr:cNvSpPr txBox="1"/>
      </xdr:nvSpPr>
      <xdr:spPr>
        <a:xfrm>
          <a:off x="690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1EBCF2B5-8DD5-4621-A685-F82E8DBFC0D4}"/>
            </a:ext>
          </a:extLst>
        </xdr:cNvPr>
        <xdr:cNvSpPr txBox="1"/>
      </xdr:nvSpPr>
      <xdr:spPr>
        <a:xfrm>
          <a:off x="6115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50981</xdr:rowOff>
    </xdr:from>
    <xdr:to>
      <xdr:col>55</xdr:col>
      <xdr:colOff>50800</xdr:colOff>
      <xdr:row>57</xdr:row>
      <xdr:rowOff>152581</xdr:rowOff>
    </xdr:to>
    <xdr:sp macro="" textlink="">
      <xdr:nvSpPr>
        <xdr:cNvPr id="246" name="楕円 245">
          <a:extLst>
            <a:ext uri="{FF2B5EF4-FFF2-40B4-BE49-F238E27FC236}">
              <a16:creationId xmlns:a16="http://schemas.microsoft.com/office/drawing/2014/main" id="{2DB11BEC-6D69-457E-B678-DABAEDD45A7E}"/>
            </a:ext>
          </a:extLst>
        </xdr:cNvPr>
        <xdr:cNvSpPr/>
      </xdr:nvSpPr>
      <xdr:spPr>
        <a:xfrm>
          <a:off x="9398000" y="946803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56</xdr:row>
      <xdr:rowOff>73858</xdr:rowOff>
    </xdr:from>
    <xdr:ext cx="469744" cy="259045"/>
    <xdr:sp macro="" textlink="">
      <xdr:nvSpPr>
        <xdr:cNvPr id="247" name="【体育館・プール】&#10;一人当たり面積該当値テキスト">
          <a:extLst>
            <a:ext uri="{FF2B5EF4-FFF2-40B4-BE49-F238E27FC236}">
              <a16:creationId xmlns:a16="http://schemas.microsoft.com/office/drawing/2014/main" id="{D39B2659-C2B2-4AC9-99ED-1DC41242603C}"/>
            </a:ext>
          </a:extLst>
        </xdr:cNvPr>
        <xdr:cNvSpPr txBox="1"/>
      </xdr:nvSpPr>
      <xdr:spPr>
        <a:xfrm>
          <a:off x="9467850" y="9325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77107</xdr:rowOff>
    </xdr:from>
    <xdr:to>
      <xdr:col>50</xdr:col>
      <xdr:colOff>165100</xdr:colOff>
      <xdr:row>58</xdr:row>
      <xdr:rowOff>7257</xdr:rowOff>
    </xdr:to>
    <xdr:sp macro="" textlink="">
      <xdr:nvSpPr>
        <xdr:cNvPr id="248" name="楕円 247">
          <a:extLst>
            <a:ext uri="{FF2B5EF4-FFF2-40B4-BE49-F238E27FC236}">
              <a16:creationId xmlns:a16="http://schemas.microsoft.com/office/drawing/2014/main" id="{7C545728-D7F0-4BED-BBEF-AB71EC414D51}"/>
            </a:ext>
          </a:extLst>
        </xdr:cNvPr>
        <xdr:cNvSpPr/>
      </xdr:nvSpPr>
      <xdr:spPr>
        <a:xfrm>
          <a:off x="8636000" y="949415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57</xdr:row>
      <xdr:rowOff>101781</xdr:rowOff>
    </xdr:from>
    <xdr:to>
      <xdr:col>55</xdr:col>
      <xdr:colOff>0</xdr:colOff>
      <xdr:row>57</xdr:row>
      <xdr:rowOff>127907</xdr:rowOff>
    </xdr:to>
    <xdr:cxnSp macro="">
      <xdr:nvCxnSpPr>
        <xdr:cNvPr id="249" name="直線コネクタ 248">
          <a:extLst>
            <a:ext uri="{FF2B5EF4-FFF2-40B4-BE49-F238E27FC236}">
              <a16:creationId xmlns:a16="http://schemas.microsoft.com/office/drawing/2014/main" id="{64B3FF9A-31E1-42B2-885E-2FF01FCA5DEF}"/>
            </a:ext>
          </a:extLst>
        </xdr:cNvPr>
        <xdr:cNvCxnSpPr/>
      </xdr:nvCxnSpPr>
      <xdr:spPr>
        <a:xfrm flipV="1">
          <a:off x="8686800" y="9518831"/>
          <a:ext cx="74295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99967</xdr:rowOff>
    </xdr:from>
    <xdr:to>
      <xdr:col>46</xdr:col>
      <xdr:colOff>38100</xdr:colOff>
      <xdr:row>58</xdr:row>
      <xdr:rowOff>30117</xdr:rowOff>
    </xdr:to>
    <xdr:sp macro="" textlink="">
      <xdr:nvSpPr>
        <xdr:cNvPr id="250" name="楕円 249">
          <a:extLst>
            <a:ext uri="{FF2B5EF4-FFF2-40B4-BE49-F238E27FC236}">
              <a16:creationId xmlns:a16="http://schemas.microsoft.com/office/drawing/2014/main" id="{048811EB-4665-4D31-8A5D-8447F76BD351}"/>
            </a:ext>
          </a:extLst>
        </xdr:cNvPr>
        <xdr:cNvSpPr/>
      </xdr:nvSpPr>
      <xdr:spPr>
        <a:xfrm>
          <a:off x="7842250" y="9517017"/>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127907</xdr:rowOff>
    </xdr:from>
    <xdr:to>
      <xdr:col>50</xdr:col>
      <xdr:colOff>114300</xdr:colOff>
      <xdr:row>57</xdr:row>
      <xdr:rowOff>150767</xdr:rowOff>
    </xdr:to>
    <xdr:cxnSp macro="">
      <xdr:nvCxnSpPr>
        <xdr:cNvPr id="251" name="直線コネクタ 250">
          <a:extLst>
            <a:ext uri="{FF2B5EF4-FFF2-40B4-BE49-F238E27FC236}">
              <a16:creationId xmlns:a16="http://schemas.microsoft.com/office/drawing/2014/main" id="{5648A816-5F03-40F2-94A6-3748F6566ADF}"/>
            </a:ext>
          </a:extLst>
        </xdr:cNvPr>
        <xdr:cNvCxnSpPr/>
      </xdr:nvCxnSpPr>
      <xdr:spPr>
        <a:xfrm flipV="1">
          <a:off x="7886700" y="9544957"/>
          <a:ext cx="8001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53159</xdr:rowOff>
    </xdr:from>
    <xdr:to>
      <xdr:col>41</xdr:col>
      <xdr:colOff>101600</xdr:colOff>
      <xdr:row>55</xdr:row>
      <xdr:rowOff>154759</xdr:rowOff>
    </xdr:to>
    <xdr:sp macro="" textlink="">
      <xdr:nvSpPr>
        <xdr:cNvPr id="252" name="楕円 251">
          <a:extLst>
            <a:ext uri="{FF2B5EF4-FFF2-40B4-BE49-F238E27FC236}">
              <a16:creationId xmlns:a16="http://schemas.microsoft.com/office/drawing/2014/main" id="{34396653-4375-430C-9856-B93DF251C45F}"/>
            </a:ext>
          </a:extLst>
        </xdr:cNvPr>
        <xdr:cNvSpPr/>
      </xdr:nvSpPr>
      <xdr:spPr>
        <a:xfrm>
          <a:off x="7029450" y="9140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55</xdr:row>
      <xdr:rowOff>103959</xdr:rowOff>
    </xdr:from>
    <xdr:to>
      <xdr:col>45</xdr:col>
      <xdr:colOff>177800</xdr:colOff>
      <xdr:row>57</xdr:row>
      <xdr:rowOff>150767</xdr:rowOff>
    </xdr:to>
    <xdr:cxnSp macro="">
      <xdr:nvCxnSpPr>
        <xdr:cNvPr id="253" name="直線コネクタ 252">
          <a:extLst>
            <a:ext uri="{FF2B5EF4-FFF2-40B4-BE49-F238E27FC236}">
              <a16:creationId xmlns:a16="http://schemas.microsoft.com/office/drawing/2014/main" id="{42BD14F5-22F6-4A9D-9D0A-81E064B0FF5D}"/>
            </a:ext>
          </a:extLst>
        </xdr:cNvPr>
        <xdr:cNvCxnSpPr/>
      </xdr:nvCxnSpPr>
      <xdr:spPr>
        <a:xfrm>
          <a:off x="7080250" y="9190809"/>
          <a:ext cx="806450" cy="377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55</xdr:row>
      <xdr:rowOff>85816</xdr:rowOff>
    </xdr:from>
    <xdr:to>
      <xdr:col>36</xdr:col>
      <xdr:colOff>165100</xdr:colOff>
      <xdr:row>56</xdr:row>
      <xdr:rowOff>15966</xdr:rowOff>
    </xdr:to>
    <xdr:sp macro="" textlink="">
      <xdr:nvSpPr>
        <xdr:cNvPr id="254" name="楕円 253">
          <a:extLst>
            <a:ext uri="{FF2B5EF4-FFF2-40B4-BE49-F238E27FC236}">
              <a16:creationId xmlns:a16="http://schemas.microsoft.com/office/drawing/2014/main" id="{2B2FF623-B73C-4C69-8CC0-AA5E2F692048}"/>
            </a:ext>
          </a:extLst>
        </xdr:cNvPr>
        <xdr:cNvSpPr/>
      </xdr:nvSpPr>
      <xdr:spPr>
        <a:xfrm>
          <a:off x="6235700" y="917266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55</xdr:row>
      <xdr:rowOff>103959</xdr:rowOff>
    </xdr:from>
    <xdr:to>
      <xdr:col>41</xdr:col>
      <xdr:colOff>50800</xdr:colOff>
      <xdr:row>55</xdr:row>
      <xdr:rowOff>136616</xdr:rowOff>
    </xdr:to>
    <xdr:cxnSp macro="">
      <xdr:nvCxnSpPr>
        <xdr:cNvPr id="255" name="直線コネクタ 254">
          <a:extLst>
            <a:ext uri="{FF2B5EF4-FFF2-40B4-BE49-F238E27FC236}">
              <a16:creationId xmlns:a16="http://schemas.microsoft.com/office/drawing/2014/main" id="{9FA59B41-6020-4F97-985E-D19919BBBFDA}"/>
            </a:ext>
          </a:extLst>
        </xdr:cNvPr>
        <xdr:cNvCxnSpPr/>
      </xdr:nvCxnSpPr>
      <xdr:spPr>
        <a:xfrm flipV="1">
          <a:off x="6286500" y="9190809"/>
          <a:ext cx="79375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82204</xdr:rowOff>
    </xdr:from>
    <xdr:ext cx="469744" cy="259045"/>
    <xdr:sp macro="" textlink="">
      <xdr:nvSpPr>
        <xdr:cNvPr id="256" name="n_1aveValue【体育館・プール】&#10;一人当たり面積">
          <a:extLst>
            <a:ext uri="{FF2B5EF4-FFF2-40B4-BE49-F238E27FC236}">
              <a16:creationId xmlns:a16="http://schemas.microsoft.com/office/drawing/2014/main" id="{B0904DDD-8D39-40D3-8AA6-EA9FAD1B1373}"/>
            </a:ext>
          </a:extLst>
        </xdr:cNvPr>
        <xdr:cNvSpPr txBox="1"/>
      </xdr:nvSpPr>
      <xdr:spPr>
        <a:xfrm>
          <a:off x="8458277" y="10324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95267</xdr:rowOff>
    </xdr:from>
    <xdr:ext cx="469744" cy="259045"/>
    <xdr:sp macro="" textlink="">
      <xdr:nvSpPr>
        <xdr:cNvPr id="257" name="n_2aveValue【体育館・プール】&#10;一人当たり面積">
          <a:extLst>
            <a:ext uri="{FF2B5EF4-FFF2-40B4-BE49-F238E27FC236}">
              <a16:creationId xmlns:a16="http://schemas.microsoft.com/office/drawing/2014/main" id="{04FEFB84-518C-493C-916D-CA45BA693A1C}"/>
            </a:ext>
          </a:extLst>
        </xdr:cNvPr>
        <xdr:cNvSpPr txBox="1"/>
      </xdr:nvSpPr>
      <xdr:spPr>
        <a:xfrm>
          <a:off x="7677227" y="10337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118127</xdr:rowOff>
    </xdr:from>
    <xdr:ext cx="469744" cy="259045"/>
    <xdr:sp macro="" textlink="">
      <xdr:nvSpPr>
        <xdr:cNvPr id="258" name="n_3aveValue【体育館・プール】&#10;一人当たり面積">
          <a:extLst>
            <a:ext uri="{FF2B5EF4-FFF2-40B4-BE49-F238E27FC236}">
              <a16:creationId xmlns:a16="http://schemas.microsoft.com/office/drawing/2014/main" id="{0C4885FD-FB8C-40A8-8C32-BD720016A57B}"/>
            </a:ext>
          </a:extLst>
        </xdr:cNvPr>
        <xdr:cNvSpPr txBox="1"/>
      </xdr:nvSpPr>
      <xdr:spPr>
        <a:xfrm>
          <a:off x="6864427" y="10360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85470</xdr:rowOff>
    </xdr:from>
    <xdr:ext cx="469744" cy="259045"/>
    <xdr:sp macro="" textlink="">
      <xdr:nvSpPr>
        <xdr:cNvPr id="259" name="n_4aveValue【体育館・プール】&#10;一人当たり面積">
          <a:extLst>
            <a:ext uri="{FF2B5EF4-FFF2-40B4-BE49-F238E27FC236}">
              <a16:creationId xmlns:a16="http://schemas.microsoft.com/office/drawing/2014/main" id="{A170EDBB-AF5A-4937-BFA7-CC913989B1C1}"/>
            </a:ext>
          </a:extLst>
        </xdr:cNvPr>
        <xdr:cNvSpPr txBox="1"/>
      </xdr:nvSpPr>
      <xdr:spPr>
        <a:xfrm>
          <a:off x="6070677" y="10328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56</xdr:row>
      <xdr:rowOff>23784</xdr:rowOff>
    </xdr:from>
    <xdr:ext cx="469744" cy="259045"/>
    <xdr:sp macro="" textlink="">
      <xdr:nvSpPr>
        <xdr:cNvPr id="260" name="n_1mainValue【体育館・プール】&#10;一人当たり面積">
          <a:extLst>
            <a:ext uri="{FF2B5EF4-FFF2-40B4-BE49-F238E27FC236}">
              <a16:creationId xmlns:a16="http://schemas.microsoft.com/office/drawing/2014/main" id="{FCA0A000-9213-4EDF-8FB7-9EADAA802D24}"/>
            </a:ext>
          </a:extLst>
        </xdr:cNvPr>
        <xdr:cNvSpPr txBox="1"/>
      </xdr:nvSpPr>
      <xdr:spPr>
        <a:xfrm>
          <a:off x="8458277" y="9275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56</xdr:row>
      <xdr:rowOff>46644</xdr:rowOff>
    </xdr:from>
    <xdr:ext cx="469744" cy="259045"/>
    <xdr:sp macro="" textlink="">
      <xdr:nvSpPr>
        <xdr:cNvPr id="261" name="n_2mainValue【体育館・プール】&#10;一人当たり面積">
          <a:extLst>
            <a:ext uri="{FF2B5EF4-FFF2-40B4-BE49-F238E27FC236}">
              <a16:creationId xmlns:a16="http://schemas.microsoft.com/office/drawing/2014/main" id="{25177E6C-55FB-49D9-B34C-66B3A530E0FB}"/>
            </a:ext>
          </a:extLst>
        </xdr:cNvPr>
        <xdr:cNvSpPr txBox="1"/>
      </xdr:nvSpPr>
      <xdr:spPr>
        <a:xfrm>
          <a:off x="7677227" y="9298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53</xdr:row>
      <xdr:rowOff>171286</xdr:rowOff>
    </xdr:from>
    <xdr:ext cx="469744" cy="259045"/>
    <xdr:sp macro="" textlink="">
      <xdr:nvSpPr>
        <xdr:cNvPr id="262" name="n_3mainValue【体育館・プール】&#10;一人当たり面積">
          <a:extLst>
            <a:ext uri="{FF2B5EF4-FFF2-40B4-BE49-F238E27FC236}">
              <a16:creationId xmlns:a16="http://schemas.microsoft.com/office/drawing/2014/main" id="{C1884D71-4974-4DF8-83A9-BE5C35B6E0F7}"/>
            </a:ext>
          </a:extLst>
        </xdr:cNvPr>
        <xdr:cNvSpPr txBox="1"/>
      </xdr:nvSpPr>
      <xdr:spPr>
        <a:xfrm>
          <a:off x="6864427" y="8921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54</xdr:row>
      <xdr:rowOff>32493</xdr:rowOff>
    </xdr:from>
    <xdr:ext cx="469744" cy="259045"/>
    <xdr:sp macro="" textlink="">
      <xdr:nvSpPr>
        <xdr:cNvPr id="263" name="n_4mainValue【体育館・プール】&#10;一人当たり面積">
          <a:extLst>
            <a:ext uri="{FF2B5EF4-FFF2-40B4-BE49-F238E27FC236}">
              <a16:creationId xmlns:a16="http://schemas.microsoft.com/office/drawing/2014/main" id="{4243155A-D52A-4A23-954B-8D4222C961F4}"/>
            </a:ext>
          </a:extLst>
        </xdr:cNvPr>
        <xdr:cNvSpPr txBox="1"/>
      </xdr:nvSpPr>
      <xdr:spPr>
        <a:xfrm>
          <a:off x="6070677" y="8954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a:extLst>
            <a:ext uri="{FF2B5EF4-FFF2-40B4-BE49-F238E27FC236}">
              <a16:creationId xmlns:a16="http://schemas.microsoft.com/office/drawing/2014/main" id="{6C4ED69E-C58D-44CF-927B-7E1D26EBA315}"/>
            </a:ext>
          </a:extLst>
        </xdr:cNvPr>
        <xdr:cNvSpPr/>
      </xdr:nvSpPr>
      <xdr:spPr>
        <a:xfrm>
          <a:off x="6858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a:extLst>
            <a:ext uri="{FF2B5EF4-FFF2-40B4-BE49-F238E27FC236}">
              <a16:creationId xmlns:a16="http://schemas.microsoft.com/office/drawing/2014/main" id="{F1CC1FB4-02DB-43EE-BC5D-DEAF5E04B492}"/>
            </a:ext>
          </a:extLst>
        </xdr:cNvPr>
        <xdr:cNvSpPr/>
      </xdr:nvSpPr>
      <xdr:spPr>
        <a:xfrm>
          <a:off x="8128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a:extLst>
            <a:ext uri="{FF2B5EF4-FFF2-40B4-BE49-F238E27FC236}">
              <a16:creationId xmlns:a16="http://schemas.microsoft.com/office/drawing/2014/main" id="{1AC01247-94AA-4B1C-91C3-1DF18919C552}"/>
            </a:ext>
          </a:extLst>
        </xdr:cNvPr>
        <xdr:cNvSpPr/>
      </xdr:nvSpPr>
      <xdr:spPr>
        <a:xfrm>
          <a:off x="8128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a:extLst>
            <a:ext uri="{FF2B5EF4-FFF2-40B4-BE49-F238E27FC236}">
              <a16:creationId xmlns:a16="http://schemas.microsoft.com/office/drawing/2014/main" id="{01DF94CF-B22C-4387-984E-B22CC5381FAB}"/>
            </a:ext>
          </a:extLst>
        </xdr:cNvPr>
        <xdr:cNvSpPr/>
      </xdr:nvSpPr>
      <xdr:spPr>
        <a:xfrm>
          <a:off x="17145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a:extLst>
            <a:ext uri="{FF2B5EF4-FFF2-40B4-BE49-F238E27FC236}">
              <a16:creationId xmlns:a16="http://schemas.microsoft.com/office/drawing/2014/main" id="{0B3D779D-1CED-4216-9681-4BB24CB77742}"/>
            </a:ext>
          </a:extLst>
        </xdr:cNvPr>
        <xdr:cNvSpPr/>
      </xdr:nvSpPr>
      <xdr:spPr>
        <a:xfrm>
          <a:off x="17145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a:extLst>
            <a:ext uri="{FF2B5EF4-FFF2-40B4-BE49-F238E27FC236}">
              <a16:creationId xmlns:a16="http://schemas.microsoft.com/office/drawing/2014/main" id="{DFE1A018-B914-4586-9E04-B9C18CB0A91D}"/>
            </a:ext>
          </a:extLst>
        </xdr:cNvPr>
        <xdr:cNvSpPr/>
      </xdr:nvSpPr>
      <xdr:spPr>
        <a:xfrm>
          <a:off x="2743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a:extLst>
            <a:ext uri="{FF2B5EF4-FFF2-40B4-BE49-F238E27FC236}">
              <a16:creationId xmlns:a16="http://schemas.microsoft.com/office/drawing/2014/main" id="{D80C2CB9-F95C-40EE-B624-DE446A686D08}"/>
            </a:ext>
          </a:extLst>
        </xdr:cNvPr>
        <xdr:cNvSpPr/>
      </xdr:nvSpPr>
      <xdr:spPr>
        <a:xfrm>
          <a:off x="2743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a:extLst>
            <a:ext uri="{FF2B5EF4-FFF2-40B4-BE49-F238E27FC236}">
              <a16:creationId xmlns:a16="http://schemas.microsoft.com/office/drawing/2014/main" id="{1E0329B7-C16F-41BD-9780-2A7287202CD5}"/>
            </a:ext>
          </a:extLst>
        </xdr:cNvPr>
        <xdr:cNvSpPr/>
      </xdr:nvSpPr>
      <xdr:spPr>
        <a:xfrm>
          <a:off x="6858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a:extLst>
            <a:ext uri="{FF2B5EF4-FFF2-40B4-BE49-F238E27FC236}">
              <a16:creationId xmlns:a16="http://schemas.microsoft.com/office/drawing/2014/main" id="{D71F1761-923C-4054-A2BD-9A49D5ED9E2C}"/>
            </a:ext>
          </a:extLst>
        </xdr:cNvPr>
        <xdr:cNvSpPr txBox="1"/>
      </xdr:nvSpPr>
      <xdr:spPr>
        <a:xfrm>
          <a:off x="6667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a:extLst>
            <a:ext uri="{FF2B5EF4-FFF2-40B4-BE49-F238E27FC236}">
              <a16:creationId xmlns:a16="http://schemas.microsoft.com/office/drawing/2014/main" id="{7E99AF61-07FB-4EBB-B1A8-EE01ABAEF8D7}"/>
            </a:ext>
          </a:extLst>
        </xdr:cNvPr>
        <xdr:cNvCxnSpPr/>
      </xdr:nvCxnSpPr>
      <xdr:spPr>
        <a:xfrm>
          <a:off x="6858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a:extLst>
            <a:ext uri="{FF2B5EF4-FFF2-40B4-BE49-F238E27FC236}">
              <a16:creationId xmlns:a16="http://schemas.microsoft.com/office/drawing/2014/main" id="{1E7435AB-4B3D-4F52-83C1-60739626FDED}"/>
            </a:ext>
          </a:extLst>
        </xdr:cNvPr>
        <xdr:cNvSpPr txBox="1"/>
      </xdr:nvSpPr>
      <xdr:spPr>
        <a:xfrm>
          <a:off x="275771" y="14545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5" name="直線コネクタ 274">
          <a:extLst>
            <a:ext uri="{FF2B5EF4-FFF2-40B4-BE49-F238E27FC236}">
              <a16:creationId xmlns:a16="http://schemas.microsoft.com/office/drawing/2014/main" id="{BDACBF2D-CB9F-4E00-B6D6-F94F2240E535}"/>
            </a:ext>
          </a:extLst>
        </xdr:cNvPr>
        <xdr:cNvCxnSpPr/>
      </xdr:nvCxnSpPr>
      <xdr:spPr>
        <a:xfrm>
          <a:off x="685800" y="14319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6" name="テキスト ボックス 275">
          <a:extLst>
            <a:ext uri="{FF2B5EF4-FFF2-40B4-BE49-F238E27FC236}">
              <a16:creationId xmlns:a16="http://schemas.microsoft.com/office/drawing/2014/main" id="{441C6D86-8D81-48E1-9BA8-61E187E72171}"/>
            </a:ext>
          </a:extLst>
        </xdr:cNvPr>
        <xdr:cNvSpPr txBox="1"/>
      </xdr:nvSpPr>
      <xdr:spPr>
        <a:xfrm>
          <a:off x="27577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7" name="直線コネクタ 276">
          <a:extLst>
            <a:ext uri="{FF2B5EF4-FFF2-40B4-BE49-F238E27FC236}">
              <a16:creationId xmlns:a16="http://schemas.microsoft.com/office/drawing/2014/main" id="{C23908D1-6B87-485A-949F-782F6AAA7DCE}"/>
            </a:ext>
          </a:extLst>
        </xdr:cNvPr>
        <xdr:cNvCxnSpPr/>
      </xdr:nvCxnSpPr>
      <xdr:spPr>
        <a:xfrm>
          <a:off x="685800" y="13950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8" name="テキスト ボックス 277">
          <a:extLst>
            <a:ext uri="{FF2B5EF4-FFF2-40B4-BE49-F238E27FC236}">
              <a16:creationId xmlns:a16="http://schemas.microsoft.com/office/drawing/2014/main" id="{5DB1A46E-9B05-4D8C-89E2-CBACD283C129}"/>
            </a:ext>
          </a:extLst>
        </xdr:cNvPr>
        <xdr:cNvSpPr txBox="1"/>
      </xdr:nvSpPr>
      <xdr:spPr>
        <a:xfrm>
          <a:off x="339891" y="13815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9" name="直線コネクタ 278">
          <a:extLst>
            <a:ext uri="{FF2B5EF4-FFF2-40B4-BE49-F238E27FC236}">
              <a16:creationId xmlns:a16="http://schemas.microsoft.com/office/drawing/2014/main" id="{1B650DC3-9AC0-4ADF-8E4F-A6367B272318}"/>
            </a:ext>
          </a:extLst>
        </xdr:cNvPr>
        <xdr:cNvCxnSpPr/>
      </xdr:nvCxnSpPr>
      <xdr:spPr>
        <a:xfrm>
          <a:off x="685800" y="13582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0" name="テキスト ボックス 279">
          <a:extLst>
            <a:ext uri="{FF2B5EF4-FFF2-40B4-BE49-F238E27FC236}">
              <a16:creationId xmlns:a16="http://schemas.microsoft.com/office/drawing/2014/main" id="{1E58CCE4-C878-42F3-8D17-4FEBAEF7E968}"/>
            </a:ext>
          </a:extLst>
        </xdr:cNvPr>
        <xdr:cNvSpPr txBox="1"/>
      </xdr:nvSpPr>
      <xdr:spPr>
        <a:xfrm>
          <a:off x="339891" y="1344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1" name="直線コネクタ 280">
          <a:extLst>
            <a:ext uri="{FF2B5EF4-FFF2-40B4-BE49-F238E27FC236}">
              <a16:creationId xmlns:a16="http://schemas.microsoft.com/office/drawing/2014/main" id="{91F40CCC-2D74-4494-93E0-C586F82EDF1F}"/>
            </a:ext>
          </a:extLst>
        </xdr:cNvPr>
        <xdr:cNvCxnSpPr/>
      </xdr:nvCxnSpPr>
      <xdr:spPr>
        <a:xfrm>
          <a:off x="685800" y="13214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2" name="テキスト ボックス 281">
          <a:extLst>
            <a:ext uri="{FF2B5EF4-FFF2-40B4-BE49-F238E27FC236}">
              <a16:creationId xmlns:a16="http://schemas.microsoft.com/office/drawing/2014/main" id="{71213269-DFBB-47A7-B897-FDF7CB28666B}"/>
            </a:ext>
          </a:extLst>
        </xdr:cNvPr>
        <xdr:cNvSpPr txBox="1"/>
      </xdr:nvSpPr>
      <xdr:spPr>
        <a:xfrm>
          <a:off x="339891" y="13078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3" name="直線コネクタ 282">
          <a:extLst>
            <a:ext uri="{FF2B5EF4-FFF2-40B4-BE49-F238E27FC236}">
              <a16:creationId xmlns:a16="http://schemas.microsoft.com/office/drawing/2014/main" id="{707FB295-DEE6-4FF6-8173-6B717A8471FA}"/>
            </a:ext>
          </a:extLst>
        </xdr:cNvPr>
        <xdr:cNvCxnSpPr/>
      </xdr:nvCxnSpPr>
      <xdr:spPr>
        <a:xfrm>
          <a:off x="685800" y="12852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4" name="テキスト ボックス 283">
          <a:extLst>
            <a:ext uri="{FF2B5EF4-FFF2-40B4-BE49-F238E27FC236}">
              <a16:creationId xmlns:a16="http://schemas.microsoft.com/office/drawing/2014/main" id="{1FEA9723-7F30-4459-A22E-1F183493E718}"/>
            </a:ext>
          </a:extLst>
        </xdr:cNvPr>
        <xdr:cNvSpPr txBox="1"/>
      </xdr:nvSpPr>
      <xdr:spPr>
        <a:xfrm>
          <a:off x="339891" y="12716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a:extLst>
            <a:ext uri="{FF2B5EF4-FFF2-40B4-BE49-F238E27FC236}">
              <a16:creationId xmlns:a16="http://schemas.microsoft.com/office/drawing/2014/main" id="{B0FBFF06-3626-4E99-A4AA-E7BDF3A73B18}"/>
            </a:ext>
          </a:extLst>
        </xdr:cNvPr>
        <xdr:cNvCxnSpPr/>
      </xdr:nvCxnSpPr>
      <xdr:spPr>
        <a:xfrm>
          <a:off x="6858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6" name="テキスト ボックス 285">
          <a:extLst>
            <a:ext uri="{FF2B5EF4-FFF2-40B4-BE49-F238E27FC236}">
              <a16:creationId xmlns:a16="http://schemas.microsoft.com/office/drawing/2014/main" id="{7C0AC7D9-7E76-4CB4-9D36-C846F9087F8E}"/>
            </a:ext>
          </a:extLst>
        </xdr:cNvPr>
        <xdr:cNvSpPr txBox="1"/>
      </xdr:nvSpPr>
      <xdr:spPr>
        <a:xfrm>
          <a:off x="384961" y="123482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7" name="【福祉施設】&#10;有形固定資産減価償却率グラフ枠">
          <a:extLst>
            <a:ext uri="{FF2B5EF4-FFF2-40B4-BE49-F238E27FC236}">
              <a16:creationId xmlns:a16="http://schemas.microsoft.com/office/drawing/2014/main" id="{B83B804B-B66D-4780-A127-88BE27DBD5EC}"/>
            </a:ext>
          </a:extLst>
        </xdr:cNvPr>
        <xdr:cNvSpPr/>
      </xdr:nvSpPr>
      <xdr:spPr>
        <a:xfrm>
          <a:off x="6858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9525</xdr:rowOff>
    </xdr:from>
    <xdr:to>
      <xdr:col>24</xdr:col>
      <xdr:colOff>62865</xdr:colOff>
      <xdr:row>86</xdr:row>
      <xdr:rowOff>114300</xdr:rowOff>
    </xdr:to>
    <xdr:cxnSp macro="">
      <xdr:nvCxnSpPr>
        <xdr:cNvPr id="288" name="直線コネクタ 287">
          <a:extLst>
            <a:ext uri="{FF2B5EF4-FFF2-40B4-BE49-F238E27FC236}">
              <a16:creationId xmlns:a16="http://schemas.microsoft.com/office/drawing/2014/main" id="{3F6C7848-CB3F-41B5-BBF7-65B70625026D}"/>
            </a:ext>
          </a:extLst>
        </xdr:cNvPr>
        <xdr:cNvCxnSpPr/>
      </xdr:nvCxnSpPr>
      <xdr:spPr>
        <a:xfrm flipV="1">
          <a:off x="4177665" y="12893675"/>
          <a:ext cx="0" cy="1425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9" name="【福祉施設】&#10;有形固定資産減価償却率最小値テキスト">
          <a:extLst>
            <a:ext uri="{FF2B5EF4-FFF2-40B4-BE49-F238E27FC236}">
              <a16:creationId xmlns:a16="http://schemas.microsoft.com/office/drawing/2014/main" id="{BA68819B-12C3-4B31-AAFB-E74D94D9F186}"/>
            </a:ext>
          </a:extLst>
        </xdr:cNvPr>
        <xdr:cNvSpPr txBox="1"/>
      </xdr:nvSpPr>
      <xdr:spPr>
        <a:xfrm>
          <a:off x="4216400" y="14323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0" name="直線コネクタ 289">
          <a:extLst>
            <a:ext uri="{FF2B5EF4-FFF2-40B4-BE49-F238E27FC236}">
              <a16:creationId xmlns:a16="http://schemas.microsoft.com/office/drawing/2014/main" id="{6AD91B2E-BAE3-47AF-BABD-0629105491C9}"/>
            </a:ext>
          </a:extLst>
        </xdr:cNvPr>
        <xdr:cNvCxnSpPr/>
      </xdr:nvCxnSpPr>
      <xdr:spPr>
        <a:xfrm>
          <a:off x="4108450" y="143192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127652</xdr:rowOff>
    </xdr:from>
    <xdr:ext cx="405111" cy="259045"/>
    <xdr:sp macro="" textlink="">
      <xdr:nvSpPr>
        <xdr:cNvPr id="291" name="【福祉施設】&#10;有形固定資産減価償却率最大値テキスト">
          <a:extLst>
            <a:ext uri="{FF2B5EF4-FFF2-40B4-BE49-F238E27FC236}">
              <a16:creationId xmlns:a16="http://schemas.microsoft.com/office/drawing/2014/main" id="{A91D233D-F90F-4CC3-A92A-9BDBF0EBBA8E}"/>
            </a:ext>
          </a:extLst>
        </xdr:cNvPr>
        <xdr:cNvSpPr txBox="1"/>
      </xdr:nvSpPr>
      <xdr:spPr>
        <a:xfrm>
          <a:off x="4216400" y="12681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9525</xdr:rowOff>
    </xdr:from>
    <xdr:to>
      <xdr:col>24</xdr:col>
      <xdr:colOff>152400</xdr:colOff>
      <xdr:row>78</xdr:row>
      <xdr:rowOff>9525</xdr:rowOff>
    </xdr:to>
    <xdr:cxnSp macro="">
      <xdr:nvCxnSpPr>
        <xdr:cNvPr id="292" name="直線コネクタ 291">
          <a:extLst>
            <a:ext uri="{FF2B5EF4-FFF2-40B4-BE49-F238E27FC236}">
              <a16:creationId xmlns:a16="http://schemas.microsoft.com/office/drawing/2014/main" id="{3F608437-1189-44CC-8C22-28B3F61857F1}"/>
            </a:ext>
          </a:extLst>
        </xdr:cNvPr>
        <xdr:cNvCxnSpPr/>
      </xdr:nvCxnSpPr>
      <xdr:spPr>
        <a:xfrm>
          <a:off x="4108450" y="1289367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164482</xdr:rowOff>
    </xdr:from>
    <xdr:ext cx="405111" cy="259045"/>
    <xdr:sp macro="" textlink="">
      <xdr:nvSpPr>
        <xdr:cNvPr id="293" name="【福祉施設】&#10;有形固定資産減価償却率平均値テキスト">
          <a:extLst>
            <a:ext uri="{FF2B5EF4-FFF2-40B4-BE49-F238E27FC236}">
              <a16:creationId xmlns:a16="http://schemas.microsoft.com/office/drawing/2014/main" id="{6E3D272D-0DF1-4286-A77B-74DEDB4CF768}"/>
            </a:ext>
          </a:extLst>
        </xdr:cNvPr>
        <xdr:cNvSpPr txBox="1"/>
      </xdr:nvSpPr>
      <xdr:spPr>
        <a:xfrm>
          <a:off x="4216400" y="133788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141605</xdr:rowOff>
    </xdr:from>
    <xdr:to>
      <xdr:col>24</xdr:col>
      <xdr:colOff>114300</xdr:colOff>
      <xdr:row>82</xdr:row>
      <xdr:rowOff>71755</xdr:rowOff>
    </xdr:to>
    <xdr:sp macro="" textlink="">
      <xdr:nvSpPr>
        <xdr:cNvPr id="294" name="フローチャート: 判断 293">
          <a:extLst>
            <a:ext uri="{FF2B5EF4-FFF2-40B4-BE49-F238E27FC236}">
              <a16:creationId xmlns:a16="http://schemas.microsoft.com/office/drawing/2014/main" id="{815513D0-2D4E-4640-9349-D3EC0C5319B3}"/>
            </a:ext>
          </a:extLst>
        </xdr:cNvPr>
        <xdr:cNvSpPr/>
      </xdr:nvSpPr>
      <xdr:spPr>
        <a:xfrm>
          <a:off x="4127500" y="1352105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65405</xdr:rowOff>
    </xdr:from>
    <xdr:to>
      <xdr:col>20</xdr:col>
      <xdr:colOff>38100</xdr:colOff>
      <xdr:row>81</xdr:row>
      <xdr:rowOff>167005</xdr:rowOff>
    </xdr:to>
    <xdr:sp macro="" textlink="">
      <xdr:nvSpPr>
        <xdr:cNvPr id="295" name="フローチャート: 判断 294">
          <a:extLst>
            <a:ext uri="{FF2B5EF4-FFF2-40B4-BE49-F238E27FC236}">
              <a16:creationId xmlns:a16="http://schemas.microsoft.com/office/drawing/2014/main" id="{9CA520F4-E8F7-42C9-ACA2-4BF287A60DE5}"/>
            </a:ext>
          </a:extLst>
        </xdr:cNvPr>
        <xdr:cNvSpPr/>
      </xdr:nvSpPr>
      <xdr:spPr>
        <a:xfrm>
          <a:off x="3384550" y="1344485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116839</xdr:rowOff>
    </xdr:from>
    <xdr:to>
      <xdr:col>15</xdr:col>
      <xdr:colOff>101600</xdr:colOff>
      <xdr:row>82</xdr:row>
      <xdr:rowOff>46989</xdr:rowOff>
    </xdr:to>
    <xdr:sp macro="" textlink="">
      <xdr:nvSpPr>
        <xdr:cNvPr id="296" name="フローチャート: 判断 295">
          <a:extLst>
            <a:ext uri="{FF2B5EF4-FFF2-40B4-BE49-F238E27FC236}">
              <a16:creationId xmlns:a16="http://schemas.microsoft.com/office/drawing/2014/main" id="{E4CFA01F-D8E7-42A1-BECF-5E5C0274B945}"/>
            </a:ext>
          </a:extLst>
        </xdr:cNvPr>
        <xdr:cNvSpPr/>
      </xdr:nvSpPr>
      <xdr:spPr>
        <a:xfrm>
          <a:off x="2571750" y="1349628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52070</xdr:rowOff>
    </xdr:from>
    <xdr:to>
      <xdr:col>10</xdr:col>
      <xdr:colOff>165100</xdr:colOff>
      <xdr:row>81</xdr:row>
      <xdr:rowOff>153670</xdr:rowOff>
    </xdr:to>
    <xdr:sp macro="" textlink="">
      <xdr:nvSpPr>
        <xdr:cNvPr id="297" name="フローチャート: 判断 296">
          <a:extLst>
            <a:ext uri="{FF2B5EF4-FFF2-40B4-BE49-F238E27FC236}">
              <a16:creationId xmlns:a16="http://schemas.microsoft.com/office/drawing/2014/main" id="{1A83792A-723D-4395-AFB0-11086D3B245D}"/>
            </a:ext>
          </a:extLst>
        </xdr:cNvPr>
        <xdr:cNvSpPr/>
      </xdr:nvSpPr>
      <xdr:spPr>
        <a:xfrm>
          <a:off x="1778000" y="13431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27305</xdr:rowOff>
    </xdr:from>
    <xdr:to>
      <xdr:col>6</xdr:col>
      <xdr:colOff>38100</xdr:colOff>
      <xdr:row>81</xdr:row>
      <xdr:rowOff>128905</xdr:rowOff>
    </xdr:to>
    <xdr:sp macro="" textlink="">
      <xdr:nvSpPr>
        <xdr:cNvPr id="298" name="フローチャート: 判断 297">
          <a:extLst>
            <a:ext uri="{FF2B5EF4-FFF2-40B4-BE49-F238E27FC236}">
              <a16:creationId xmlns:a16="http://schemas.microsoft.com/office/drawing/2014/main" id="{4E4BFE7D-974D-4393-A428-88E918DF599C}"/>
            </a:ext>
          </a:extLst>
        </xdr:cNvPr>
        <xdr:cNvSpPr/>
      </xdr:nvSpPr>
      <xdr:spPr>
        <a:xfrm>
          <a:off x="984250" y="1340675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2111E813-6695-41C0-B665-BF90A21E9139}"/>
            </a:ext>
          </a:extLst>
        </xdr:cNvPr>
        <xdr:cNvSpPr txBox="1"/>
      </xdr:nvSpPr>
      <xdr:spPr>
        <a:xfrm>
          <a:off x="40068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BE9B226C-3CDE-4488-AEAD-4F42D3B2B9B7}"/>
            </a:ext>
          </a:extLst>
        </xdr:cNvPr>
        <xdr:cNvSpPr txBox="1"/>
      </xdr:nvSpPr>
      <xdr:spPr>
        <a:xfrm>
          <a:off x="32575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4E2D67DC-F0A0-456A-B99A-289339E17DA9}"/>
            </a:ext>
          </a:extLst>
        </xdr:cNvPr>
        <xdr:cNvSpPr txBox="1"/>
      </xdr:nvSpPr>
      <xdr:spPr>
        <a:xfrm>
          <a:off x="24511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EEBA5B9C-D17F-4CAF-95EE-27DE01859489}"/>
            </a:ext>
          </a:extLst>
        </xdr:cNvPr>
        <xdr:cNvSpPr txBox="1"/>
      </xdr:nvSpPr>
      <xdr:spPr>
        <a:xfrm>
          <a:off x="1657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D5DDC558-AEA8-4A4E-B37F-DA5FF72592AB}"/>
            </a:ext>
          </a:extLst>
        </xdr:cNvPr>
        <xdr:cNvSpPr txBox="1"/>
      </xdr:nvSpPr>
      <xdr:spPr>
        <a:xfrm>
          <a:off x="857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130175</xdr:rowOff>
    </xdr:from>
    <xdr:to>
      <xdr:col>24</xdr:col>
      <xdr:colOff>114300</xdr:colOff>
      <xdr:row>84</xdr:row>
      <xdr:rowOff>60325</xdr:rowOff>
    </xdr:to>
    <xdr:sp macro="" textlink="">
      <xdr:nvSpPr>
        <xdr:cNvPr id="304" name="楕円 303">
          <a:extLst>
            <a:ext uri="{FF2B5EF4-FFF2-40B4-BE49-F238E27FC236}">
              <a16:creationId xmlns:a16="http://schemas.microsoft.com/office/drawing/2014/main" id="{917C3067-46EA-4046-9627-87149C1EA589}"/>
            </a:ext>
          </a:extLst>
        </xdr:cNvPr>
        <xdr:cNvSpPr/>
      </xdr:nvSpPr>
      <xdr:spPr>
        <a:xfrm>
          <a:off x="4127500" y="1383982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108602</xdr:rowOff>
    </xdr:from>
    <xdr:ext cx="405111" cy="259045"/>
    <xdr:sp macro="" textlink="">
      <xdr:nvSpPr>
        <xdr:cNvPr id="305" name="【福祉施設】&#10;有形固定資産減価償却率該当値テキスト">
          <a:extLst>
            <a:ext uri="{FF2B5EF4-FFF2-40B4-BE49-F238E27FC236}">
              <a16:creationId xmlns:a16="http://schemas.microsoft.com/office/drawing/2014/main" id="{9E24A41C-7894-4691-862B-384A8D328DA1}"/>
            </a:ext>
          </a:extLst>
        </xdr:cNvPr>
        <xdr:cNvSpPr txBox="1"/>
      </xdr:nvSpPr>
      <xdr:spPr>
        <a:xfrm>
          <a:off x="4216400" y="13818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76836</xdr:rowOff>
    </xdr:from>
    <xdr:to>
      <xdr:col>20</xdr:col>
      <xdr:colOff>38100</xdr:colOff>
      <xdr:row>84</xdr:row>
      <xdr:rowOff>6986</xdr:rowOff>
    </xdr:to>
    <xdr:sp macro="" textlink="">
      <xdr:nvSpPr>
        <xdr:cNvPr id="306" name="楕円 305">
          <a:extLst>
            <a:ext uri="{FF2B5EF4-FFF2-40B4-BE49-F238E27FC236}">
              <a16:creationId xmlns:a16="http://schemas.microsoft.com/office/drawing/2014/main" id="{7ED830C3-E3CD-4FB8-9740-DDE7922F4FAB}"/>
            </a:ext>
          </a:extLst>
        </xdr:cNvPr>
        <xdr:cNvSpPr/>
      </xdr:nvSpPr>
      <xdr:spPr>
        <a:xfrm>
          <a:off x="3384550" y="13786486"/>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127636</xdr:rowOff>
    </xdr:from>
    <xdr:to>
      <xdr:col>24</xdr:col>
      <xdr:colOff>63500</xdr:colOff>
      <xdr:row>84</xdr:row>
      <xdr:rowOff>9525</xdr:rowOff>
    </xdr:to>
    <xdr:cxnSp macro="">
      <xdr:nvCxnSpPr>
        <xdr:cNvPr id="307" name="直線コネクタ 306">
          <a:extLst>
            <a:ext uri="{FF2B5EF4-FFF2-40B4-BE49-F238E27FC236}">
              <a16:creationId xmlns:a16="http://schemas.microsoft.com/office/drawing/2014/main" id="{BED6C709-D03C-46B6-80BE-DCED3A05A711}"/>
            </a:ext>
          </a:extLst>
        </xdr:cNvPr>
        <xdr:cNvCxnSpPr/>
      </xdr:nvCxnSpPr>
      <xdr:spPr>
        <a:xfrm>
          <a:off x="3429000" y="13837286"/>
          <a:ext cx="749300" cy="46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25400</xdr:rowOff>
    </xdr:from>
    <xdr:to>
      <xdr:col>15</xdr:col>
      <xdr:colOff>101600</xdr:colOff>
      <xdr:row>83</xdr:row>
      <xdr:rowOff>127000</xdr:rowOff>
    </xdr:to>
    <xdr:sp macro="" textlink="">
      <xdr:nvSpPr>
        <xdr:cNvPr id="308" name="楕円 307">
          <a:extLst>
            <a:ext uri="{FF2B5EF4-FFF2-40B4-BE49-F238E27FC236}">
              <a16:creationId xmlns:a16="http://schemas.microsoft.com/office/drawing/2014/main" id="{92CB7089-C09A-4441-935F-1A4F1D141260}"/>
            </a:ext>
          </a:extLst>
        </xdr:cNvPr>
        <xdr:cNvSpPr/>
      </xdr:nvSpPr>
      <xdr:spPr>
        <a:xfrm>
          <a:off x="2571750" y="1373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76200</xdr:rowOff>
    </xdr:from>
    <xdr:to>
      <xdr:col>19</xdr:col>
      <xdr:colOff>177800</xdr:colOff>
      <xdr:row>83</xdr:row>
      <xdr:rowOff>127636</xdr:rowOff>
    </xdr:to>
    <xdr:cxnSp macro="">
      <xdr:nvCxnSpPr>
        <xdr:cNvPr id="309" name="直線コネクタ 308">
          <a:extLst>
            <a:ext uri="{FF2B5EF4-FFF2-40B4-BE49-F238E27FC236}">
              <a16:creationId xmlns:a16="http://schemas.microsoft.com/office/drawing/2014/main" id="{09DF6AA2-C14A-478F-B400-05CB722D9F79}"/>
            </a:ext>
          </a:extLst>
        </xdr:cNvPr>
        <xdr:cNvCxnSpPr/>
      </xdr:nvCxnSpPr>
      <xdr:spPr>
        <a:xfrm>
          <a:off x="2622550" y="13785850"/>
          <a:ext cx="806450" cy="5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122555</xdr:rowOff>
    </xdr:from>
    <xdr:to>
      <xdr:col>10</xdr:col>
      <xdr:colOff>165100</xdr:colOff>
      <xdr:row>83</xdr:row>
      <xdr:rowOff>52705</xdr:rowOff>
    </xdr:to>
    <xdr:sp macro="" textlink="">
      <xdr:nvSpPr>
        <xdr:cNvPr id="310" name="楕円 309">
          <a:extLst>
            <a:ext uri="{FF2B5EF4-FFF2-40B4-BE49-F238E27FC236}">
              <a16:creationId xmlns:a16="http://schemas.microsoft.com/office/drawing/2014/main" id="{E903F4CA-695F-4975-BFA8-10016FBA435F}"/>
            </a:ext>
          </a:extLst>
        </xdr:cNvPr>
        <xdr:cNvSpPr/>
      </xdr:nvSpPr>
      <xdr:spPr>
        <a:xfrm>
          <a:off x="1778000" y="1366710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1905</xdr:rowOff>
    </xdr:from>
    <xdr:to>
      <xdr:col>15</xdr:col>
      <xdr:colOff>50800</xdr:colOff>
      <xdr:row>83</xdr:row>
      <xdr:rowOff>76200</xdr:rowOff>
    </xdr:to>
    <xdr:cxnSp macro="">
      <xdr:nvCxnSpPr>
        <xdr:cNvPr id="311" name="直線コネクタ 310">
          <a:extLst>
            <a:ext uri="{FF2B5EF4-FFF2-40B4-BE49-F238E27FC236}">
              <a16:creationId xmlns:a16="http://schemas.microsoft.com/office/drawing/2014/main" id="{6CFD5F51-63A0-48E8-9957-C2A47F0412B8}"/>
            </a:ext>
          </a:extLst>
        </xdr:cNvPr>
        <xdr:cNvCxnSpPr/>
      </xdr:nvCxnSpPr>
      <xdr:spPr>
        <a:xfrm>
          <a:off x="1828800" y="13711555"/>
          <a:ext cx="79375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71120</xdr:rowOff>
    </xdr:from>
    <xdr:to>
      <xdr:col>6</xdr:col>
      <xdr:colOff>38100</xdr:colOff>
      <xdr:row>83</xdr:row>
      <xdr:rowOff>1270</xdr:rowOff>
    </xdr:to>
    <xdr:sp macro="" textlink="">
      <xdr:nvSpPr>
        <xdr:cNvPr id="312" name="楕円 311">
          <a:extLst>
            <a:ext uri="{FF2B5EF4-FFF2-40B4-BE49-F238E27FC236}">
              <a16:creationId xmlns:a16="http://schemas.microsoft.com/office/drawing/2014/main" id="{B071D72B-03CD-44C1-A285-BD440668DC73}"/>
            </a:ext>
          </a:extLst>
        </xdr:cNvPr>
        <xdr:cNvSpPr/>
      </xdr:nvSpPr>
      <xdr:spPr>
        <a:xfrm>
          <a:off x="984250" y="1361567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121920</xdr:rowOff>
    </xdr:from>
    <xdr:to>
      <xdr:col>10</xdr:col>
      <xdr:colOff>114300</xdr:colOff>
      <xdr:row>83</xdr:row>
      <xdr:rowOff>1905</xdr:rowOff>
    </xdr:to>
    <xdr:cxnSp macro="">
      <xdr:nvCxnSpPr>
        <xdr:cNvPr id="313" name="直線コネクタ 312">
          <a:extLst>
            <a:ext uri="{FF2B5EF4-FFF2-40B4-BE49-F238E27FC236}">
              <a16:creationId xmlns:a16="http://schemas.microsoft.com/office/drawing/2014/main" id="{E3715142-DC93-40DD-90E0-F61A688D5EC7}"/>
            </a:ext>
          </a:extLst>
        </xdr:cNvPr>
        <xdr:cNvCxnSpPr/>
      </xdr:nvCxnSpPr>
      <xdr:spPr>
        <a:xfrm>
          <a:off x="1028700" y="13666470"/>
          <a:ext cx="800100" cy="45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12082</xdr:rowOff>
    </xdr:from>
    <xdr:ext cx="405111" cy="259045"/>
    <xdr:sp macro="" textlink="">
      <xdr:nvSpPr>
        <xdr:cNvPr id="314" name="n_1aveValue【福祉施設】&#10;有形固定資産減価償却率">
          <a:extLst>
            <a:ext uri="{FF2B5EF4-FFF2-40B4-BE49-F238E27FC236}">
              <a16:creationId xmlns:a16="http://schemas.microsoft.com/office/drawing/2014/main" id="{0AD7D42D-4D7E-4151-A304-36942C1DF90D}"/>
            </a:ext>
          </a:extLst>
        </xdr:cNvPr>
        <xdr:cNvSpPr txBox="1"/>
      </xdr:nvSpPr>
      <xdr:spPr>
        <a:xfrm>
          <a:off x="3239144" y="13226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63516</xdr:rowOff>
    </xdr:from>
    <xdr:ext cx="405111" cy="259045"/>
    <xdr:sp macro="" textlink="">
      <xdr:nvSpPr>
        <xdr:cNvPr id="315" name="n_2aveValue【福祉施設】&#10;有形固定資産減価償却率">
          <a:extLst>
            <a:ext uri="{FF2B5EF4-FFF2-40B4-BE49-F238E27FC236}">
              <a16:creationId xmlns:a16="http://schemas.microsoft.com/office/drawing/2014/main" id="{7E7F5603-87B3-455B-AFD4-6B45D02A5898}"/>
            </a:ext>
          </a:extLst>
        </xdr:cNvPr>
        <xdr:cNvSpPr txBox="1"/>
      </xdr:nvSpPr>
      <xdr:spPr>
        <a:xfrm>
          <a:off x="2439044" y="13277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170197</xdr:rowOff>
    </xdr:from>
    <xdr:ext cx="405111" cy="259045"/>
    <xdr:sp macro="" textlink="">
      <xdr:nvSpPr>
        <xdr:cNvPr id="316" name="n_3aveValue【福祉施設】&#10;有形固定資産減価償却率">
          <a:extLst>
            <a:ext uri="{FF2B5EF4-FFF2-40B4-BE49-F238E27FC236}">
              <a16:creationId xmlns:a16="http://schemas.microsoft.com/office/drawing/2014/main" id="{BF07DB43-5F5C-4670-BE61-47A96ACB5A63}"/>
            </a:ext>
          </a:extLst>
        </xdr:cNvPr>
        <xdr:cNvSpPr txBox="1"/>
      </xdr:nvSpPr>
      <xdr:spPr>
        <a:xfrm>
          <a:off x="1645294" y="1321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145432</xdr:rowOff>
    </xdr:from>
    <xdr:ext cx="405111" cy="259045"/>
    <xdr:sp macro="" textlink="">
      <xdr:nvSpPr>
        <xdr:cNvPr id="317" name="n_4aveValue【福祉施設】&#10;有形固定資産減価償却率">
          <a:extLst>
            <a:ext uri="{FF2B5EF4-FFF2-40B4-BE49-F238E27FC236}">
              <a16:creationId xmlns:a16="http://schemas.microsoft.com/office/drawing/2014/main" id="{54449C6E-FF50-428C-A456-6ABC8D553CEE}"/>
            </a:ext>
          </a:extLst>
        </xdr:cNvPr>
        <xdr:cNvSpPr txBox="1"/>
      </xdr:nvSpPr>
      <xdr:spPr>
        <a:xfrm>
          <a:off x="851544" y="13194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169563</xdr:rowOff>
    </xdr:from>
    <xdr:ext cx="405111" cy="259045"/>
    <xdr:sp macro="" textlink="">
      <xdr:nvSpPr>
        <xdr:cNvPr id="318" name="n_1mainValue【福祉施設】&#10;有形固定資産減価償却率">
          <a:extLst>
            <a:ext uri="{FF2B5EF4-FFF2-40B4-BE49-F238E27FC236}">
              <a16:creationId xmlns:a16="http://schemas.microsoft.com/office/drawing/2014/main" id="{5F6DACE2-DCE7-4143-BBAD-AD425945C8FC}"/>
            </a:ext>
          </a:extLst>
        </xdr:cNvPr>
        <xdr:cNvSpPr txBox="1"/>
      </xdr:nvSpPr>
      <xdr:spPr>
        <a:xfrm>
          <a:off x="3239144" y="13872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118127</xdr:rowOff>
    </xdr:from>
    <xdr:ext cx="405111" cy="259045"/>
    <xdr:sp macro="" textlink="">
      <xdr:nvSpPr>
        <xdr:cNvPr id="319" name="n_2mainValue【福祉施設】&#10;有形固定資産減価償却率">
          <a:extLst>
            <a:ext uri="{FF2B5EF4-FFF2-40B4-BE49-F238E27FC236}">
              <a16:creationId xmlns:a16="http://schemas.microsoft.com/office/drawing/2014/main" id="{B453E5B5-2322-467C-BCE5-40B3004D68EB}"/>
            </a:ext>
          </a:extLst>
        </xdr:cNvPr>
        <xdr:cNvSpPr txBox="1"/>
      </xdr:nvSpPr>
      <xdr:spPr>
        <a:xfrm>
          <a:off x="2439044" y="13827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43832</xdr:rowOff>
    </xdr:from>
    <xdr:ext cx="405111" cy="259045"/>
    <xdr:sp macro="" textlink="">
      <xdr:nvSpPr>
        <xdr:cNvPr id="320" name="n_3mainValue【福祉施設】&#10;有形固定資産減価償却率">
          <a:extLst>
            <a:ext uri="{FF2B5EF4-FFF2-40B4-BE49-F238E27FC236}">
              <a16:creationId xmlns:a16="http://schemas.microsoft.com/office/drawing/2014/main" id="{A6353133-6ED4-45A9-A052-555089976B73}"/>
            </a:ext>
          </a:extLst>
        </xdr:cNvPr>
        <xdr:cNvSpPr txBox="1"/>
      </xdr:nvSpPr>
      <xdr:spPr>
        <a:xfrm>
          <a:off x="1645294" y="13753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163847</xdr:rowOff>
    </xdr:from>
    <xdr:ext cx="405111" cy="259045"/>
    <xdr:sp macro="" textlink="">
      <xdr:nvSpPr>
        <xdr:cNvPr id="321" name="n_4mainValue【福祉施設】&#10;有形固定資産減価償却率">
          <a:extLst>
            <a:ext uri="{FF2B5EF4-FFF2-40B4-BE49-F238E27FC236}">
              <a16:creationId xmlns:a16="http://schemas.microsoft.com/office/drawing/2014/main" id="{E82B4EAD-51EB-4EAB-B8BA-9B7D0E2E78E7}"/>
            </a:ext>
          </a:extLst>
        </xdr:cNvPr>
        <xdr:cNvSpPr txBox="1"/>
      </xdr:nvSpPr>
      <xdr:spPr>
        <a:xfrm>
          <a:off x="851544" y="13708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a:extLst>
            <a:ext uri="{FF2B5EF4-FFF2-40B4-BE49-F238E27FC236}">
              <a16:creationId xmlns:a16="http://schemas.microsoft.com/office/drawing/2014/main" id="{619F0220-8C0E-457B-BA28-C9ACBBC4EE70}"/>
            </a:ext>
          </a:extLst>
        </xdr:cNvPr>
        <xdr:cNvSpPr/>
      </xdr:nvSpPr>
      <xdr:spPr>
        <a:xfrm>
          <a:off x="595630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a:extLst>
            <a:ext uri="{FF2B5EF4-FFF2-40B4-BE49-F238E27FC236}">
              <a16:creationId xmlns:a16="http://schemas.microsoft.com/office/drawing/2014/main" id="{9F082BC0-5D32-466F-B3E5-875729058A73}"/>
            </a:ext>
          </a:extLst>
        </xdr:cNvPr>
        <xdr:cNvSpPr/>
      </xdr:nvSpPr>
      <xdr:spPr>
        <a:xfrm>
          <a:off x="60642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a:extLst>
            <a:ext uri="{FF2B5EF4-FFF2-40B4-BE49-F238E27FC236}">
              <a16:creationId xmlns:a16="http://schemas.microsoft.com/office/drawing/2014/main" id="{99468151-3687-4B71-AB4E-E8029AA1D0AE}"/>
            </a:ext>
          </a:extLst>
        </xdr:cNvPr>
        <xdr:cNvSpPr/>
      </xdr:nvSpPr>
      <xdr:spPr>
        <a:xfrm>
          <a:off x="60642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a:extLst>
            <a:ext uri="{FF2B5EF4-FFF2-40B4-BE49-F238E27FC236}">
              <a16:creationId xmlns:a16="http://schemas.microsoft.com/office/drawing/2014/main" id="{A0BCA42A-F4DE-410F-925E-B2FE9B0D4369}"/>
            </a:ext>
          </a:extLst>
        </xdr:cNvPr>
        <xdr:cNvSpPr/>
      </xdr:nvSpPr>
      <xdr:spPr>
        <a:xfrm>
          <a:off x="69850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a:extLst>
            <a:ext uri="{FF2B5EF4-FFF2-40B4-BE49-F238E27FC236}">
              <a16:creationId xmlns:a16="http://schemas.microsoft.com/office/drawing/2014/main" id="{93479814-F67F-4CC5-8FCC-D20DA4CCB2A8}"/>
            </a:ext>
          </a:extLst>
        </xdr:cNvPr>
        <xdr:cNvSpPr/>
      </xdr:nvSpPr>
      <xdr:spPr>
        <a:xfrm>
          <a:off x="69850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a:extLst>
            <a:ext uri="{FF2B5EF4-FFF2-40B4-BE49-F238E27FC236}">
              <a16:creationId xmlns:a16="http://schemas.microsoft.com/office/drawing/2014/main" id="{5D853F82-9F4C-4515-8C04-C0A228F42D7D}"/>
            </a:ext>
          </a:extLst>
        </xdr:cNvPr>
        <xdr:cNvSpPr/>
      </xdr:nvSpPr>
      <xdr:spPr>
        <a:xfrm>
          <a:off x="8013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a:extLst>
            <a:ext uri="{FF2B5EF4-FFF2-40B4-BE49-F238E27FC236}">
              <a16:creationId xmlns:a16="http://schemas.microsoft.com/office/drawing/2014/main" id="{004F59D5-9C23-44BF-812B-12906AD17534}"/>
            </a:ext>
          </a:extLst>
        </xdr:cNvPr>
        <xdr:cNvSpPr/>
      </xdr:nvSpPr>
      <xdr:spPr>
        <a:xfrm>
          <a:off x="8013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a:extLst>
            <a:ext uri="{FF2B5EF4-FFF2-40B4-BE49-F238E27FC236}">
              <a16:creationId xmlns:a16="http://schemas.microsoft.com/office/drawing/2014/main" id="{668982E8-5E9F-4C6F-BC25-C327683AAFEF}"/>
            </a:ext>
          </a:extLst>
        </xdr:cNvPr>
        <xdr:cNvSpPr/>
      </xdr:nvSpPr>
      <xdr:spPr>
        <a:xfrm>
          <a:off x="595630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a:extLst>
            <a:ext uri="{FF2B5EF4-FFF2-40B4-BE49-F238E27FC236}">
              <a16:creationId xmlns:a16="http://schemas.microsoft.com/office/drawing/2014/main" id="{0F1CBEEC-1608-4C19-AEA8-E54DE2B93B68}"/>
            </a:ext>
          </a:extLst>
        </xdr:cNvPr>
        <xdr:cNvSpPr txBox="1"/>
      </xdr:nvSpPr>
      <xdr:spPr>
        <a:xfrm>
          <a:off x="591820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a:extLst>
            <a:ext uri="{FF2B5EF4-FFF2-40B4-BE49-F238E27FC236}">
              <a16:creationId xmlns:a16="http://schemas.microsoft.com/office/drawing/2014/main" id="{4A5DF6AB-1FE9-4BAE-B17C-5ED2E6DAA06A}"/>
            </a:ext>
          </a:extLst>
        </xdr:cNvPr>
        <xdr:cNvCxnSpPr/>
      </xdr:nvCxnSpPr>
      <xdr:spPr>
        <a:xfrm>
          <a:off x="5956300" y="14687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2" name="直線コネクタ 331">
          <a:extLst>
            <a:ext uri="{FF2B5EF4-FFF2-40B4-BE49-F238E27FC236}">
              <a16:creationId xmlns:a16="http://schemas.microsoft.com/office/drawing/2014/main" id="{EBAAB314-9302-4E6D-96C0-F69B252AB108}"/>
            </a:ext>
          </a:extLst>
        </xdr:cNvPr>
        <xdr:cNvCxnSpPr/>
      </xdr:nvCxnSpPr>
      <xdr:spPr>
        <a:xfrm>
          <a:off x="5956300" y="142430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3" name="テキスト ボックス 332">
          <a:extLst>
            <a:ext uri="{FF2B5EF4-FFF2-40B4-BE49-F238E27FC236}">
              <a16:creationId xmlns:a16="http://schemas.microsoft.com/office/drawing/2014/main" id="{6FA7B5EE-26A9-4450-B3CD-B1BE9455CE2A}"/>
            </a:ext>
          </a:extLst>
        </xdr:cNvPr>
        <xdr:cNvSpPr txBox="1"/>
      </xdr:nvSpPr>
      <xdr:spPr>
        <a:xfrm>
          <a:off x="5527221" y="1410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4" name="直線コネクタ 333">
          <a:extLst>
            <a:ext uri="{FF2B5EF4-FFF2-40B4-BE49-F238E27FC236}">
              <a16:creationId xmlns:a16="http://schemas.microsoft.com/office/drawing/2014/main" id="{22D17744-5E9C-4924-8703-2154B07FDEEB}"/>
            </a:ext>
          </a:extLst>
        </xdr:cNvPr>
        <xdr:cNvCxnSpPr/>
      </xdr:nvCxnSpPr>
      <xdr:spPr>
        <a:xfrm>
          <a:off x="5956300" y="138049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5" name="テキスト ボックス 334">
          <a:extLst>
            <a:ext uri="{FF2B5EF4-FFF2-40B4-BE49-F238E27FC236}">
              <a16:creationId xmlns:a16="http://schemas.microsoft.com/office/drawing/2014/main" id="{01E09AE0-11C0-479A-B744-12A3F775F9D3}"/>
            </a:ext>
          </a:extLst>
        </xdr:cNvPr>
        <xdr:cNvSpPr txBox="1"/>
      </xdr:nvSpPr>
      <xdr:spPr>
        <a:xfrm>
          <a:off x="5527221" y="1366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6" name="直線コネクタ 335">
          <a:extLst>
            <a:ext uri="{FF2B5EF4-FFF2-40B4-BE49-F238E27FC236}">
              <a16:creationId xmlns:a16="http://schemas.microsoft.com/office/drawing/2014/main" id="{AA13C4D5-1F33-4BB8-B22C-FD0904AAB29B}"/>
            </a:ext>
          </a:extLst>
        </xdr:cNvPr>
        <xdr:cNvCxnSpPr/>
      </xdr:nvCxnSpPr>
      <xdr:spPr>
        <a:xfrm>
          <a:off x="5956300" y="133667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7" name="テキスト ボックス 336">
          <a:extLst>
            <a:ext uri="{FF2B5EF4-FFF2-40B4-BE49-F238E27FC236}">
              <a16:creationId xmlns:a16="http://schemas.microsoft.com/office/drawing/2014/main" id="{48B1B911-749B-432D-9206-A1FE63BE52E6}"/>
            </a:ext>
          </a:extLst>
        </xdr:cNvPr>
        <xdr:cNvSpPr txBox="1"/>
      </xdr:nvSpPr>
      <xdr:spPr>
        <a:xfrm>
          <a:off x="5527221" y="13224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8" name="直線コネクタ 337">
          <a:extLst>
            <a:ext uri="{FF2B5EF4-FFF2-40B4-BE49-F238E27FC236}">
              <a16:creationId xmlns:a16="http://schemas.microsoft.com/office/drawing/2014/main" id="{F95E7591-D48B-4958-9F5C-76CA4768BF2D}"/>
            </a:ext>
          </a:extLst>
        </xdr:cNvPr>
        <xdr:cNvCxnSpPr/>
      </xdr:nvCxnSpPr>
      <xdr:spPr>
        <a:xfrm>
          <a:off x="5956300" y="12922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9" name="テキスト ボックス 338">
          <a:extLst>
            <a:ext uri="{FF2B5EF4-FFF2-40B4-BE49-F238E27FC236}">
              <a16:creationId xmlns:a16="http://schemas.microsoft.com/office/drawing/2014/main" id="{2CD6C38B-F5F4-487D-9816-AB5F4F9F1E95}"/>
            </a:ext>
          </a:extLst>
        </xdr:cNvPr>
        <xdr:cNvSpPr txBox="1"/>
      </xdr:nvSpPr>
      <xdr:spPr>
        <a:xfrm>
          <a:off x="5527221" y="12786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a:extLst>
            <a:ext uri="{FF2B5EF4-FFF2-40B4-BE49-F238E27FC236}">
              <a16:creationId xmlns:a16="http://schemas.microsoft.com/office/drawing/2014/main" id="{C92E3B30-75DE-40D6-8C00-78D36536484A}"/>
            </a:ext>
          </a:extLst>
        </xdr:cNvPr>
        <xdr:cNvCxnSpPr/>
      </xdr:nvCxnSpPr>
      <xdr:spPr>
        <a:xfrm>
          <a:off x="5956300" y="12484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1" name="テキスト ボックス 340">
          <a:extLst>
            <a:ext uri="{FF2B5EF4-FFF2-40B4-BE49-F238E27FC236}">
              <a16:creationId xmlns:a16="http://schemas.microsoft.com/office/drawing/2014/main" id="{C12E4763-F208-4C68-805F-8E65F3A60888}"/>
            </a:ext>
          </a:extLst>
        </xdr:cNvPr>
        <xdr:cNvSpPr txBox="1"/>
      </xdr:nvSpPr>
      <xdr:spPr>
        <a:xfrm>
          <a:off x="552722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2" name="【福祉施設】&#10;一人当たり面積グラフ枠">
          <a:extLst>
            <a:ext uri="{FF2B5EF4-FFF2-40B4-BE49-F238E27FC236}">
              <a16:creationId xmlns:a16="http://schemas.microsoft.com/office/drawing/2014/main" id="{5003C3F4-1675-4455-9CF6-1F3F2BC222F5}"/>
            </a:ext>
          </a:extLst>
        </xdr:cNvPr>
        <xdr:cNvSpPr/>
      </xdr:nvSpPr>
      <xdr:spPr>
        <a:xfrm>
          <a:off x="595630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15239</xdr:rowOff>
    </xdr:from>
    <xdr:to>
      <xdr:col>54</xdr:col>
      <xdr:colOff>189865</xdr:colOff>
      <xdr:row>86</xdr:row>
      <xdr:rowOff>1524</xdr:rowOff>
    </xdr:to>
    <xdr:cxnSp macro="">
      <xdr:nvCxnSpPr>
        <xdr:cNvPr id="343" name="直線コネクタ 342">
          <a:extLst>
            <a:ext uri="{FF2B5EF4-FFF2-40B4-BE49-F238E27FC236}">
              <a16:creationId xmlns:a16="http://schemas.microsoft.com/office/drawing/2014/main" id="{F7C423B3-B0E3-41E4-9607-17235B6AC5DA}"/>
            </a:ext>
          </a:extLst>
        </xdr:cNvPr>
        <xdr:cNvCxnSpPr/>
      </xdr:nvCxnSpPr>
      <xdr:spPr>
        <a:xfrm flipV="1">
          <a:off x="9429115" y="13064489"/>
          <a:ext cx="0" cy="11419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5351</xdr:rowOff>
    </xdr:from>
    <xdr:ext cx="469744" cy="259045"/>
    <xdr:sp macro="" textlink="">
      <xdr:nvSpPr>
        <xdr:cNvPr id="344" name="【福祉施設】&#10;一人当たり面積最小値テキスト">
          <a:extLst>
            <a:ext uri="{FF2B5EF4-FFF2-40B4-BE49-F238E27FC236}">
              <a16:creationId xmlns:a16="http://schemas.microsoft.com/office/drawing/2014/main" id="{FDFD2929-65E8-4752-B69F-7038769C44A0}"/>
            </a:ext>
          </a:extLst>
        </xdr:cNvPr>
        <xdr:cNvSpPr txBox="1"/>
      </xdr:nvSpPr>
      <xdr:spPr>
        <a:xfrm>
          <a:off x="9467850" y="14210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1524</xdr:rowOff>
    </xdr:from>
    <xdr:to>
      <xdr:col>55</xdr:col>
      <xdr:colOff>88900</xdr:colOff>
      <xdr:row>86</xdr:row>
      <xdr:rowOff>1524</xdr:rowOff>
    </xdr:to>
    <xdr:cxnSp macro="">
      <xdr:nvCxnSpPr>
        <xdr:cNvPr id="345" name="直線コネクタ 344">
          <a:extLst>
            <a:ext uri="{FF2B5EF4-FFF2-40B4-BE49-F238E27FC236}">
              <a16:creationId xmlns:a16="http://schemas.microsoft.com/office/drawing/2014/main" id="{B13DBC92-E90A-4568-BA01-DD55A8DAB331}"/>
            </a:ext>
          </a:extLst>
        </xdr:cNvPr>
        <xdr:cNvCxnSpPr/>
      </xdr:nvCxnSpPr>
      <xdr:spPr>
        <a:xfrm>
          <a:off x="9359900" y="1420647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133366</xdr:rowOff>
    </xdr:from>
    <xdr:ext cx="469744" cy="259045"/>
    <xdr:sp macro="" textlink="">
      <xdr:nvSpPr>
        <xdr:cNvPr id="346" name="【福祉施設】&#10;一人当たり面積最大値テキスト">
          <a:extLst>
            <a:ext uri="{FF2B5EF4-FFF2-40B4-BE49-F238E27FC236}">
              <a16:creationId xmlns:a16="http://schemas.microsoft.com/office/drawing/2014/main" id="{47F381A3-061A-4761-B995-4A0B293BC285}"/>
            </a:ext>
          </a:extLst>
        </xdr:cNvPr>
        <xdr:cNvSpPr txBox="1"/>
      </xdr:nvSpPr>
      <xdr:spPr>
        <a:xfrm>
          <a:off x="9467850" y="12852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15239</xdr:rowOff>
    </xdr:from>
    <xdr:to>
      <xdr:col>55</xdr:col>
      <xdr:colOff>88900</xdr:colOff>
      <xdr:row>79</xdr:row>
      <xdr:rowOff>15239</xdr:rowOff>
    </xdr:to>
    <xdr:cxnSp macro="">
      <xdr:nvCxnSpPr>
        <xdr:cNvPr id="347" name="直線コネクタ 346">
          <a:extLst>
            <a:ext uri="{FF2B5EF4-FFF2-40B4-BE49-F238E27FC236}">
              <a16:creationId xmlns:a16="http://schemas.microsoft.com/office/drawing/2014/main" id="{91BFE069-68A0-42F4-A88D-DF65EBB08C7C}"/>
            </a:ext>
          </a:extLst>
        </xdr:cNvPr>
        <xdr:cNvCxnSpPr/>
      </xdr:nvCxnSpPr>
      <xdr:spPr>
        <a:xfrm>
          <a:off x="9359900" y="1306448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90188</xdr:rowOff>
    </xdr:from>
    <xdr:ext cx="469744" cy="259045"/>
    <xdr:sp macro="" textlink="">
      <xdr:nvSpPr>
        <xdr:cNvPr id="348" name="【福祉施設】&#10;一人当たり面積平均値テキスト">
          <a:extLst>
            <a:ext uri="{FF2B5EF4-FFF2-40B4-BE49-F238E27FC236}">
              <a16:creationId xmlns:a16="http://schemas.microsoft.com/office/drawing/2014/main" id="{112EFAE7-9D9A-4D70-B3BC-80CC6F13C123}"/>
            </a:ext>
          </a:extLst>
        </xdr:cNvPr>
        <xdr:cNvSpPr txBox="1"/>
      </xdr:nvSpPr>
      <xdr:spPr>
        <a:xfrm>
          <a:off x="9467850" y="136347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67311</xdr:rowOff>
    </xdr:from>
    <xdr:to>
      <xdr:col>55</xdr:col>
      <xdr:colOff>50800</xdr:colOff>
      <xdr:row>83</xdr:row>
      <xdr:rowOff>168911</xdr:rowOff>
    </xdr:to>
    <xdr:sp macro="" textlink="">
      <xdr:nvSpPr>
        <xdr:cNvPr id="349" name="フローチャート: 判断 348">
          <a:extLst>
            <a:ext uri="{FF2B5EF4-FFF2-40B4-BE49-F238E27FC236}">
              <a16:creationId xmlns:a16="http://schemas.microsoft.com/office/drawing/2014/main" id="{7061A618-2BD0-4CAF-AB91-2841C046BE21}"/>
            </a:ext>
          </a:extLst>
        </xdr:cNvPr>
        <xdr:cNvSpPr/>
      </xdr:nvSpPr>
      <xdr:spPr>
        <a:xfrm>
          <a:off x="9398000" y="13776961"/>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94742</xdr:rowOff>
    </xdr:from>
    <xdr:to>
      <xdr:col>50</xdr:col>
      <xdr:colOff>165100</xdr:colOff>
      <xdr:row>84</xdr:row>
      <xdr:rowOff>24892</xdr:rowOff>
    </xdr:to>
    <xdr:sp macro="" textlink="">
      <xdr:nvSpPr>
        <xdr:cNvPr id="350" name="フローチャート: 判断 349">
          <a:extLst>
            <a:ext uri="{FF2B5EF4-FFF2-40B4-BE49-F238E27FC236}">
              <a16:creationId xmlns:a16="http://schemas.microsoft.com/office/drawing/2014/main" id="{3B4DC5E8-E424-441F-BA88-2577902F346C}"/>
            </a:ext>
          </a:extLst>
        </xdr:cNvPr>
        <xdr:cNvSpPr/>
      </xdr:nvSpPr>
      <xdr:spPr>
        <a:xfrm>
          <a:off x="8636000" y="1380439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117602</xdr:rowOff>
    </xdr:from>
    <xdr:to>
      <xdr:col>46</xdr:col>
      <xdr:colOff>38100</xdr:colOff>
      <xdr:row>84</xdr:row>
      <xdr:rowOff>47752</xdr:rowOff>
    </xdr:to>
    <xdr:sp macro="" textlink="">
      <xdr:nvSpPr>
        <xdr:cNvPr id="351" name="フローチャート: 判断 350">
          <a:extLst>
            <a:ext uri="{FF2B5EF4-FFF2-40B4-BE49-F238E27FC236}">
              <a16:creationId xmlns:a16="http://schemas.microsoft.com/office/drawing/2014/main" id="{AC9019A3-0B17-46EC-99DA-5501E06DD1DE}"/>
            </a:ext>
          </a:extLst>
        </xdr:cNvPr>
        <xdr:cNvSpPr/>
      </xdr:nvSpPr>
      <xdr:spPr>
        <a:xfrm>
          <a:off x="7842250" y="1382725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142748</xdr:rowOff>
    </xdr:from>
    <xdr:to>
      <xdr:col>41</xdr:col>
      <xdr:colOff>101600</xdr:colOff>
      <xdr:row>84</xdr:row>
      <xdr:rowOff>72898</xdr:rowOff>
    </xdr:to>
    <xdr:sp macro="" textlink="">
      <xdr:nvSpPr>
        <xdr:cNvPr id="352" name="フローチャート: 判断 351">
          <a:extLst>
            <a:ext uri="{FF2B5EF4-FFF2-40B4-BE49-F238E27FC236}">
              <a16:creationId xmlns:a16="http://schemas.microsoft.com/office/drawing/2014/main" id="{20D1C629-68B2-476F-AC15-269AF8514BEF}"/>
            </a:ext>
          </a:extLst>
        </xdr:cNvPr>
        <xdr:cNvSpPr/>
      </xdr:nvSpPr>
      <xdr:spPr>
        <a:xfrm>
          <a:off x="7029450" y="1385239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154178</xdr:rowOff>
    </xdr:from>
    <xdr:to>
      <xdr:col>36</xdr:col>
      <xdr:colOff>165100</xdr:colOff>
      <xdr:row>84</xdr:row>
      <xdr:rowOff>84328</xdr:rowOff>
    </xdr:to>
    <xdr:sp macro="" textlink="">
      <xdr:nvSpPr>
        <xdr:cNvPr id="353" name="フローチャート: 判断 352">
          <a:extLst>
            <a:ext uri="{FF2B5EF4-FFF2-40B4-BE49-F238E27FC236}">
              <a16:creationId xmlns:a16="http://schemas.microsoft.com/office/drawing/2014/main" id="{430B117E-11A5-4253-BB9E-FDB5DEB61B16}"/>
            </a:ext>
          </a:extLst>
        </xdr:cNvPr>
        <xdr:cNvSpPr/>
      </xdr:nvSpPr>
      <xdr:spPr>
        <a:xfrm>
          <a:off x="6235700" y="1386382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13ED1289-68CA-4B30-A0BA-995792F1DC88}"/>
            </a:ext>
          </a:extLst>
        </xdr:cNvPr>
        <xdr:cNvSpPr txBox="1"/>
      </xdr:nvSpPr>
      <xdr:spPr>
        <a:xfrm>
          <a:off x="92583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ABE1C9F5-42C0-446D-9063-70F5C1170B95}"/>
            </a:ext>
          </a:extLst>
        </xdr:cNvPr>
        <xdr:cNvSpPr txBox="1"/>
      </xdr:nvSpPr>
      <xdr:spPr>
        <a:xfrm>
          <a:off x="8515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A0DB26BC-3EAE-4E32-B87E-CCB9AC20A907}"/>
            </a:ext>
          </a:extLst>
        </xdr:cNvPr>
        <xdr:cNvSpPr txBox="1"/>
      </xdr:nvSpPr>
      <xdr:spPr>
        <a:xfrm>
          <a:off x="7715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AB9F6591-5192-46BE-B460-7475461E9D39}"/>
            </a:ext>
          </a:extLst>
        </xdr:cNvPr>
        <xdr:cNvSpPr txBox="1"/>
      </xdr:nvSpPr>
      <xdr:spPr>
        <a:xfrm>
          <a:off x="690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9A5625B3-E184-4F86-B2CD-1F75F1239F56}"/>
            </a:ext>
          </a:extLst>
        </xdr:cNvPr>
        <xdr:cNvSpPr txBox="1"/>
      </xdr:nvSpPr>
      <xdr:spPr>
        <a:xfrm>
          <a:off x="6115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101600</xdr:rowOff>
    </xdr:from>
    <xdr:to>
      <xdr:col>55</xdr:col>
      <xdr:colOff>50800</xdr:colOff>
      <xdr:row>85</xdr:row>
      <xdr:rowOff>31750</xdr:rowOff>
    </xdr:to>
    <xdr:sp macro="" textlink="">
      <xdr:nvSpPr>
        <xdr:cNvPr id="359" name="楕円 358">
          <a:extLst>
            <a:ext uri="{FF2B5EF4-FFF2-40B4-BE49-F238E27FC236}">
              <a16:creationId xmlns:a16="http://schemas.microsoft.com/office/drawing/2014/main" id="{F9D46B41-59C8-4F0F-98F9-0E4002EFFC6A}"/>
            </a:ext>
          </a:extLst>
        </xdr:cNvPr>
        <xdr:cNvSpPr/>
      </xdr:nvSpPr>
      <xdr:spPr>
        <a:xfrm>
          <a:off x="9398000" y="139763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80027</xdr:rowOff>
    </xdr:from>
    <xdr:ext cx="469744" cy="259045"/>
    <xdr:sp macro="" textlink="">
      <xdr:nvSpPr>
        <xdr:cNvPr id="360" name="【福祉施設】&#10;一人当たり面積該当値テキスト">
          <a:extLst>
            <a:ext uri="{FF2B5EF4-FFF2-40B4-BE49-F238E27FC236}">
              <a16:creationId xmlns:a16="http://schemas.microsoft.com/office/drawing/2014/main" id="{5FCA7DFB-D952-4151-A007-A07B9E364543}"/>
            </a:ext>
          </a:extLst>
        </xdr:cNvPr>
        <xdr:cNvSpPr txBox="1"/>
      </xdr:nvSpPr>
      <xdr:spPr>
        <a:xfrm>
          <a:off x="9467850" y="13954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106172</xdr:rowOff>
    </xdr:from>
    <xdr:to>
      <xdr:col>50</xdr:col>
      <xdr:colOff>165100</xdr:colOff>
      <xdr:row>85</xdr:row>
      <xdr:rowOff>36322</xdr:rowOff>
    </xdr:to>
    <xdr:sp macro="" textlink="">
      <xdr:nvSpPr>
        <xdr:cNvPr id="361" name="楕円 360">
          <a:extLst>
            <a:ext uri="{FF2B5EF4-FFF2-40B4-BE49-F238E27FC236}">
              <a16:creationId xmlns:a16="http://schemas.microsoft.com/office/drawing/2014/main" id="{AAC30C68-91C0-4801-9D02-E6DBD904C278}"/>
            </a:ext>
          </a:extLst>
        </xdr:cNvPr>
        <xdr:cNvSpPr/>
      </xdr:nvSpPr>
      <xdr:spPr>
        <a:xfrm>
          <a:off x="8636000" y="1398092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152400</xdr:rowOff>
    </xdr:from>
    <xdr:to>
      <xdr:col>55</xdr:col>
      <xdr:colOff>0</xdr:colOff>
      <xdr:row>84</xdr:row>
      <xdr:rowOff>156972</xdr:rowOff>
    </xdr:to>
    <xdr:cxnSp macro="">
      <xdr:nvCxnSpPr>
        <xdr:cNvPr id="362" name="直線コネクタ 361">
          <a:extLst>
            <a:ext uri="{FF2B5EF4-FFF2-40B4-BE49-F238E27FC236}">
              <a16:creationId xmlns:a16="http://schemas.microsoft.com/office/drawing/2014/main" id="{93E50844-7B53-4FF8-BC69-2F6D8DB5FAF2}"/>
            </a:ext>
          </a:extLst>
        </xdr:cNvPr>
        <xdr:cNvCxnSpPr/>
      </xdr:nvCxnSpPr>
      <xdr:spPr>
        <a:xfrm flipV="1">
          <a:off x="8686800" y="14027150"/>
          <a:ext cx="74295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108458</xdr:rowOff>
    </xdr:from>
    <xdr:to>
      <xdr:col>46</xdr:col>
      <xdr:colOff>38100</xdr:colOff>
      <xdr:row>85</xdr:row>
      <xdr:rowOff>38608</xdr:rowOff>
    </xdr:to>
    <xdr:sp macro="" textlink="">
      <xdr:nvSpPr>
        <xdr:cNvPr id="363" name="楕円 362">
          <a:extLst>
            <a:ext uri="{FF2B5EF4-FFF2-40B4-BE49-F238E27FC236}">
              <a16:creationId xmlns:a16="http://schemas.microsoft.com/office/drawing/2014/main" id="{02C6ACE7-C522-4C63-8662-31DD9ED43F2D}"/>
            </a:ext>
          </a:extLst>
        </xdr:cNvPr>
        <xdr:cNvSpPr/>
      </xdr:nvSpPr>
      <xdr:spPr>
        <a:xfrm>
          <a:off x="7842250" y="13983208"/>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156972</xdr:rowOff>
    </xdr:from>
    <xdr:to>
      <xdr:col>50</xdr:col>
      <xdr:colOff>114300</xdr:colOff>
      <xdr:row>84</xdr:row>
      <xdr:rowOff>159258</xdr:rowOff>
    </xdr:to>
    <xdr:cxnSp macro="">
      <xdr:nvCxnSpPr>
        <xdr:cNvPr id="364" name="直線コネクタ 363">
          <a:extLst>
            <a:ext uri="{FF2B5EF4-FFF2-40B4-BE49-F238E27FC236}">
              <a16:creationId xmlns:a16="http://schemas.microsoft.com/office/drawing/2014/main" id="{70B2F464-AAE2-4C6D-B184-C107C39C2A69}"/>
            </a:ext>
          </a:extLst>
        </xdr:cNvPr>
        <xdr:cNvCxnSpPr/>
      </xdr:nvCxnSpPr>
      <xdr:spPr>
        <a:xfrm flipV="1">
          <a:off x="7886700" y="14031722"/>
          <a:ext cx="8001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97028</xdr:rowOff>
    </xdr:from>
    <xdr:to>
      <xdr:col>41</xdr:col>
      <xdr:colOff>101600</xdr:colOff>
      <xdr:row>85</xdr:row>
      <xdr:rowOff>27178</xdr:rowOff>
    </xdr:to>
    <xdr:sp macro="" textlink="">
      <xdr:nvSpPr>
        <xdr:cNvPr id="365" name="楕円 364">
          <a:extLst>
            <a:ext uri="{FF2B5EF4-FFF2-40B4-BE49-F238E27FC236}">
              <a16:creationId xmlns:a16="http://schemas.microsoft.com/office/drawing/2014/main" id="{71998BBC-631D-42F4-9866-C5169025D06E}"/>
            </a:ext>
          </a:extLst>
        </xdr:cNvPr>
        <xdr:cNvSpPr/>
      </xdr:nvSpPr>
      <xdr:spPr>
        <a:xfrm>
          <a:off x="7029450" y="1397177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147828</xdr:rowOff>
    </xdr:from>
    <xdr:to>
      <xdr:col>45</xdr:col>
      <xdr:colOff>177800</xdr:colOff>
      <xdr:row>84</xdr:row>
      <xdr:rowOff>159258</xdr:rowOff>
    </xdr:to>
    <xdr:cxnSp macro="">
      <xdr:nvCxnSpPr>
        <xdr:cNvPr id="366" name="直線コネクタ 365">
          <a:extLst>
            <a:ext uri="{FF2B5EF4-FFF2-40B4-BE49-F238E27FC236}">
              <a16:creationId xmlns:a16="http://schemas.microsoft.com/office/drawing/2014/main" id="{E26EA43C-89F7-4562-8071-0E0896A7BF71}"/>
            </a:ext>
          </a:extLst>
        </xdr:cNvPr>
        <xdr:cNvCxnSpPr/>
      </xdr:nvCxnSpPr>
      <xdr:spPr>
        <a:xfrm>
          <a:off x="7080250" y="14022578"/>
          <a:ext cx="80645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103887</xdr:rowOff>
    </xdr:from>
    <xdr:to>
      <xdr:col>36</xdr:col>
      <xdr:colOff>165100</xdr:colOff>
      <xdr:row>85</xdr:row>
      <xdr:rowOff>34037</xdr:rowOff>
    </xdr:to>
    <xdr:sp macro="" textlink="">
      <xdr:nvSpPr>
        <xdr:cNvPr id="367" name="楕円 366">
          <a:extLst>
            <a:ext uri="{FF2B5EF4-FFF2-40B4-BE49-F238E27FC236}">
              <a16:creationId xmlns:a16="http://schemas.microsoft.com/office/drawing/2014/main" id="{4E8AA914-1838-44E2-AABF-4450DC0F26D0}"/>
            </a:ext>
          </a:extLst>
        </xdr:cNvPr>
        <xdr:cNvSpPr/>
      </xdr:nvSpPr>
      <xdr:spPr>
        <a:xfrm>
          <a:off x="6235700" y="1397863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147828</xdr:rowOff>
    </xdr:from>
    <xdr:to>
      <xdr:col>41</xdr:col>
      <xdr:colOff>50800</xdr:colOff>
      <xdr:row>84</xdr:row>
      <xdr:rowOff>154687</xdr:rowOff>
    </xdr:to>
    <xdr:cxnSp macro="">
      <xdr:nvCxnSpPr>
        <xdr:cNvPr id="368" name="直線コネクタ 367">
          <a:extLst>
            <a:ext uri="{FF2B5EF4-FFF2-40B4-BE49-F238E27FC236}">
              <a16:creationId xmlns:a16="http://schemas.microsoft.com/office/drawing/2014/main" id="{652B1153-C5A9-44DF-8421-1193D9CE7B88}"/>
            </a:ext>
          </a:extLst>
        </xdr:cNvPr>
        <xdr:cNvCxnSpPr/>
      </xdr:nvCxnSpPr>
      <xdr:spPr>
        <a:xfrm flipV="1">
          <a:off x="6286500" y="14022578"/>
          <a:ext cx="793750" cy="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41419</xdr:rowOff>
    </xdr:from>
    <xdr:ext cx="469744" cy="259045"/>
    <xdr:sp macro="" textlink="">
      <xdr:nvSpPr>
        <xdr:cNvPr id="369" name="n_1aveValue【福祉施設】&#10;一人当たり面積">
          <a:extLst>
            <a:ext uri="{FF2B5EF4-FFF2-40B4-BE49-F238E27FC236}">
              <a16:creationId xmlns:a16="http://schemas.microsoft.com/office/drawing/2014/main" id="{9C2A8D22-372A-4603-ABD5-658CBCB02309}"/>
            </a:ext>
          </a:extLst>
        </xdr:cNvPr>
        <xdr:cNvSpPr txBox="1"/>
      </xdr:nvSpPr>
      <xdr:spPr>
        <a:xfrm>
          <a:off x="8458277" y="13585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64279</xdr:rowOff>
    </xdr:from>
    <xdr:ext cx="469744" cy="259045"/>
    <xdr:sp macro="" textlink="">
      <xdr:nvSpPr>
        <xdr:cNvPr id="370" name="n_2aveValue【福祉施設】&#10;一人当たり面積">
          <a:extLst>
            <a:ext uri="{FF2B5EF4-FFF2-40B4-BE49-F238E27FC236}">
              <a16:creationId xmlns:a16="http://schemas.microsoft.com/office/drawing/2014/main" id="{B2829C5A-BF22-4418-BA4E-4E36CD55AC61}"/>
            </a:ext>
          </a:extLst>
        </xdr:cNvPr>
        <xdr:cNvSpPr txBox="1"/>
      </xdr:nvSpPr>
      <xdr:spPr>
        <a:xfrm>
          <a:off x="7677227" y="13608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89425</xdr:rowOff>
    </xdr:from>
    <xdr:ext cx="469744" cy="259045"/>
    <xdr:sp macro="" textlink="">
      <xdr:nvSpPr>
        <xdr:cNvPr id="371" name="n_3aveValue【福祉施設】&#10;一人当たり面積">
          <a:extLst>
            <a:ext uri="{FF2B5EF4-FFF2-40B4-BE49-F238E27FC236}">
              <a16:creationId xmlns:a16="http://schemas.microsoft.com/office/drawing/2014/main" id="{0A75085E-406B-4340-BBBA-527B1D00060D}"/>
            </a:ext>
          </a:extLst>
        </xdr:cNvPr>
        <xdr:cNvSpPr txBox="1"/>
      </xdr:nvSpPr>
      <xdr:spPr>
        <a:xfrm>
          <a:off x="6864427" y="13633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100855</xdr:rowOff>
    </xdr:from>
    <xdr:ext cx="469744" cy="259045"/>
    <xdr:sp macro="" textlink="">
      <xdr:nvSpPr>
        <xdr:cNvPr id="372" name="n_4aveValue【福祉施設】&#10;一人当たり面積">
          <a:extLst>
            <a:ext uri="{FF2B5EF4-FFF2-40B4-BE49-F238E27FC236}">
              <a16:creationId xmlns:a16="http://schemas.microsoft.com/office/drawing/2014/main" id="{B6020910-15C5-41B3-B1AA-A608B12D9A9A}"/>
            </a:ext>
          </a:extLst>
        </xdr:cNvPr>
        <xdr:cNvSpPr txBox="1"/>
      </xdr:nvSpPr>
      <xdr:spPr>
        <a:xfrm>
          <a:off x="6070677" y="13645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27449</xdr:rowOff>
    </xdr:from>
    <xdr:ext cx="469744" cy="259045"/>
    <xdr:sp macro="" textlink="">
      <xdr:nvSpPr>
        <xdr:cNvPr id="373" name="n_1mainValue【福祉施設】&#10;一人当たり面積">
          <a:extLst>
            <a:ext uri="{FF2B5EF4-FFF2-40B4-BE49-F238E27FC236}">
              <a16:creationId xmlns:a16="http://schemas.microsoft.com/office/drawing/2014/main" id="{97C481EB-48F9-4FF2-B868-AF0A7F513C7B}"/>
            </a:ext>
          </a:extLst>
        </xdr:cNvPr>
        <xdr:cNvSpPr txBox="1"/>
      </xdr:nvSpPr>
      <xdr:spPr>
        <a:xfrm>
          <a:off x="8458277" y="14067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29735</xdr:rowOff>
    </xdr:from>
    <xdr:ext cx="469744" cy="259045"/>
    <xdr:sp macro="" textlink="">
      <xdr:nvSpPr>
        <xdr:cNvPr id="374" name="n_2mainValue【福祉施設】&#10;一人当たり面積">
          <a:extLst>
            <a:ext uri="{FF2B5EF4-FFF2-40B4-BE49-F238E27FC236}">
              <a16:creationId xmlns:a16="http://schemas.microsoft.com/office/drawing/2014/main" id="{73A4F3BE-3555-4762-AF0B-64701E1B32F6}"/>
            </a:ext>
          </a:extLst>
        </xdr:cNvPr>
        <xdr:cNvSpPr txBox="1"/>
      </xdr:nvSpPr>
      <xdr:spPr>
        <a:xfrm>
          <a:off x="7677227" y="14069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18305</xdr:rowOff>
    </xdr:from>
    <xdr:ext cx="469744" cy="259045"/>
    <xdr:sp macro="" textlink="">
      <xdr:nvSpPr>
        <xdr:cNvPr id="375" name="n_3mainValue【福祉施設】&#10;一人当たり面積">
          <a:extLst>
            <a:ext uri="{FF2B5EF4-FFF2-40B4-BE49-F238E27FC236}">
              <a16:creationId xmlns:a16="http://schemas.microsoft.com/office/drawing/2014/main" id="{F33C13F8-F036-4473-AB32-8B2636895FD4}"/>
            </a:ext>
          </a:extLst>
        </xdr:cNvPr>
        <xdr:cNvSpPr txBox="1"/>
      </xdr:nvSpPr>
      <xdr:spPr>
        <a:xfrm>
          <a:off x="6864427" y="14058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25164</xdr:rowOff>
    </xdr:from>
    <xdr:ext cx="469744" cy="259045"/>
    <xdr:sp macro="" textlink="">
      <xdr:nvSpPr>
        <xdr:cNvPr id="376" name="n_4mainValue【福祉施設】&#10;一人当たり面積">
          <a:extLst>
            <a:ext uri="{FF2B5EF4-FFF2-40B4-BE49-F238E27FC236}">
              <a16:creationId xmlns:a16="http://schemas.microsoft.com/office/drawing/2014/main" id="{7F65DB72-0C20-4F38-B811-E8EEA13A7DDB}"/>
            </a:ext>
          </a:extLst>
        </xdr:cNvPr>
        <xdr:cNvSpPr txBox="1"/>
      </xdr:nvSpPr>
      <xdr:spPr>
        <a:xfrm>
          <a:off x="6070677" y="14065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7" name="正方形/長方形 376">
          <a:extLst>
            <a:ext uri="{FF2B5EF4-FFF2-40B4-BE49-F238E27FC236}">
              <a16:creationId xmlns:a16="http://schemas.microsoft.com/office/drawing/2014/main" id="{D04E8CD6-C3FE-44CD-9C6C-27596097AE6A}"/>
            </a:ext>
          </a:extLst>
        </xdr:cNvPr>
        <xdr:cNvSpPr/>
      </xdr:nvSpPr>
      <xdr:spPr>
        <a:xfrm>
          <a:off x="6858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8" name="正方形/長方形 377">
          <a:extLst>
            <a:ext uri="{FF2B5EF4-FFF2-40B4-BE49-F238E27FC236}">
              <a16:creationId xmlns:a16="http://schemas.microsoft.com/office/drawing/2014/main" id="{E95486F2-6BD3-4AC4-BF3F-41BF1893EBC7}"/>
            </a:ext>
          </a:extLst>
        </xdr:cNvPr>
        <xdr:cNvSpPr/>
      </xdr:nvSpPr>
      <xdr:spPr>
        <a:xfrm>
          <a:off x="8128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9" name="正方形/長方形 378">
          <a:extLst>
            <a:ext uri="{FF2B5EF4-FFF2-40B4-BE49-F238E27FC236}">
              <a16:creationId xmlns:a16="http://schemas.microsoft.com/office/drawing/2014/main" id="{474FA700-0906-4257-96E2-6C0F41008121}"/>
            </a:ext>
          </a:extLst>
        </xdr:cNvPr>
        <xdr:cNvSpPr/>
      </xdr:nvSpPr>
      <xdr:spPr>
        <a:xfrm>
          <a:off x="8128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0" name="正方形/長方形 379">
          <a:extLst>
            <a:ext uri="{FF2B5EF4-FFF2-40B4-BE49-F238E27FC236}">
              <a16:creationId xmlns:a16="http://schemas.microsoft.com/office/drawing/2014/main" id="{E40A4A65-A017-491C-80D0-D3CB44A2CE30}"/>
            </a:ext>
          </a:extLst>
        </xdr:cNvPr>
        <xdr:cNvSpPr/>
      </xdr:nvSpPr>
      <xdr:spPr>
        <a:xfrm>
          <a:off x="17145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1" name="正方形/長方形 380">
          <a:extLst>
            <a:ext uri="{FF2B5EF4-FFF2-40B4-BE49-F238E27FC236}">
              <a16:creationId xmlns:a16="http://schemas.microsoft.com/office/drawing/2014/main" id="{EA9A9167-2571-43FA-ADFC-4872F610DE25}"/>
            </a:ext>
          </a:extLst>
        </xdr:cNvPr>
        <xdr:cNvSpPr/>
      </xdr:nvSpPr>
      <xdr:spPr>
        <a:xfrm>
          <a:off x="17145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2" name="正方形/長方形 381">
          <a:extLst>
            <a:ext uri="{FF2B5EF4-FFF2-40B4-BE49-F238E27FC236}">
              <a16:creationId xmlns:a16="http://schemas.microsoft.com/office/drawing/2014/main" id="{EE66DB7A-28AD-4C5D-84A6-906254EB03CB}"/>
            </a:ext>
          </a:extLst>
        </xdr:cNvPr>
        <xdr:cNvSpPr/>
      </xdr:nvSpPr>
      <xdr:spPr>
        <a:xfrm>
          <a:off x="2743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3" name="正方形/長方形 382">
          <a:extLst>
            <a:ext uri="{FF2B5EF4-FFF2-40B4-BE49-F238E27FC236}">
              <a16:creationId xmlns:a16="http://schemas.microsoft.com/office/drawing/2014/main" id="{BFC2DE8F-8D7C-47C6-9A8A-79859F970B06}"/>
            </a:ext>
          </a:extLst>
        </xdr:cNvPr>
        <xdr:cNvSpPr/>
      </xdr:nvSpPr>
      <xdr:spPr>
        <a:xfrm>
          <a:off x="2743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正方形/長方形 383">
          <a:extLst>
            <a:ext uri="{FF2B5EF4-FFF2-40B4-BE49-F238E27FC236}">
              <a16:creationId xmlns:a16="http://schemas.microsoft.com/office/drawing/2014/main" id="{AFCEA5A3-C1ED-4575-802B-17A3699D430C}"/>
            </a:ext>
          </a:extLst>
        </xdr:cNvPr>
        <xdr:cNvSpPr/>
      </xdr:nvSpPr>
      <xdr:spPr>
        <a:xfrm>
          <a:off x="6858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5" name="テキスト ボックス 384">
          <a:extLst>
            <a:ext uri="{FF2B5EF4-FFF2-40B4-BE49-F238E27FC236}">
              <a16:creationId xmlns:a16="http://schemas.microsoft.com/office/drawing/2014/main" id="{0E5FFEB1-E9CB-46DF-A0A2-C7E4C2E3205F}"/>
            </a:ext>
          </a:extLst>
        </xdr:cNvPr>
        <xdr:cNvSpPr txBox="1"/>
      </xdr:nvSpPr>
      <xdr:spPr>
        <a:xfrm>
          <a:off x="6667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6" name="直線コネクタ 385">
          <a:extLst>
            <a:ext uri="{FF2B5EF4-FFF2-40B4-BE49-F238E27FC236}">
              <a16:creationId xmlns:a16="http://schemas.microsoft.com/office/drawing/2014/main" id="{0D8B7283-539D-48F5-8379-163EEEFCD780}"/>
            </a:ext>
          </a:extLst>
        </xdr:cNvPr>
        <xdr:cNvCxnSpPr/>
      </xdr:nvCxnSpPr>
      <xdr:spPr>
        <a:xfrm>
          <a:off x="6858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7" name="テキスト ボックス 386">
          <a:extLst>
            <a:ext uri="{FF2B5EF4-FFF2-40B4-BE49-F238E27FC236}">
              <a16:creationId xmlns:a16="http://schemas.microsoft.com/office/drawing/2014/main" id="{DA99100B-4623-418F-9E4D-1DA2F00CC64F}"/>
            </a:ext>
          </a:extLst>
        </xdr:cNvPr>
        <xdr:cNvSpPr txBox="1"/>
      </xdr:nvSpPr>
      <xdr:spPr>
        <a:xfrm>
          <a:off x="27577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8" name="直線コネクタ 387">
          <a:extLst>
            <a:ext uri="{FF2B5EF4-FFF2-40B4-BE49-F238E27FC236}">
              <a16:creationId xmlns:a16="http://schemas.microsoft.com/office/drawing/2014/main" id="{3C6D16AB-369E-403B-9555-8F0B5B20AB7A}"/>
            </a:ext>
          </a:extLst>
        </xdr:cNvPr>
        <xdr:cNvCxnSpPr/>
      </xdr:nvCxnSpPr>
      <xdr:spPr>
        <a:xfrm>
          <a:off x="685800" y="181519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9" name="テキスト ボックス 388">
          <a:extLst>
            <a:ext uri="{FF2B5EF4-FFF2-40B4-BE49-F238E27FC236}">
              <a16:creationId xmlns:a16="http://schemas.microsoft.com/office/drawing/2014/main" id="{EADBF009-FBFF-490C-9CD5-9540CD130DD7}"/>
            </a:ext>
          </a:extLst>
        </xdr:cNvPr>
        <xdr:cNvSpPr txBox="1"/>
      </xdr:nvSpPr>
      <xdr:spPr>
        <a:xfrm>
          <a:off x="275771" y="180097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0" name="直線コネクタ 389">
          <a:extLst>
            <a:ext uri="{FF2B5EF4-FFF2-40B4-BE49-F238E27FC236}">
              <a16:creationId xmlns:a16="http://schemas.microsoft.com/office/drawing/2014/main" id="{2AE31B0D-332D-4EC0-BA25-8F67A82E01B0}"/>
            </a:ext>
          </a:extLst>
        </xdr:cNvPr>
        <xdr:cNvCxnSpPr/>
      </xdr:nvCxnSpPr>
      <xdr:spPr>
        <a:xfrm>
          <a:off x="685800" y="178253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1" name="テキスト ボックス 390">
          <a:extLst>
            <a:ext uri="{FF2B5EF4-FFF2-40B4-BE49-F238E27FC236}">
              <a16:creationId xmlns:a16="http://schemas.microsoft.com/office/drawing/2014/main" id="{70CB61E2-575B-4639-A5F5-56F6D08C058E}"/>
            </a:ext>
          </a:extLst>
        </xdr:cNvPr>
        <xdr:cNvSpPr txBox="1"/>
      </xdr:nvSpPr>
      <xdr:spPr>
        <a:xfrm>
          <a:off x="339891" y="176831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2" name="直線コネクタ 391">
          <a:extLst>
            <a:ext uri="{FF2B5EF4-FFF2-40B4-BE49-F238E27FC236}">
              <a16:creationId xmlns:a16="http://schemas.microsoft.com/office/drawing/2014/main" id="{B9035052-8667-45BF-A72C-9136F05F0BFF}"/>
            </a:ext>
          </a:extLst>
        </xdr:cNvPr>
        <xdr:cNvCxnSpPr/>
      </xdr:nvCxnSpPr>
      <xdr:spPr>
        <a:xfrm>
          <a:off x="685800" y="1749878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3" name="テキスト ボックス 392">
          <a:extLst>
            <a:ext uri="{FF2B5EF4-FFF2-40B4-BE49-F238E27FC236}">
              <a16:creationId xmlns:a16="http://schemas.microsoft.com/office/drawing/2014/main" id="{3DA90FDB-2FD1-48A8-B75A-4BA12D29B8FB}"/>
            </a:ext>
          </a:extLst>
        </xdr:cNvPr>
        <xdr:cNvSpPr txBox="1"/>
      </xdr:nvSpPr>
      <xdr:spPr>
        <a:xfrm>
          <a:off x="339891" y="173565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4" name="直線コネクタ 393">
          <a:extLst>
            <a:ext uri="{FF2B5EF4-FFF2-40B4-BE49-F238E27FC236}">
              <a16:creationId xmlns:a16="http://schemas.microsoft.com/office/drawing/2014/main" id="{7F5161D0-AA47-405C-807C-AE889E5F22D0}"/>
            </a:ext>
          </a:extLst>
        </xdr:cNvPr>
        <xdr:cNvCxnSpPr/>
      </xdr:nvCxnSpPr>
      <xdr:spPr>
        <a:xfrm>
          <a:off x="685800" y="1717221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5" name="テキスト ボックス 394">
          <a:extLst>
            <a:ext uri="{FF2B5EF4-FFF2-40B4-BE49-F238E27FC236}">
              <a16:creationId xmlns:a16="http://schemas.microsoft.com/office/drawing/2014/main" id="{A5FFF2A1-A868-45C8-BCAD-53225394A7CD}"/>
            </a:ext>
          </a:extLst>
        </xdr:cNvPr>
        <xdr:cNvSpPr txBox="1"/>
      </xdr:nvSpPr>
      <xdr:spPr>
        <a:xfrm>
          <a:off x="339891" y="170299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6" name="直線コネクタ 395">
          <a:extLst>
            <a:ext uri="{FF2B5EF4-FFF2-40B4-BE49-F238E27FC236}">
              <a16:creationId xmlns:a16="http://schemas.microsoft.com/office/drawing/2014/main" id="{28205C0E-42A4-4677-8C0B-791880A2F6B4}"/>
            </a:ext>
          </a:extLst>
        </xdr:cNvPr>
        <xdr:cNvCxnSpPr/>
      </xdr:nvCxnSpPr>
      <xdr:spPr>
        <a:xfrm>
          <a:off x="685800" y="168456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7" name="テキスト ボックス 396">
          <a:extLst>
            <a:ext uri="{FF2B5EF4-FFF2-40B4-BE49-F238E27FC236}">
              <a16:creationId xmlns:a16="http://schemas.microsoft.com/office/drawing/2014/main" id="{9D79AD34-7967-4840-9210-86616119F95A}"/>
            </a:ext>
          </a:extLst>
        </xdr:cNvPr>
        <xdr:cNvSpPr txBox="1"/>
      </xdr:nvSpPr>
      <xdr:spPr>
        <a:xfrm>
          <a:off x="339891" y="167034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8" name="直線コネクタ 397">
          <a:extLst>
            <a:ext uri="{FF2B5EF4-FFF2-40B4-BE49-F238E27FC236}">
              <a16:creationId xmlns:a16="http://schemas.microsoft.com/office/drawing/2014/main" id="{11DAB7C8-B0FF-4170-8D97-77FB8AB1B50D}"/>
            </a:ext>
          </a:extLst>
        </xdr:cNvPr>
        <xdr:cNvCxnSpPr/>
      </xdr:nvCxnSpPr>
      <xdr:spPr>
        <a:xfrm>
          <a:off x="685800" y="165190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9" name="テキスト ボックス 398">
          <a:extLst>
            <a:ext uri="{FF2B5EF4-FFF2-40B4-BE49-F238E27FC236}">
              <a16:creationId xmlns:a16="http://schemas.microsoft.com/office/drawing/2014/main" id="{6ADEA239-6635-4849-A89A-99EFDC8CC811}"/>
            </a:ext>
          </a:extLst>
        </xdr:cNvPr>
        <xdr:cNvSpPr txBox="1"/>
      </xdr:nvSpPr>
      <xdr:spPr>
        <a:xfrm>
          <a:off x="384961" y="163768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0" name="直線コネクタ 399">
          <a:extLst>
            <a:ext uri="{FF2B5EF4-FFF2-40B4-BE49-F238E27FC236}">
              <a16:creationId xmlns:a16="http://schemas.microsoft.com/office/drawing/2014/main" id="{D6FDC779-A587-4F76-937B-05CBEC0B919C}"/>
            </a:ext>
          </a:extLst>
        </xdr:cNvPr>
        <xdr:cNvCxnSpPr/>
      </xdr:nvCxnSpPr>
      <xdr:spPr>
        <a:xfrm>
          <a:off x="6858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1" name="【市民会館】&#10;有形固定資産減価償却率グラフ枠">
          <a:extLst>
            <a:ext uri="{FF2B5EF4-FFF2-40B4-BE49-F238E27FC236}">
              <a16:creationId xmlns:a16="http://schemas.microsoft.com/office/drawing/2014/main" id="{D42C3A73-A60E-4B22-A95B-04DD123D677A}"/>
            </a:ext>
          </a:extLst>
        </xdr:cNvPr>
        <xdr:cNvSpPr/>
      </xdr:nvSpPr>
      <xdr:spPr>
        <a:xfrm>
          <a:off x="6858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50074</xdr:rowOff>
    </xdr:from>
    <xdr:to>
      <xdr:col>24</xdr:col>
      <xdr:colOff>62865</xdr:colOff>
      <xdr:row>109</xdr:row>
      <xdr:rowOff>35379</xdr:rowOff>
    </xdr:to>
    <xdr:cxnSp macro="">
      <xdr:nvCxnSpPr>
        <xdr:cNvPr id="402" name="直線コネクタ 401">
          <a:extLst>
            <a:ext uri="{FF2B5EF4-FFF2-40B4-BE49-F238E27FC236}">
              <a16:creationId xmlns:a16="http://schemas.microsoft.com/office/drawing/2014/main" id="{89ECB359-A415-47D4-994E-9BBCDFC884D9}"/>
            </a:ext>
          </a:extLst>
        </xdr:cNvPr>
        <xdr:cNvCxnSpPr/>
      </xdr:nvCxnSpPr>
      <xdr:spPr>
        <a:xfrm flipV="1">
          <a:off x="4177665" y="16623574"/>
          <a:ext cx="0" cy="1528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403" name="【市民会館】&#10;有形固定資産減価償却率最小値テキスト">
          <a:extLst>
            <a:ext uri="{FF2B5EF4-FFF2-40B4-BE49-F238E27FC236}">
              <a16:creationId xmlns:a16="http://schemas.microsoft.com/office/drawing/2014/main" id="{7AFCF8E1-55CF-44FA-91C9-05105EDE5604}"/>
            </a:ext>
          </a:extLst>
        </xdr:cNvPr>
        <xdr:cNvSpPr txBox="1"/>
      </xdr:nvSpPr>
      <xdr:spPr>
        <a:xfrm>
          <a:off x="4216400" y="18155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404" name="直線コネクタ 403">
          <a:extLst>
            <a:ext uri="{FF2B5EF4-FFF2-40B4-BE49-F238E27FC236}">
              <a16:creationId xmlns:a16="http://schemas.microsoft.com/office/drawing/2014/main" id="{3F755141-9A16-4319-A425-0091D0C95F2A}"/>
            </a:ext>
          </a:extLst>
        </xdr:cNvPr>
        <xdr:cNvCxnSpPr/>
      </xdr:nvCxnSpPr>
      <xdr:spPr>
        <a:xfrm>
          <a:off x="4108450" y="1815192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168201</xdr:rowOff>
    </xdr:from>
    <xdr:ext cx="340478" cy="259045"/>
    <xdr:sp macro="" textlink="">
      <xdr:nvSpPr>
        <xdr:cNvPr id="405" name="【市民会館】&#10;有形固定資産減価償却率最大値テキスト">
          <a:extLst>
            <a:ext uri="{FF2B5EF4-FFF2-40B4-BE49-F238E27FC236}">
              <a16:creationId xmlns:a16="http://schemas.microsoft.com/office/drawing/2014/main" id="{D8260389-B217-4B85-B0F7-EEFF1EADE5D2}"/>
            </a:ext>
          </a:extLst>
        </xdr:cNvPr>
        <xdr:cNvSpPr txBox="1"/>
      </xdr:nvSpPr>
      <xdr:spPr>
        <a:xfrm>
          <a:off x="4216400" y="1639880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50074</xdr:rowOff>
    </xdr:from>
    <xdr:to>
      <xdr:col>24</xdr:col>
      <xdr:colOff>152400</xdr:colOff>
      <xdr:row>100</xdr:row>
      <xdr:rowOff>50074</xdr:rowOff>
    </xdr:to>
    <xdr:cxnSp macro="">
      <xdr:nvCxnSpPr>
        <xdr:cNvPr id="406" name="直線コネクタ 405">
          <a:extLst>
            <a:ext uri="{FF2B5EF4-FFF2-40B4-BE49-F238E27FC236}">
              <a16:creationId xmlns:a16="http://schemas.microsoft.com/office/drawing/2014/main" id="{443FDD2E-00F0-4188-B333-0652EF289800}"/>
            </a:ext>
          </a:extLst>
        </xdr:cNvPr>
        <xdr:cNvCxnSpPr/>
      </xdr:nvCxnSpPr>
      <xdr:spPr>
        <a:xfrm>
          <a:off x="4108450" y="1662357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145885</xdr:rowOff>
    </xdr:from>
    <xdr:ext cx="405111" cy="259045"/>
    <xdr:sp macro="" textlink="">
      <xdr:nvSpPr>
        <xdr:cNvPr id="407" name="【市民会館】&#10;有形固定資産減価償却率平均値テキスト">
          <a:extLst>
            <a:ext uri="{FF2B5EF4-FFF2-40B4-BE49-F238E27FC236}">
              <a16:creationId xmlns:a16="http://schemas.microsoft.com/office/drawing/2014/main" id="{1E2F792A-EE70-47C5-ADB8-D91BD91D6F5B}"/>
            </a:ext>
          </a:extLst>
        </xdr:cNvPr>
        <xdr:cNvSpPr txBox="1"/>
      </xdr:nvSpPr>
      <xdr:spPr>
        <a:xfrm>
          <a:off x="4216400" y="172337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167458</xdr:rowOff>
    </xdr:from>
    <xdr:to>
      <xdr:col>24</xdr:col>
      <xdr:colOff>114300</xdr:colOff>
      <xdr:row>104</xdr:row>
      <xdr:rowOff>97608</xdr:rowOff>
    </xdr:to>
    <xdr:sp macro="" textlink="">
      <xdr:nvSpPr>
        <xdr:cNvPr id="408" name="フローチャート: 判断 407">
          <a:extLst>
            <a:ext uri="{FF2B5EF4-FFF2-40B4-BE49-F238E27FC236}">
              <a16:creationId xmlns:a16="http://schemas.microsoft.com/office/drawing/2014/main" id="{2FA935D5-5791-4CA8-9D7F-F1859A075A76}"/>
            </a:ext>
          </a:extLst>
        </xdr:cNvPr>
        <xdr:cNvSpPr/>
      </xdr:nvSpPr>
      <xdr:spPr>
        <a:xfrm>
          <a:off x="4127500" y="17255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116839</xdr:rowOff>
    </xdr:from>
    <xdr:to>
      <xdr:col>20</xdr:col>
      <xdr:colOff>38100</xdr:colOff>
      <xdr:row>105</xdr:row>
      <xdr:rowOff>46989</xdr:rowOff>
    </xdr:to>
    <xdr:sp macro="" textlink="">
      <xdr:nvSpPr>
        <xdr:cNvPr id="409" name="フローチャート: 判断 408">
          <a:extLst>
            <a:ext uri="{FF2B5EF4-FFF2-40B4-BE49-F238E27FC236}">
              <a16:creationId xmlns:a16="http://schemas.microsoft.com/office/drawing/2014/main" id="{587116DB-15F4-49BD-9649-A19196798F72}"/>
            </a:ext>
          </a:extLst>
        </xdr:cNvPr>
        <xdr:cNvSpPr/>
      </xdr:nvSpPr>
      <xdr:spPr>
        <a:xfrm>
          <a:off x="3384550" y="1737613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115207</xdr:rowOff>
    </xdr:from>
    <xdr:to>
      <xdr:col>15</xdr:col>
      <xdr:colOff>101600</xdr:colOff>
      <xdr:row>105</xdr:row>
      <xdr:rowOff>45357</xdr:rowOff>
    </xdr:to>
    <xdr:sp macro="" textlink="">
      <xdr:nvSpPr>
        <xdr:cNvPr id="410" name="フローチャート: 判断 409">
          <a:extLst>
            <a:ext uri="{FF2B5EF4-FFF2-40B4-BE49-F238E27FC236}">
              <a16:creationId xmlns:a16="http://schemas.microsoft.com/office/drawing/2014/main" id="{52D121D3-785F-44A2-AA7C-606082E9C692}"/>
            </a:ext>
          </a:extLst>
        </xdr:cNvPr>
        <xdr:cNvSpPr/>
      </xdr:nvSpPr>
      <xdr:spPr>
        <a:xfrm>
          <a:off x="2571750" y="17374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113574</xdr:rowOff>
    </xdr:from>
    <xdr:to>
      <xdr:col>10</xdr:col>
      <xdr:colOff>165100</xdr:colOff>
      <xdr:row>105</xdr:row>
      <xdr:rowOff>43724</xdr:rowOff>
    </xdr:to>
    <xdr:sp macro="" textlink="">
      <xdr:nvSpPr>
        <xdr:cNvPr id="411" name="フローチャート: 判断 410">
          <a:extLst>
            <a:ext uri="{FF2B5EF4-FFF2-40B4-BE49-F238E27FC236}">
              <a16:creationId xmlns:a16="http://schemas.microsoft.com/office/drawing/2014/main" id="{66277E47-F20A-46B1-9870-84CEE5137E79}"/>
            </a:ext>
          </a:extLst>
        </xdr:cNvPr>
        <xdr:cNvSpPr/>
      </xdr:nvSpPr>
      <xdr:spPr>
        <a:xfrm>
          <a:off x="1778000" y="17372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77651</xdr:rowOff>
    </xdr:from>
    <xdr:to>
      <xdr:col>6</xdr:col>
      <xdr:colOff>38100</xdr:colOff>
      <xdr:row>105</xdr:row>
      <xdr:rowOff>7801</xdr:rowOff>
    </xdr:to>
    <xdr:sp macro="" textlink="">
      <xdr:nvSpPr>
        <xdr:cNvPr id="412" name="フローチャート: 判断 411">
          <a:extLst>
            <a:ext uri="{FF2B5EF4-FFF2-40B4-BE49-F238E27FC236}">
              <a16:creationId xmlns:a16="http://schemas.microsoft.com/office/drawing/2014/main" id="{69FDA029-D64C-48B6-8CB9-E6B6E517AF7B}"/>
            </a:ext>
          </a:extLst>
        </xdr:cNvPr>
        <xdr:cNvSpPr/>
      </xdr:nvSpPr>
      <xdr:spPr>
        <a:xfrm>
          <a:off x="984250" y="1733695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3" name="テキスト ボックス 412">
          <a:extLst>
            <a:ext uri="{FF2B5EF4-FFF2-40B4-BE49-F238E27FC236}">
              <a16:creationId xmlns:a16="http://schemas.microsoft.com/office/drawing/2014/main" id="{BE394BE1-A9E6-4B1D-A2AB-346A91A61D71}"/>
            </a:ext>
          </a:extLst>
        </xdr:cNvPr>
        <xdr:cNvSpPr txBox="1"/>
      </xdr:nvSpPr>
      <xdr:spPr>
        <a:xfrm>
          <a:off x="40068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4" name="テキスト ボックス 413">
          <a:extLst>
            <a:ext uri="{FF2B5EF4-FFF2-40B4-BE49-F238E27FC236}">
              <a16:creationId xmlns:a16="http://schemas.microsoft.com/office/drawing/2014/main" id="{8B3A9434-C802-44D9-91DF-4AB96EE97A02}"/>
            </a:ext>
          </a:extLst>
        </xdr:cNvPr>
        <xdr:cNvSpPr txBox="1"/>
      </xdr:nvSpPr>
      <xdr:spPr>
        <a:xfrm>
          <a:off x="32575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C5E6355D-8958-4D18-BB03-2D7221A9D822}"/>
            </a:ext>
          </a:extLst>
        </xdr:cNvPr>
        <xdr:cNvSpPr txBox="1"/>
      </xdr:nvSpPr>
      <xdr:spPr>
        <a:xfrm>
          <a:off x="24511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218BBB42-2EEE-4BCB-BCCA-7098A5C46249}"/>
            </a:ext>
          </a:extLst>
        </xdr:cNvPr>
        <xdr:cNvSpPr txBox="1"/>
      </xdr:nvSpPr>
      <xdr:spPr>
        <a:xfrm>
          <a:off x="16573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F8AE928E-16B8-4037-B329-10EFD64E3149}"/>
            </a:ext>
          </a:extLst>
        </xdr:cNvPr>
        <xdr:cNvSpPr txBox="1"/>
      </xdr:nvSpPr>
      <xdr:spPr>
        <a:xfrm>
          <a:off x="857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102144</xdr:rowOff>
    </xdr:from>
    <xdr:to>
      <xdr:col>24</xdr:col>
      <xdr:colOff>114300</xdr:colOff>
      <xdr:row>103</xdr:row>
      <xdr:rowOff>32294</xdr:rowOff>
    </xdr:to>
    <xdr:sp macro="" textlink="">
      <xdr:nvSpPr>
        <xdr:cNvPr id="418" name="楕円 417">
          <a:extLst>
            <a:ext uri="{FF2B5EF4-FFF2-40B4-BE49-F238E27FC236}">
              <a16:creationId xmlns:a16="http://schemas.microsoft.com/office/drawing/2014/main" id="{1C8CC368-AE99-44CC-909F-E3843194B3CF}"/>
            </a:ext>
          </a:extLst>
        </xdr:cNvPr>
        <xdr:cNvSpPr/>
      </xdr:nvSpPr>
      <xdr:spPr>
        <a:xfrm>
          <a:off x="4127500" y="17018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125021</xdr:rowOff>
    </xdr:from>
    <xdr:ext cx="405111" cy="259045"/>
    <xdr:sp macro="" textlink="">
      <xdr:nvSpPr>
        <xdr:cNvPr id="419" name="【市民会館】&#10;有形固定資産減価償却率該当値テキスト">
          <a:extLst>
            <a:ext uri="{FF2B5EF4-FFF2-40B4-BE49-F238E27FC236}">
              <a16:creationId xmlns:a16="http://schemas.microsoft.com/office/drawing/2014/main" id="{6B277108-4047-4270-85D9-76ABB2A4A41B}"/>
            </a:ext>
          </a:extLst>
        </xdr:cNvPr>
        <xdr:cNvSpPr txBox="1"/>
      </xdr:nvSpPr>
      <xdr:spPr>
        <a:xfrm>
          <a:off x="4216400" y="1686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58057</xdr:rowOff>
    </xdr:from>
    <xdr:to>
      <xdr:col>20</xdr:col>
      <xdr:colOff>38100</xdr:colOff>
      <xdr:row>105</xdr:row>
      <xdr:rowOff>159657</xdr:rowOff>
    </xdr:to>
    <xdr:sp macro="" textlink="">
      <xdr:nvSpPr>
        <xdr:cNvPr id="420" name="楕円 419">
          <a:extLst>
            <a:ext uri="{FF2B5EF4-FFF2-40B4-BE49-F238E27FC236}">
              <a16:creationId xmlns:a16="http://schemas.microsoft.com/office/drawing/2014/main" id="{4455585A-E464-49C9-A036-67FAC2D03F2A}"/>
            </a:ext>
          </a:extLst>
        </xdr:cNvPr>
        <xdr:cNvSpPr/>
      </xdr:nvSpPr>
      <xdr:spPr>
        <a:xfrm>
          <a:off x="3384550" y="1748880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152944</xdr:rowOff>
    </xdr:from>
    <xdr:to>
      <xdr:col>24</xdr:col>
      <xdr:colOff>63500</xdr:colOff>
      <xdr:row>105</xdr:row>
      <xdr:rowOff>108857</xdr:rowOff>
    </xdr:to>
    <xdr:cxnSp macro="">
      <xdr:nvCxnSpPr>
        <xdr:cNvPr id="421" name="直線コネクタ 420">
          <a:extLst>
            <a:ext uri="{FF2B5EF4-FFF2-40B4-BE49-F238E27FC236}">
              <a16:creationId xmlns:a16="http://schemas.microsoft.com/office/drawing/2014/main" id="{64486F1F-B69B-4371-A4C1-48CBA41E7A87}"/>
            </a:ext>
          </a:extLst>
        </xdr:cNvPr>
        <xdr:cNvCxnSpPr/>
      </xdr:nvCxnSpPr>
      <xdr:spPr>
        <a:xfrm flipV="1">
          <a:off x="3429000" y="17069344"/>
          <a:ext cx="749300" cy="470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30299</xdr:rowOff>
    </xdr:from>
    <xdr:to>
      <xdr:col>15</xdr:col>
      <xdr:colOff>101600</xdr:colOff>
      <xdr:row>105</xdr:row>
      <xdr:rowOff>131899</xdr:rowOff>
    </xdr:to>
    <xdr:sp macro="" textlink="">
      <xdr:nvSpPr>
        <xdr:cNvPr id="422" name="楕円 421">
          <a:extLst>
            <a:ext uri="{FF2B5EF4-FFF2-40B4-BE49-F238E27FC236}">
              <a16:creationId xmlns:a16="http://schemas.microsoft.com/office/drawing/2014/main" id="{ACB31ED2-91BF-4EFC-A38D-753F68EDEA4B}"/>
            </a:ext>
          </a:extLst>
        </xdr:cNvPr>
        <xdr:cNvSpPr/>
      </xdr:nvSpPr>
      <xdr:spPr>
        <a:xfrm>
          <a:off x="2571750" y="17461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81099</xdr:rowOff>
    </xdr:from>
    <xdr:to>
      <xdr:col>19</xdr:col>
      <xdr:colOff>177800</xdr:colOff>
      <xdr:row>105</xdr:row>
      <xdr:rowOff>108857</xdr:rowOff>
    </xdr:to>
    <xdr:cxnSp macro="">
      <xdr:nvCxnSpPr>
        <xdr:cNvPr id="423" name="直線コネクタ 422">
          <a:extLst>
            <a:ext uri="{FF2B5EF4-FFF2-40B4-BE49-F238E27FC236}">
              <a16:creationId xmlns:a16="http://schemas.microsoft.com/office/drawing/2014/main" id="{C1D7E1F7-52EA-421A-8A61-0B76696E0CBA}"/>
            </a:ext>
          </a:extLst>
        </xdr:cNvPr>
        <xdr:cNvCxnSpPr/>
      </xdr:nvCxnSpPr>
      <xdr:spPr>
        <a:xfrm>
          <a:off x="2622550" y="17511849"/>
          <a:ext cx="80645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12337</xdr:rowOff>
    </xdr:from>
    <xdr:to>
      <xdr:col>10</xdr:col>
      <xdr:colOff>165100</xdr:colOff>
      <xdr:row>105</xdr:row>
      <xdr:rowOff>113937</xdr:rowOff>
    </xdr:to>
    <xdr:sp macro="" textlink="">
      <xdr:nvSpPr>
        <xdr:cNvPr id="424" name="楕円 423">
          <a:extLst>
            <a:ext uri="{FF2B5EF4-FFF2-40B4-BE49-F238E27FC236}">
              <a16:creationId xmlns:a16="http://schemas.microsoft.com/office/drawing/2014/main" id="{28EE1F12-D817-4027-B284-620CD67CD144}"/>
            </a:ext>
          </a:extLst>
        </xdr:cNvPr>
        <xdr:cNvSpPr/>
      </xdr:nvSpPr>
      <xdr:spPr>
        <a:xfrm>
          <a:off x="1778000" y="17443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63137</xdr:rowOff>
    </xdr:from>
    <xdr:to>
      <xdr:col>15</xdr:col>
      <xdr:colOff>50800</xdr:colOff>
      <xdr:row>105</xdr:row>
      <xdr:rowOff>81099</xdr:rowOff>
    </xdr:to>
    <xdr:cxnSp macro="">
      <xdr:nvCxnSpPr>
        <xdr:cNvPr id="425" name="直線コネクタ 424">
          <a:extLst>
            <a:ext uri="{FF2B5EF4-FFF2-40B4-BE49-F238E27FC236}">
              <a16:creationId xmlns:a16="http://schemas.microsoft.com/office/drawing/2014/main" id="{13758D64-780D-435C-A3A5-FA46512C766F}"/>
            </a:ext>
          </a:extLst>
        </xdr:cNvPr>
        <xdr:cNvCxnSpPr/>
      </xdr:nvCxnSpPr>
      <xdr:spPr>
        <a:xfrm>
          <a:off x="1828800" y="17493887"/>
          <a:ext cx="79375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108676</xdr:rowOff>
    </xdr:from>
    <xdr:to>
      <xdr:col>6</xdr:col>
      <xdr:colOff>38100</xdr:colOff>
      <xdr:row>105</xdr:row>
      <xdr:rowOff>38826</xdr:rowOff>
    </xdr:to>
    <xdr:sp macro="" textlink="">
      <xdr:nvSpPr>
        <xdr:cNvPr id="426" name="楕円 425">
          <a:extLst>
            <a:ext uri="{FF2B5EF4-FFF2-40B4-BE49-F238E27FC236}">
              <a16:creationId xmlns:a16="http://schemas.microsoft.com/office/drawing/2014/main" id="{7F2BCE0E-8523-402B-A947-AB9347B38AC8}"/>
            </a:ext>
          </a:extLst>
        </xdr:cNvPr>
        <xdr:cNvSpPr/>
      </xdr:nvSpPr>
      <xdr:spPr>
        <a:xfrm>
          <a:off x="984250" y="1736797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159476</xdr:rowOff>
    </xdr:from>
    <xdr:to>
      <xdr:col>10</xdr:col>
      <xdr:colOff>114300</xdr:colOff>
      <xdr:row>105</xdr:row>
      <xdr:rowOff>63137</xdr:rowOff>
    </xdr:to>
    <xdr:cxnSp macro="">
      <xdr:nvCxnSpPr>
        <xdr:cNvPr id="427" name="直線コネクタ 426">
          <a:extLst>
            <a:ext uri="{FF2B5EF4-FFF2-40B4-BE49-F238E27FC236}">
              <a16:creationId xmlns:a16="http://schemas.microsoft.com/office/drawing/2014/main" id="{3A9E0309-6045-4860-837C-352F19144960}"/>
            </a:ext>
          </a:extLst>
        </xdr:cNvPr>
        <xdr:cNvCxnSpPr/>
      </xdr:nvCxnSpPr>
      <xdr:spPr>
        <a:xfrm>
          <a:off x="1028700" y="17418776"/>
          <a:ext cx="800100" cy="7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63516</xdr:rowOff>
    </xdr:from>
    <xdr:ext cx="405111" cy="259045"/>
    <xdr:sp macro="" textlink="">
      <xdr:nvSpPr>
        <xdr:cNvPr id="428" name="n_1aveValue【市民会館】&#10;有形固定資産減価償却率">
          <a:extLst>
            <a:ext uri="{FF2B5EF4-FFF2-40B4-BE49-F238E27FC236}">
              <a16:creationId xmlns:a16="http://schemas.microsoft.com/office/drawing/2014/main" id="{80FB2956-EB06-4B30-AC5C-22F10744DE41}"/>
            </a:ext>
          </a:extLst>
        </xdr:cNvPr>
        <xdr:cNvSpPr txBox="1"/>
      </xdr:nvSpPr>
      <xdr:spPr>
        <a:xfrm>
          <a:off x="3239144" y="17151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61884</xdr:rowOff>
    </xdr:from>
    <xdr:ext cx="405111" cy="259045"/>
    <xdr:sp macro="" textlink="">
      <xdr:nvSpPr>
        <xdr:cNvPr id="429" name="n_2aveValue【市民会館】&#10;有形固定資産減価償却率">
          <a:extLst>
            <a:ext uri="{FF2B5EF4-FFF2-40B4-BE49-F238E27FC236}">
              <a16:creationId xmlns:a16="http://schemas.microsoft.com/office/drawing/2014/main" id="{C298E8A9-4DE6-4B4E-AD4E-A960848BAAC4}"/>
            </a:ext>
          </a:extLst>
        </xdr:cNvPr>
        <xdr:cNvSpPr txBox="1"/>
      </xdr:nvSpPr>
      <xdr:spPr>
        <a:xfrm>
          <a:off x="2439044" y="171497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60251</xdr:rowOff>
    </xdr:from>
    <xdr:ext cx="405111" cy="259045"/>
    <xdr:sp macro="" textlink="">
      <xdr:nvSpPr>
        <xdr:cNvPr id="430" name="n_3aveValue【市民会館】&#10;有形固定資産減価償却率">
          <a:extLst>
            <a:ext uri="{FF2B5EF4-FFF2-40B4-BE49-F238E27FC236}">
              <a16:creationId xmlns:a16="http://schemas.microsoft.com/office/drawing/2014/main" id="{13791122-F8DB-4F0A-BE2D-C01444BE992E}"/>
            </a:ext>
          </a:extLst>
        </xdr:cNvPr>
        <xdr:cNvSpPr txBox="1"/>
      </xdr:nvSpPr>
      <xdr:spPr>
        <a:xfrm>
          <a:off x="1645294" y="17148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24328</xdr:rowOff>
    </xdr:from>
    <xdr:ext cx="405111" cy="259045"/>
    <xdr:sp macro="" textlink="">
      <xdr:nvSpPr>
        <xdr:cNvPr id="431" name="n_4aveValue【市民会館】&#10;有形固定資産減価償却率">
          <a:extLst>
            <a:ext uri="{FF2B5EF4-FFF2-40B4-BE49-F238E27FC236}">
              <a16:creationId xmlns:a16="http://schemas.microsoft.com/office/drawing/2014/main" id="{294657D7-F7EC-4315-83C7-E43E5E01F470}"/>
            </a:ext>
          </a:extLst>
        </xdr:cNvPr>
        <xdr:cNvSpPr txBox="1"/>
      </xdr:nvSpPr>
      <xdr:spPr>
        <a:xfrm>
          <a:off x="851544" y="17112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150784</xdr:rowOff>
    </xdr:from>
    <xdr:ext cx="405111" cy="259045"/>
    <xdr:sp macro="" textlink="">
      <xdr:nvSpPr>
        <xdr:cNvPr id="432" name="n_1mainValue【市民会館】&#10;有形固定資産減価償却率">
          <a:extLst>
            <a:ext uri="{FF2B5EF4-FFF2-40B4-BE49-F238E27FC236}">
              <a16:creationId xmlns:a16="http://schemas.microsoft.com/office/drawing/2014/main" id="{8E911506-85B4-4523-A552-97E86FCA6F48}"/>
            </a:ext>
          </a:extLst>
        </xdr:cNvPr>
        <xdr:cNvSpPr txBox="1"/>
      </xdr:nvSpPr>
      <xdr:spPr>
        <a:xfrm>
          <a:off x="3239144" y="175815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123026</xdr:rowOff>
    </xdr:from>
    <xdr:ext cx="405111" cy="259045"/>
    <xdr:sp macro="" textlink="">
      <xdr:nvSpPr>
        <xdr:cNvPr id="433" name="n_2mainValue【市民会館】&#10;有形固定資産減価償却率">
          <a:extLst>
            <a:ext uri="{FF2B5EF4-FFF2-40B4-BE49-F238E27FC236}">
              <a16:creationId xmlns:a16="http://schemas.microsoft.com/office/drawing/2014/main" id="{B228CB76-BC29-41BF-9B96-0EF968532AC6}"/>
            </a:ext>
          </a:extLst>
        </xdr:cNvPr>
        <xdr:cNvSpPr txBox="1"/>
      </xdr:nvSpPr>
      <xdr:spPr>
        <a:xfrm>
          <a:off x="2439044" y="175537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105064</xdr:rowOff>
    </xdr:from>
    <xdr:ext cx="405111" cy="259045"/>
    <xdr:sp macro="" textlink="">
      <xdr:nvSpPr>
        <xdr:cNvPr id="434" name="n_3mainValue【市民会館】&#10;有形固定資産減価償却率">
          <a:extLst>
            <a:ext uri="{FF2B5EF4-FFF2-40B4-BE49-F238E27FC236}">
              <a16:creationId xmlns:a16="http://schemas.microsoft.com/office/drawing/2014/main" id="{1BA55EE3-6E3B-4937-B616-C7CC5FB197AD}"/>
            </a:ext>
          </a:extLst>
        </xdr:cNvPr>
        <xdr:cNvSpPr txBox="1"/>
      </xdr:nvSpPr>
      <xdr:spPr>
        <a:xfrm>
          <a:off x="1645294" y="17535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29953</xdr:rowOff>
    </xdr:from>
    <xdr:ext cx="405111" cy="259045"/>
    <xdr:sp macro="" textlink="">
      <xdr:nvSpPr>
        <xdr:cNvPr id="435" name="n_4mainValue【市民会館】&#10;有形固定資産減価償却率">
          <a:extLst>
            <a:ext uri="{FF2B5EF4-FFF2-40B4-BE49-F238E27FC236}">
              <a16:creationId xmlns:a16="http://schemas.microsoft.com/office/drawing/2014/main" id="{4D586899-433F-4836-8EF7-FFBDE4BB180B}"/>
            </a:ext>
          </a:extLst>
        </xdr:cNvPr>
        <xdr:cNvSpPr txBox="1"/>
      </xdr:nvSpPr>
      <xdr:spPr>
        <a:xfrm>
          <a:off x="851544" y="17460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6" name="正方形/長方形 435">
          <a:extLst>
            <a:ext uri="{FF2B5EF4-FFF2-40B4-BE49-F238E27FC236}">
              <a16:creationId xmlns:a16="http://schemas.microsoft.com/office/drawing/2014/main" id="{27BB014D-8E2C-47AA-90EE-799E327B5942}"/>
            </a:ext>
          </a:extLst>
        </xdr:cNvPr>
        <xdr:cNvSpPr/>
      </xdr:nvSpPr>
      <xdr:spPr>
        <a:xfrm>
          <a:off x="595630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7" name="正方形/長方形 436">
          <a:extLst>
            <a:ext uri="{FF2B5EF4-FFF2-40B4-BE49-F238E27FC236}">
              <a16:creationId xmlns:a16="http://schemas.microsoft.com/office/drawing/2014/main" id="{8B6805CD-76FF-4E86-AA65-315CD9F41468}"/>
            </a:ext>
          </a:extLst>
        </xdr:cNvPr>
        <xdr:cNvSpPr/>
      </xdr:nvSpPr>
      <xdr:spPr>
        <a:xfrm>
          <a:off x="60642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8" name="正方形/長方形 437">
          <a:extLst>
            <a:ext uri="{FF2B5EF4-FFF2-40B4-BE49-F238E27FC236}">
              <a16:creationId xmlns:a16="http://schemas.microsoft.com/office/drawing/2014/main" id="{1592D1C6-70CD-4CB3-BC93-2FA6E84F31B7}"/>
            </a:ext>
          </a:extLst>
        </xdr:cNvPr>
        <xdr:cNvSpPr/>
      </xdr:nvSpPr>
      <xdr:spPr>
        <a:xfrm>
          <a:off x="60642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9" name="正方形/長方形 438">
          <a:extLst>
            <a:ext uri="{FF2B5EF4-FFF2-40B4-BE49-F238E27FC236}">
              <a16:creationId xmlns:a16="http://schemas.microsoft.com/office/drawing/2014/main" id="{02EB0E15-D329-46D9-A9D3-20BA9A65D96D}"/>
            </a:ext>
          </a:extLst>
        </xdr:cNvPr>
        <xdr:cNvSpPr/>
      </xdr:nvSpPr>
      <xdr:spPr>
        <a:xfrm>
          <a:off x="69850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0" name="正方形/長方形 439">
          <a:extLst>
            <a:ext uri="{FF2B5EF4-FFF2-40B4-BE49-F238E27FC236}">
              <a16:creationId xmlns:a16="http://schemas.microsoft.com/office/drawing/2014/main" id="{76ACB59C-85AD-44AE-B5B0-7B2FB25B62BC}"/>
            </a:ext>
          </a:extLst>
        </xdr:cNvPr>
        <xdr:cNvSpPr/>
      </xdr:nvSpPr>
      <xdr:spPr>
        <a:xfrm>
          <a:off x="69850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1" name="正方形/長方形 440">
          <a:extLst>
            <a:ext uri="{FF2B5EF4-FFF2-40B4-BE49-F238E27FC236}">
              <a16:creationId xmlns:a16="http://schemas.microsoft.com/office/drawing/2014/main" id="{D3F0A86D-5059-4B55-86C2-7BE1B6D11A7F}"/>
            </a:ext>
          </a:extLst>
        </xdr:cNvPr>
        <xdr:cNvSpPr/>
      </xdr:nvSpPr>
      <xdr:spPr>
        <a:xfrm>
          <a:off x="8013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2" name="正方形/長方形 441">
          <a:extLst>
            <a:ext uri="{FF2B5EF4-FFF2-40B4-BE49-F238E27FC236}">
              <a16:creationId xmlns:a16="http://schemas.microsoft.com/office/drawing/2014/main" id="{922AABFF-6B44-443D-B41F-EB9B89BE51EF}"/>
            </a:ext>
          </a:extLst>
        </xdr:cNvPr>
        <xdr:cNvSpPr/>
      </xdr:nvSpPr>
      <xdr:spPr>
        <a:xfrm>
          <a:off x="8013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3" name="正方形/長方形 442">
          <a:extLst>
            <a:ext uri="{FF2B5EF4-FFF2-40B4-BE49-F238E27FC236}">
              <a16:creationId xmlns:a16="http://schemas.microsoft.com/office/drawing/2014/main" id="{E19C83D0-4C30-451C-8995-815D3E7A0102}"/>
            </a:ext>
          </a:extLst>
        </xdr:cNvPr>
        <xdr:cNvSpPr/>
      </xdr:nvSpPr>
      <xdr:spPr>
        <a:xfrm>
          <a:off x="595630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4" name="テキスト ボックス 443">
          <a:extLst>
            <a:ext uri="{FF2B5EF4-FFF2-40B4-BE49-F238E27FC236}">
              <a16:creationId xmlns:a16="http://schemas.microsoft.com/office/drawing/2014/main" id="{F7429319-3423-474D-AC85-4639B575CB28}"/>
            </a:ext>
          </a:extLst>
        </xdr:cNvPr>
        <xdr:cNvSpPr txBox="1"/>
      </xdr:nvSpPr>
      <xdr:spPr>
        <a:xfrm>
          <a:off x="591820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5" name="直線コネクタ 444">
          <a:extLst>
            <a:ext uri="{FF2B5EF4-FFF2-40B4-BE49-F238E27FC236}">
              <a16:creationId xmlns:a16="http://schemas.microsoft.com/office/drawing/2014/main" id="{036181E1-E77B-46D2-B8F5-C3AE6F0F6074}"/>
            </a:ext>
          </a:extLst>
        </xdr:cNvPr>
        <xdr:cNvCxnSpPr/>
      </xdr:nvCxnSpPr>
      <xdr:spPr>
        <a:xfrm>
          <a:off x="5956300" y="18478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46" name="直線コネクタ 445">
          <a:extLst>
            <a:ext uri="{FF2B5EF4-FFF2-40B4-BE49-F238E27FC236}">
              <a16:creationId xmlns:a16="http://schemas.microsoft.com/office/drawing/2014/main" id="{EDFD7DCE-8FE3-4549-8E48-31AE7413088F}"/>
            </a:ext>
          </a:extLst>
        </xdr:cNvPr>
        <xdr:cNvCxnSpPr/>
      </xdr:nvCxnSpPr>
      <xdr:spPr>
        <a:xfrm>
          <a:off x="5956300" y="18151929"/>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47" name="テキスト ボックス 446">
          <a:extLst>
            <a:ext uri="{FF2B5EF4-FFF2-40B4-BE49-F238E27FC236}">
              <a16:creationId xmlns:a16="http://schemas.microsoft.com/office/drawing/2014/main" id="{E41D02D8-95EB-40F2-97ED-4EF4D8786257}"/>
            </a:ext>
          </a:extLst>
        </xdr:cNvPr>
        <xdr:cNvSpPr txBox="1"/>
      </xdr:nvSpPr>
      <xdr:spPr>
        <a:xfrm>
          <a:off x="5527221" y="180097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48" name="直線コネクタ 447">
          <a:extLst>
            <a:ext uri="{FF2B5EF4-FFF2-40B4-BE49-F238E27FC236}">
              <a16:creationId xmlns:a16="http://schemas.microsoft.com/office/drawing/2014/main" id="{FD0D8431-E1F8-4CFC-897C-402247D6EABC}"/>
            </a:ext>
          </a:extLst>
        </xdr:cNvPr>
        <xdr:cNvCxnSpPr/>
      </xdr:nvCxnSpPr>
      <xdr:spPr>
        <a:xfrm>
          <a:off x="5956300" y="1782535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49" name="テキスト ボックス 448">
          <a:extLst>
            <a:ext uri="{FF2B5EF4-FFF2-40B4-BE49-F238E27FC236}">
              <a16:creationId xmlns:a16="http://schemas.microsoft.com/office/drawing/2014/main" id="{AD0F1747-AF54-4704-9203-4C2437711099}"/>
            </a:ext>
          </a:extLst>
        </xdr:cNvPr>
        <xdr:cNvSpPr txBox="1"/>
      </xdr:nvSpPr>
      <xdr:spPr>
        <a:xfrm>
          <a:off x="5527221" y="176831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50" name="直線コネクタ 449">
          <a:extLst>
            <a:ext uri="{FF2B5EF4-FFF2-40B4-BE49-F238E27FC236}">
              <a16:creationId xmlns:a16="http://schemas.microsoft.com/office/drawing/2014/main" id="{529D609E-43BF-4D4E-A225-A9F5A1BE7DF8}"/>
            </a:ext>
          </a:extLst>
        </xdr:cNvPr>
        <xdr:cNvCxnSpPr/>
      </xdr:nvCxnSpPr>
      <xdr:spPr>
        <a:xfrm>
          <a:off x="5956300" y="17498786"/>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51" name="テキスト ボックス 450">
          <a:extLst>
            <a:ext uri="{FF2B5EF4-FFF2-40B4-BE49-F238E27FC236}">
              <a16:creationId xmlns:a16="http://schemas.microsoft.com/office/drawing/2014/main" id="{CF4451F1-508C-49FD-92B8-3D0B6965205D}"/>
            </a:ext>
          </a:extLst>
        </xdr:cNvPr>
        <xdr:cNvSpPr txBox="1"/>
      </xdr:nvSpPr>
      <xdr:spPr>
        <a:xfrm>
          <a:off x="5527221" y="173565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52" name="直線コネクタ 451">
          <a:extLst>
            <a:ext uri="{FF2B5EF4-FFF2-40B4-BE49-F238E27FC236}">
              <a16:creationId xmlns:a16="http://schemas.microsoft.com/office/drawing/2014/main" id="{87AFC1B0-92FC-4507-845D-0A7A4A7F2283}"/>
            </a:ext>
          </a:extLst>
        </xdr:cNvPr>
        <xdr:cNvCxnSpPr/>
      </xdr:nvCxnSpPr>
      <xdr:spPr>
        <a:xfrm>
          <a:off x="5956300" y="17172214"/>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53" name="テキスト ボックス 452">
          <a:extLst>
            <a:ext uri="{FF2B5EF4-FFF2-40B4-BE49-F238E27FC236}">
              <a16:creationId xmlns:a16="http://schemas.microsoft.com/office/drawing/2014/main" id="{A7D0BB13-91FD-4CC4-BA72-31DCC716D63B}"/>
            </a:ext>
          </a:extLst>
        </xdr:cNvPr>
        <xdr:cNvSpPr txBox="1"/>
      </xdr:nvSpPr>
      <xdr:spPr>
        <a:xfrm>
          <a:off x="5527221" y="170299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54" name="直線コネクタ 453">
          <a:extLst>
            <a:ext uri="{FF2B5EF4-FFF2-40B4-BE49-F238E27FC236}">
              <a16:creationId xmlns:a16="http://schemas.microsoft.com/office/drawing/2014/main" id="{FD5EBC4F-D453-4587-AF58-3D481CF20B09}"/>
            </a:ext>
          </a:extLst>
        </xdr:cNvPr>
        <xdr:cNvCxnSpPr/>
      </xdr:nvCxnSpPr>
      <xdr:spPr>
        <a:xfrm>
          <a:off x="5956300" y="1684564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55" name="テキスト ボックス 454">
          <a:extLst>
            <a:ext uri="{FF2B5EF4-FFF2-40B4-BE49-F238E27FC236}">
              <a16:creationId xmlns:a16="http://schemas.microsoft.com/office/drawing/2014/main" id="{08C6854B-1104-4CAF-A69F-161C19204C36}"/>
            </a:ext>
          </a:extLst>
        </xdr:cNvPr>
        <xdr:cNvSpPr txBox="1"/>
      </xdr:nvSpPr>
      <xdr:spPr>
        <a:xfrm>
          <a:off x="5527221" y="167034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56" name="直線コネクタ 455">
          <a:extLst>
            <a:ext uri="{FF2B5EF4-FFF2-40B4-BE49-F238E27FC236}">
              <a16:creationId xmlns:a16="http://schemas.microsoft.com/office/drawing/2014/main" id="{D5F5E57E-853E-45E5-AD42-71F2A719DB8F}"/>
            </a:ext>
          </a:extLst>
        </xdr:cNvPr>
        <xdr:cNvCxnSpPr/>
      </xdr:nvCxnSpPr>
      <xdr:spPr>
        <a:xfrm>
          <a:off x="5956300" y="16519071"/>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57" name="テキスト ボックス 456">
          <a:extLst>
            <a:ext uri="{FF2B5EF4-FFF2-40B4-BE49-F238E27FC236}">
              <a16:creationId xmlns:a16="http://schemas.microsoft.com/office/drawing/2014/main" id="{47BB99D2-24A1-4F07-A7B6-C4E1FAD04B17}"/>
            </a:ext>
          </a:extLst>
        </xdr:cNvPr>
        <xdr:cNvSpPr txBox="1"/>
      </xdr:nvSpPr>
      <xdr:spPr>
        <a:xfrm>
          <a:off x="5527221" y="163768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8" name="直線コネクタ 457">
          <a:extLst>
            <a:ext uri="{FF2B5EF4-FFF2-40B4-BE49-F238E27FC236}">
              <a16:creationId xmlns:a16="http://schemas.microsoft.com/office/drawing/2014/main" id="{A86B392B-2EA0-41F6-8691-03AD1156A4C2}"/>
            </a:ext>
          </a:extLst>
        </xdr:cNvPr>
        <xdr:cNvCxnSpPr/>
      </xdr:nvCxnSpPr>
      <xdr:spPr>
        <a:xfrm>
          <a:off x="5956300" y="16192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9" name="テキスト ボックス 458">
          <a:extLst>
            <a:ext uri="{FF2B5EF4-FFF2-40B4-BE49-F238E27FC236}">
              <a16:creationId xmlns:a16="http://schemas.microsoft.com/office/drawing/2014/main" id="{E6F397D4-9D4A-4961-99D4-FC64279ED053}"/>
            </a:ext>
          </a:extLst>
        </xdr:cNvPr>
        <xdr:cNvSpPr txBox="1"/>
      </xdr:nvSpPr>
      <xdr:spPr>
        <a:xfrm>
          <a:off x="552722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0" name="【市民会館】&#10;一人当たり面積グラフ枠">
          <a:extLst>
            <a:ext uri="{FF2B5EF4-FFF2-40B4-BE49-F238E27FC236}">
              <a16:creationId xmlns:a16="http://schemas.microsoft.com/office/drawing/2014/main" id="{ECD0DBBC-319C-4941-B555-A6C9FB7F6267}"/>
            </a:ext>
          </a:extLst>
        </xdr:cNvPr>
        <xdr:cNvSpPr/>
      </xdr:nvSpPr>
      <xdr:spPr>
        <a:xfrm>
          <a:off x="595630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154577</xdr:rowOff>
    </xdr:from>
    <xdr:to>
      <xdr:col>54</xdr:col>
      <xdr:colOff>189865</xdr:colOff>
      <xdr:row>109</xdr:row>
      <xdr:rowOff>22316</xdr:rowOff>
    </xdr:to>
    <xdr:cxnSp macro="">
      <xdr:nvCxnSpPr>
        <xdr:cNvPr id="461" name="直線コネクタ 460">
          <a:extLst>
            <a:ext uri="{FF2B5EF4-FFF2-40B4-BE49-F238E27FC236}">
              <a16:creationId xmlns:a16="http://schemas.microsoft.com/office/drawing/2014/main" id="{65AF1F87-58B4-4A63-A11E-59D8A878EFED}"/>
            </a:ext>
          </a:extLst>
        </xdr:cNvPr>
        <xdr:cNvCxnSpPr/>
      </xdr:nvCxnSpPr>
      <xdr:spPr>
        <a:xfrm flipV="1">
          <a:off x="9429115" y="16556627"/>
          <a:ext cx="0" cy="1582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26143</xdr:rowOff>
    </xdr:from>
    <xdr:ext cx="469744" cy="259045"/>
    <xdr:sp macro="" textlink="">
      <xdr:nvSpPr>
        <xdr:cNvPr id="462" name="【市民会館】&#10;一人当たり面積最小値テキスト">
          <a:extLst>
            <a:ext uri="{FF2B5EF4-FFF2-40B4-BE49-F238E27FC236}">
              <a16:creationId xmlns:a16="http://schemas.microsoft.com/office/drawing/2014/main" id="{9034FF7E-232C-4065-89F4-F25DC3DDFB20}"/>
            </a:ext>
          </a:extLst>
        </xdr:cNvPr>
        <xdr:cNvSpPr txBox="1"/>
      </xdr:nvSpPr>
      <xdr:spPr>
        <a:xfrm>
          <a:off x="9467850" y="18142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22316</xdr:rowOff>
    </xdr:from>
    <xdr:to>
      <xdr:col>55</xdr:col>
      <xdr:colOff>88900</xdr:colOff>
      <xdr:row>109</xdr:row>
      <xdr:rowOff>22316</xdr:rowOff>
    </xdr:to>
    <xdr:cxnSp macro="">
      <xdr:nvCxnSpPr>
        <xdr:cNvPr id="463" name="直線コネクタ 462">
          <a:extLst>
            <a:ext uri="{FF2B5EF4-FFF2-40B4-BE49-F238E27FC236}">
              <a16:creationId xmlns:a16="http://schemas.microsoft.com/office/drawing/2014/main" id="{E0E4144B-63EA-40BB-ADC9-AE4D7A8B1B19}"/>
            </a:ext>
          </a:extLst>
        </xdr:cNvPr>
        <xdr:cNvCxnSpPr/>
      </xdr:nvCxnSpPr>
      <xdr:spPr>
        <a:xfrm>
          <a:off x="9359900" y="1813886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101254</xdr:rowOff>
    </xdr:from>
    <xdr:ext cx="469744" cy="259045"/>
    <xdr:sp macro="" textlink="">
      <xdr:nvSpPr>
        <xdr:cNvPr id="464" name="【市民会館】&#10;一人当たり面積最大値テキスト">
          <a:extLst>
            <a:ext uri="{FF2B5EF4-FFF2-40B4-BE49-F238E27FC236}">
              <a16:creationId xmlns:a16="http://schemas.microsoft.com/office/drawing/2014/main" id="{ADA35FAE-72AC-49A6-864D-C7278356E708}"/>
            </a:ext>
          </a:extLst>
        </xdr:cNvPr>
        <xdr:cNvSpPr txBox="1"/>
      </xdr:nvSpPr>
      <xdr:spPr>
        <a:xfrm>
          <a:off x="9467850" y="16331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154577</xdr:rowOff>
    </xdr:from>
    <xdr:to>
      <xdr:col>55</xdr:col>
      <xdr:colOff>88900</xdr:colOff>
      <xdr:row>99</xdr:row>
      <xdr:rowOff>154577</xdr:rowOff>
    </xdr:to>
    <xdr:cxnSp macro="">
      <xdr:nvCxnSpPr>
        <xdr:cNvPr id="465" name="直線コネクタ 464">
          <a:extLst>
            <a:ext uri="{FF2B5EF4-FFF2-40B4-BE49-F238E27FC236}">
              <a16:creationId xmlns:a16="http://schemas.microsoft.com/office/drawing/2014/main" id="{F245CF79-2AC5-4F57-9B50-51F5B4707D02}"/>
            </a:ext>
          </a:extLst>
        </xdr:cNvPr>
        <xdr:cNvCxnSpPr/>
      </xdr:nvCxnSpPr>
      <xdr:spPr>
        <a:xfrm>
          <a:off x="9359900" y="1655662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57711</xdr:rowOff>
    </xdr:from>
    <xdr:ext cx="469744" cy="259045"/>
    <xdr:sp macro="" textlink="">
      <xdr:nvSpPr>
        <xdr:cNvPr id="466" name="【市民会館】&#10;一人当たり面積平均値テキスト">
          <a:extLst>
            <a:ext uri="{FF2B5EF4-FFF2-40B4-BE49-F238E27FC236}">
              <a16:creationId xmlns:a16="http://schemas.microsoft.com/office/drawing/2014/main" id="{E5186072-D452-42A1-9F86-8ED57F8F6E7E}"/>
            </a:ext>
          </a:extLst>
        </xdr:cNvPr>
        <xdr:cNvSpPr txBox="1"/>
      </xdr:nvSpPr>
      <xdr:spPr>
        <a:xfrm>
          <a:off x="9467850" y="176599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79284</xdr:rowOff>
    </xdr:from>
    <xdr:to>
      <xdr:col>55</xdr:col>
      <xdr:colOff>50800</xdr:colOff>
      <xdr:row>107</xdr:row>
      <xdr:rowOff>9434</xdr:rowOff>
    </xdr:to>
    <xdr:sp macro="" textlink="">
      <xdr:nvSpPr>
        <xdr:cNvPr id="467" name="フローチャート: 判断 466">
          <a:extLst>
            <a:ext uri="{FF2B5EF4-FFF2-40B4-BE49-F238E27FC236}">
              <a16:creationId xmlns:a16="http://schemas.microsoft.com/office/drawing/2014/main" id="{91A66BE2-C3AE-4ABF-89B1-B04C606A8755}"/>
            </a:ext>
          </a:extLst>
        </xdr:cNvPr>
        <xdr:cNvSpPr/>
      </xdr:nvSpPr>
      <xdr:spPr>
        <a:xfrm>
          <a:off x="9398000" y="1768148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85816</xdr:rowOff>
    </xdr:from>
    <xdr:to>
      <xdr:col>50</xdr:col>
      <xdr:colOff>165100</xdr:colOff>
      <xdr:row>107</xdr:row>
      <xdr:rowOff>15966</xdr:rowOff>
    </xdr:to>
    <xdr:sp macro="" textlink="">
      <xdr:nvSpPr>
        <xdr:cNvPr id="468" name="フローチャート: 判断 467">
          <a:extLst>
            <a:ext uri="{FF2B5EF4-FFF2-40B4-BE49-F238E27FC236}">
              <a16:creationId xmlns:a16="http://schemas.microsoft.com/office/drawing/2014/main" id="{75B0588F-7B62-463C-8B9A-470E34CB36B4}"/>
            </a:ext>
          </a:extLst>
        </xdr:cNvPr>
        <xdr:cNvSpPr/>
      </xdr:nvSpPr>
      <xdr:spPr>
        <a:xfrm>
          <a:off x="8636000" y="17688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157662</xdr:rowOff>
    </xdr:from>
    <xdr:to>
      <xdr:col>46</xdr:col>
      <xdr:colOff>38100</xdr:colOff>
      <xdr:row>107</xdr:row>
      <xdr:rowOff>87812</xdr:rowOff>
    </xdr:to>
    <xdr:sp macro="" textlink="">
      <xdr:nvSpPr>
        <xdr:cNvPr id="469" name="フローチャート: 判断 468">
          <a:extLst>
            <a:ext uri="{FF2B5EF4-FFF2-40B4-BE49-F238E27FC236}">
              <a16:creationId xmlns:a16="http://schemas.microsoft.com/office/drawing/2014/main" id="{E3880EA9-D198-48AC-8D6A-6079F8002388}"/>
            </a:ext>
          </a:extLst>
        </xdr:cNvPr>
        <xdr:cNvSpPr/>
      </xdr:nvSpPr>
      <xdr:spPr>
        <a:xfrm>
          <a:off x="7842250" y="17759862"/>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7438</xdr:rowOff>
    </xdr:from>
    <xdr:to>
      <xdr:col>41</xdr:col>
      <xdr:colOff>101600</xdr:colOff>
      <xdr:row>107</xdr:row>
      <xdr:rowOff>109038</xdr:rowOff>
    </xdr:to>
    <xdr:sp macro="" textlink="">
      <xdr:nvSpPr>
        <xdr:cNvPr id="470" name="フローチャート: 判断 469">
          <a:extLst>
            <a:ext uri="{FF2B5EF4-FFF2-40B4-BE49-F238E27FC236}">
              <a16:creationId xmlns:a16="http://schemas.microsoft.com/office/drawing/2014/main" id="{578C987D-9593-4A74-98E9-CCDF90472C27}"/>
            </a:ext>
          </a:extLst>
        </xdr:cNvPr>
        <xdr:cNvSpPr/>
      </xdr:nvSpPr>
      <xdr:spPr>
        <a:xfrm>
          <a:off x="7029450" y="1778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169092</xdr:rowOff>
    </xdr:from>
    <xdr:to>
      <xdr:col>36</xdr:col>
      <xdr:colOff>165100</xdr:colOff>
      <xdr:row>107</xdr:row>
      <xdr:rowOff>99242</xdr:rowOff>
    </xdr:to>
    <xdr:sp macro="" textlink="">
      <xdr:nvSpPr>
        <xdr:cNvPr id="471" name="フローチャート: 判断 470">
          <a:extLst>
            <a:ext uri="{FF2B5EF4-FFF2-40B4-BE49-F238E27FC236}">
              <a16:creationId xmlns:a16="http://schemas.microsoft.com/office/drawing/2014/main" id="{BE262BC5-C815-4E1D-9CAF-2276FB33018C}"/>
            </a:ext>
          </a:extLst>
        </xdr:cNvPr>
        <xdr:cNvSpPr/>
      </xdr:nvSpPr>
      <xdr:spPr>
        <a:xfrm>
          <a:off x="6235700" y="17771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2" name="テキスト ボックス 471">
          <a:extLst>
            <a:ext uri="{FF2B5EF4-FFF2-40B4-BE49-F238E27FC236}">
              <a16:creationId xmlns:a16="http://schemas.microsoft.com/office/drawing/2014/main" id="{096D9E12-5047-4423-BE79-BD22CACD4B4E}"/>
            </a:ext>
          </a:extLst>
        </xdr:cNvPr>
        <xdr:cNvSpPr txBox="1"/>
      </xdr:nvSpPr>
      <xdr:spPr>
        <a:xfrm>
          <a:off x="92583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3" name="テキスト ボックス 472">
          <a:extLst>
            <a:ext uri="{FF2B5EF4-FFF2-40B4-BE49-F238E27FC236}">
              <a16:creationId xmlns:a16="http://schemas.microsoft.com/office/drawing/2014/main" id="{8565A7BF-350A-4833-A734-8D51DFAFE2DE}"/>
            </a:ext>
          </a:extLst>
        </xdr:cNvPr>
        <xdr:cNvSpPr txBox="1"/>
      </xdr:nvSpPr>
      <xdr:spPr>
        <a:xfrm>
          <a:off x="85153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5FE2C91E-D97E-4703-8DA7-8193E6F4B9E4}"/>
            </a:ext>
          </a:extLst>
        </xdr:cNvPr>
        <xdr:cNvSpPr txBox="1"/>
      </xdr:nvSpPr>
      <xdr:spPr>
        <a:xfrm>
          <a:off x="7715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5" name="テキスト ボックス 474">
          <a:extLst>
            <a:ext uri="{FF2B5EF4-FFF2-40B4-BE49-F238E27FC236}">
              <a16:creationId xmlns:a16="http://schemas.microsoft.com/office/drawing/2014/main" id="{7A18A416-3699-4C62-961B-F853DEE63CBE}"/>
            </a:ext>
          </a:extLst>
        </xdr:cNvPr>
        <xdr:cNvSpPr txBox="1"/>
      </xdr:nvSpPr>
      <xdr:spPr>
        <a:xfrm>
          <a:off x="690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6" name="テキスト ボックス 475">
          <a:extLst>
            <a:ext uri="{FF2B5EF4-FFF2-40B4-BE49-F238E27FC236}">
              <a16:creationId xmlns:a16="http://schemas.microsoft.com/office/drawing/2014/main" id="{C9C23D4E-1F08-4F62-A6B5-22E67A0626BE}"/>
            </a:ext>
          </a:extLst>
        </xdr:cNvPr>
        <xdr:cNvSpPr txBox="1"/>
      </xdr:nvSpPr>
      <xdr:spPr>
        <a:xfrm>
          <a:off x="6115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103</xdr:row>
      <xdr:rowOff>5806</xdr:rowOff>
    </xdr:from>
    <xdr:to>
      <xdr:col>55</xdr:col>
      <xdr:colOff>50800</xdr:colOff>
      <xdr:row>103</xdr:row>
      <xdr:rowOff>107406</xdr:rowOff>
    </xdr:to>
    <xdr:sp macro="" textlink="">
      <xdr:nvSpPr>
        <xdr:cNvPr id="477" name="楕円 476">
          <a:extLst>
            <a:ext uri="{FF2B5EF4-FFF2-40B4-BE49-F238E27FC236}">
              <a16:creationId xmlns:a16="http://schemas.microsoft.com/office/drawing/2014/main" id="{11EA2C86-76E0-4809-874B-BDCAEBE5CF45}"/>
            </a:ext>
          </a:extLst>
        </xdr:cNvPr>
        <xdr:cNvSpPr/>
      </xdr:nvSpPr>
      <xdr:spPr>
        <a:xfrm>
          <a:off x="9398000" y="1709365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102</xdr:row>
      <xdr:rowOff>28683</xdr:rowOff>
    </xdr:from>
    <xdr:ext cx="469744" cy="259045"/>
    <xdr:sp macro="" textlink="">
      <xdr:nvSpPr>
        <xdr:cNvPr id="478" name="【市民会館】&#10;一人当たり面積該当値テキスト">
          <a:extLst>
            <a:ext uri="{FF2B5EF4-FFF2-40B4-BE49-F238E27FC236}">
              <a16:creationId xmlns:a16="http://schemas.microsoft.com/office/drawing/2014/main" id="{6FD6B386-89FB-4B06-8D7F-0DE5DDFE7EAE}"/>
            </a:ext>
          </a:extLst>
        </xdr:cNvPr>
        <xdr:cNvSpPr txBox="1"/>
      </xdr:nvSpPr>
      <xdr:spPr>
        <a:xfrm>
          <a:off x="9467850" y="16945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103</xdr:row>
      <xdr:rowOff>27032</xdr:rowOff>
    </xdr:from>
    <xdr:to>
      <xdr:col>50</xdr:col>
      <xdr:colOff>165100</xdr:colOff>
      <xdr:row>103</xdr:row>
      <xdr:rowOff>128632</xdr:rowOff>
    </xdr:to>
    <xdr:sp macro="" textlink="">
      <xdr:nvSpPr>
        <xdr:cNvPr id="479" name="楕円 478">
          <a:extLst>
            <a:ext uri="{FF2B5EF4-FFF2-40B4-BE49-F238E27FC236}">
              <a16:creationId xmlns:a16="http://schemas.microsoft.com/office/drawing/2014/main" id="{4A72D0F5-373D-4AB7-8ECE-9630DA619A21}"/>
            </a:ext>
          </a:extLst>
        </xdr:cNvPr>
        <xdr:cNvSpPr/>
      </xdr:nvSpPr>
      <xdr:spPr>
        <a:xfrm>
          <a:off x="8636000" y="17114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103</xdr:row>
      <xdr:rowOff>56606</xdr:rowOff>
    </xdr:from>
    <xdr:to>
      <xdr:col>55</xdr:col>
      <xdr:colOff>0</xdr:colOff>
      <xdr:row>103</xdr:row>
      <xdr:rowOff>77832</xdr:rowOff>
    </xdr:to>
    <xdr:cxnSp macro="">
      <xdr:nvCxnSpPr>
        <xdr:cNvPr id="480" name="直線コネクタ 479">
          <a:extLst>
            <a:ext uri="{FF2B5EF4-FFF2-40B4-BE49-F238E27FC236}">
              <a16:creationId xmlns:a16="http://schemas.microsoft.com/office/drawing/2014/main" id="{5327BE31-BEE2-4F23-8EC5-083F3EC318A5}"/>
            </a:ext>
          </a:extLst>
        </xdr:cNvPr>
        <xdr:cNvCxnSpPr/>
      </xdr:nvCxnSpPr>
      <xdr:spPr>
        <a:xfrm flipV="1">
          <a:off x="8686800" y="17144456"/>
          <a:ext cx="742950" cy="21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103</xdr:row>
      <xdr:rowOff>22134</xdr:rowOff>
    </xdr:from>
    <xdr:to>
      <xdr:col>46</xdr:col>
      <xdr:colOff>38100</xdr:colOff>
      <xdr:row>103</xdr:row>
      <xdr:rowOff>123734</xdr:rowOff>
    </xdr:to>
    <xdr:sp macro="" textlink="">
      <xdr:nvSpPr>
        <xdr:cNvPr id="481" name="楕円 480">
          <a:extLst>
            <a:ext uri="{FF2B5EF4-FFF2-40B4-BE49-F238E27FC236}">
              <a16:creationId xmlns:a16="http://schemas.microsoft.com/office/drawing/2014/main" id="{52A72D6A-F07F-4242-A628-03ACEC382E6E}"/>
            </a:ext>
          </a:extLst>
        </xdr:cNvPr>
        <xdr:cNvSpPr/>
      </xdr:nvSpPr>
      <xdr:spPr>
        <a:xfrm>
          <a:off x="7842250" y="1710998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103</xdr:row>
      <xdr:rowOff>72934</xdr:rowOff>
    </xdr:from>
    <xdr:to>
      <xdr:col>50</xdr:col>
      <xdr:colOff>114300</xdr:colOff>
      <xdr:row>103</xdr:row>
      <xdr:rowOff>77832</xdr:rowOff>
    </xdr:to>
    <xdr:cxnSp macro="">
      <xdr:nvCxnSpPr>
        <xdr:cNvPr id="482" name="直線コネクタ 481">
          <a:extLst>
            <a:ext uri="{FF2B5EF4-FFF2-40B4-BE49-F238E27FC236}">
              <a16:creationId xmlns:a16="http://schemas.microsoft.com/office/drawing/2014/main" id="{3174D314-C681-420C-878E-45E47B81FCDB}"/>
            </a:ext>
          </a:extLst>
        </xdr:cNvPr>
        <xdr:cNvCxnSpPr/>
      </xdr:nvCxnSpPr>
      <xdr:spPr>
        <a:xfrm>
          <a:off x="7886700" y="17160784"/>
          <a:ext cx="8001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103</xdr:row>
      <xdr:rowOff>907</xdr:rowOff>
    </xdr:from>
    <xdr:to>
      <xdr:col>41</xdr:col>
      <xdr:colOff>101600</xdr:colOff>
      <xdr:row>103</xdr:row>
      <xdr:rowOff>102507</xdr:rowOff>
    </xdr:to>
    <xdr:sp macro="" textlink="">
      <xdr:nvSpPr>
        <xdr:cNvPr id="483" name="楕円 482">
          <a:extLst>
            <a:ext uri="{FF2B5EF4-FFF2-40B4-BE49-F238E27FC236}">
              <a16:creationId xmlns:a16="http://schemas.microsoft.com/office/drawing/2014/main" id="{1F3145AC-6BB3-4795-B426-3C3BE945251A}"/>
            </a:ext>
          </a:extLst>
        </xdr:cNvPr>
        <xdr:cNvSpPr/>
      </xdr:nvSpPr>
      <xdr:spPr>
        <a:xfrm>
          <a:off x="7029450" y="17088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103</xdr:row>
      <xdr:rowOff>51707</xdr:rowOff>
    </xdr:from>
    <xdr:to>
      <xdr:col>45</xdr:col>
      <xdr:colOff>177800</xdr:colOff>
      <xdr:row>103</xdr:row>
      <xdr:rowOff>72934</xdr:rowOff>
    </xdr:to>
    <xdr:cxnSp macro="">
      <xdr:nvCxnSpPr>
        <xdr:cNvPr id="484" name="直線コネクタ 483">
          <a:extLst>
            <a:ext uri="{FF2B5EF4-FFF2-40B4-BE49-F238E27FC236}">
              <a16:creationId xmlns:a16="http://schemas.microsoft.com/office/drawing/2014/main" id="{15B4F2DA-1AD1-4D44-BCCC-B1FCF291D540}"/>
            </a:ext>
          </a:extLst>
        </xdr:cNvPr>
        <xdr:cNvCxnSpPr/>
      </xdr:nvCxnSpPr>
      <xdr:spPr>
        <a:xfrm>
          <a:off x="7080250" y="17139557"/>
          <a:ext cx="80645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103</xdr:row>
      <xdr:rowOff>22134</xdr:rowOff>
    </xdr:from>
    <xdr:to>
      <xdr:col>36</xdr:col>
      <xdr:colOff>165100</xdr:colOff>
      <xdr:row>103</xdr:row>
      <xdr:rowOff>123734</xdr:rowOff>
    </xdr:to>
    <xdr:sp macro="" textlink="">
      <xdr:nvSpPr>
        <xdr:cNvPr id="485" name="楕円 484">
          <a:extLst>
            <a:ext uri="{FF2B5EF4-FFF2-40B4-BE49-F238E27FC236}">
              <a16:creationId xmlns:a16="http://schemas.microsoft.com/office/drawing/2014/main" id="{E6B33397-FF93-445C-98D7-406445C49A25}"/>
            </a:ext>
          </a:extLst>
        </xdr:cNvPr>
        <xdr:cNvSpPr/>
      </xdr:nvSpPr>
      <xdr:spPr>
        <a:xfrm>
          <a:off x="6235700" y="17109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103</xdr:row>
      <xdr:rowOff>51707</xdr:rowOff>
    </xdr:from>
    <xdr:to>
      <xdr:col>41</xdr:col>
      <xdr:colOff>50800</xdr:colOff>
      <xdr:row>103</xdr:row>
      <xdr:rowOff>72934</xdr:rowOff>
    </xdr:to>
    <xdr:cxnSp macro="">
      <xdr:nvCxnSpPr>
        <xdr:cNvPr id="486" name="直線コネクタ 485">
          <a:extLst>
            <a:ext uri="{FF2B5EF4-FFF2-40B4-BE49-F238E27FC236}">
              <a16:creationId xmlns:a16="http://schemas.microsoft.com/office/drawing/2014/main" id="{F8EC4DCE-2EBC-40AC-8231-386314CC8D02}"/>
            </a:ext>
          </a:extLst>
        </xdr:cNvPr>
        <xdr:cNvCxnSpPr/>
      </xdr:nvCxnSpPr>
      <xdr:spPr>
        <a:xfrm flipV="1">
          <a:off x="6286500" y="17139557"/>
          <a:ext cx="79375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7093</xdr:rowOff>
    </xdr:from>
    <xdr:ext cx="469744" cy="259045"/>
    <xdr:sp macro="" textlink="">
      <xdr:nvSpPr>
        <xdr:cNvPr id="487" name="n_1aveValue【市民会館】&#10;一人当たり面積">
          <a:extLst>
            <a:ext uri="{FF2B5EF4-FFF2-40B4-BE49-F238E27FC236}">
              <a16:creationId xmlns:a16="http://schemas.microsoft.com/office/drawing/2014/main" id="{8B6AE354-8572-4933-AAF4-18B07E77B8F6}"/>
            </a:ext>
          </a:extLst>
        </xdr:cNvPr>
        <xdr:cNvSpPr txBox="1"/>
      </xdr:nvSpPr>
      <xdr:spPr>
        <a:xfrm>
          <a:off x="8458277" y="17780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78939</xdr:rowOff>
    </xdr:from>
    <xdr:ext cx="469744" cy="259045"/>
    <xdr:sp macro="" textlink="">
      <xdr:nvSpPr>
        <xdr:cNvPr id="488" name="n_2aveValue【市民会館】&#10;一人当たり面積">
          <a:extLst>
            <a:ext uri="{FF2B5EF4-FFF2-40B4-BE49-F238E27FC236}">
              <a16:creationId xmlns:a16="http://schemas.microsoft.com/office/drawing/2014/main" id="{BBA71068-E566-4F91-BF52-63CC80CC99FF}"/>
            </a:ext>
          </a:extLst>
        </xdr:cNvPr>
        <xdr:cNvSpPr txBox="1"/>
      </xdr:nvSpPr>
      <xdr:spPr>
        <a:xfrm>
          <a:off x="7677227" y="17852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100165</xdr:rowOff>
    </xdr:from>
    <xdr:ext cx="469744" cy="259045"/>
    <xdr:sp macro="" textlink="">
      <xdr:nvSpPr>
        <xdr:cNvPr id="489" name="n_3aveValue【市民会館】&#10;一人当たり面積">
          <a:extLst>
            <a:ext uri="{FF2B5EF4-FFF2-40B4-BE49-F238E27FC236}">
              <a16:creationId xmlns:a16="http://schemas.microsoft.com/office/drawing/2014/main" id="{C19443AB-A740-467E-BE5F-8A179A6BB0DD}"/>
            </a:ext>
          </a:extLst>
        </xdr:cNvPr>
        <xdr:cNvSpPr txBox="1"/>
      </xdr:nvSpPr>
      <xdr:spPr>
        <a:xfrm>
          <a:off x="6864427" y="17873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90369</xdr:rowOff>
    </xdr:from>
    <xdr:ext cx="469744" cy="259045"/>
    <xdr:sp macro="" textlink="">
      <xdr:nvSpPr>
        <xdr:cNvPr id="490" name="n_4aveValue【市民会館】&#10;一人当たり面積">
          <a:extLst>
            <a:ext uri="{FF2B5EF4-FFF2-40B4-BE49-F238E27FC236}">
              <a16:creationId xmlns:a16="http://schemas.microsoft.com/office/drawing/2014/main" id="{5238AC86-F608-4E1C-B9A0-1498765A1FE3}"/>
            </a:ext>
          </a:extLst>
        </xdr:cNvPr>
        <xdr:cNvSpPr txBox="1"/>
      </xdr:nvSpPr>
      <xdr:spPr>
        <a:xfrm>
          <a:off x="6070677" y="17864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101</xdr:row>
      <xdr:rowOff>145159</xdr:rowOff>
    </xdr:from>
    <xdr:ext cx="469744" cy="259045"/>
    <xdr:sp macro="" textlink="">
      <xdr:nvSpPr>
        <xdr:cNvPr id="491" name="n_1mainValue【市民会館】&#10;一人当たり面積">
          <a:extLst>
            <a:ext uri="{FF2B5EF4-FFF2-40B4-BE49-F238E27FC236}">
              <a16:creationId xmlns:a16="http://schemas.microsoft.com/office/drawing/2014/main" id="{3E2A9811-DA6E-43D8-A7B8-0145B7CC6C40}"/>
            </a:ext>
          </a:extLst>
        </xdr:cNvPr>
        <xdr:cNvSpPr txBox="1"/>
      </xdr:nvSpPr>
      <xdr:spPr>
        <a:xfrm>
          <a:off x="8458277" y="16890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101</xdr:row>
      <xdr:rowOff>140261</xdr:rowOff>
    </xdr:from>
    <xdr:ext cx="469744" cy="259045"/>
    <xdr:sp macro="" textlink="">
      <xdr:nvSpPr>
        <xdr:cNvPr id="492" name="n_2mainValue【市民会館】&#10;一人当たり面積">
          <a:extLst>
            <a:ext uri="{FF2B5EF4-FFF2-40B4-BE49-F238E27FC236}">
              <a16:creationId xmlns:a16="http://schemas.microsoft.com/office/drawing/2014/main" id="{57094AA5-FC70-4824-A5F0-4C6DA49F6B69}"/>
            </a:ext>
          </a:extLst>
        </xdr:cNvPr>
        <xdr:cNvSpPr txBox="1"/>
      </xdr:nvSpPr>
      <xdr:spPr>
        <a:xfrm>
          <a:off x="7677227" y="16885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101</xdr:row>
      <xdr:rowOff>119034</xdr:rowOff>
    </xdr:from>
    <xdr:ext cx="469744" cy="259045"/>
    <xdr:sp macro="" textlink="">
      <xdr:nvSpPr>
        <xdr:cNvPr id="493" name="n_3mainValue【市民会館】&#10;一人当たり面積">
          <a:extLst>
            <a:ext uri="{FF2B5EF4-FFF2-40B4-BE49-F238E27FC236}">
              <a16:creationId xmlns:a16="http://schemas.microsoft.com/office/drawing/2014/main" id="{76917FA3-2A50-4AB3-A165-A6FCC8FD5194}"/>
            </a:ext>
          </a:extLst>
        </xdr:cNvPr>
        <xdr:cNvSpPr txBox="1"/>
      </xdr:nvSpPr>
      <xdr:spPr>
        <a:xfrm>
          <a:off x="6864427" y="16863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101</xdr:row>
      <xdr:rowOff>140261</xdr:rowOff>
    </xdr:from>
    <xdr:ext cx="469744" cy="259045"/>
    <xdr:sp macro="" textlink="">
      <xdr:nvSpPr>
        <xdr:cNvPr id="494" name="n_4mainValue【市民会館】&#10;一人当たり面積">
          <a:extLst>
            <a:ext uri="{FF2B5EF4-FFF2-40B4-BE49-F238E27FC236}">
              <a16:creationId xmlns:a16="http://schemas.microsoft.com/office/drawing/2014/main" id="{2CA54203-5567-4AAE-BD6F-73653EE99CCA}"/>
            </a:ext>
          </a:extLst>
        </xdr:cNvPr>
        <xdr:cNvSpPr txBox="1"/>
      </xdr:nvSpPr>
      <xdr:spPr>
        <a:xfrm>
          <a:off x="6070677" y="16885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5" name="正方形/長方形 494">
          <a:extLst>
            <a:ext uri="{FF2B5EF4-FFF2-40B4-BE49-F238E27FC236}">
              <a16:creationId xmlns:a16="http://schemas.microsoft.com/office/drawing/2014/main" id="{6E3C78B1-975C-49A7-A4D6-D2831A8773D7}"/>
            </a:ext>
          </a:extLst>
        </xdr:cNvPr>
        <xdr:cNvSpPr/>
      </xdr:nvSpPr>
      <xdr:spPr>
        <a:xfrm>
          <a:off x="1120775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6" name="正方形/長方形 495">
          <a:extLst>
            <a:ext uri="{FF2B5EF4-FFF2-40B4-BE49-F238E27FC236}">
              <a16:creationId xmlns:a16="http://schemas.microsoft.com/office/drawing/2014/main" id="{66D08E2D-32FB-44C7-B499-577241A92DBF}"/>
            </a:ext>
          </a:extLst>
        </xdr:cNvPr>
        <xdr:cNvSpPr/>
      </xdr:nvSpPr>
      <xdr:spPr>
        <a:xfrm>
          <a:off x="11315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7" name="正方形/長方形 496">
          <a:extLst>
            <a:ext uri="{FF2B5EF4-FFF2-40B4-BE49-F238E27FC236}">
              <a16:creationId xmlns:a16="http://schemas.microsoft.com/office/drawing/2014/main" id="{DCA6D52A-8BC5-47C5-85CD-8321E798D5F5}"/>
            </a:ext>
          </a:extLst>
        </xdr:cNvPr>
        <xdr:cNvSpPr/>
      </xdr:nvSpPr>
      <xdr:spPr>
        <a:xfrm>
          <a:off x="11315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8" name="正方形/長方形 497">
          <a:extLst>
            <a:ext uri="{FF2B5EF4-FFF2-40B4-BE49-F238E27FC236}">
              <a16:creationId xmlns:a16="http://schemas.microsoft.com/office/drawing/2014/main" id="{40B0A62D-0DFE-4D7F-9B70-F3FD0D3FA9BC}"/>
            </a:ext>
          </a:extLst>
        </xdr:cNvPr>
        <xdr:cNvSpPr/>
      </xdr:nvSpPr>
      <xdr:spPr>
        <a:xfrm>
          <a:off x="122364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9" name="正方形/長方形 498">
          <a:extLst>
            <a:ext uri="{FF2B5EF4-FFF2-40B4-BE49-F238E27FC236}">
              <a16:creationId xmlns:a16="http://schemas.microsoft.com/office/drawing/2014/main" id="{53F940F0-BE00-4D46-8F4A-E73A3D92DA10}"/>
            </a:ext>
          </a:extLst>
        </xdr:cNvPr>
        <xdr:cNvSpPr/>
      </xdr:nvSpPr>
      <xdr:spPr>
        <a:xfrm>
          <a:off x="122364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0" name="正方形/長方形 499">
          <a:extLst>
            <a:ext uri="{FF2B5EF4-FFF2-40B4-BE49-F238E27FC236}">
              <a16:creationId xmlns:a16="http://schemas.microsoft.com/office/drawing/2014/main" id="{F7C42453-B0A1-4147-B858-576EA333CD6D}"/>
            </a:ext>
          </a:extLst>
        </xdr:cNvPr>
        <xdr:cNvSpPr/>
      </xdr:nvSpPr>
      <xdr:spPr>
        <a:xfrm>
          <a:off x="132651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1" name="正方形/長方形 500">
          <a:extLst>
            <a:ext uri="{FF2B5EF4-FFF2-40B4-BE49-F238E27FC236}">
              <a16:creationId xmlns:a16="http://schemas.microsoft.com/office/drawing/2014/main" id="{78AF45F8-3B94-43EF-A1A6-08685B6FC3C0}"/>
            </a:ext>
          </a:extLst>
        </xdr:cNvPr>
        <xdr:cNvSpPr/>
      </xdr:nvSpPr>
      <xdr:spPr>
        <a:xfrm>
          <a:off x="132651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2" name="正方形/長方形 501">
          <a:extLst>
            <a:ext uri="{FF2B5EF4-FFF2-40B4-BE49-F238E27FC236}">
              <a16:creationId xmlns:a16="http://schemas.microsoft.com/office/drawing/2014/main" id="{2C40EC35-B643-4106-B754-3EB4539F5FD4}"/>
            </a:ext>
          </a:extLst>
        </xdr:cNvPr>
        <xdr:cNvSpPr/>
      </xdr:nvSpPr>
      <xdr:spPr>
        <a:xfrm>
          <a:off x="11207750" y="5143500"/>
          <a:ext cx="424815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503" name="正方形/長方形 502">
          <a:extLst>
            <a:ext uri="{FF2B5EF4-FFF2-40B4-BE49-F238E27FC236}">
              <a16:creationId xmlns:a16="http://schemas.microsoft.com/office/drawing/2014/main" id="{63ACA0DF-2247-45DD-95D5-668A0609D389}"/>
            </a:ext>
          </a:extLst>
        </xdr:cNvPr>
        <xdr:cNvSpPr/>
      </xdr:nvSpPr>
      <xdr:spPr>
        <a:xfrm>
          <a:off x="164592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04" name="正方形/長方形 503">
          <a:extLst>
            <a:ext uri="{FF2B5EF4-FFF2-40B4-BE49-F238E27FC236}">
              <a16:creationId xmlns:a16="http://schemas.microsoft.com/office/drawing/2014/main" id="{26898760-9786-4BAE-BF70-71CB4D6473ED}"/>
            </a:ext>
          </a:extLst>
        </xdr:cNvPr>
        <xdr:cNvSpPr/>
      </xdr:nvSpPr>
      <xdr:spPr>
        <a:xfrm>
          <a:off x="16586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5" name="正方形/長方形 504">
          <a:extLst>
            <a:ext uri="{FF2B5EF4-FFF2-40B4-BE49-F238E27FC236}">
              <a16:creationId xmlns:a16="http://schemas.microsoft.com/office/drawing/2014/main" id="{1C385781-5EDE-419F-86E2-843454B99E94}"/>
            </a:ext>
          </a:extLst>
        </xdr:cNvPr>
        <xdr:cNvSpPr/>
      </xdr:nvSpPr>
      <xdr:spPr>
        <a:xfrm>
          <a:off x="16586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06" name="正方形/長方形 505">
          <a:extLst>
            <a:ext uri="{FF2B5EF4-FFF2-40B4-BE49-F238E27FC236}">
              <a16:creationId xmlns:a16="http://schemas.microsoft.com/office/drawing/2014/main" id="{F7975143-6C9A-4F2F-ABC8-D86582954FDC}"/>
            </a:ext>
          </a:extLst>
        </xdr:cNvPr>
        <xdr:cNvSpPr/>
      </xdr:nvSpPr>
      <xdr:spPr>
        <a:xfrm>
          <a:off x="174879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07" name="正方形/長方形 506">
          <a:extLst>
            <a:ext uri="{FF2B5EF4-FFF2-40B4-BE49-F238E27FC236}">
              <a16:creationId xmlns:a16="http://schemas.microsoft.com/office/drawing/2014/main" id="{9E181A78-4011-498C-A958-3AFD0F709620}"/>
            </a:ext>
          </a:extLst>
        </xdr:cNvPr>
        <xdr:cNvSpPr/>
      </xdr:nvSpPr>
      <xdr:spPr>
        <a:xfrm>
          <a:off x="174879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08" name="正方形/長方形 507">
          <a:extLst>
            <a:ext uri="{FF2B5EF4-FFF2-40B4-BE49-F238E27FC236}">
              <a16:creationId xmlns:a16="http://schemas.microsoft.com/office/drawing/2014/main" id="{8F5ACBC9-6550-430D-8F17-7933CF0E3EDE}"/>
            </a:ext>
          </a:extLst>
        </xdr:cNvPr>
        <xdr:cNvSpPr/>
      </xdr:nvSpPr>
      <xdr:spPr>
        <a:xfrm>
          <a:off x="185166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09" name="正方形/長方形 508">
          <a:extLst>
            <a:ext uri="{FF2B5EF4-FFF2-40B4-BE49-F238E27FC236}">
              <a16:creationId xmlns:a16="http://schemas.microsoft.com/office/drawing/2014/main" id="{6CD70EF1-F752-41C2-8CDB-B3F813B47FEE}"/>
            </a:ext>
          </a:extLst>
        </xdr:cNvPr>
        <xdr:cNvSpPr/>
      </xdr:nvSpPr>
      <xdr:spPr>
        <a:xfrm>
          <a:off x="185166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10" name="正方形/長方形 509">
          <a:extLst>
            <a:ext uri="{FF2B5EF4-FFF2-40B4-BE49-F238E27FC236}">
              <a16:creationId xmlns:a16="http://schemas.microsoft.com/office/drawing/2014/main" id="{462D5DF8-37EA-49CF-8EF7-6086153B4A64}"/>
            </a:ext>
          </a:extLst>
        </xdr:cNvPr>
        <xdr:cNvSpPr/>
      </xdr:nvSpPr>
      <xdr:spPr>
        <a:xfrm>
          <a:off x="16459200" y="5143500"/>
          <a:ext cx="426720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511" name="正方形/長方形 510">
          <a:extLst>
            <a:ext uri="{FF2B5EF4-FFF2-40B4-BE49-F238E27FC236}">
              <a16:creationId xmlns:a16="http://schemas.microsoft.com/office/drawing/2014/main" id="{1C483A23-E6E7-489E-984B-9C6F8D1B24A1}"/>
            </a:ext>
          </a:extLst>
        </xdr:cNvPr>
        <xdr:cNvSpPr/>
      </xdr:nvSpPr>
      <xdr:spPr>
        <a:xfrm>
          <a:off x="1120775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2" name="正方形/長方形 511">
          <a:extLst>
            <a:ext uri="{FF2B5EF4-FFF2-40B4-BE49-F238E27FC236}">
              <a16:creationId xmlns:a16="http://schemas.microsoft.com/office/drawing/2014/main" id="{682CC764-D700-483A-99B0-F2D9B771B0B0}"/>
            </a:ext>
          </a:extLst>
        </xdr:cNvPr>
        <xdr:cNvSpPr/>
      </xdr:nvSpPr>
      <xdr:spPr>
        <a:xfrm>
          <a:off x="11315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3" name="正方形/長方形 512">
          <a:extLst>
            <a:ext uri="{FF2B5EF4-FFF2-40B4-BE49-F238E27FC236}">
              <a16:creationId xmlns:a16="http://schemas.microsoft.com/office/drawing/2014/main" id="{BF332CD6-A88A-494C-8179-208F78F61BF3}"/>
            </a:ext>
          </a:extLst>
        </xdr:cNvPr>
        <xdr:cNvSpPr/>
      </xdr:nvSpPr>
      <xdr:spPr>
        <a:xfrm>
          <a:off x="11315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4" name="正方形/長方形 513">
          <a:extLst>
            <a:ext uri="{FF2B5EF4-FFF2-40B4-BE49-F238E27FC236}">
              <a16:creationId xmlns:a16="http://schemas.microsoft.com/office/drawing/2014/main" id="{9C66E54C-01BC-4382-AE2C-50DE09F446C6}"/>
            </a:ext>
          </a:extLst>
        </xdr:cNvPr>
        <xdr:cNvSpPr/>
      </xdr:nvSpPr>
      <xdr:spPr>
        <a:xfrm>
          <a:off x="122364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5" name="正方形/長方形 514">
          <a:extLst>
            <a:ext uri="{FF2B5EF4-FFF2-40B4-BE49-F238E27FC236}">
              <a16:creationId xmlns:a16="http://schemas.microsoft.com/office/drawing/2014/main" id="{84C393BA-0C28-4453-8E91-7A5B80CAA682}"/>
            </a:ext>
          </a:extLst>
        </xdr:cNvPr>
        <xdr:cNvSpPr/>
      </xdr:nvSpPr>
      <xdr:spPr>
        <a:xfrm>
          <a:off x="122364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6" name="正方形/長方形 515">
          <a:extLst>
            <a:ext uri="{FF2B5EF4-FFF2-40B4-BE49-F238E27FC236}">
              <a16:creationId xmlns:a16="http://schemas.microsoft.com/office/drawing/2014/main" id="{2CE83A46-8DEC-4D7E-ABF4-D0121153F720}"/>
            </a:ext>
          </a:extLst>
        </xdr:cNvPr>
        <xdr:cNvSpPr/>
      </xdr:nvSpPr>
      <xdr:spPr>
        <a:xfrm>
          <a:off x="132651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7" name="正方形/長方形 516">
          <a:extLst>
            <a:ext uri="{FF2B5EF4-FFF2-40B4-BE49-F238E27FC236}">
              <a16:creationId xmlns:a16="http://schemas.microsoft.com/office/drawing/2014/main" id="{636E2E2B-7090-420E-A38A-D109CF13D4BE}"/>
            </a:ext>
          </a:extLst>
        </xdr:cNvPr>
        <xdr:cNvSpPr/>
      </xdr:nvSpPr>
      <xdr:spPr>
        <a:xfrm>
          <a:off x="132651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8" name="正方形/長方形 517">
          <a:extLst>
            <a:ext uri="{FF2B5EF4-FFF2-40B4-BE49-F238E27FC236}">
              <a16:creationId xmlns:a16="http://schemas.microsoft.com/office/drawing/2014/main" id="{F4F2FC7B-96E4-47C6-8D97-62BC54ACADB0}"/>
            </a:ext>
          </a:extLst>
        </xdr:cNvPr>
        <xdr:cNvSpPr/>
      </xdr:nvSpPr>
      <xdr:spPr>
        <a:xfrm>
          <a:off x="1120775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9" name="テキスト ボックス 518">
          <a:extLst>
            <a:ext uri="{FF2B5EF4-FFF2-40B4-BE49-F238E27FC236}">
              <a16:creationId xmlns:a16="http://schemas.microsoft.com/office/drawing/2014/main" id="{B1F2E77B-C150-4E02-9E65-B856F2AF6F87}"/>
            </a:ext>
          </a:extLst>
        </xdr:cNvPr>
        <xdr:cNvSpPr txBox="1"/>
      </xdr:nvSpPr>
      <xdr:spPr>
        <a:xfrm>
          <a:off x="111696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0" name="直線コネクタ 519">
          <a:extLst>
            <a:ext uri="{FF2B5EF4-FFF2-40B4-BE49-F238E27FC236}">
              <a16:creationId xmlns:a16="http://schemas.microsoft.com/office/drawing/2014/main" id="{35A2BA50-A694-4DC3-88FE-6BD09E715950}"/>
            </a:ext>
          </a:extLst>
        </xdr:cNvPr>
        <xdr:cNvCxnSpPr/>
      </xdr:nvCxnSpPr>
      <xdr:spPr>
        <a:xfrm>
          <a:off x="11207750" y="11017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1" name="テキスト ボックス 520">
          <a:extLst>
            <a:ext uri="{FF2B5EF4-FFF2-40B4-BE49-F238E27FC236}">
              <a16:creationId xmlns:a16="http://schemas.microsoft.com/office/drawing/2014/main" id="{0A6F3486-93C0-4F8E-B61D-5B8DBB71D047}"/>
            </a:ext>
          </a:extLst>
        </xdr:cNvPr>
        <xdr:cNvSpPr txBox="1"/>
      </xdr:nvSpPr>
      <xdr:spPr>
        <a:xfrm>
          <a:off x="10797721"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2" name="直線コネクタ 521">
          <a:extLst>
            <a:ext uri="{FF2B5EF4-FFF2-40B4-BE49-F238E27FC236}">
              <a16:creationId xmlns:a16="http://schemas.microsoft.com/office/drawing/2014/main" id="{5F5CB696-38E2-4FE8-943C-33AF25DB156F}"/>
            </a:ext>
          </a:extLst>
        </xdr:cNvPr>
        <xdr:cNvCxnSpPr/>
      </xdr:nvCxnSpPr>
      <xdr:spPr>
        <a:xfrm>
          <a:off x="11207750" y="10648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3" name="テキスト ボックス 522">
          <a:extLst>
            <a:ext uri="{FF2B5EF4-FFF2-40B4-BE49-F238E27FC236}">
              <a16:creationId xmlns:a16="http://schemas.microsoft.com/office/drawing/2014/main" id="{2947E490-B9B4-425E-89A4-CEEE26128D0E}"/>
            </a:ext>
          </a:extLst>
        </xdr:cNvPr>
        <xdr:cNvSpPr txBox="1"/>
      </xdr:nvSpPr>
      <xdr:spPr>
        <a:xfrm>
          <a:off x="10797721" y="10513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4" name="直線コネクタ 523">
          <a:extLst>
            <a:ext uri="{FF2B5EF4-FFF2-40B4-BE49-F238E27FC236}">
              <a16:creationId xmlns:a16="http://schemas.microsoft.com/office/drawing/2014/main" id="{DA0BE3B3-B17D-40DE-A61E-2B262744DA41}"/>
            </a:ext>
          </a:extLst>
        </xdr:cNvPr>
        <xdr:cNvCxnSpPr/>
      </xdr:nvCxnSpPr>
      <xdr:spPr>
        <a:xfrm>
          <a:off x="11207750" y="102806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5" name="テキスト ボックス 524">
          <a:extLst>
            <a:ext uri="{FF2B5EF4-FFF2-40B4-BE49-F238E27FC236}">
              <a16:creationId xmlns:a16="http://schemas.microsoft.com/office/drawing/2014/main" id="{4C727665-4672-4BC2-BD37-9A7FBFDE6EB9}"/>
            </a:ext>
          </a:extLst>
        </xdr:cNvPr>
        <xdr:cNvSpPr txBox="1"/>
      </xdr:nvSpPr>
      <xdr:spPr>
        <a:xfrm>
          <a:off x="1084279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6" name="直線コネクタ 525">
          <a:extLst>
            <a:ext uri="{FF2B5EF4-FFF2-40B4-BE49-F238E27FC236}">
              <a16:creationId xmlns:a16="http://schemas.microsoft.com/office/drawing/2014/main" id="{6F19BBD1-BE9A-4660-BE52-D9CA65C91459}"/>
            </a:ext>
          </a:extLst>
        </xdr:cNvPr>
        <xdr:cNvCxnSpPr/>
      </xdr:nvCxnSpPr>
      <xdr:spPr>
        <a:xfrm>
          <a:off x="11207750" y="9912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7" name="テキスト ボックス 526">
          <a:extLst>
            <a:ext uri="{FF2B5EF4-FFF2-40B4-BE49-F238E27FC236}">
              <a16:creationId xmlns:a16="http://schemas.microsoft.com/office/drawing/2014/main" id="{8D711155-DA34-4327-A9DD-71A5785EA1BA}"/>
            </a:ext>
          </a:extLst>
        </xdr:cNvPr>
        <xdr:cNvSpPr txBox="1"/>
      </xdr:nvSpPr>
      <xdr:spPr>
        <a:xfrm>
          <a:off x="10842791" y="9776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8" name="直線コネクタ 527">
          <a:extLst>
            <a:ext uri="{FF2B5EF4-FFF2-40B4-BE49-F238E27FC236}">
              <a16:creationId xmlns:a16="http://schemas.microsoft.com/office/drawing/2014/main" id="{84AEEC7F-C413-4ECD-9859-72BEE03E396B}"/>
            </a:ext>
          </a:extLst>
        </xdr:cNvPr>
        <xdr:cNvCxnSpPr/>
      </xdr:nvCxnSpPr>
      <xdr:spPr>
        <a:xfrm>
          <a:off x="11207750" y="9550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9" name="テキスト ボックス 528">
          <a:extLst>
            <a:ext uri="{FF2B5EF4-FFF2-40B4-BE49-F238E27FC236}">
              <a16:creationId xmlns:a16="http://schemas.microsoft.com/office/drawing/2014/main" id="{65B03E1D-CE48-4528-BBC1-6B3902384F70}"/>
            </a:ext>
          </a:extLst>
        </xdr:cNvPr>
        <xdr:cNvSpPr txBox="1"/>
      </xdr:nvSpPr>
      <xdr:spPr>
        <a:xfrm>
          <a:off x="10842791" y="9414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30" name="直線コネクタ 529">
          <a:extLst>
            <a:ext uri="{FF2B5EF4-FFF2-40B4-BE49-F238E27FC236}">
              <a16:creationId xmlns:a16="http://schemas.microsoft.com/office/drawing/2014/main" id="{79F9D338-B7AE-4848-8CFC-0043F6C7F17F}"/>
            </a:ext>
          </a:extLst>
        </xdr:cNvPr>
        <xdr:cNvCxnSpPr/>
      </xdr:nvCxnSpPr>
      <xdr:spPr>
        <a:xfrm>
          <a:off x="11207750" y="9182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1" name="テキスト ボックス 530">
          <a:extLst>
            <a:ext uri="{FF2B5EF4-FFF2-40B4-BE49-F238E27FC236}">
              <a16:creationId xmlns:a16="http://schemas.microsoft.com/office/drawing/2014/main" id="{E09B5114-F9FA-4269-AFD6-F9ADF1C1598F}"/>
            </a:ext>
          </a:extLst>
        </xdr:cNvPr>
        <xdr:cNvSpPr txBox="1"/>
      </xdr:nvSpPr>
      <xdr:spPr>
        <a:xfrm>
          <a:off x="10842791" y="9046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2" name="直線コネクタ 531">
          <a:extLst>
            <a:ext uri="{FF2B5EF4-FFF2-40B4-BE49-F238E27FC236}">
              <a16:creationId xmlns:a16="http://schemas.microsoft.com/office/drawing/2014/main" id="{BEECDCBB-ABD0-42F8-9424-B1EE5FBC363F}"/>
            </a:ext>
          </a:extLst>
        </xdr:cNvPr>
        <xdr:cNvCxnSpPr/>
      </xdr:nvCxnSpPr>
      <xdr:spPr>
        <a:xfrm>
          <a:off x="11207750" y="8813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3" name="テキスト ボックス 532">
          <a:extLst>
            <a:ext uri="{FF2B5EF4-FFF2-40B4-BE49-F238E27FC236}">
              <a16:creationId xmlns:a16="http://schemas.microsoft.com/office/drawing/2014/main" id="{89BE3FC3-0C53-446D-9468-BF2AA7588B69}"/>
            </a:ext>
          </a:extLst>
        </xdr:cNvPr>
        <xdr:cNvSpPr txBox="1"/>
      </xdr:nvSpPr>
      <xdr:spPr>
        <a:xfrm>
          <a:off x="10906911" y="86779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4" name="【保健センター・保健所】&#10;有形固定資産減価償却率グラフ枠">
          <a:extLst>
            <a:ext uri="{FF2B5EF4-FFF2-40B4-BE49-F238E27FC236}">
              <a16:creationId xmlns:a16="http://schemas.microsoft.com/office/drawing/2014/main" id="{E32A9A46-D3AC-4922-93E7-C9676A0D0DA4}"/>
            </a:ext>
          </a:extLst>
        </xdr:cNvPr>
        <xdr:cNvSpPr/>
      </xdr:nvSpPr>
      <xdr:spPr>
        <a:xfrm>
          <a:off x="1120775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97155</xdr:rowOff>
    </xdr:from>
    <xdr:to>
      <xdr:col>85</xdr:col>
      <xdr:colOff>126364</xdr:colOff>
      <xdr:row>64</xdr:row>
      <xdr:rowOff>0</xdr:rowOff>
    </xdr:to>
    <xdr:cxnSp macro="">
      <xdr:nvCxnSpPr>
        <xdr:cNvPr id="535" name="直線コネクタ 534">
          <a:extLst>
            <a:ext uri="{FF2B5EF4-FFF2-40B4-BE49-F238E27FC236}">
              <a16:creationId xmlns:a16="http://schemas.microsoft.com/office/drawing/2014/main" id="{81816DA0-28DF-4A98-BB3E-62109AFA9036}"/>
            </a:ext>
          </a:extLst>
        </xdr:cNvPr>
        <xdr:cNvCxnSpPr/>
      </xdr:nvCxnSpPr>
      <xdr:spPr>
        <a:xfrm flipV="1">
          <a:off x="14699614" y="9349105"/>
          <a:ext cx="0" cy="1223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3827</xdr:rowOff>
    </xdr:from>
    <xdr:ext cx="405111" cy="259045"/>
    <xdr:sp macro="" textlink="">
      <xdr:nvSpPr>
        <xdr:cNvPr id="536" name="【保健センター・保健所】&#10;有形固定資産減価償却率最小値テキスト">
          <a:extLst>
            <a:ext uri="{FF2B5EF4-FFF2-40B4-BE49-F238E27FC236}">
              <a16:creationId xmlns:a16="http://schemas.microsoft.com/office/drawing/2014/main" id="{7D691CC3-8466-41DD-8F18-722157B3A086}"/>
            </a:ext>
          </a:extLst>
        </xdr:cNvPr>
        <xdr:cNvSpPr txBox="1"/>
      </xdr:nvSpPr>
      <xdr:spPr>
        <a:xfrm>
          <a:off x="14738350" y="10576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0</xdr:rowOff>
    </xdr:from>
    <xdr:to>
      <xdr:col>86</xdr:col>
      <xdr:colOff>25400</xdr:colOff>
      <xdr:row>64</xdr:row>
      <xdr:rowOff>0</xdr:rowOff>
    </xdr:to>
    <xdr:cxnSp macro="">
      <xdr:nvCxnSpPr>
        <xdr:cNvPr id="537" name="直線コネクタ 536">
          <a:extLst>
            <a:ext uri="{FF2B5EF4-FFF2-40B4-BE49-F238E27FC236}">
              <a16:creationId xmlns:a16="http://schemas.microsoft.com/office/drawing/2014/main" id="{BA44484B-0F30-4DDF-9C85-D42DADA3A6D5}"/>
            </a:ext>
          </a:extLst>
        </xdr:cNvPr>
        <xdr:cNvCxnSpPr/>
      </xdr:nvCxnSpPr>
      <xdr:spPr>
        <a:xfrm>
          <a:off x="14611350" y="105727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43832</xdr:rowOff>
    </xdr:from>
    <xdr:ext cx="405111" cy="259045"/>
    <xdr:sp macro="" textlink="">
      <xdr:nvSpPr>
        <xdr:cNvPr id="538" name="【保健センター・保健所】&#10;有形固定資産減価償却率最大値テキスト">
          <a:extLst>
            <a:ext uri="{FF2B5EF4-FFF2-40B4-BE49-F238E27FC236}">
              <a16:creationId xmlns:a16="http://schemas.microsoft.com/office/drawing/2014/main" id="{48CAFC80-71D9-456F-B79C-7B9BA6B3D800}"/>
            </a:ext>
          </a:extLst>
        </xdr:cNvPr>
        <xdr:cNvSpPr txBox="1"/>
      </xdr:nvSpPr>
      <xdr:spPr>
        <a:xfrm>
          <a:off x="14738350" y="9130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97155</xdr:rowOff>
    </xdr:from>
    <xdr:to>
      <xdr:col>86</xdr:col>
      <xdr:colOff>25400</xdr:colOff>
      <xdr:row>56</xdr:row>
      <xdr:rowOff>97155</xdr:rowOff>
    </xdr:to>
    <xdr:cxnSp macro="">
      <xdr:nvCxnSpPr>
        <xdr:cNvPr id="539" name="直線コネクタ 538">
          <a:extLst>
            <a:ext uri="{FF2B5EF4-FFF2-40B4-BE49-F238E27FC236}">
              <a16:creationId xmlns:a16="http://schemas.microsoft.com/office/drawing/2014/main" id="{54D92E27-E854-4032-ABF3-E7E35FB99B2B}"/>
            </a:ext>
          </a:extLst>
        </xdr:cNvPr>
        <xdr:cNvCxnSpPr/>
      </xdr:nvCxnSpPr>
      <xdr:spPr>
        <a:xfrm>
          <a:off x="14611350" y="934910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153052</xdr:rowOff>
    </xdr:from>
    <xdr:ext cx="405111" cy="259045"/>
    <xdr:sp macro="" textlink="">
      <xdr:nvSpPr>
        <xdr:cNvPr id="540" name="【保健センター・保健所】&#10;有形固定資産減価償却率平均値テキスト">
          <a:extLst>
            <a:ext uri="{FF2B5EF4-FFF2-40B4-BE49-F238E27FC236}">
              <a16:creationId xmlns:a16="http://schemas.microsoft.com/office/drawing/2014/main" id="{9443B67B-225B-4A76-814B-482E3C718F1F}"/>
            </a:ext>
          </a:extLst>
        </xdr:cNvPr>
        <xdr:cNvSpPr txBox="1"/>
      </xdr:nvSpPr>
      <xdr:spPr>
        <a:xfrm>
          <a:off x="14738350" y="95701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130175</xdr:rowOff>
    </xdr:from>
    <xdr:to>
      <xdr:col>85</xdr:col>
      <xdr:colOff>177800</xdr:colOff>
      <xdr:row>59</xdr:row>
      <xdr:rowOff>60325</xdr:rowOff>
    </xdr:to>
    <xdr:sp macro="" textlink="">
      <xdr:nvSpPr>
        <xdr:cNvPr id="541" name="フローチャート: 判断 540">
          <a:extLst>
            <a:ext uri="{FF2B5EF4-FFF2-40B4-BE49-F238E27FC236}">
              <a16:creationId xmlns:a16="http://schemas.microsoft.com/office/drawing/2014/main" id="{C7B8138E-85BC-44F1-9192-6665F5AB8D10}"/>
            </a:ext>
          </a:extLst>
        </xdr:cNvPr>
        <xdr:cNvSpPr/>
      </xdr:nvSpPr>
      <xdr:spPr>
        <a:xfrm>
          <a:off x="14649450" y="971232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92075</xdr:rowOff>
    </xdr:from>
    <xdr:to>
      <xdr:col>81</xdr:col>
      <xdr:colOff>101600</xdr:colOff>
      <xdr:row>59</xdr:row>
      <xdr:rowOff>22225</xdr:rowOff>
    </xdr:to>
    <xdr:sp macro="" textlink="">
      <xdr:nvSpPr>
        <xdr:cNvPr id="542" name="フローチャート: 判断 541">
          <a:extLst>
            <a:ext uri="{FF2B5EF4-FFF2-40B4-BE49-F238E27FC236}">
              <a16:creationId xmlns:a16="http://schemas.microsoft.com/office/drawing/2014/main" id="{4591E37E-E77C-4A09-8085-1B8481A63AC1}"/>
            </a:ext>
          </a:extLst>
        </xdr:cNvPr>
        <xdr:cNvSpPr/>
      </xdr:nvSpPr>
      <xdr:spPr>
        <a:xfrm>
          <a:off x="13887450" y="967422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145415</xdr:rowOff>
    </xdr:from>
    <xdr:to>
      <xdr:col>76</xdr:col>
      <xdr:colOff>165100</xdr:colOff>
      <xdr:row>59</xdr:row>
      <xdr:rowOff>75565</xdr:rowOff>
    </xdr:to>
    <xdr:sp macro="" textlink="">
      <xdr:nvSpPr>
        <xdr:cNvPr id="543" name="フローチャート: 判断 542">
          <a:extLst>
            <a:ext uri="{FF2B5EF4-FFF2-40B4-BE49-F238E27FC236}">
              <a16:creationId xmlns:a16="http://schemas.microsoft.com/office/drawing/2014/main" id="{054EAEC7-5693-4B3B-98E8-C3984BB56137}"/>
            </a:ext>
          </a:extLst>
        </xdr:cNvPr>
        <xdr:cNvSpPr/>
      </xdr:nvSpPr>
      <xdr:spPr>
        <a:xfrm>
          <a:off x="13093700" y="972756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114935</xdr:rowOff>
    </xdr:from>
    <xdr:to>
      <xdr:col>72</xdr:col>
      <xdr:colOff>38100</xdr:colOff>
      <xdr:row>59</xdr:row>
      <xdr:rowOff>45085</xdr:rowOff>
    </xdr:to>
    <xdr:sp macro="" textlink="">
      <xdr:nvSpPr>
        <xdr:cNvPr id="544" name="フローチャート: 判断 543">
          <a:extLst>
            <a:ext uri="{FF2B5EF4-FFF2-40B4-BE49-F238E27FC236}">
              <a16:creationId xmlns:a16="http://schemas.microsoft.com/office/drawing/2014/main" id="{D3935B73-851B-48DC-95C9-A33393B33EAF}"/>
            </a:ext>
          </a:extLst>
        </xdr:cNvPr>
        <xdr:cNvSpPr/>
      </xdr:nvSpPr>
      <xdr:spPr>
        <a:xfrm>
          <a:off x="12299950" y="969708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135890</xdr:rowOff>
    </xdr:from>
    <xdr:to>
      <xdr:col>67</xdr:col>
      <xdr:colOff>101600</xdr:colOff>
      <xdr:row>59</xdr:row>
      <xdr:rowOff>66040</xdr:rowOff>
    </xdr:to>
    <xdr:sp macro="" textlink="">
      <xdr:nvSpPr>
        <xdr:cNvPr id="545" name="フローチャート: 判断 544">
          <a:extLst>
            <a:ext uri="{FF2B5EF4-FFF2-40B4-BE49-F238E27FC236}">
              <a16:creationId xmlns:a16="http://schemas.microsoft.com/office/drawing/2014/main" id="{19A725A6-F0B0-4399-A5E8-2E657A40155B}"/>
            </a:ext>
          </a:extLst>
        </xdr:cNvPr>
        <xdr:cNvSpPr/>
      </xdr:nvSpPr>
      <xdr:spPr>
        <a:xfrm>
          <a:off x="11487150" y="971804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7416E19C-01CF-4C26-8A80-F5BE969B1EF8}"/>
            </a:ext>
          </a:extLst>
        </xdr:cNvPr>
        <xdr:cNvSpPr txBox="1"/>
      </xdr:nvSpPr>
      <xdr:spPr>
        <a:xfrm>
          <a:off x="1452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DF465CB9-8273-4D23-AFC3-3FD3588D416C}"/>
            </a:ext>
          </a:extLst>
        </xdr:cNvPr>
        <xdr:cNvSpPr txBox="1"/>
      </xdr:nvSpPr>
      <xdr:spPr>
        <a:xfrm>
          <a:off x="13766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5993C079-CAA8-443C-936F-F74E7D1F35FA}"/>
            </a:ext>
          </a:extLst>
        </xdr:cNvPr>
        <xdr:cNvSpPr txBox="1"/>
      </xdr:nvSpPr>
      <xdr:spPr>
        <a:xfrm>
          <a:off x="12973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40ED1A40-C84D-46F6-823F-33B06B62C02C}"/>
            </a:ext>
          </a:extLst>
        </xdr:cNvPr>
        <xdr:cNvSpPr txBox="1"/>
      </xdr:nvSpPr>
      <xdr:spPr>
        <a:xfrm>
          <a:off x="12172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id="{5A618205-5784-477C-AA24-EBF088C8EE81}"/>
            </a:ext>
          </a:extLst>
        </xdr:cNvPr>
        <xdr:cNvSpPr txBox="1"/>
      </xdr:nvSpPr>
      <xdr:spPr>
        <a:xfrm>
          <a:off x="11366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78740</xdr:rowOff>
    </xdr:from>
    <xdr:to>
      <xdr:col>85</xdr:col>
      <xdr:colOff>177800</xdr:colOff>
      <xdr:row>61</xdr:row>
      <xdr:rowOff>8890</xdr:rowOff>
    </xdr:to>
    <xdr:sp macro="" textlink="">
      <xdr:nvSpPr>
        <xdr:cNvPr id="551" name="楕円 550">
          <a:extLst>
            <a:ext uri="{FF2B5EF4-FFF2-40B4-BE49-F238E27FC236}">
              <a16:creationId xmlns:a16="http://schemas.microsoft.com/office/drawing/2014/main" id="{931458F1-7BB0-42CF-9C10-B831EEE03A74}"/>
            </a:ext>
          </a:extLst>
        </xdr:cNvPr>
        <xdr:cNvSpPr/>
      </xdr:nvSpPr>
      <xdr:spPr>
        <a:xfrm>
          <a:off x="14649450" y="999109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57167</xdr:rowOff>
    </xdr:from>
    <xdr:ext cx="405111" cy="259045"/>
    <xdr:sp macro="" textlink="">
      <xdr:nvSpPr>
        <xdr:cNvPr id="552" name="【保健センター・保健所】&#10;有形固定資産減価償却率該当値テキスト">
          <a:extLst>
            <a:ext uri="{FF2B5EF4-FFF2-40B4-BE49-F238E27FC236}">
              <a16:creationId xmlns:a16="http://schemas.microsoft.com/office/drawing/2014/main" id="{203BAFB7-B6B2-4A23-8304-56952F85C333}"/>
            </a:ext>
          </a:extLst>
        </xdr:cNvPr>
        <xdr:cNvSpPr txBox="1"/>
      </xdr:nvSpPr>
      <xdr:spPr>
        <a:xfrm>
          <a:off x="14738350" y="9969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33020</xdr:rowOff>
    </xdr:from>
    <xdr:to>
      <xdr:col>81</xdr:col>
      <xdr:colOff>101600</xdr:colOff>
      <xdr:row>60</xdr:row>
      <xdr:rowOff>134620</xdr:rowOff>
    </xdr:to>
    <xdr:sp macro="" textlink="">
      <xdr:nvSpPr>
        <xdr:cNvPr id="553" name="楕円 552">
          <a:extLst>
            <a:ext uri="{FF2B5EF4-FFF2-40B4-BE49-F238E27FC236}">
              <a16:creationId xmlns:a16="http://schemas.microsoft.com/office/drawing/2014/main" id="{01EEA237-5902-4EBA-BCCA-3E85851C63F1}"/>
            </a:ext>
          </a:extLst>
        </xdr:cNvPr>
        <xdr:cNvSpPr/>
      </xdr:nvSpPr>
      <xdr:spPr>
        <a:xfrm>
          <a:off x="13887450" y="9945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83820</xdr:rowOff>
    </xdr:from>
    <xdr:to>
      <xdr:col>85</xdr:col>
      <xdr:colOff>127000</xdr:colOff>
      <xdr:row>60</xdr:row>
      <xdr:rowOff>129540</xdr:rowOff>
    </xdr:to>
    <xdr:cxnSp macro="">
      <xdr:nvCxnSpPr>
        <xdr:cNvPr id="554" name="直線コネクタ 553">
          <a:extLst>
            <a:ext uri="{FF2B5EF4-FFF2-40B4-BE49-F238E27FC236}">
              <a16:creationId xmlns:a16="http://schemas.microsoft.com/office/drawing/2014/main" id="{0C1EFD7A-32E4-4160-AEB0-86F2353C5A6A}"/>
            </a:ext>
          </a:extLst>
        </xdr:cNvPr>
        <xdr:cNvCxnSpPr/>
      </xdr:nvCxnSpPr>
      <xdr:spPr>
        <a:xfrm>
          <a:off x="13938250" y="9996170"/>
          <a:ext cx="762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158750</xdr:rowOff>
    </xdr:from>
    <xdr:to>
      <xdr:col>76</xdr:col>
      <xdr:colOff>165100</xdr:colOff>
      <xdr:row>60</xdr:row>
      <xdr:rowOff>88900</xdr:rowOff>
    </xdr:to>
    <xdr:sp macro="" textlink="">
      <xdr:nvSpPr>
        <xdr:cNvPr id="555" name="楕円 554">
          <a:extLst>
            <a:ext uri="{FF2B5EF4-FFF2-40B4-BE49-F238E27FC236}">
              <a16:creationId xmlns:a16="http://schemas.microsoft.com/office/drawing/2014/main" id="{B5365FB4-9181-4472-B71F-2A4726207D3E}"/>
            </a:ext>
          </a:extLst>
        </xdr:cNvPr>
        <xdr:cNvSpPr/>
      </xdr:nvSpPr>
      <xdr:spPr>
        <a:xfrm>
          <a:off x="13093700" y="99060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38100</xdr:rowOff>
    </xdr:from>
    <xdr:to>
      <xdr:col>81</xdr:col>
      <xdr:colOff>50800</xdr:colOff>
      <xdr:row>60</xdr:row>
      <xdr:rowOff>83820</xdr:rowOff>
    </xdr:to>
    <xdr:cxnSp macro="">
      <xdr:nvCxnSpPr>
        <xdr:cNvPr id="556" name="直線コネクタ 555">
          <a:extLst>
            <a:ext uri="{FF2B5EF4-FFF2-40B4-BE49-F238E27FC236}">
              <a16:creationId xmlns:a16="http://schemas.microsoft.com/office/drawing/2014/main" id="{2E18AA95-AEC9-447D-9AC6-186BB690959F}"/>
            </a:ext>
          </a:extLst>
        </xdr:cNvPr>
        <xdr:cNvCxnSpPr/>
      </xdr:nvCxnSpPr>
      <xdr:spPr>
        <a:xfrm>
          <a:off x="13144500" y="9950450"/>
          <a:ext cx="79375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113030</xdr:rowOff>
    </xdr:from>
    <xdr:to>
      <xdr:col>72</xdr:col>
      <xdr:colOff>38100</xdr:colOff>
      <xdr:row>60</xdr:row>
      <xdr:rowOff>43180</xdr:rowOff>
    </xdr:to>
    <xdr:sp macro="" textlink="">
      <xdr:nvSpPr>
        <xdr:cNvPr id="557" name="楕円 556">
          <a:extLst>
            <a:ext uri="{FF2B5EF4-FFF2-40B4-BE49-F238E27FC236}">
              <a16:creationId xmlns:a16="http://schemas.microsoft.com/office/drawing/2014/main" id="{A5ACA417-7A6F-4E56-B201-F179E5CADC11}"/>
            </a:ext>
          </a:extLst>
        </xdr:cNvPr>
        <xdr:cNvSpPr/>
      </xdr:nvSpPr>
      <xdr:spPr>
        <a:xfrm>
          <a:off x="12299950" y="986028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163830</xdr:rowOff>
    </xdr:from>
    <xdr:to>
      <xdr:col>76</xdr:col>
      <xdr:colOff>114300</xdr:colOff>
      <xdr:row>60</xdr:row>
      <xdr:rowOff>38100</xdr:rowOff>
    </xdr:to>
    <xdr:cxnSp macro="">
      <xdr:nvCxnSpPr>
        <xdr:cNvPr id="558" name="直線コネクタ 557">
          <a:extLst>
            <a:ext uri="{FF2B5EF4-FFF2-40B4-BE49-F238E27FC236}">
              <a16:creationId xmlns:a16="http://schemas.microsoft.com/office/drawing/2014/main" id="{3BBBA23A-7ECB-4248-BDB4-9460397968A3}"/>
            </a:ext>
          </a:extLst>
        </xdr:cNvPr>
        <xdr:cNvCxnSpPr/>
      </xdr:nvCxnSpPr>
      <xdr:spPr>
        <a:xfrm>
          <a:off x="12344400" y="9911080"/>
          <a:ext cx="800100" cy="39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65405</xdr:rowOff>
    </xdr:from>
    <xdr:to>
      <xdr:col>67</xdr:col>
      <xdr:colOff>101600</xdr:colOff>
      <xdr:row>59</xdr:row>
      <xdr:rowOff>167005</xdr:rowOff>
    </xdr:to>
    <xdr:sp macro="" textlink="">
      <xdr:nvSpPr>
        <xdr:cNvPr id="559" name="楕円 558">
          <a:extLst>
            <a:ext uri="{FF2B5EF4-FFF2-40B4-BE49-F238E27FC236}">
              <a16:creationId xmlns:a16="http://schemas.microsoft.com/office/drawing/2014/main" id="{7629C472-7084-4B9D-ADDA-23E4D5AEA026}"/>
            </a:ext>
          </a:extLst>
        </xdr:cNvPr>
        <xdr:cNvSpPr/>
      </xdr:nvSpPr>
      <xdr:spPr>
        <a:xfrm>
          <a:off x="11487150" y="9812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116205</xdr:rowOff>
    </xdr:from>
    <xdr:to>
      <xdr:col>71</xdr:col>
      <xdr:colOff>177800</xdr:colOff>
      <xdr:row>59</xdr:row>
      <xdr:rowOff>163830</xdr:rowOff>
    </xdr:to>
    <xdr:cxnSp macro="">
      <xdr:nvCxnSpPr>
        <xdr:cNvPr id="560" name="直線コネクタ 559">
          <a:extLst>
            <a:ext uri="{FF2B5EF4-FFF2-40B4-BE49-F238E27FC236}">
              <a16:creationId xmlns:a16="http://schemas.microsoft.com/office/drawing/2014/main" id="{9E397598-3896-459D-BFD9-5E9676E54F3C}"/>
            </a:ext>
          </a:extLst>
        </xdr:cNvPr>
        <xdr:cNvCxnSpPr/>
      </xdr:nvCxnSpPr>
      <xdr:spPr>
        <a:xfrm>
          <a:off x="11537950" y="9863455"/>
          <a:ext cx="80645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38752</xdr:rowOff>
    </xdr:from>
    <xdr:ext cx="405111" cy="259045"/>
    <xdr:sp macro="" textlink="">
      <xdr:nvSpPr>
        <xdr:cNvPr id="561" name="n_1aveValue【保健センター・保健所】&#10;有形固定資産減価償却率">
          <a:extLst>
            <a:ext uri="{FF2B5EF4-FFF2-40B4-BE49-F238E27FC236}">
              <a16:creationId xmlns:a16="http://schemas.microsoft.com/office/drawing/2014/main" id="{E5FAFC8F-32BA-4BE9-9B99-E186FC11D89C}"/>
            </a:ext>
          </a:extLst>
        </xdr:cNvPr>
        <xdr:cNvSpPr txBox="1"/>
      </xdr:nvSpPr>
      <xdr:spPr>
        <a:xfrm>
          <a:off x="13742044" y="9455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92092</xdr:rowOff>
    </xdr:from>
    <xdr:ext cx="405111" cy="259045"/>
    <xdr:sp macro="" textlink="">
      <xdr:nvSpPr>
        <xdr:cNvPr id="562" name="n_2aveValue【保健センター・保健所】&#10;有形固定資産減価償却率">
          <a:extLst>
            <a:ext uri="{FF2B5EF4-FFF2-40B4-BE49-F238E27FC236}">
              <a16:creationId xmlns:a16="http://schemas.microsoft.com/office/drawing/2014/main" id="{F2D4D2C3-562F-4363-9058-2DDD17E85A17}"/>
            </a:ext>
          </a:extLst>
        </xdr:cNvPr>
        <xdr:cNvSpPr txBox="1"/>
      </xdr:nvSpPr>
      <xdr:spPr>
        <a:xfrm>
          <a:off x="12960994" y="9509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61612</xdr:rowOff>
    </xdr:from>
    <xdr:ext cx="405111" cy="259045"/>
    <xdr:sp macro="" textlink="">
      <xdr:nvSpPr>
        <xdr:cNvPr id="563" name="n_3aveValue【保健センター・保健所】&#10;有形固定資産減価償却率">
          <a:extLst>
            <a:ext uri="{FF2B5EF4-FFF2-40B4-BE49-F238E27FC236}">
              <a16:creationId xmlns:a16="http://schemas.microsoft.com/office/drawing/2014/main" id="{A7DBF728-F9F6-4A2A-8076-A910FA87F3C8}"/>
            </a:ext>
          </a:extLst>
        </xdr:cNvPr>
        <xdr:cNvSpPr txBox="1"/>
      </xdr:nvSpPr>
      <xdr:spPr>
        <a:xfrm>
          <a:off x="12167244" y="9478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82567</xdr:rowOff>
    </xdr:from>
    <xdr:ext cx="405111" cy="259045"/>
    <xdr:sp macro="" textlink="">
      <xdr:nvSpPr>
        <xdr:cNvPr id="564" name="n_4aveValue【保健センター・保健所】&#10;有形固定資産減価償却率">
          <a:extLst>
            <a:ext uri="{FF2B5EF4-FFF2-40B4-BE49-F238E27FC236}">
              <a16:creationId xmlns:a16="http://schemas.microsoft.com/office/drawing/2014/main" id="{4723C43D-806D-4B75-81A1-E02399B8E0F0}"/>
            </a:ext>
          </a:extLst>
        </xdr:cNvPr>
        <xdr:cNvSpPr txBox="1"/>
      </xdr:nvSpPr>
      <xdr:spPr>
        <a:xfrm>
          <a:off x="11354444" y="9499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125747</xdr:rowOff>
    </xdr:from>
    <xdr:ext cx="405111" cy="259045"/>
    <xdr:sp macro="" textlink="">
      <xdr:nvSpPr>
        <xdr:cNvPr id="565" name="n_1mainValue【保健センター・保健所】&#10;有形固定資産減価償却率">
          <a:extLst>
            <a:ext uri="{FF2B5EF4-FFF2-40B4-BE49-F238E27FC236}">
              <a16:creationId xmlns:a16="http://schemas.microsoft.com/office/drawing/2014/main" id="{36BBD8B8-1C8A-43CC-A9CD-5A645E8D1C41}"/>
            </a:ext>
          </a:extLst>
        </xdr:cNvPr>
        <xdr:cNvSpPr txBox="1"/>
      </xdr:nvSpPr>
      <xdr:spPr>
        <a:xfrm>
          <a:off x="13742044" y="10038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80027</xdr:rowOff>
    </xdr:from>
    <xdr:ext cx="405111" cy="259045"/>
    <xdr:sp macro="" textlink="">
      <xdr:nvSpPr>
        <xdr:cNvPr id="566" name="n_2mainValue【保健センター・保健所】&#10;有形固定資産減価償却率">
          <a:extLst>
            <a:ext uri="{FF2B5EF4-FFF2-40B4-BE49-F238E27FC236}">
              <a16:creationId xmlns:a16="http://schemas.microsoft.com/office/drawing/2014/main" id="{F6495DA2-47B9-4728-9120-FB74AFCE4AF8}"/>
            </a:ext>
          </a:extLst>
        </xdr:cNvPr>
        <xdr:cNvSpPr txBox="1"/>
      </xdr:nvSpPr>
      <xdr:spPr>
        <a:xfrm>
          <a:off x="12960994" y="999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34307</xdr:rowOff>
    </xdr:from>
    <xdr:ext cx="405111" cy="259045"/>
    <xdr:sp macro="" textlink="">
      <xdr:nvSpPr>
        <xdr:cNvPr id="567" name="n_3mainValue【保健センター・保健所】&#10;有形固定資産減価償却率">
          <a:extLst>
            <a:ext uri="{FF2B5EF4-FFF2-40B4-BE49-F238E27FC236}">
              <a16:creationId xmlns:a16="http://schemas.microsoft.com/office/drawing/2014/main" id="{9206BA79-13D3-4CE4-8162-F43D45E606A7}"/>
            </a:ext>
          </a:extLst>
        </xdr:cNvPr>
        <xdr:cNvSpPr txBox="1"/>
      </xdr:nvSpPr>
      <xdr:spPr>
        <a:xfrm>
          <a:off x="12167244" y="9946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158132</xdr:rowOff>
    </xdr:from>
    <xdr:ext cx="405111" cy="259045"/>
    <xdr:sp macro="" textlink="">
      <xdr:nvSpPr>
        <xdr:cNvPr id="568" name="n_4mainValue【保健センター・保健所】&#10;有形固定資産減価償却率">
          <a:extLst>
            <a:ext uri="{FF2B5EF4-FFF2-40B4-BE49-F238E27FC236}">
              <a16:creationId xmlns:a16="http://schemas.microsoft.com/office/drawing/2014/main" id="{0ADB2EB1-9D4F-44B0-949C-8D82CD622A3E}"/>
            </a:ext>
          </a:extLst>
        </xdr:cNvPr>
        <xdr:cNvSpPr txBox="1"/>
      </xdr:nvSpPr>
      <xdr:spPr>
        <a:xfrm>
          <a:off x="11354444" y="9905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9" name="正方形/長方形 568">
          <a:extLst>
            <a:ext uri="{FF2B5EF4-FFF2-40B4-BE49-F238E27FC236}">
              <a16:creationId xmlns:a16="http://schemas.microsoft.com/office/drawing/2014/main" id="{AB3FD8C6-7C85-4675-ABFD-A09835DEDDCB}"/>
            </a:ext>
          </a:extLst>
        </xdr:cNvPr>
        <xdr:cNvSpPr/>
      </xdr:nvSpPr>
      <xdr:spPr>
        <a:xfrm>
          <a:off x="164592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0" name="正方形/長方形 569">
          <a:extLst>
            <a:ext uri="{FF2B5EF4-FFF2-40B4-BE49-F238E27FC236}">
              <a16:creationId xmlns:a16="http://schemas.microsoft.com/office/drawing/2014/main" id="{9DB1D730-8A8F-4966-A6AC-89F0AE94D8AD}"/>
            </a:ext>
          </a:extLst>
        </xdr:cNvPr>
        <xdr:cNvSpPr/>
      </xdr:nvSpPr>
      <xdr:spPr>
        <a:xfrm>
          <a:off x="16586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1" name="正方形/長方形 570">
          <a:extLst>
            <a:ext uri="{FF2B5EF4-FFF2-40B4-BE49-F238E27FC236}">
              <a16:creationId xmlns:a16="http://schemas.microsoft.com/office/drawing/2014/main" id="{E6F25E31-2C59-4B59-BD5A-3439C1FA684E}"/>
            </a:ext>
          </a:extLst>
        </xdr:cNvPr>
        <xdr:cNvSpPr/>
      </xdr:nvSpPr>
      <xdr:spPr>
        <a:xfrm>
          <a:off x="16586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2" name="正方形/長方形 571">
          <a:extLst>
            <a:ext uri="{FF2B5EF4-FFF2-40B4-BE49-F238E27FC236}">
              <a16:creationId xmlns:a16="http://schemas.microsoft.com/office/drawing/2014/main" id="{7BC916D1-4014-4605-976F-470DEDC1FDCD}"/>
            </a:ext>
          </a:extLst>
        </xdr:cNvPr>
        <xdr:cNvSpPr/>
      </xdr:nvSpPr>
      <xdr:spPr>
        <a:xfrm>
          <a:off x="174879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3" name="正方形/長方形 572">
          <a:extLst>
            <a:ext uri="{FF2B5EF4-FFF2-40B4-BE49-F238E27FC236}">
              <a16:creationId xmlns:a16="http://schemas.microsoft.com/office/drawing/2014/main" id="{0053D02F-30C5-4E55-8ADC-89C19354AAB7}"/>
            </a:ext>
          </a:extLst>
        </xdr:cNvPr>
        <xdr:cNvSpPr/>
      </xdr:nvSpPr>
      <xdr:spPr>
        <a:xfrm>
          <a:off x="174879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4" name="正方形/長方形 573">
          <a:extLst>
            <a:ext uri="{FF2B5EF4-FFF2-40B4-BE49-F238E27FC236}">
              <a16:creationId xmlns:a16="http://schemas.microsoft.com/office/drawing/2014/main" id="{366BBE22-2707-4419-93E3-B099BC1CBCD0}"/>
            </a:ext>
          </a:extLst>
        </xdr:cNvPr>
        <xdr:cNvSpPr/>
      </xdr:nvSpPr>
      <xdr:spPr>
        <a:xfrm>
          <a:off x="185166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5" name="正方形/長方形 574">
          <a:extLst>
            <a:ext uri="{FF2B5EF4-FFF2-40B4-BE49-F238E27FC236}">
              <a16:creationId xmlns:a16="http://schemas.microsoft.com/office/drawing/2014/main" id="{04C7F8A8-5473-491A-8C26-D7DA0ACB8079}"/>
            </a:ext>
          </a:extLst>
        </xdr:cNvPr>
        <xdr:cNvSpPr/>
      </xdr:nvSpPr>
      <xdr:spPr>
        <a:xfrm>
          <a:off x="185166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6" name="正方形/長方形 575">
          <a:extLst>
            <a:ext uri="{FF2B5EF4-FFF2-40B4-BE49-F238E27FC236}">
              <a16:creationId xmlns:a16="http://schemas.microsoft.com/office/drawing/2014/main" id="{499E8294-93A2-42CE-BE1D-DEEF25DA99EC}"/>
            </a:ext>
          </a:extLst>
        </xdr:cNvPr>
        <xdr:cNvSpPr/>
      </xdr:nvSpPr>
      <xdr:spPr>
        <a:xfrm>
          <a:off x="164592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7" name="テキスト ボックス 576">
          <a:extLst>
            <a:ext uri="{FF2B5EF4-FFF2-40B4-BE49-F238E27FC236}">
              <a16:creationId xmlns:a16="http://schemas.microsoft.com/office/drawing/2014/main" id="{ACEA2EF3-C0DF-4871-A200-65D3E8D87DE0}"/>
            </a:ext>
          </a:extLst>
        </xdr:cNvPr>
        <xdr:cNvSpPr txBox="1"/>
      </xdr:nvSpPr>
      <xdr:spPr>
        <a:xfrm>
          <a:off x="1644015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8" name="直線コネクタ 577">
          <a:extLst>
            <a:ext uri="{FF2B5EF4-FFF2-40B4-BE49-F238E27FC236}">
              <a16:creationId xmlns:a16="http://schemas.microsoft.com/office/drawing/2014/main" id="{6D3075D8-5206-4CBE-9509-3B67C821B7F9}"/>
            </a:ext>
          </a:extLst>
        </xdr:cNvPr>
        <xdr:cNvCxnSpPr/>
      </xdr:nvCxnSpPr>
      <xdr:spPr>
        <a:xfrm>
          <a:off x="164592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9" name="直線コネクタ 578">
          <a:extLst>
            <a:ext uri="{FF2B5EF4-FFF2-40B4-BE49-F238E27FC236}">
              <a16:creationId xmlns:a16="http://schemas.microsoft.com/office/drawing/2014/main" id="{77D66CA0-1279-41DB-BFF0-7DEB9F58987C}"/>
            </a:ext>
          </a:extLst>
        </xdr:cNvPr>
        <xdr:cNvCxnSpPr/>
      </xdr:nvCxnSpPr>
      <xdr:spPr>
        <a:xfrm>
          <a:off x="16459200" y="10648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80" name="テキスト ボックス 579">
          <a:extLst>
            <a:ext uri="{FF2B5EF4-FFF2-40B4-BE49-F238E27FC236}">
              <a16:creationId xmlns:a16="http://schemas.microsoft.com/office/drawing/2014/main" id="{0F0BD4B1-D3BB-4919-B8C5-94B055DD9BC7}"/>
            </a:ext>
          </a:extLst>
        </xdr:cNvPr>
        <xdr:cNvSpPr txBox="1"/>
      </xdr:nvSpPr>
      <xdr:spPr>
        <a:xfrm>
          <a:off x="16049171" y="10513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1" name="直線コネクタ 580">
          <a:extLst>
            <a:ext uri="{FF2B5EF4-FFF2-40B4-BE49-F238E27FC236}">
              <a16:creationId xmlns:a16="http://schemas.microsoft.com/office/drawing/2014/main" id="{8812443C-F842-43C1-A0F5-CCA8FB776329}"/>
            </a:ext>
          </a:extLst>
        </xdr:cNvPr>
        <xdr:cNvCxnSpPr/>
      </xdr:nvCxnSpPr>
      <xdr:spPr>
        <a:xfrm>
          <a:off x="16459200" y="10280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2" name="テキスト ボックス 581">
          <a:extLst>
            <a:ext uri="{FF2B5EF4-FFF2-40B4-BE49-F238E27FC236}">
              <a16:creationId xmlns:a16="http://schemas.microsoft.com/office/drawing/2014/main" id="{1C6E66AE-E4B4-4896-86BD-B9128E9E94C3}"/>
            </a:ext>
          </a:extLst>
        </xdr:cNvPr>
        <xdr:cNvSpPr txBox="1"/>
      </xdr:nvSpPr>
      <xdr:spPr>
        <a:xfrm>
          <a:off x="1604917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3" name="直線コネクタ 582">
          <a:extLst>
            <a:ext uri="{FF2B5EF4-FFF2-40B4-BE49-F238E27FC236}">
              <a16:creationId xmlns:a16="http://schemas.microsoft.com/office/drawing/2014/main" id="{22C2EEDF-8943-4C28-8061-C45E9C66B097}"/>
            </a:ext>
          </a:extLst>
        </xdr:cNvPr>
        <xdr:cNvCxnSpPr/>
      </xdr:nvCxnSpPr>
      <xdr:spPr>
        <a:xfrm>
          <a:off x="16459200" y="9912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4" name="テキスト ボックス 583">
          <a:extLst>
            <a:ext uri="{FF2B5EF4-FFF2-40B4-BE49-F238E27FC236}">
              <a16:creationId xmlns:a16="http://schemas.microsoft.com/office/drawing/2014/main" id="{7CF38760-4FA4-414B-8E10-981528737CC8}"/>
            </a:ext>
          </a:extLst>
        </xdr:cNvPr>
        <xdr:cNvSpPr txBox="1"/>
      </xdr:nvSpPr>
      <xdr:spPr>
        <a:xfrm>
          <a:off x="16049171" y="9776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5" name="直線コネクタ 584">
          <a:extLst>
            <a:ext uri="{FF2B5EF4-FFF2-40B4-BE49-F238E27FC236}">
              <a16:creationId xmlns:a16="http://schemas.microsoft.com/office/drawing/2014/main" id="{C5B77645-35E8-4DD8-9508-7B4927CFEC99}"/>
            </a:ext>
          </a:extLst>
        </xdr:cNvPr>
        <xdr:cNvCxnSpPr/>
      </xdr:nvCxnSpPr>
      <xdr:spPr>
        <a:xfrm>
          <a:off x="16459200" y="9550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6" name="テキスト ボックス 585">
          <a:extLst>
            <a:ext uri="{FF2B5EF4-FFF2-40B4-BE49-F238E27FC236}">
              <a16:creationId xmlns:a16="http://schemas.microsoft.com/office/drawing/2014/main" id="{598D2BDF-B4A3-41C3-8495-999916FAE7DB}"/>
            </a:ext>
          </a:extLst>
        </xdr:cNvPr>
        <xdr:cNvSpPr txBox="1"/>
      </xdr:nvSpPr>
      <xdr:spPr>
        <a:xfrm>
          <a:off x="16049171" y="9414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7" name="直線コネクタ 586">
          <a:extLst>
            <a:ext uri="{FF2B5EF4-FFF2-40B4-BE49-F238E27FC236}">
              <a16:creationId xmlns:a16="http://schemas.microsoft.com/office/drawing/2014/main" id="{DA90DD6B-BC8E-432A-917B-219C144EC2A0}"/>
            </a:ext>
          </a:extLst>
        </xdr:cNvPr>
        <xdr:cNvCxnSpPr/>
      </xdr:nvCxnSpPr>
      <xdr:spPr>
        <a:xfrm>
          <a:off x="16459200" y="9182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8" name="テキスト ボックス 587">
          <a:extLst>
            <a:ext uri="{FF2B5EF4-FFF2-40B4-BE49-F238E27FC236}">
              <a16:creationId xmlns:a16="http://schemas.microsoft.com/office/drawing/2014/main" id="{E6409FCC-2AEA-4607-8D3E-124F32F1A6BB}"/>
            </a:ext>
          </a:extLst>
        </xdr:cNvPr>
        <xdr:cNvSpPr txBox="1"/>
      </xdr:nvSpPr>
      <xdr:spPr>
        <a:xfrm>
          <a:off x="16049171" y="9046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9" name="直線コネクタ 588">
          <a:extLst>
            <a:ext uri="{FF2B5EF4-FFF2-40B4-BE49-F238E27FC236}">
              <a16:creationId xmlns:a16="http://schemas.microsoft.com/office/drawing/2014/main" id="{D800DA11-99B0-4C0C-B184-313CFF6F0618}"/>
            </a:ext>
          </a:extLst>
        </xdr:cNvPr>
        <xdr:cNvCxnSpPr/>
      </xdr:nvCxnSpPr>
      <xdr:spPr>
        <a:xfrm>
          <a:off x="164592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0" name="テキスト ボックス 589">
          <a:extLst>
            <a:ext uri="{FF2B5EF4-FFF2-40B4-BE49-F238E27FC236}">
              <a16:creationId xmlns:a16="http://schemas.microsoft.com/office/drawing/2014/main" id="{422F086B-9482-4A08-9547-F4E3C09B567D}"/>
            </a:ext>
          </a:extLst>
        </xdr:cNvPr>
        <xdr:cNvSpPr txBox="1"/>
      </xdr:nvSpPr>
      <xdr:spPr>
        <a:xfrm>
          <a:off x="1604917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1" name="【保健センター・保健所】&#10;一人当たり面積グラフ枠">
          <a:extLst>
            <a:ext uri="{FF2B5EF4-FFF2-40B4-BE49-F238E27FC236}">
              <a16:creationId xmlns:a16="http://schemas.microsoft.com/office/drawing/2014/main" id="{F7B44A11-A676-4DF1-BF47-6F49379D5691}"/>
            </a:ext>
          </a:extLst>
        </xdr:cNvPr>
        <xdr:cNvSpPr/>
      </xdr:nvSpPr>
      <xdr:spPr>
        <a:xfrm>
          <a:off x="164592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3810</xdr:rowOff>
    </xdr:from>
    <xdr:to>
      <xdr:col>116</xdr:col>
      <xdr:colOff>62864</xdr:colOff>
      <xdr:row>63</xdr:row>
      <xdr:rowOff>133350</xdr:rowOff>
    </xdr:to>
    <xdr:cxnSp macro="">
      <xdr:nvCxnSpPr>
        <xdr:cNvPr id="592" name="直線コネクタ 591">
          <a:extLst>
            <a:ext uri="{FF2B5EF4-FFF2-40B4-BE49-F238E27FC236}">
              <a16:creationId xmlns:a16="http://schemas.microsoft.com/office/drawing/2014/main" id="{57769A2E-13B6-44DA-9450-7EE8BBFA2296}"/>
            </a:ext>
          </a:extLst>
        </xdr:cNvPr>
        <xdr:cNvCxnSpPr/>
      </xdr:nvCxnSpPr>
      <xdr:spPr>
        <a:xfrm flipV="1">
          <a:off x="19951064" y="9420860"/>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137177</xdr:rowOff>
    </xdr:from>
    <xdr:ext cx="469744" cy="259045"/>
    <xdr:sp macro="" textlink="">
      <xdr:nvSpPr>
        <xdr:cNvPr id="593" name="【保健センター・保健所】&#10;一人当たり面積最小値テキスト">
          <a:extLst>
            <a:ext uri="{FF2B5EF4-FFF2-40B4-BE49-F238E27FC236}">
              <a16:creationId xmlns:a16="http://schemas.microsoft.com/office/drawing/2014/main" id="{F5025C4F-2AE4-46FA-8BCB-1E383B179CD9}"/>
            </a:ext>
          </a:extLst>
        </xdr:cNvPr>
        <xdr:cNvSpPr txBox="1"/>
      </xdr:nvSpPr>
      <xdr:spPr>
        <a:xfrm>
          <a:off x="19989800" y="1054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133350</xdr:rowOff>
    </xdr:from>
    <xdr:to>
      <xdr:col>116</xdr:col>
      <xdr:colOff>152400</xdr:colOff>
      <xdr:row>63</xdr:row>
      <xdr:rowOff>133350</xdr:rowOff>
    </xdr:to>
    <xdr:cxnSp macro="">
      <xdr:nvCxnSpPr>
        <xdr:cNvPr id="594" name="直線コネクタ 593">
          <a:extLst>
            <a:ext uri="{FF2B5EF4-FFF2-40B4-BE49-F238E27FC236}">
              <a16:creationId xmlns:a16="http://schemas.microsoft.com/office/drawing/2014/main" id="{07EAC827-6B1B-450E-A091-9EEE09283972}"/>
            </a:ext>
          </a:extLst>
        </xdr:cNvPr>
        <xdr:cNvCxnSpPr/>
      </xdr:nvCxnSpPr>
      <xdr:spPr>
        <a:xfrm>
          <a:off x="19881850" y="105410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121937</xdr:rowOff>
    </xdr:from>
    <xdr:ext cx="469744" cy="259045"/>
    <xdr:sp macro="" textlink="">
      <xdr:nvSpPr>
        <xdr:cNvPr id="595" name="【保健センター・保健所】&#10;一人当たり面積最大値テキスト">
          <a:extLst>
            <a:ext uri="{FF2B5EF4-FFF2-40B4-BE49-F238E27FC236}">
              <a16:creationId xmlns:a16="http://schemas.microsoft.com/office/drawing/2014/main" id="{9563371F-C9C6-47FD-8A5F-B4E300D8C12F}"/>
            </a:ext>
          </a:extLst>
        </xdr:cNvPr>
        <xdr:cNvSpPr txBox="1"/>
      </xdr:nvSpPr>
      <xdr:spPr>
        <a:xfrm>
          <a:off x="19989800" y="9208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3810</xdr:rowOff>
    </xdr:from>
    <xdr:to>
      <xdr:col>116</xdr:col>
      <xdr:colOff>152400</xdr:colOff>
      <xdr:row>57</xdr:row>
      <xdr:rowOff>3810</xdr:rowOff>
    </xdr:to>
    <xdr:cxnSp macro="">
      <xdr:nvCxnSpPr>
        <xdr:cNvPr id="596" name="直線コネクタ 595">
          <a:extLst>
            <a:ext uri="{FF2B5EF4-FFF2-40B4-BE49-F238E27FC236}">
              <a16:creationId xmlns:a16="http://schemas.microsoft.com/office/drawing/2014/main" id="{595789A0-C5F8-4186-9D46-659378391F65}"/>
            </a:ext>
          </a:extLst>
        </xdr:cNvPr>
        <xdr:cNvCxnSpPr/>
      </xdr:nvCxnSpPr>
      <xdr:spPr>
        <a:xfrm>
          <a:off x="19881850" y="942086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17</xdr:rowOff>
    </xdr:from>
    <xdr:ext cx="469744" cy="259045"/>
    <xdr:sp macro="" textlink="">
      <xdr:nvSpPr>
        <xdr:cNvPr id="597" name="【保健センター・保健所】&#10;一人当たり面積平均値テキスト">
          <a:extLst>
            <a:ext uri="{FF2B5EF4-FFF2-40B4-BE49-F238E27FC236}">
              <a16:creationId xmlns:a16="http://schemas.microsoft.com/office/drawing/2014/main" id="{062978F1-6563-46EE-A083-3C6AF4CC523B}"/>
            </a:ext>
          </a:extLst>
        </xdr:cNvPr>
        <xdr:cNvSpPr txBox="1"/>
      </xdr:nvSpPr>
      <xdr:spPr>
        <a:xfrm>
          <a:off x="19989800" y="102425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21590</xdr:rowOff>
    </xdr:from>
    <xdr:to>
      <xdr:col>116</xdr:col>
      <xdr:colOff>114300</xdr:colOff>
      <xdr:row>62</xdr:row>
      <xdr:rowOff>123190</xdr:rowOff>
    </xdr:to>
    <xdr:sp macro="" textlink="">
      <xdr:nvSpPr>
        <xdr:cNvPr id="598" name="フローチャート: 判断 597">
          <a:extLst>
            <a:ext uri="{FF2B5EF4-FFF2-40B4-BE49-F238E27FC236}">
              <a16:creationId xmlns:a16="http://schemas.microsoft.com/office/drawing/2014/main" id="{69E22943-B94C-4C5F-91AD-90F70F2E8A46}"/>
            </a:ext>
          </a:extLst>
        </xdr:cNvPr>
        <xdr:cNvSpPr/>
      </xdr:nvSpPr>
      <xdr:spPr>
        <a:xfrm>
          <a:off x="19900900" y="1026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170180</xdr:rowOff>
    </xdr:from>
    <xdr:to>
      <xdr:col>112</xdr:col>
      <xdr:colOff>38100</xdr:colOff>
      <xdr:row>62</xdr:row>
      <xdr:rowOff>100330</xdr:rowOff>
    </xdr:to>
    <xdr:sp macro="" textlink="">
      <xdr:nvSpPr>
        <xdr:cNvPr id="599" name="フローチャート: 判断 598">
          <a:extLst>
            <a:ext uri="{FF2B5EF4-FFF2-40B4-BE49-F238E27FC236}">
              <a16:creationId xmlns:a16="http://schemas.microsoft.com/office/drawing/2014/main" id="{A4CCB7A6-0DB8-4712-A07E-CDF11813CFC7}"/>
            </a:ext>
          </a:extLst>
        </xdr:cNvPr>
        <xdr:cNvSpPr/>
      </xdr:nvSpPr>
      <xdr:spPr>
        <a:xfrm>
          <a:off x="19157950" y="1024128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40640</xdr:rowOff>
    </xdr:from>
    <xdr:to>
      <xdr:col>107</xdr:col>
      <xdr:colOff>101600</xdr:colOff>
      <xdr:row>62</xdr:row>
      <xdr:rowOff>142240</xdr:rowOff>
    </xdr:to>
    <xdr:sp macro="" textlink="">
      <xdr:nvSpPr>
        <xdr:cNvPr id="600" name="フローチャート: 判断 599">
          <a:extLst>
            <a:ext uri="{FF2B5EF4-FFF2-40B4-BE49-F238E27FC236}">
              <a16:creationId xmlns:a16="http://schemas.microsoft.com/office/drawing/2014/main" id="{C0C73113-2B0F-4983-856C-B54456FE2C73}"/>
            </a:ext>
          </a:extLst>
        </xdr:cNvPr>
        <xdr:cNvSpPr/>
      </xdr:nvSpPr>
      <xdr:spPr>
        <a:xfrm>
          <a:off x="18345150" y="10283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59690</xdr:rowOff>
    </xdr:from>
    <xdr:to>
      <xdr:col>102</xdr:col>
      <xdr:colOff>165100</xdr:colOff>
      <xdr:row>62</xdr:row>
      <xdr:rowOff>161290</xdr:rowOff>
    </xdr:to>
    <xdr:sp macro="" textlink="">
      <xdr:nvSpPr>
        <xdr:cNvPr id="601" name="フローチャート: 判断 600">
          <a:extLst>
            <a:ext uri="{FF2B5EF4-FFF2-40B4-BE49-F238E27FC236}">
              <a16:creationId xmlns:a16="http://schemas.microsoft.com/office/drawing/2014/main" id="{3BC54B7C-261E-4566-B651-D4C3653B63AA}"/>
            </a:ext>
          </a:extLst>
        </xdr:cNvPr>
        <xdr:cNvSpPr/>
      </xdr:nvSpPr>
      <xdr:spPr>
        <a:xfrm>
          <a:off x="17551400" y="10302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86360</xdr:rowOff>
    </xdr:from>
    <xdr:to>
      <xdr:col>98</xdr:col>
      <xdr:colOff>38100</xdr:colOff>
      <xdr:row>63</xdr:row>
      <xdr:rowOff>16510</xdr:rowOff>
    </xdr:to>
    <xdr:sp macro="" textlink="">
      <xdr:nvSpPr>
        <xdr:cNvPr id="602" name="フローチャート: 判断 601">
          <a:extLst>
            <a:ext uri="{FF2B5EF4-FFF2-40B4-BE49-F238E27FC236}">
              <a16:creationId xmlns:a16="http://schemas.microsoft.com/office/drawing/2014/main" id="{0A8D6E7D-54C1-4DD3-BE50-5036744946E0}"/>
            </a:ext>
          </a:extLst>
        </xdr:cNvPr>
        <xdr:cNvSpPr/>
      </xdr:nvSpPr>
      <xdr:spPr>
        <a:xfrm>
          <a:off x="16757650" y="1032891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1910D865-6D5A-498C-9EAC-53BF08F859AB}"/>
            </a:ext>
          </a:extLst>
        </xdr:cNvPr>
        <xdr:cNvSpPr txBox="1"/>
      </xdr:nvSpPr>
      <xdr:spPr>
        <a:xfrm>
          <a:off x="19780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CC10694C-E361-48B2-9DB2-8B2B5F68EE80}"/>
            </a:ext>
          </a:extLst>
        </xdr:cNvPr>
        <xdr:cNvSpPr txBox="1"/>
      </xdr:nvSpPr>
      <xdr:spPr>
        <a:xfrm>
          <a:off x="19030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9091F7A2-1D72-4447-BB32-B37E6068CC1F}"/>
            </a:ext>
          </a:extLst>
        </xdr:cNvPr>
        <xdr:cNvSpPr txBox="1"/>
      </xdr:nvSpPr>
      <xdr:spPr>
        <a:xfrm>
          <a:off x="18224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id="{9E007144-7701-4F4F-80B4-A8C46B4D18AD}"/>
            </a:ext>
          </a:extLst>
        </xdr:cNvPr>
        <xdr:cNvSpPr txBox="1"/>
      </xdr:nvSpPr>
      <xdr:spPr>
        <a:xfrm>
          <a:off x="174307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7" name="テキスト ボックス 606">
          <a:extLst>
            <a:ext uri="{FF2B5EF4-FFF2-40B4-BE49-F238E27FC236}">
              <a16:creationId xmlns:a16="http://schemas.microsoft.com/office/drawing/2014/main" id="{CB0050BE-37B9-4211-9E77-ADD7572368FB}"/>
            </a:ext>
          </a:extLst>
        </xdr:cNvPr>
        <xdr:cNvSpPr txBox="1"/>
      </xdr:nvSpPr>
      <xdr:spPr>
        <a:xfrm>
          <a:off x="166306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124460</xdr:rowOff>
    </xdr:from>
    <xdr:to>
      <xdr:col>116</xdr:col>
      <xdr:colOff>114300</xdr:colOff>
      <xdr:row>62</xdr:row>
      <xdr:rowOff>54610</xdr:rowOff>
    </xdr:to>
    <xdr:sp macro="" textlink="">
      <xdr:nvSpPr>
        <xdr:cNvPr id="608" name="楕円 607">
          <a:extLst>
            <a:ext uri="{FF2B5EF4-FFF2-40B4-BE49-F238E27FC236}">
              <a16:creationId xmlns:a16="http://schemas.microsoft.com/office/drawing/2014/main" id="{FE2A7B69-0794-40BA-A986-5FF123ED4ABA}"/>
            </a:ext>
          </a:extLst>
        </xdr:cNvPr>
        <xdr:cNvSpPr/>
      </xdr:nvSpPr>
      <xdr:spPr>
        <a:xfrm>
          <a:off x="19900900" y="1020191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147337</xdr:rowOff>
    </xdr:from>
    <xdr:ext cx="469744" cy="259045"/>
    <xdr:sp macro="" textlink="">
      <xdr:nvSpPr>
        <xdr:cNvPr id="609" name="【保健センター・保健所】&#10;一人当たり面積該当値テキスト">
          <a:extLst>
            <a:ext uri="{FF2B5EF4-FFF2-40B4-BE49-F238E27FC236}">
              <a16:creationId xmlns:a16="http://schemas.microsoft.com/office/drawing/2014/main" id="{9BFB86FF-6487-49B1-AB5B-8949B0E52BCF}"/>
            </a:ext>
          </a:extLst>
        </xdr:cNvPr>
        <xdr:cNvSpPr txBox="1"/>
      </xdr:nvSpPr>
      <xdr:spPr>
        <a:xfrm>
          <a:off x="19989800" y="10059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132080</xdr:rowOff>
    </xdr:from>
    <xdr:to>
      <xdr:col>112</xdr:col>
      <xdr:colOff>38100</xdr:colOff>
      <xdr:row>62</xdr:row>
      <xdr:rowOff>62230</xdr:rowOff>
    </xdr:to>
    <xdr:sp macro="" textlink="">
      <xdr:nvSpPr>
        <xdr:cNvPr id="610" name="楕円 609">
          <a:extLst>
            <a:ext uri="{FF2B5EF4-FFF2-40B4-BE49-F238E27FC236}">
              <a16:creationId xmlns:a16="http://schemas.microsoft.com/office/drawing/2014/main" id="{96F8D7E3-D624-4150-ACFE-2BC11BA3EC34}"/>
            </a:ext>
          </a:extLst>
        </xdr:cNvPr>
        <xdr:cNvSpPr/>
      </xdr:nvSpPr>
      <xdr:spPr>
        <a:xfrm>
          <a:off x="19157950" y="1020953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3810</xdr:rowOff>
    </xdr:from>
    <xdr:to>
      <xdr:col>116</xdr:col>
      <xdr:colOff>63500</xdr:colOff>
      <xdr:row>62</xdr:row>
      <xdr:rowOff>11430</xdr:rowOff>
    </xdr:to>
    <xdr:cxnSp macro="">
      <xdr:nvCxnSpPr>
        <xdr:cNvPr id="611" name="直線コネクタ 610">
          <a:extLst>
            <a:ext uri="{FF2B5EF4-FFF2-40B4-BE49-F238E27FC236}">
              <a16:creationId xmlns:a16="http://schemas.microsoft.com/office/drawing/2014/main" id="{51229BDB-F0EE-42D6-ABAE-468C445E5CB7}"/>
            </a:ext>
          </a:extLst>
        </xdr:cNvPr>
        <xdr:cNvCxnSpPr/>
      </xdr:nvCxnSpPr>
      <xdr:spPr>
        <a:xfrm flipV="1">
          <a:off x="19202400" y="10246360"/>
          <a:ext cx="7493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139700</xdr:rowOff>
    </xdr:from>
    <xdr:to>
      <xdr:col>107</xdr:col>
      <xdr:colOff>101600</xdr:colOff>
      <xdr:row>62</xdr:row>
      <xdr:rowOff>69850</xdr:rowOff>
    </xdr:to>
    <xdr:sp macro="" textlink="">
      <xdr:nvSpPr>
        <xdr:cNvPr id="612" name="楕円 611">
          <a:extLst>
            <a:ext uri="{FF2B5EF4-FFF2-40B4-BE49-F238E27FC236}">
              <a16:creationId xmlns:a16="http://schemas.microsoft.com/office/drawing/2014/main" id="{BFCFB88E-8FFD-4ECD-B7AD-BD438AEB7265}"/>
            </a:ext>
          </a:extLst>
        </xdr:cNvPr>
        <xdr:cNvSpPr/>
      </xdr:nvSpPr>
      <xdr:spPr>
        <a:xfrm>
          <a:off x="18345150" y="102171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11430</xdr:rowOff>
    </xdr:from>
    <xdr:to>
      <xdr:col>111</xdr:col>
      <xdr:colOff>177800</xdr:colOff>
      <xdr:row>62</xdr:row>
      <xdr:rowOff>19050</xdr:rowOff>
    </xdr:to>
    <xdr:cxnSp macro="">
      <xdr:nvCxnSpPr>
        <xdr:cNvPr id="613" name="直線コネクタ 612">
          <a:extLst>
            <a:ext uri="{FF2B5EF4-FFF2-40B4-BE49-F238E27FC236}">
              <a16:creationId xmlns:a16="http://schemas.microsoft.com/office/drawing/2014/main" id="{41205C27-5F1A-47C4-9F1B-0E6B5BA827D4}"/>
            </a:ext>
          </a:extLst>
        </xdr:cNvPr>
        <xdr:cNvCxnSpPr/>
      </xdr:nvCxnSpPr>
      <xdr:spPr>
        <a:xfrm flipV="1">
          <a:off x="18395950" y="10253980"/>
          <a:ext cx="80645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147320</xdr:rowOff>
    </xdr:from>
    <xdr:to>
      <xdr:col>102</xdr:col>
      <xdr:colOff>165100</xdr:colOff>
      <xdr:row>62</xdr:row>
      <xdr:rowOff>77470</xdr:rowOff>
    </xdr:to>
    <xdr:sp macro="" textlink="">
      <xdr:nvSpPr>
        <xdr:cNvPr id="614" name="楕円 613">
          <a:extLst>
            <a:ext uri="{FF2B5EF4-FFF2-40B4-BE49-F238E27FC236}">
              <a16:creationId xmlns:a16="http://schemas.microsoft.com/office/drawing/2014/main" id="{3389C9B0-98DC-417F-A11D-70A191AD4CFB}"/>
            </a:ext>
          </a:extLst>
        </xdr:cNvPr>
        <xdr:cNvSpPr/>
      </xdr:nvSpPr>
      <xdr:spPr>
        <a:xfrm>
          <a:off x="17551400" y="1022477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19050</xdr:rowOff>
    </xdr:from>
    <xdr:to>
      <xdr:col>107</xdr:col>
      <xdr:colOff>50800</xdr:colOff>
      <xdr:row>62</xdr:row>
      <xdr:rowOff>26670</xdr:rowOff>
    </xdr:to>
    <xdr:cxnSp macro="">
      <xdr:nvCxnSpPr>
        <xdr:cNvPr id="615" name="直線コネクタ 614">
          <a:extLst>
            <a:ext uri="{FF2B5EF4-FFF2-40B4-BE49-F238E27FC236}">
              <a16:creationId xmlns:a16="http://schemas.microsoft.com/office/drawing/2014/main" id="{0F80F88F-6FA1-40D9-867B-D2E32B4F7EA9}"/>
            </a:ext>
          </a:extLst>
        </xdr:cNvPr>
        <xdr:cNvCxnSpPr/>
      </xdr:nvCxnSpPr>
      <xdr:spPr>
        <a:xfrm flipV="1">
          <a:off x="17602200" y="10261600"/>
          <a:ext cx="79375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154940</xdr:rowOff>
    </xdr:from>
    <xdr:to>
      <xdr:col>98</xdr:col>
      <xdr:colOff>38100</xdr:colOff>
      <xdr:row>62</xdr:row>
      <xdr:rowOff>85090</xdr:rowOff>
    </xdr:to>
    <xdr:sp macro="" textlink="">
      <xdr:nvSpPr>
        <xdr:cNvPr id="616" name="楕円 615">
          <a:extLst>
            <a:ext uri="{FF2B5EF4-FFF2-40B4-BE49-F238E27FC236}">
              <a16:creationId xmlns:a16="http://schemas.microsoft.com/office/drawing/2014/main" id="{053C0267-46B7-4BBD-9D5B-9E5DE45A9A2D}"/>
            </a:ext>
          </a:extLst>
        </xdr:cNvPr>
        <xdr:cNvSpPr/>
      </xdr:nvSpPr>
      <xdr:spPr>
        <a:xfrm>
          <a:off x="16757650" y="1023239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26670</xdr:rowOff>
    </xdr:from>
    <xdr:to>
      <xdr:col>102</xdr:col>
      <xdr:colOff>114300</xdr:colOff>
      <xdr:row>62</xdr:row>
      <xdr:rowOff>34290</xdr:rowOff>
    </xdr:to>
    <xdr:cxnSp macro="">
      <xdr:nvCxnSpPr>
        <xdr:cNvPr id="617" name="直線コネクタ 616">
          <a:extLst>
            <a:ext uri="{FF2B5EF4-FFF2-40B4-BE49-F238E27FC236}">
              <a16:creationId xmlns:a16="http://schemas.microsoft.com/office/drawing/2014/main" id="{CC329A8A-2644-471E-8B94-B8E54D846F9E}"/>
            </a:ext>
          </a:extLst>
        </xdr:cNvPr>
        <xdr:cNvCxnSpPr/>
      </xdr:nvCxnSpPr>
      <xdr:spPr>
        <a:xfrm flipV="1">
          <a:off x="16802100" y="10269220"/>
          <a:ext cx="8001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91457</xdr:rowOff>
    </xdr:from>
    <xdr:ext cx="469744" cy="259045"/>
    <xdr:sp macro="" textlink="">
      <xdr:nvSpPr>
        <xdr:cNvPr id="618" name="n_1aveValue【保健センター・保健所】&#10;一人当たり面積">
          <a:extLst>
            <a:ext uri="{FF2B5EF4-FFF2-40B4-BE49-F238E27FC236}">
              <a16:creationId xmlns:a16="http://schemas.microsoft.com/office/drawing/2014/main" id="{F4CAF03A-3DC0-4559-BD28-6DAF3CC083B2}"/>
            </a:ext>
          </a:extLst>
        </xdr:cNvPr>
        <xdr:cNvSpPr txBox="1"/>
      </xdr:nvSpPr>
      <xdr:spPr>
        <a:xfrm>
          <a:off x="18980227" y="10334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133367</xdr:rowOff>
    </xdr:from>
    <xdr:ext cx="469744" cy="259045"/>
    <xdr:sp macro="" textlink="">
      <xdr:nvSpPr>
        <xdr:cNvPr id="619" name="n_2aveValue【保健センター・保健所】&#10;一人当たり面積">
          <a:extLst>
            <a:ext uri="{FF2B5EF4-FFF2-40B4-BE49-F238E27FC236}">
              <a16:creationId xmlns:a16="http://schemas.microsoft.com/office/drawing/2014/main" id="{A4788D8D-3C96-4EDA-9EF3-89AD9069983F}"/>
            </a:ext>
          </a:extLst>
        </xdr:cNvPr>
        <xdr:cNvSpPr txBox="1"/>
      </xdr:nvSpPr>
      <xdr:spPr>
        <a:xfrm>
          <a:off x="18180127" y="10375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152417</xdr:rowOff>
    </xdr:from>
    <xdr:ext cx="469744" cy="259045"/>
    <xdr:sp macro="" textlink="">
      <xdr:nvSpPr>
        <xdr:cNvPr id="620" name="n_3aveValue【保健センター・保健所】&#10;一人当たり面積">
          <a:extLst>
            <a:ext uri="{FF2B5EF4-FFF2-40B4-BE49-F238E27FC236}">
              <a16:creationId xmlns:a16="http://schemas.microsoft.com/office/drawing/2014/main" id="{17455D88-1849-41C5-97FF-7BCC55C3A51D}"/>
            </a:ext>
          </a:extLst>
        </xdr:cNvPr>
        <xdr:cNvSpPr txBox="1"/>
      </xdr:nvSpPr>
      <xdr:spPr>
        <a:xfrm>
          <a:off x="17386377" y="10394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7637</xdr:rowOff>
    </xdr:from>
    <xdr:ext cx="469744" cy="259045"/>
    <xdr:sp macro="" textlink="">
      <xdr:nvSpPr>
        <xdr:cNvPr id="621" name="n_4aveValue【保健センター・保健所】&#10;一人当たり面積">
          <a:extLst>
            <a:ext uri="{FF2B5EF4-FFF2-40B4-BE49-F238E27FC236}">
              <a16:creationId xmlns:a16="http://schemas.microsoft.com/office/drawing/2014/main" id="{677CAB31-5DE3-492F-B745-1F0DD8E34129}"/>
            </a:ext>
          </a:extLst>
        </xdr:cNvPr>
        <xdr:cNvSpPr txBox="1"/>
      </xdr:nvSpPr>
      <xdr:spPr>
        <a:xfrm>
          <a:off x="16592627" y="10415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78757</xdr:rowOff>
    </xdr:from>
    <xdr:ext cx="469744" cy="259045"/>
    <xdr:sp macro="" textlink="">
      <xdr:nvSpPr>
        <xdr:cNvPr id="622" name="n_1mainValue【保健センター・保健所】&#10;一人当たり面積">
          <a:extLst>
            <a:ext uri="{FF2B5EF4-FFF2-40B4-BE49-F238E27FC236}">
              <a16:creationId xmlns:a16="http://schemas.microsoft.com/office/drawing/2014/main" id="{23B6D9D1-0837-448C-8D4D-B3B1943A9B97}"/>
            </a:ext>
          </a:extLst>
        </xdr:cNvPr>
        <xdr:cNvSpPr txBox="1"/>
      </xdr:nvSpPr>
      <xdr:spPr>
        <a:xfrm>
          <a:off x="18980227" y="9991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86377</xdr:rowOff>
    </xdr:from>
    <xdr:ext cx="469744" cy="259045"/>
    <xdr:sp macro="" textlink="">
      <xdr:nvSpPr>
        <xdr:cNvPr id="623" name="n_2mainValue【保健センター・保健所】&#10;一人当たり面積">
          <a:extLst>
            <a:ext uri="{FF2B5EF4-FFF2-40B4-BE49-F238E27FC236}">
              <a16:creationId xmlns:a16="http://schemas.microsoft.com/office/drawing/2014/main" id="{6B4C2864-57E7-4F10-BB8B-E35F1CEECD05}"/>
            </a:ext>
          </a:extLst>
        </xdr:cNvPr>
        <xdr:cNvSpPr txBox="1"/>
      </xdr:nvSpPr>
      <xdr:spPr>
        <a:xfrm>
          <a:off x="18180127" y="9998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93997</xdr:rowOff>
    </xdr:from>
    <xdr:ext cx="469744" cy="259045"/>
    <xdr:sp macro="" textlink="">
      <xdr:nvSpPr>
        <xdr:cNvPr id="624" name="n_3mainValue【保健センター・保健所】&#10;一人当たり面積">
          <a:extLst>
            <a:ext uri="{FF2B5EF4-FFF2-40B4-BE49-F238E27FC236}">
              <a16:creationId xmlns:a16="http://schemas.microsoft.com/office/drawing/2014/main" id="{75CC1DEE-A759-433B-8DDD-F665B535DFA6}"/>
            </a:ext>
          </a:extLst>
        </xdr:cNvPr>
        <xdr:cNvSpPr txBox="1"/>
      </xdr:nvSpPr>
      <xdr:spPr>
        <a:xfrm>
          <a:off x="17386377" y="10006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101617</xdr:rowOff>
    </xdr:from>
    <xdr:ext cx="469744" cy="259045"/>
    <xdr:sp macro="" textlink="">
      <xdr:nvSpPr>
        <xdr:cNvPr id="625" name="n_4mainValue【保健センター・保健所】&#10;一人当たり面積">
          <a:extLst>
            <a:ext uri="{FF2B5EF4-FFF2-40B4-BE49-F238E27FC236}">
              <a16:creationId xmlns:a16="http://schemas.microsoft.com/office/drawing/2014/main" id="{BE1CB0D9-DFBC-472C-9486-0E3BA11C4837}"/>
            </a:ext>
          </a:extLst>
        </xdr:cNvPr>
        <xdr:cNvSpPr txBox="1"/>
      </xdr:nvSpPr>
      <xdr:spPr>
        <a:xfrm>
          <a:off x="16592627" y="10013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6" name="正方形/長方形 625">
          <a:extLst>
            <a:ext uri="{FF2B5EF4-FFF2-40B4-BE49-F238E27FC236}">
              <a16:creationId xmlns:a16="http://schemas.microsoft.com/office/drawing/2014/main" id="{BD137F54-42FF-4078-A172-3266FE1743D9}"/>
            </a:ext>
          </a:extLst>
        </xdr:cNvPr>
        <xdr:cNvSpPr/>
      </xdr:nvSpPr>
      <xdr:spPr>
        <a:xfrm>
          <a:off x="1120775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7" name="正方形/長方形 626">
          <a:extLst>
            <a:ext uri="{FF2B5EF4-FFF2-40B4-BE49-F238E27FC236}">
              <a16:creationId xmlns:a16="http://schemas.microsoft.com/office/drawing/2014/main" id="{A83E953C-0324-4AF2-A0CB-82BE9F1B7046}"/>
            </a:ext>
          </a:extLst>
        </xdr:cNvPr>
        <xdr:cNvSpPr/>
      </xdr:nvSpPr>
      <xdr:spPr>
        <a:xfrm>
          <a:off x="11315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8" name="正方形/長方形 627">
          <a:extLst>
            <a:ext uri="{FF2B5EF4-FFF2-40B4-BE49-F238E27FC236}">
              <a16:creationId xmlns:a16="http://schemas.microsoft.com/office/drawing/2014/main" id="{53CF239A-1854-46EF-8A57-03F00909D2F4}"/>
            </a:ext>
          </a:extLst>
        </xdr:cNvPr>
        <xdr:cNvSpPr/>
      </xdr:nvSpPr>
      <xdr:spPr>
        <a:xfrm>
          <a:off x="11315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9" name="正方形/長方形 628">
          <a:extLst>
            <a:ext uri="{FF2B5EF4-FFF2-40B4-BE49-F238E27FC236}">
              <a16:creationId xmlns:a16="http://schemas.microsoft.com/office/drawing/2014/main" id="{C97EFD7E-FB6A-44B9-9FEB-4272E8970E36}"/>
            </a:ext>
          </a:extLst>
        </xdr:cNvPr>
        <xdr:cNvSpPr/>
      </xdr:nvSpPr>
      <xdr:spPr>
        <a:xfrm>
          <a:off x="122364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0" name="正方形/長方形 629">
          <a:extLst>
            <a:ext uri="{FF2B5EF4-FFF2-40B4-BE49-F238E27FC236}">
              <a16:creationId xmlns:a16="http://schemas.microsoft.com/office/drawing/2014/main" id="{CD13A9BD-4064-435D-9FC0-3158DC4AB8EF}"/>
            </a:ext>
          </a:extLst>
        </xdr:cNvPr>
        <xdr:cNvSpPr/>
      </xdr:nvSpPr>
      <xdr:spPr>
        <a:xfrm>
          <a:off x="122364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1" name="正方形/長方形 630">
          <a:extLst>
            <a:ext uri="{FF2B5EF4-FFF2-40B4-BE49-F238E27FC236}">
              <a16:creationId xmlns:a16="http://schemas.microsoft.com/office/drawing/2014/main" id="{FDB593D1-08FD-43C0-8475-435C1D35E7B2}"/>
            </a:ext>
          </a:extLst>
        </xdr:cNvPr>
        <xdr:cNvSpPr/>
      </xdr:nvSpPr>
      <xdr:spPr>
        <a:xfrm>
          <a:off x="132651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2" name="正方形/長方形 631">
          <a:extLst>
            <a:ext uri="{FF2B5EF4-FFF2-40B4-BE49-F238E27FC236}">
              <a16:creationId xmlns:a16="http://schemas.microsoft.com/office/drawing/2014/main" id="{3B53CC1E-0711-4676-AEF9-CDBC47D387CA}"/>
            </a:ext>
          </a:extLst>
        </xdr:cNvPr>
        <xdr:cNvSpPr/>
      </xdr:nvSpPr>
      <xdr:spPr>
        <a:xfrm>
          <a:off x="132651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3" name="正方形/長方形 632">
          <a:extLst>
            <a:ext uri="{FF2B5EF4-FFF2-40B4-BE49-F238E27FC236}">
              <a16:creationId xmlns:a16="http://schemas.microsoft.com/office/drawing/2014/main" id="{FD1A5D93-CF28-46EC-82F3-27069A535588}"/>
            </a:ext>
          </a:extLst>
        </xdr:cNvPr>
        <xdr:cNvSpPr/>
      </xdr:nvSpPr>
      <xdr:spPr>
        <a:xfrm>
          <a:off x="1120775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4" name="テキスト ボックス 633">
          <a:extLst>
            <a:ext uri="{FF2B5EF4-FFF2-40B4-BE49-F238E27FC236}">
              <a16:creationId xmlns:a16="http://schemas.microsoft.com/office/drawing/2014/main" id="{605A47A4-B190-4E57-8162-FD3517D0B1AB}"/>
            </a:ext>
          </a:extLst>
        </xdr:cNvPr>
        <xdr:cNvSpPr txBox="1"/>
      </xdr:nvSpPr>
      <xdr:spPr>
        <a:xfrm>
          <a:off x="111696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5" name="直線コネクタ 634">
          <a:extLst>
            <a:ext uri="{FF2B5EF4-FFF2-40B4-BE49-F238E27FC236}">
              <a16:creationId xmlns:a16="http://schemas.microsoft.com/office/drawing/2014/main" id="{CF340402-0F53-444F-AE1F-1EA95882FC1A}"/>
            </a:ext>
          </a:extLst>
        </xdr:cNvPr>
        <xdr:cNvCxnSpPr/>
      </xdr:nvCxnSpPr>
      <xdr:spPr>
        <a:xfrm>
          <a:off x="11207750" y="146875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6" name="テキスト ボックス 635">
          <a:extLst>
            <a:ext uri="{FF2B5EF4-FFF2-40B4-BE49-F238E27FC236}">
              <a16:creationId xmlns:a16="http://schemas.microsoft.com/office/drawing/2014/main" id="{35CDEC40-B185-402D-85A6-1529492B3351}"/>
            </a:ext>
          </a:extLst>
        </xdr:cNvPr>
        <xdr:cNvSpPr txBox="1"/>
      </xdr:nvSpPr>
      <xdr:spPr>
        <a:xfrm>
          <a:off x="10797721" y="14545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7" name="直線コネクタ 636">
          <a:extLst>
            <a:ext uri="{FF2B5EF4-FFF2-40B4-BE49-F238E27FC236}">
              <a16:creationId xmlns:a16="http://schemas.microsoft.com/office/drawing/2014/main" id="{26C9EF7B-62B4-4CDD-9C0D-5D4D879FEDC3}"/>
            </a:ext>
          </a:extLst>
        </xdr:cNvPr>
        <xdr:cNvCxnSpPr/>
      </xdr:nvCxnSpPr>
      <xdr:spPr>
        <a:xfrm>
          <a:off x="11207750" y="14319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8" name="テキスト ボックス 637">
          <a:extLst>
            <a:ext uri="{FF2B5EF4-FFF2-40B4-BE49-F238E27FC236}">
              <a16:creationId xmlns:a16="http://schemas.microsoft.com/office/drawing/2014/main" id="{97AB7334-D7FA-401B-9E97-110319CAA348}"/>
            </a:ext>
          </a:extLst>
        </xdr:cNvPr>
        <xdr:cNvSpPr txBox="1"/>
      </xdr:nvSpPr>
      <xdr:spPr>
        <a:xfrm>
          <a:off x="107977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9" name="直線コネクタ 638">
          <a:extLst>
            <a:ext uri="{FF2B5EF4-FFF2-40B4-BE49-F238E27FC236}">
              <a16:creationId xmlns:a16="http://schemas.microsoft.com/office/drawing/2014/main" id="{0D34C393-062B-4467-A628-E93AE5CCE99E}"/>
            </a:ext>
          </a:extLst>
        </xdr:cNvPr>
        <xdr:cNvCxnSpPr/>
      </xdr:nvCxnSpPr>
      <xdr:spPr>
        <a:xfrm>
          <a:off x="11207750" y="13950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40" name="テキスト ボックス 639">
          <a:extLst>
            <a:ext uri="{FF2B5EF4-FFF2-40B4-BE49-F238E27FC236}">
              <a16:creationId xmlns:a16="http://schemas.microsoft.com/office/drawing/2014/main" id="{52FDB36B-880C-48BA-8640-109A1455984F}"/>
            </a:ext>
          </a:extLst>
        </xdr:cNvPr>
        <xdr:cNvSpPr txBox="1"/>
      </xdr:nvSpPr>
      <xdr:spPr>
        <a:xfrm>
          <a:off x="10842791" y="13815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41" name="直線コネクタ 640">
          <a:extLst>
            <a:ext uri="{FF2B5EF4-FFF2-40B4-BE49-F238E27FC236}">
              <a16:creationId xmlns:a16="http://schemas.microsoft.com/office/drawing/2014/main" id="{10B0BEB9-6E68-42AD-9617-6CF9D46C8687}"/>
            </a:ext>
          </a:extLst>
        </xdr:cNvPr>
        <xdr:cNvCxnSpPr/>
      </xdr:nvCxnSpPr>
      <xdr:spPr>
        <a:xfrm>
          <a:off x="11207750" y="135826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42" name="テキスト ボックス 641">
          <a:extLst>
            <a:ext uri="{FF2B5EF4-FFF2-40B4-BE49-F238E27FC236}">
              <a16:creationId xmlns:a16="http://schemas.microsoft.com/office/drawing/2014/main" id="{AC4003E7-4ED4-4D37-8484-5D7603E267A5}"/>
            </a:ext>
          </a:extLst>
        </xdr:cNvPr>
        <xdr:cNvSpPr txBox="1"/>
      </xdr:nvSpPr>
      <xdr:spPr>
        <a:xfrm>
          <a:off x="10842791" y="1344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3" name="直線コネクタ 642">
          <a:extLst>
            <a:ext uri="{FF2B5EF4-FFF2-40B4-BE49-F238E27FC236}">
              <a16:creationId xmlns:a16="http://schemas.microsoft.com/office/drawing/2014/main" id="{4F10173A-1C50-4133-904D-5BC002C59631}"/>
            </a:ext>
          </a:extLst>
        </xdr:cNvPr>
        <xdr:cNvCxnSpPr/>
      </xdr:nvCxnSpPr>
      <xdr:spPr>
        <a:xfrm>
          <a:off x="11207750" y="13214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4" name="テキスト ボックス 643">
          <a:extLst>
            <a:ext uri="{FF2B5EF4-FFF2-40B4-BE49-F238E27FC236}">
              <a16:creationId xmlns:a16="http://schemas.microsoft.com/office/drawing/2014/main" id="{A17F62ED-9175-4B94-9CFF-928A6F3C9B12}"/>
            </a:ext>
          </a:extLst>
        </xdr:cNvPr>
        <xdr:cNvSpPr txBox="1"/>
      </xdr:nvSpPr>
      <xdr:spPr>
        <a:xfrm>
          <a:off x="10842791" y="13078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5" name="直線コネクタ 644">
          <a:extLst>
            <a:ext uri="{FF2B5EF4-FFF2-40B4-BE49-F238E27FC236}">
              <a16:creationId xmlns:a16="http://schemas.microsoft.com/office/drawing/2014/main" id="{233EAFA0-099C-42AD-A80A-662D491E8869}"/>
            </a:ext>
          </a:extLst>
        </xdr:cNvPr>
        <xdr:cNvCxnSpPr/>
      </xdr:nvCxnSpPr>
      <xdr:spPr>
        <a:xfrm>
          <a:off x="11207750" y="12852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46" name="テキスト ボックス 645">
          <a:extLst>
            <a:ext uri="{FF2B5EF4-FFF2-40B4-BE49-F238E27FC236}">
              <a16:creationId xmlns:a16="http://schemas.microsoft.com/office/drawing/2014/main" id="{D1389FC6-0413-4CDF-BB92-18AF4EF86DD4}"/>
            </a:ext>
          </a:extLst>
        </xdr:cNvPr>
        <xdr:cNvSpPr txBox="1"/>
      </xdr:nvSpPr>
      <xdr:spPr>
        <a:xfrm>
          <a:off x="10842791" y="12716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7" name="直線コネクタ 646">
          <a:extLst>
            <a:ext uri="{FF2B5EF4-FFF2-40B4-BE49-F238E27FC236}">
              <a16:creationId xmlns:a16="http://schemas.microsoft.com/office/drawing/2014/main" id="{36A00084-1D16-4B67-91AF-A464FC19EF44}"/>
            </a:ext>
          </a:extLst>
        </xdr:cNvPr>
        <xdr:cNvCxnSpPr/>
      </xdr:nvCxnSpPr>
      <xdr:spPr>
        <a:xfrm>
          <a:off x="11207750" y="12484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48" name="テキスト ボックス 647">
          <a:extLst>
            <a:ext uri="{FF2B5EF4-FFF2-40B4-BE49-F238E27FC236}">
              <a16:creationId xmlns:a16="http://schemas.microsoft.com/office/drawing/2014/main" id="{F7C012E3-BB3E-44D7-BBC5-C334A982E9E8}"/>
            </a:ext>
          </a:extLst>
        </xdr:cNvPr>
        <xdr:cNvSpPr txBox="1"/>
      </xdr:nvSpPr>
      <xdr:spPr>
        <a:xfrm>
          <a:off x="10906911" y="123482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9" name="【消防施設】&#10;有形固定資産減価償却率グラフ枠">
          <a:extLst>
            <a:ext uri="{FF2B5EF4-FFF2-40B4-BE49-F238E27FC236}">
              <a16:creationId xmlns:a16="http://schemas.microsoft.com/office/drawing/2014/main" id="{E02080BD-19E1-4D90-B7BA-CF24A4EF25D5}"/>
            </a:ext>
          </a:extLst>
        </xdr:cNvPr>
        <xdr:cNvSpPr/>
      </xdr:nvSpPr>
      <xdr:spPr>
        <a:xfrm>
          <a:off x="1120775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89536</xdr:rowOff>
    </xdr:from>
    <xdr:to>
      <xdr:col>85</xdr:col>
      <xdr:colOff>126364</xdr:colOff>
      <xdr:row>86</xdr:row>
      <xdr:rowOff>114300</xdr:rowOff>
    </xdr:to>
    <xdr:cxnSp macro="">
      <xdr:nvCxnSpPr>
        <xdr:cNvPr id="650" name="直線コネクタ 649">
          <a:extLst>
            <a:ext uri="{FF2B5EF4-FFF2-40B4-BE49-F238E27FC236}">
              <a16:creationId xmlns:a16="http://schemas.microsoft.com/office/drawing/2014/main" id="{BA033BDC-0EC0-4F47-9E57-014579639DB4}"/>
            </a:ext>
          </a:extLst>
        </xdr:cNvPr>
        <xdr:cNvCxnSpPr/>
      </xdr:nvCxnSpPr>
      <xdr:spPr>
        <a:xfrm flipV="1">
          <a:off x="14699614" y="12973686"/>
          <a:ext cx="0" cy="1345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651" name="【消防施設】&#10;有形固定資産減価償却率最小値テキスト">
          <a:extLst>
            <a:ext uri="{FF2B5EF4-FFF2-40B4-BE49-F238E27FC236}">
              <a16:creationId xmlns:a16="http://schemas.microsoft.com/office/drawing/2014/main" id="{960D55B1-F90F-410B-BD6D-448A06DF530D}"/>
            </a:ext>
          </a:extLst>
        </xdr:cNvPr>
        <xdr:cNvSpPr txBox="1"/>
      </xdr:nvSpPr>
      <xdr:spPr>
        <a:xfrm>
          <a:off x="14738350" y="14323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652" name="直線コネクタ 651">
          <a:extLst>
            <a:ext uri="{FF2B5EF4-FFF2-40B4-BE49-F238E27FC236}">
              <a16:creationId xmlns:a16="http://schemas.microsoft.com/office/drawing/2014/main" id="{B9324F7F-B5AB-443D-B468-01A86CBF778E}"/>
            </a:ext>
          </a:extLst>
        </xdr:cNvPr>
        <xdr:cNvCxnSpPr/>
      </xdr:nvCxnSpPr>
      <xdr:spPr>
        <a:xfrm>
          <a:off x="14611350" y="143192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36213</xdr:rowOff>
    </xdr:from>
    <xdr:ext cx="405111" cy="259045"/>
    <xdr:sp macro="" textlink="">
      <xdr:nvSpPr>
        <xdr:cNvPr id="653" name="【消防施設】&#10;有形固定資産減価償却率最大値テキスト">
          <a:extLst>
            <a:ext uri="{FF2B5EF4-FFF2-40B4-BE49-F238E27FC236}">
              <a16:creationId xmlns:a16="http://schemas.microsoft.com/office/drawing/2014/main" id="{8A25CDFB-A8D9-4F2B-BE7C-6EE9F5BC3EE7}"/>
            </a:ext>
          </a:extLst>
        </xdr:cNvPr>
        <xdr:cNvSpPr txBox="1"/>
      </xdr:nvSpPr>
      <xdr:spPr>
        <a:xfrm>
          <a:off x="14738350" y="12755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89536</xdr:rowOff>
    </xdr:from>
    <xdr:to>
      <xdr:col>86</xdr:col>
      <xdr:colOff>25400</xdr:colOff>
      <xdr:row>78</xdr:row>
      <xdr:rowOff>89536</xdr:rowOff>
    </xdr:to>
    <xdr:cxnSp macro="">
      <xdr:nvCxnSpPr>
        <xdr:cNvPr id="654" name="直線コネクタ 653">
          <a:extLst>
            <a:ext uri="{FF2B5EF4-FFF2-40B4-BE49-F238E27FC236}">
              <a16:creationId xmlns:a16="http://schemas.microsoft.com/office/drawing/2014/main" id="{90367EDC-B45E-49C2-9F84-82958FA9870C}"/>
            </a:ext>
          </a:extLst>
        </xdr:cNvPr>
        <xdr:cNvCxnSpPr/>
      </xdr:nvCxnSpPr>
      <xdr:spPr>
        <a:xfrm>
          <a:off x="14611350" y="1297368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139716</xdr:rowOff>
    </xdr:from>
    <xdr:ext cx="405111" cy="259045"/>
    <xdr:sp macro="" textlink="">
      <xdr:nvSpPr>
        <xdr:cNvPr id="655" name="【消防施設】&#10;有形固定資産減価償却率平均値テキスト">
          <a:extLst>
            <a:ext uri="{FF2B5EF4-FFF2-40B4-BE49-F238E27FC236}">
              <a16:creationId xmlns:a16="http://schemas.microsoft.com/office/drawing/2014/main" id="{2C5A87D5-25CC-47D1-893F-3D8C40178CDE}"/>
            </a:ext>
          </a:extLst>
        </xdr:cNvPr>
        <xdr:cNvSpPr txBox="1"/>
      </xdr:nvSpPr>
      <xdr:spPr>
        <a:xfrm>
          <a:off x="14738350" y="133540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116839</xdr:rowOff>
    </xdr:from>
    <xdr:to>
      <xdr:col>85</xdr:col>
      <xdr:colOff>177800</xdr:colOff>
      <xdr:row>82</xdr:row>
      <xdr:rowOff>46989</xdr:rowOff>
    </xdr:to>
    <xdr:sp macro="" textlink="">
      <xdr:nvSpPr>
        <xdr:cNvPr id="656" name="フローチャート: 判断 655">
          <a:extLst>
            <a:ext uri="{FF2B5EF4-FFF2-40B4-BE49-F238E27FC236}">
              <a16:creationId xmlns:a16="http://schemas.microsoft.com/office/drawing/2014/main" id="{C53C1AD8-0603-4CFB-9E7D-2A6CBC2231B8}"/>
            </a:ext>
          </a:extLst>
        </xdr:cNvPr>
        <xdr:cNvSpPr/>
      </xdr:nvSpPr>
      <xdr:spPr>
        <a:xfrm>
          <a:off x="14649450" y="13496289"/>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74930</xdr:rowOff>
    </xdr:from>
    <xdr:to>
      <xdr:col>81</xdr:col>
      <xdr:colOff>101600</xdr:colOff>
      <xdr:row>82</xdr:row>
      <xdr:rowOff>5080</xdr:rowOff>
    </xdr:to>
    <xdr:sp macro="" textlink="">
      <xdr:nvSpPr>
        <xdr:cNvPr id="657" name="フローチャート: 判断 656">
          <a:extLst>
            <a:ext uri="{FF2B5EF4-FFF2-40B4-BE49-F238E27FC236}">
              <a16:creationId xmlns:a16="http://schemas.microsoft.com/office/drawing/2014/main" id="{308E6DB4-3E27-4F95-B94F-F8CDE099EBD5}"/>
            </a:ext>
          </a:extLst>
        </xdr:cNvPr>
        <xdr:cNvSpPr/>
      </xdr:nvSpPr>
      <xdr:spPr>
        <a:xfrm>
          <a:off x="13887450" y="1345438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12064</xdr:rowOff>
    </xdr:from>
    <xdr:to>
      <xdr:col>76</xdr:col>
      <xdr:colOff>165100</xdr:colOff>
      <xdr:row>81</xdr:row>
      <xdr:rowOff>113664</xdr:rowOff>
    </xdr:to>
    <xdr:sp macro="" textlink="">
      <xdr:nvSpPr>
        <xdr:cNvPr id="658" name="フローチャート: 判断 657">
          <a:extLst>
            <a:ext uri="{FF2B5EF4-FFF2-40B4-BE49-F238E27FC236}">
              <a16:creationId xmlns:a16="http://schemas.microsoft.com/office/drawing/2014/main" id="{5842C334-628D-46B2-AC9A-D150CF113841}"/>
            </a:ext>
          </a:extLst>
        </xdr:cNvPr>
        <xdr:cNvSpPr/>
      </xdr:nvSpPr>
      <xdr:spPr>
        <a:xfrm>
          <a:off x="13093700" y="1339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63500</xdr:rowOff>
    </xdr:from>
    <xdr:to>
      <xdr:col>72</xdr:col>
      <xdr:colOff>38100</xdr:colOff>
      <xdr:row>81</xdr:row>
      <xdr:rowOff>165100</xdr:rowOff>
    </xdr:to>
    <xdr:sp macro="" textlink="">
      <xdr:nvSpPr>
        <xdr:cNvPr id="659" name="フローチャート: 判断 658">
          <a:extLst>
            <a:ext uri="{FF2B5EF4-FFF2-40B4-BE49-F238E27FC236}">
              <a16:creationId xmlns:a16="http://schemas.microsoft.com/office/drawing/2014/main" id="{F32AAEC2-670B-4D7A-8FB3-8EA089EEFA59}"/>
            </a:ext>
          </a:extLst>
        </xdr:cNvPr>
        <xdr:cNvSpPr/>
      </xdr:nvSpPr>
      <xdr:spPr>
        <a:xfrm>
          <a:off x="12299950" y="1344295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52070</xdr:rowOff>
    </xdr:from>
    <xdr:to>
      <xdr:col>67</xdr:col>
      <xdr:colOff>101600</xdr:colOff>
      <xdr:row>81</xdr:row>
      <xdr:rowOff>153670</xdr:rowOff>
    </xdr:to>
    <xdr:sp macro="" textlink="">
      <xdr:nvSpPr>
        <xdr:cNvPr id="660" name="フローチャート: 判断 659">
          <a:extLst>
            <a:ext uri="{FF2B5EF4-FFF2-40B4-BE49-F238E27FC236}">
              <a16:creationId xmlns:a16="http://schemas.microsoft.com/office/drawing/2014/main" id="{25045203-DB04-4B53-9393-068B3B1E32F9}"/>
            </a:ext>
          </a:extLst>
        </xdr:cNvPr>
        <xdr:cNvSpPr/>
      </xdr:nvSpPr>
      <xdr:spPr>
        <a:xfrm>
          <a:off x="11487150" y="13431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1" name="テキスト ボックス 660">
          <a:extLst>
            <a:ext uri="{FF2B5EF4-FFF2-40B4-BE49-F238E27FC236}">
              <a16:creationId xmlns:a16="http://schemas.microsoft.com/office/drawing/2014/main" id="{2B08AB6C-A1A5-4B27-8F35-2B5F0D5AC110}"/>
            </a:ext>
          </a:extLst>
        </xdr:cNvPr>
        <xdr:cNvSpPr txBox="1"/>
      </xdr:nvSpPr>
      <xdr:spPr>
        <a:xfrm>
          <a:off x="1452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2" name="テキスト ボックス 661">
          <a:extLst>
            <a:ext uri="{FF2B5EF4-FFF2-40B4-BE49-F238E27FC236}">
              <a16:creationId xmlns:a16="http://schemas.microsoft.com/office/drawing/2014/main" id="{84616A73-CF62-49F8-A223-32874416E500}"/>
            </a:ext>
          </a:extLst>
        </xdr:cNvPr>
        <xdr:cNvSpPr txBox="1"/>
      </xdr:nvSpPr>
      <xdr:spPr>
        <a:xfrm>
          <a:off x="13766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3" name="テキスト ボックス 662">
          <a:extLst>
            <a:ext uri="{FF2B5EF4-FFF2-40B4-BE49-F238E27FC236}">
              <a16:creationId xmlns:a16="http://schemas.microsoft.com/office/drawing/2014/main" id="{D4DBF396-9F7F-4D4E-BD07-FD6B97D99B02}"/>
            </a:ext>
          </a:extLst>
        </xdr:cNvPr>
        <xdr:cNvSpPr txBox="1"/>
      </xdr:nvSpPr>
      <xdr:spPr>
        <a:xfrm>
          <a:off x="12973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4" name="テキスト ボックス 663">
          <a:extLst>
            <a:ext uri="{FF2B5EF4-FFF2-40B4-BE49-F238E27FC236}">
              <a16:creationId xmlns:a16="http://schemas.microsoft.com/office/drawing/2014/main" id="{3FB4A1F2-24A9-406A-879B-EC0F88FF690B}"/>
            </a:ext>
          </a:extLst>
        </xdr:cNvPr>
        <xdr:cNvSpPr txBox="1"/>
      </xdr:nvSpPr>
      <xdr:spPr>
        <a:xfrm>
          <a:off x="12172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5" name="テキスト ボックス 664">
          <a:extLst>
            <a:ext uri="{FF2B5EF4-FFF2-40B4-BE49-F238E27FC236}">
              <a16:creationId xmlns:a16="http://schemas.microsoft.com/office/drawing/2014/main" id="{6D265B98-D0C1-42D9-B24E-6A1C016F1025}"/>
            </a:ext>
          </a:extLst>
        </xdr:cNvPr>
        <xdr:cNvSpPr txBox="1"/>
      </xdr:nvSpPr>
      <xdr:spPr>
        <a:xfrm>
          <a:off x="11366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105411</xdr:rowOff>
    </xdr:from>
    <xdr:to>
      <xdr:col>85</xdr:col>
      <xdr:colOff>177800</xdr:colOff>
      <xdr:row>85</xdr:row>
      <xdr:rowOff>35561</xdr:rowOff>
    </xdr:to>
    <xdr:sp macro="" textlink="">
      <xdr:nvSpPr>
        <xdr:cNvPr id="666" name="楕円 665">
          <a:extLst>
            <a:ext uri="{FF2B5EF4-FFF2-40B4-BE49-F238E27FC236}">
              <a16:creationId xmlns:a16="http://schemas.microsoft.com/office/drawing/2014/main" id="{43B46ED8-34FB-439D-8B14-9A63320224FC}"/>
            </a:ext>
          </a:extLst>
        </xdr:cNvPr>
        <xdr:cNvSpPr/>
      </xdr:nvSpPr>
      <xdr:spPr>
        <a:xfrm>
          <a:off x="14649450" y="13980161"/>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83838</xdr:rowOff>
    </xdr:from>
    <xdr:ext cx="405111" cy="259045"/>
    <xdr:sp macro="" textlink="">
      <xdr:nvSpPr>
        <xdr:cNvPr id="667" name="【消防施設】&#10;有形固定資産減価償却率該当値テキスト">
          <a:extLst>
            <a:ext uri="{FF2B5EF4-FFF2-40B4-BE49-F238E27FC236}">
              <a16:creationId xmlns:a16="http://schemas.microsoft.com/office/drawing/2014/main" id="{909CBF50-8CD7-45E5-A89C-F9552D4AD1E2}"/>
            </a:ext>
          </a:extLst>
        </xdr:cNvPr>
        <xdr:cNvSpPr txBox="1"/>
      </xdr:nvSpPr>
      <xdr:spPr>
        <a:xfrm>
          <a:off x="14738350" y="13958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86361</xdr:rowOff>
    </xdr:from>
    <xdr:to>
      <xdr:col>81</xdr:col>
      <xdr:colOff>101600</xdr:colOff>
      <xdr:row>85</xdr:row>
      <xdr:rowOff>16511</xdr:rowOff>
    </xdr:to>
    <xdr:sp macro="" textlink="">
      <xdr:nvSpPr>
        <xdr:cNvPr id="668" name="楕円 667">
          <a:extLst>
            <a:ext uri="{FF2B5EF4-FFF2-40B4-BE49-F238E27FC236}">
              <a16:creationId xmlns:a16="http://schemas.microsoft.com/office/drawing/2014/main" id="{C9AAF7D3-EE7F-46FD-B8AD-6FE8D4671B00}"/>
            </a:ext>
          </a:extLst>
        </xdr:cNvPr>
        <xdr:cNvSpPr/>
      </xdr:nvSpPr>
      <xdr:spPr>
        <a:xfrm>
          <a:off x="13887450" y="1396111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137161</xdr:rowOff>
    </xdr:from>
    <xdr:to>
      <xdr:col>85</xdr:col>
      <xdr:colOff>127000</xdr:colOff>
      <xdr:row>84</xdr:row>
      <xdr:rowOff>156211</xdr:rowOff>
    </xdr:to>
    <xdr:cxnSp macro="">
      <xdr:nvCxnSpPr>
        <xdr:cNvPr id="669" name="直線コネクタ 668">
          <a:extLst>
            <a:ext uri="{FF2B5EF4-FFF2-40B4-BE49-F238E27FC236}">
              <a16:creationId xmlns:a16="http://schemas.microsoft.com/office/drawing/2014/main" id="{3812B7DC-476B-4D9C-B93C-D3E9283296B3}"/>
            </a:ext>
          </a:extLst>
        </xdr:cNvPr>
        <xdr:cNvCxnSpPr/>
      </xdr:nvCxnSpPr>
      <xdr:spPr>
        <a:xfrm>
          <a:off x="13938250" y="14011911"/>
          <a:ext cx="762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65405</xdr:rowOff>
    </xdr:from>
    <xdr:to>
      <xdr:col>76</xdr:col>
      <xdr:colOff>165100</xdr:colOff>
      <xdr:row>84</xdr:row>
      <xdr:rowOff>167005</xdr:rowOff>
    </xdr:to>
    <xdr:sp macro="" textlink="">
      <xdr:nvSpPr>
        <xdr:cNvPr id="670" name="楕円 669">
          <a:extLst>
            <a:ext uri="{FF2B5EF4-FFF2-40B4-BE49-F238E27FC236}">
              <a16:creationId xmlns:a16="http://schemas.microsoft.com/office/drawing/2014/main" id="{04E51E53-EA46-4B55-802D-7D33F6BD3832}"/>
            </a:ext>
          </a:extLst>
        </xdr:cNvPr>
        <xdr:cNvSpPr/>
      </xdr:nvSpPr>
      <xdr:spPr>
        <a:xfrm>
          <a:off x="13093700" y="13940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116205</xdr:rowOff>
    </xdr:from>
    <xdr:to>
      <xdr:col>81</xdr:col>
      <xdr:colOff>50800</xdr:colOff>
      <xdr:row>84</xdr:row>
      <xdr:rowOff>137161</xdr:rowOff>
    </xdr:to>
    <xdr:cxnSp macro="">
      <xdr:nvCxnSpPr>
        <xdr:cNvPr id="671" name="直線コネクタ 670">
          <a:extLst>
            <a:ext uri="{FF2B5EF4-FFF2-40B4-BE49-F238E27FC236}">
              <a16:creationId xmlns:a16="http://schemas.microsoft.com/office/drawing/2014/main" id="{29343D00-7FF1-404B-A303-345776E72F22}"/>
            </a:ext>
          </a:extLst>
        </xdr:cNvPr>
        <xdr:cNvCxnSpPr/>
      </xdr:nvCxnSpPr>
      <xdr:spPr>
        <a:xfrm>
          <a:off x="13144500" y="13990955"/>
          <a:ext cx="793750" cy="20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46355</xdr:rowOff>
    </xdr:from>
    <xdr:to>
      <xdr:col>72</xdr:col>
      <xdr:colOff>38100</xdr:colOff>
      <xdr:row>84</xdr:row>
      <xdr:rowOff>147955</xdr:rowOff>
    </xdr:to>
    <xdr:sp macro="" textlink="">
      <xdr:nvSpPr>
        <xdr:cNvPr id="672" name="楕円 671">
          <a:extLst>
            <a:ext uri="{FF2B5EF4-FFF2-40B4-BE49-F238E27FC236}">
              <a16:creationId xmlns:a16="http://schemas.microsoft.com/office/drawing/2014/main" id="{447D5075-3C2E-439A-AC51-EAD3706CBB42}"/>
            </a:ext>
          </a:extLst>
        </xdr:cNvPr>
        <xdr:cNvSpPr/>
      </xdr:nvSpPr>
      <xdr:spPr>
        <a:xfrm>
          <a:off x="12299950" y="1392110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97155</xdr:rowOff>
    </xdr:from>
    <xdr:to>
      <xdr:col>76</xdr:col>
      <xdr:colOff>114300</xdr:colOff>
      <xdr:row>84</xdr:row>
      <xdr:rowOff>116205</xdr:rowOff>
    </xdr:to>
    <xdr:cxnSp macro="">
      <xdr:nvCxnSpPr>
        <xdr:cNvPr id="673" name="直線コネクタ 672">
          <a:extLst>
            <a:ext uri="{FF2B5EF4-FFF2-40B4-BE49-F238E27FC236}">
              <a16:creationId xmlns:a16="http://schemas.microsoft.com/office/drawing/2014/main" id="{6710F3F0-C138-4964-A278-BE93F508798B}"/>
            </a:ext>
          </a:extLst>
        </xdr:cNvPr>
        <xdr:cNvCxnSpPr/>
      </xdr:nvCxnSpPr>
      <xdr:spPr>
        <a:xfrm>
          <a:off x="12344400" y="13971905"/>
          <a:ext cx="8001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48261</xdr:rowOff>
    </xdr:from>
    <xdr:to>
      <xdr:col>67</xdr:col>
      <xdr:colOff>101600</xdr:colOff>
      <xdr:row>84</xdr:row>
      <xdr:rowOff>149861</xdr:rowOff>
    </xdr:to>
    <xdr:sp macro="" textlink="">
      <xdr:nvSpPr>
        <xdr:cNvPr id="674" name="楕円 673">
          <a:extLst>
            <a:ext uri="{FF2B5EF4-FFF2-40B4-BE49-F238E27FC236}">
              <a16:creationId xmlns:a16="http://schemas.microsoft.com/office/drawing/2014/main" id="{C15ADC52-A919-44A9-BC01-6D587A9AAC6D}"/>
            </a:ext>
          </a:extLst>
        </xdr:cNvPr>
        <xdr:cNvSpPr/>
      </xdr:nvSpPr>
      <xdr:spPr>
        <a:xfrm>
          <a:off x="11487150" y="13923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84</xdr:row>
      <xdr:rowOff>97155</xdr:rowOff>
    </xdr:from>
    <xdr:to>
      <xdr:col>71</xdr:col>
      <xdr:colOff>177800</xdr:colOff>
      <xdr:row>84</xdr:row>
      <xdr:rowOff>99061</xdr:rowOff>
    </xdr:to>
    <xdr:cxnSp macro="">
      <xdr:nvCxnSpPr>
        <xdr:cNvPr id="675" name="直線コネクタ 674">
          <a:extLst>
            <a:ext uri="{FF2B5EF4-FFF2-40B4-BE49-F238E27FC236}">
              <a16:creationId xmlns:a16="http://schemas.microsoft.com/office/drawing/2014/main" id="{0D7822D9-846E-45E2-8346-75D84C0EC82C}"/>
            </a:ext>
          </a:extLst>
        </xdr:cNvPr>
        <xdr:cNvCxnSpPr/>
      </xdr:nvCxnSpPr>
      <xdr:spPr>
        <a:xfrm flipV="1">
          <a:off x="11537950" y="13971905"/>
          <a:ext cx="80645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21607</xdr:rowOff>
    </xdr:from>
    <xdr:ext cx="405111" cy="259045"/>
    <xdr:sp macro="" textlink="">
      <xdr:nvSpPr>
        <xdr:cNvPr id="676" name="n_1aveValue【消防施設】&#10;有形固定資産減価償却率">
          <a:extLst>
            <a:ext uri="{FF2B5EF4-FFF2-40B4-BE49-F238E27FC236}">
              <a16:creationId xmlns:a16="http://schemas.microsoft.com/office/drawing/2014/main" id="{2CEEF88E-7296-49B7-B5E7-9DB90C2557E1}"/>
            </a:ext>
          </a:extLst>
        </xdr:cNvPr>
        <xdr:cNvSpPr txBox="1"/>
      </xdr:nvSpPr>
      <xdr:spPr>
        <a:xfrm>
          <a:off x="13742044" y="13235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130191</xdr:rowOff>
    </xdr:from>
    <xdr:ext cx="405111" cy="259045"/>
    <xdr:sp macro="" textlink="">
      <xdr:nvSpPr>
        <xdr:cNvPr id="677" name="n_2aveValue【消防施設】&#10;有形固定資産減価償却率">
          <a:extLst>
            <a:ext uri="{FF2B5EF4-FFF2-40B4-BE49-F238E27FC236}">
              <a16:creationId xmlns:a16="http://schemas.microsoft.com/office/drawing/2014/main" id="{3036AE14-2D26-4D12-BD34-D8F13F2545F0}"/>
            </a:ext>
          </a:extLst>
        </xdr:cNvPr>
        <xdr:cNvSpPr txBox="1"/>
      </xdr:nvSpPr>
      <xdr:spPr>
        <a:xfrm>
          <a:off x="12960994" y="13179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10177</xdr:rowOff>
    </xdr:from>
    <xdr:ext cx="405111" cy="259045"/>
    <xdr:sp macro="" textlink="">
      <xdr:nvSpPr>
        <xdr:cNvPr id="678" name="n_3aveValue【消防施設】&#10;有形固定資産減価償却率">
          <a:extLst>
            <a:ext uri="{FF2B5EF4-FFF2-40B4-BE49-F238E27FC236}">
              <a16:creationId xmlns:a16="http://schemas.microsoft.com/office/drawing/2014/main" id="{54ACF772-602D-4E08-AD5B-ECE50545D224}"/>
            </a:ext>
          </a:extLst>
        </xdr:cNvPr>
        <xdr:cNvSpPr txBox="1"/>
      </xdr:nvSpPr>
      <xdr:spPr>
        <a:xfrm>
          <a:off x="12167244" y="13224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170197</xdr:rowOff>
    </xdr:from>
    <xdr:ext cx="405111" cy="259045"/>
    <xdr:sp macro="" textlink="">
      <xdr:nvSpPr>
        <xdr:cNvPr id="679" name="n_4aveValue【消防施設】&#10;有形固定資産減価償却率">
          <a:extLst>
            <a:ext uri="{FF2B5EF4-FFF2-40B4-BE49-F238E27FC236}">
              <a16:creationId xmlns:a16="http://schemas.microsoft.com/office/drawing/2014/main" id="{33AEF831-9E1D-4EED-B95F-E0FD4A3F6E2C}"/>
            </a:ext>
          </a:extLst>
        </xdr:cNvPr>
        <xdr:cNvSpPr txBox="1"/>
      </xdr:nvSpPr>
      <xdr:spPr>
        <a:xfrm>
          <a:off x="11354444" y="1321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7638</xdr:rowOff>
    </xdr:from>
    <xdr:ext cx="405111" cy="259045"/>
    <xdr:sp macro="" textlink="">
      <xdr:nvSpPr>
        <xdr:cNvPr id="680" name="n_1mainValue【消防施設】&#10;有形固定資産減価償却率">
          <a:extLst>
            <a:ext uri="{FF2B5EF4-FFF2-40B4-BE49-F238E27FC236}">
              <a16:creationId xmlns:a16="http://schemas.microsoft.com/office/drawing/2014/main" id="{C07FDCCF-DFF0-462F-802D-CCCC0882BF15}"/>
            </a:ext>
          </a:extLst>
        </xdr:cNvPr>
        <xdr:cNvSpPr txBox="1"/>
      </xdr:nvSpPr>
      <xdr:spPr>
        <a:xfrm>
          <a:off x="13742044" y="14047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158132</xdr:rowOff>
    </xdr:from>
    <xdr:ext cx="405111" cy="259045"/>
    <xdr:sp macro="" textlink="">
      <xdr:nvSpPr>
        <xdr:cNvPr id="681" name="n_2mainValue【消防施設】&#10;有形固定資産減価償却率">
          <a:extLst>
            <a:ext uri="{FF2B5EF4-FFF2-40B4-BE49-F238E27FC236}">
              <a16:creationId xmlns:a16="http://schemas.microsoft.com/office/drawing/2014/main" id="{3CB09359-0FD5-43B8-90F1-027B1CAFB083}"/>
            </a:ext>
          </a:extLst>
        </xdr:cNvPr>
        <xdr:cNvSpPr txBox="1"/>
      </xdr:nvSpPr>
      <xdr:spPr>
        <a:xfrm>
          <a:off x="12960994" y="14032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139082</xdr:rowOff>
    </xdr:from>
    <xdr:ext cx="405111" cy="259045"/>
    <xdr:sp macro="" textlink="">
      <xdr:nvSpPr>
        <xdr:cNvPr id="682" name="n_3mainValue【消防施設】&#10;有形固定資産減価償却率">
          <a:extLst>
            <a:ext uri="{FF2B5EF4-FFF2-40B4-BE49-F238E27FC236}">
              <a16:creationId xmlns:a16="http://schemas.microsoft.com/office/drawing/2014/main" id="{FCF66EB4-309D-42A3-AC91-D8E9D039EAC6}"/>
            </a:ext>
          </a:extLst>
        </xdr:cNvPr>
        <xdr:cNvSpPr txBox="1"/>
      </xdr:nvSpPr>
      <xdr:spPr>
        <a:xfrm>
          <a:off x="12167244" y="14013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140988</xdr:rowOff>
    </xdr:from>
    <xdr:ext cx="405111" cy="259045"/>
    <xdr:sp macro="" textlink="">
      <xdr:nvSpPr>
        <xdr:cNvPr id="683" name="n_4mainValue【消防施設】&#10;有形固定資産減価償却率">
          <a:extLst>
            <a:ext uri="{FF2B5EF4-FFF2-40B4-BE49-F238E27FC236}">
              <a16:creationId xmlns:a16="http://schemas.microsoft.com/office/drawing/2014/main" id="{167EF270-3E1E-4DE4-8E11-4A7C52B30000}"/>
            </a:ext>
          </a:extLst>
        </xdr:cNvPr>
        <xdr:cNvSpPr txBox="1"/>
      </xdr:nvSpPr>
      <xdr:spPr>
        <a:xfrm>
          <a:off x="11354444" y="14015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4" name="正方形/長方形 683">
          <a:extLst>
            <a:ext uri="{FF2B5EF4-FFF2-40B4-BE49-F238E27FC236}">
              <a16:creationId xmlns:a16="http://schemas.microsoft.com/office/drawing/2014/main" id="{EEC54972-67F1-4D9C-89F2-84A698E4A096}"/>
            </a:ext>
          </a:extLst>
        </xdr:cNvPr>
        <xdr:cNvSpPr/>
      </xdr:nvSpPr>
      <xdr:spPr>
        <a:xfrm>
          <a:off x="164592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5" name="正方形/長方形 684">
          <a:extLst>
            <a:ext uri="{FF2B5EF4-FFF2-40B4-BE49-F238E27FC236}">
              <a16:creationId xmlns:a16="http://schemas.microsoft.com/office/drawing/2014/main" id="{A212CCBC-51BD-42FB-8302-EC0272FF9822}"/>
            </a:ext>
          </a:extLst>
        </xdr:cNvPr>
        <xdr:cNvSpPr/>
      </xdr:nvSpPr>
      <xdr:spPr>
        <a:xfrm>
          <a:off x="16586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6" name="正方形/長方形 685">
          <a:extLst>
            <a:ext uri="{FF2B5EF4-FFF2-40B4-BE49-F238E27FC236}">
              <a16:creationId xmlns:a16="http://schemas.microsoft.com/office/drawing/2014/main" id="{B39B3EA7-19AB-4FC0-B626-F0384E6B5E52}"/>
            </a:ext>
          </a:extLst>
        </xdr:cNvPr>
        <xdr:cNvSpPr/>
      </xdr:nvSpPr>
      <xdr:spPr>
        <a:xfrm>
          <a:off x="16586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7" name="正方形/長方形 686">
          <a:extLst>
            <a:ext uri="{FF2B5EF4-FFF2-40B4-BE49-F238E27FC236}">
              <a16:creationId xmlns:a16="http://schemas.microsoft.com/office/drawing/2014/main" id="{C46F0F41-A69D-4570-AD63-B9E37DE1050B}"/>
            </a:ext>
          </a:extLst>
        </xdr:cNvPr>
        <xdr:cNvSpPr/>
      </xdr:nvSpPr>
      <xdr:spPr>
        <a:xfrm>
          <a:off x="174879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8" name="正方形/長方形 687">
          <a:extLst>
            <a:ext uri="{FF2B5EF4-FFF2-40B4-BE49-F238E27FC236}">
              <a16:creationId xmlns:a16="http://schemas.microsoft.com/office/drawing/2014/main" id="{9FFF35DD-8EA1-48A4-B850-ACE628A9EFF6}"/>
            </a:ext>
          </a:extLst>
        </xdr:cNvPr>
        <xdr:cNvSpPr/>
      </xdr:nvSpPr>
      <xdr:spPr>
        <a:xfrm>
          <a:off x="174879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9" name="正方形/長方形 688">
          <a:extLst>
            <a:ext uri="{FF2B5EF4-FFF2-40B4-BE49-F238E27FC236}">
              <a16:creationId xmlns:a16="http://schemas.microsoft.com/office/drawing/2014/main" id="{5602B638-50DD-4B9D-BA86-8CC5E75ECDFE}"/>
            </a:ext>
          </a:extLst>
        </xdr:cNvPr>
        <xdr:cNvSpPr/>
      </xdr:nvSpPr>
      <xdr:spPr>
        <a:xfrm>
          <a:off x="185166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0" name="正方形/長方形 689">
          <a:extLst>
            <a:ext uri="{FF2B5EF4-FFF2-40B4-BE49-F238E27FC236}">
              <a16:creationId xmlns:a16="http://schemas.microsoft.com/office/drawing/2014/main" id="{0123E6FF-1D90-4301-AB05-03607C87956D}"/>
            </a:ext>
          </a:extLst>
        </xdr:cNvPr>
        <xdr:cNvSpPr/>
      </xdr:nvSpPr>
      <xdr:spPr>
        <a:xfrm>
          <a:off x="185166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1" name="正方形/長方形 690">
          <a:extLst>
            <a:ext uri="{FF2B5EF4-FFF2-40B4-BE49-F238E27FC236}">
              <a16:creationId xmlns:a16="http://schemas.microsoft.com/office/drawing/2014/main" id="{F04E4E52-EB3D-488B-B216-4FE6BC5AE157}"/>
            </a:ext>
          </a:extLst>
        </xdr:cNvPr>
        <xdr:cNvSpPr/>
      </xdr:nvSpPr>
      <xdr:spPr>
        <a:xfrm>
          <a:off x="164592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2" name="テキスト ボックス 691">
          <a:extLst>
            <a:ext uri="{FF2B5EF4-FFF2-40B4-BE49-F238E27FC236}">
              <a16:creationId xmlns:a16="http://schemas.microsoft.com/office/drawing/2014/main" id="{D41688F4-316E-4539-B7F4-2A0A57D34A75}"/>
            </a:ext>
          </a:extLst>
        </xdr:cNvPr>
        <xdr:cNvSpPr txBox="1"/>
      </xdr:nvSpPr>
      <xdr:spPr>
        <a:xfrm>
          <a:off x="1644015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3" name="直線コネクタ 692">
          <a:extLst>
            <a:ext uri="{FF2B5EF4-FFF2-40B4-BE49-F238E27FC236}">
              <a16:creationId xmlns:a16="http://schemas.microsoft.com/office/drawing/2014/main" id="{73A3ED34-EDC8-4E80-83BC-F193EA0A7C36}"/>
            </a:ext>
          </a:extLst>
        </xdr:cNvPr>
        <xdr:cNvCxnSpPr/>
      </xdr:nvCxnSpPr>
      <xdr:spPr>
        <a:xfrm>
          <a:off x="164592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94" name="直線コネクタ 693">
          <a:extLst>
            <a:ext uri="{FF2B5EF4-FFF2-40B4-BE49-F238E27FC236}">
              <a16:creationId xmlns:a16="http://schemas.microsoft.com/office/drawing/2014/main" id="{5C22F6BC-AD2C-494C-96D5-45C21C9AB7F6}"/>
            </a:ext>
          </a:extLst>
        </xdr:cNvPr>
        <xdr:cNvCxnSpPr/>
      </xdr:nvCxnSpPr>
      <xdr:spPr>
        <a:xfrm>
          <a:off x="16459200" y="142430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95" name="テキスト ボックス 694">
          <a:extLst>
            <a:ext uri="{FF2B5EF4-FFF2-40B4-BE49-F238E27FC236}">
              <a16:creationId xmlns:a16="http://schemas.microsoft.com/office/drawing/2014/main" id="{C99F13F6-A78A-4EEB-9474-C606AAA9134A}"/>
            </a:ext>
          </a:extLst>
        </xdr:cNvPr>
        <xdr:cNvSpPr txBox="1"/>
      </xdr:nvSpPr>
      <xdr:spPr>
        <a:xfrm>
          <a:off x="16049171" y="1410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96" name="直線コネクタ 695">
          <a:extLst>
            <a:ext uri="{FF2B5EF4-FFF2-40B4-BE49-F238E27FC236}">
              <a16:creationId xmlns:a16="http://schemas.microsoft.com/office/drawing/2014/main" id="{13B7D2B4-E464-4722-807B-C29F1094B4CB}"/>
            </a:ext>
          </a:extLst>
        </xdr:cNvPr>
        <xdr:cNvCxnSpPr/>
      </xdr:nvCxnSpPr>
      <xdr:spPr>
        <a:xfrm>
          <a:off x="16459200" y="13804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97" name="テキスト ボックス 696">
          <a:extLst>
            <a:ext uri="{FF2B5EF4-FFF2-40B4-BE49-F238E27FC236}">
              <a16:creationId xmlns:a16="http://schemas.microsoft.com/office/drawing/2014/main" id="{11DCB72B-9957-4FBE-B3C5-CB89F8E791A7}"/>
            </a:ext>
          </a:extLst>
        </xdr:cNvPr>
        <xdr:cNvSpPr txBox="1"/>
      </xdr:nvSpPr>
      <xdr:spPr>
        <a:xfrm>
          <a:off x="16049171" y="1366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98" name="直線コネクタ 697">
          <a:extLst>
            <a:ext uri="{FF2B5EF4-FFF2-40B4-BE49-F238E27FC236}">
              <a16:creationId xmlns:a16="http://schemas.microsoft.com/office/drawing/2014/main" id="{1D9B7EAB-49B8-49C1-B0BC-C2ACC408CBB1}"/>
            </a:ext>
          </a:extLst>
        </xdr:cNvPr>
        <xdr:cNvCxnSpPr/>
      </xdr:nvCxnSpPr>
      <xdr:spPr>
        <a:xfrm>
          <a:off x="16459200" y="13366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99" name="テキスト ボックス 698">
          <a:extLst>
            <a:ext uri="{FF2B5EF4-FFF2-40B4-BE49-F238E27FC236}">
              <a16:creationId xmlns:a16="http://schemas.microsoft.com/office/drawing/2014/main" id="{9CAA3276-1A77-4847-A385-5355EC5BF9B4}"/>
            </a:ext>
          </a:extLst>
        </xdr:cNvPr>
        <xdr:cNvSpPr txBox="1"/>
      </xdr:nvSpPr>
      <xdr:spPr>
        <a:xfrm>
          <a:off x="16049171" y="13224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00" name="直線コネクタ 699">
          <a:extLst>
            <a:ext uri="{FF2B5EF4-FFF2-40B4-BE49-F238E27FC236}">
              <a16:creationId xmlns:a16="http://schemas.microsoft.com/office/drawing/2014/main" id="{667FE544-F95E-41FD-A7F1-32F7A69787D2}"/>
            </a:ext>
          </a:extLst>
        </xdr:cNvPr>
        <xdr:cNvCxnSpPr/>
      </xdr:nvCxnSpPr>
      <xdr:spPr>
        <a:xfrm>
          <a:off x="16459200" y="12922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01" name="テキスト ボックス 700">
          <a:extLst>
            <a:ext uri="{FF2B5EF4-FFF2-40B4-BE49-F238E27FC236}">
              <a16:creationId xmlns:a16="http://schemas.microsoft.com/office/drawing/2014/main" id="{64AB8DC1-8314-4660-9C1B-B550C3B702EB}"/>
            </a:ext>
          </a:extLst>
        </xdr:cNvPr>
        <xdr:cNvSpPr txBox="1"/>
      </xdr:nvSpPr>
      <xdr:spPr>
        <a:xfrm>
          <a:off x="16049171" y="12786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2" name="直線コネクタ 701">
          <a:extLst>
            <a:ext uri="{FF2B5EF4-FFF2-40B4-BE49-F238E27FC236}">
              <a16:creationId xmlns:a16="http://schemas.microsoft.com/office/drawing/2014/main" id="{85210238-73C6-4CB8-99DC-7125949CE0AA}"/>
            </a:ext>
          </a:extLst>
        </xdr:cNvPr>
        <xdr:cNvCxnSpPr/>
      </xdr:nvCxnSpPr>
      <xdr:spPr>
        <a:xfrm>
          <a:off x="164592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3" name="テキスト ボックス 702">
          <a:extLst>
            <a:ext uri="{FF2B5EF4-FFF2-40B4-BE49-F238E27FC236}">
              <a16:creationId xmlns:a16="http://schemas.microsoft.com/office/drawing/2014/main" id="{664B6CB0-60FA-4C76-822A-3AFD0B2F9698}"/>
            </a:ext>
          </a:extLst>
        </xdr:cNvPr>
        <xdr:cNvSpPr txBox="1"/>
      </xdr:nvSpPr>
      <xdr:spPr>
        <a:xfrm>
          <a:off x="1604917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4" name="【消防施設】&#10;一人当たり面積グラフ枠">
          <a:extLst>
            <a:ext uri="{FF2B5EF4-FFF2-40B4-BE49-F238E27FC236}">
              <a16:creationId xmlns:a16="http://schemas.microsoft.com/office/drawing/2014/main" id="{96756BF0-1725-4F9E-A325-EC42D9CBC0B9}"/>
            </a:ext>
          </a:extLst>
        </xdr:cNvPr>
        <xdr:cNvSpPr/>
      </xdr:nvSpPr>
      <xdr:spPr>
        <a:xfrm>
          <a:off x="164592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99822</xdr:rowOff>
    </xdr:from>
    <xdr:to>
      <xdr:col>116</xdr:col>
      <xdr:colOff>62864</xdr:colOff>
      <xdr:row>86</xdr:row>
      <xdr:rowOff>24385</xdr:rowOff>
    </xdr:to>
    <xdr:cxnSp macro="">
      <xdr:nvCxnSpPr>
        <xdr:cNvPr id="705" name="直線コネクタ 704">
          <a:extLst>
            <a:ext uri="{FF2B5EF4-FFF2-40B4-BE49-F238E27FC236}">
              <a16:creationId xmlns:a16="http://schemas.microsoft.com/office/drawing/2014/main" id="{D4B84859-EF7C-473C-B53A-34BD55F460B5}"/>
            </a:ext>
          </a:extLst>
        </xdr:cNvPr>
        <xdr:cNvCxnSpPr/>
      </xdr:nvCxnSpPr>
      <xdr:spPr>
        <a:xfrm flipV="1">
          <a:off x="19951064" y="12818872"/>
          <a:ext cx="0" cy="14104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706" name="【消防施設】&#10;一人当たり面積最小値テキスト">
          <a:extLst>
            <a:ext uri="{FF2B5EF4-FFF2-40B4-BE49-F238E27FC236}">
              <a16:creationId xmlns:a16="http://schemas.microsoft.com/office/drawing/2014/main" id="{4108230A-D38D-4160-859B-B86123F35E21}"/>
            </a:ext>
          </a:extLst>
        </xdr:cNvPr>
        <xdr:cNvSpPr txBox="1"/>
      </xdr:nvSpPr>
      <xdr:spPr>
        <a:xfrm>
          <a:off x="19989800" y="14233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707" name="直線コネクタ 706">
          <a:extLst>
            <a:ext uri="{FF2B5EF4-FFF2-40B4-BE49-F238E27FC236}">
              <a16:creationId xmlns:a16="http://schemas.microsoft.com/office/drawing/2014/main" id="{C6B36987-99F2-4AEE-A216-0AF508668091}"/>
            </a:ext>
          </a:extLst>
        </xdr:cNvPr>
        <xdr:cNvCxnSpPr/>
      </xdr:nvCxnSpPr>
      <xdr:spPr>
        <a:xfrm>
          <a:off x="19881850" y="1422933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46499</xdr:rowOff>
    </xdr:from>
    <xdr:ext cx="469744" cy="259045"/>
    <xdr:sp macro="" textlink="">
      <xdr:nvSpPr>
        <xdr:cNvPr id="708" name="【消防施設】&#10;一人当たり面積最大値テキスト">
          <a:extLst>
            <a:ext uri="{FF2B5EF4-FFF2-40B4-BE49-F238E27FC236}">
              <a16:creationId xmlns:a16="http://schemas.microsoft.com/office/drawing/2014/main" id="{B40443E1-095C-468E-B5DD-84A72B46333F}"/>
            </a:ext>
          </a:extLst>
        </xdr:cNvPr>
        <xdr:cNvSpPr txBox="1"/>
      </xdr:nvSpPr>
      <xdr:spPr>
        <a:xfrm>
          <a:off x="19989800" y="12600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99822</xdr:rowOff>
    </xdr:from>
    <xdr:to>
      <xdr:col>116</xdr:col>
      <xdr:colOff>152400</xdr:colOff>
      <xdr:row>77</xdr:row>
      <xdr:rowOff>99822</xdr:rowOff>
    </xdr:to>
    <xdr:cxnSp macro="">
      <xdr:nvCxnSpPr>
        <xdr:cNvPr id="709" name="直線コネクタ 708">
          <a:extLst>
            <a:ext uri="{FF2B5EF4-FFF2-40B4-BE49-F238E27FC236}">
              <a16:creationId xmlns:a16="http://schemas.microsoft.com/office/drawing/2014/main" id="{182DEDFB-8693-4C46-A37B-A67E81ED4D26}"/>
            </a:ext>
          </a:extLst>
        </xdr:cNvPr>
        <xdr:cNvCxnSpPr/>
      </xdr:nvCxnSpPr>
      <xdr:spPr>
        <a:xfrm>
          <a:off x="19881850" y="1281887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87901</xdr:rowOff>
    </xdr:from>
    <xdr:ext cx="469744" cy="259045"/>
    <xdr:sp macro="" textlink="">
      <xdr:nvSpPr>
        <xdr:cNvPr id="710" name="【消防施設】&#10;一人当たり面積平均値テキスト">
          <a:extLst>
            <a:ext uri="{FF2B5EF4-FFF2-40B4-BE49-F238E27FC236}">
              <a16:creationId xmlns:a16="http://schemas.microsoft.com/office/drawing/2014/main" id="{B3B549EF-BE3F-4872-8A08-F3E462887EF1}"/>
            </a:ext>
          </a:extLst>
        </xdr:cNvPr>
        <xdr:cNvSpPr txBox="1"/>
      </xdr:nvSpPr>
      <xdr:spPr>
        <a:xfrm>
          <a:off x="19989800" y="137975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65024</xdr:rowOff>
    </xdr:from>
    <xdr:to>
      <xdr:col>116</xdr:col>
      <xdr:colOff>114300</xdr:colOff>
      <xdr:row>84</xdr:row>
      <xdr:rowOff>166624</xdr:rowOff>
    </xdr:to>
    <xdr:sp macro="" textlink="">
      <xdr:nvSpPr>
        <xdr:cNvPr id="711" name="フローチャート: 判断 710">
          <a:extLst>
            <a:ext uri="{FF2B5EF4-FFF2-40B4-BE49-F238E27FC236}">
              <a16:creationId xmlns:a16="http://schemas.microsoft.com/office/drawing/2014/main" id="{52FE9A6F-97ED-47F2-B8C1-391F63F86561}"/>
            </a:ext>
          </a:extLst>
        </xdr:cNvPr>
        <xdr:cNvSpPr/>
      </xdr:nvSpPr>
      <xdr:spPr>
        <a:xfrm>
          <a:off x="19900900" y="13939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81026</xdr:rowOff>
    </xdr:from>
    <xdr:to>
      <xdr:col>112</xdr:col>
      <xdr:colOff>38100</xdr:colOff>
      <xdr:row>85</xdr:row>
      <xdr:rowOff>11176</xdr:rowOff>
    </xdr:to>
    <xdr:sp macro="" textlink="">
      <xdr:nvSpPr>
        <xdr:cNvPr id="712" name="フローチャート: 判断 711">
          <a:extLst>
            <a:ext uri="{FF2B5EF4-FFF2-40B4-BE49-F238E27FC236}">
              <a16:creationId xmlns:a16="http://schemas.microsoft.com/office/drawing/2014/main" id="{1B4965E8-942F-428C-9A55-9CFCA4078F5C}"/>
            </a:ext>
          </a:extLst>
        </xdr:cNvPr>
        <xdr:cNvSpPr/>
      </xdr:nvSpPr>
      <xdr:spPr>
        <a:xfrm>
          <a:off x="19157950" y="13955776"/>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5587</xdr:rowOff>
    </xdr:from>
    <xdr:to>
      <xdr:col>107</xdr:col>
      <xdr:colOff>101600</xdr:colOff>
      <xdr:row>84</xdr:row>
      <xdr:rowOff>107187</xdr:rowOff>
    </xdr:to>
    <xdr:sp macro="" textlink="">
      <xdr:nvSpPr>
        <xdr:cNvPr id="713" name="フローチャート: 判断 712">
          <a:extLst>
            <a:ext uri="{FF2B5EF4-FFF2-40B4-BE49-F238E27FC236}">
              <a16:creationId xmlns:a16="http://schemas.microsoft.com/office/drawing/2014/main" id="{711CC331-FFA8-4F78-A0AB-F276BAC16166}"/>
            </a:ext>
          </a:extLst>
        </xdr:cNvPr>
        <xdr:cNvSpPr/>
      </xdr:nvSpPr>
      <xdr:spPr>
        <a:xfrm>
          <a:off x="18345150" y="13880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44450</xdr:rowOff>
    </xdr:from>
    <xdr:to>
      <xdr:col>102</xdr:col>
      <xdr:colOff>165100</xdr:colOff>
      <xdr:row>84</xdr:row>
      <xdr:rowOff>146050</xdr:rowOff>
    </xdr:to>
    <xdr:sp macro="" textlink="">
      <xdr:nvSpPr>
        <xdr:cNvPr id="714" name="フローチャート: 判断 713">
          <a:extLst>
            <a:ext uri="{FF2B5EF4-FFF2-40B4-BE49-F238E27FC236}">
              <a16:creationId xmlns:a16="http://schemas.microsoft.com/office/drawing/2014/main" id="{6954CD9C-B92F-408C-BD01-71C62B66C629}"/>
            </a:ext>
          </a:extLst>
        </xdr:cNvPr>
        <xdr:cNvSpPr/>
      </xdr:nvSpPr>
      <xdr:spPr>
        <a:xfrm>
          <a:off x="17551400" y="1391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55880</xdr:rowOff>
    </xdr:from>
    <xdr:to>
      <xdr:col>98</xdr:col>
      <xdr:colOff>38100</xdr:colOff>
      <xdr:row>84</xdr:row>
      <xdr:rowOff>157480</xdr:rowOff>
    </xdr:to>
    <xdr:sp macro="" textlink="">
      <xdr:nvSpPr>
        <xdr:cNvPr id="715" name="フローチャート: 判断 714">
          <a:extLst>
            <a:ext uri="{FF2B5EF4-FFF2-40B4-BE49-F238E27FC236}">
              <a16:creationId xmlns:a16="http://schemas.microsoft.com/office/drawing/2014/main" id="{55B9248C-B138-4D41-85B5-76AF6E1DAB66}"/>
            </a:ext>
          </a:extLst>
        </xdr:cNvPr>
        <xdr:cNvSpPr/>
      </xdr:nvSpPr>
      <xdr:spPr>
        <a:xfrm>
          <a:off x="16757650" y="1393063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6" name="テキスト ボックス 715">
          <a:extLst>
            <a:ext uri="{FF2B5EF4-FFF2-40B4-BE49-F238E27FC236}">
              <a16:creationId xmlns:a16="http://schemas.microsoft.com/office/drawing/2014/main" id="{E6800ABB-26FC-4873-BD1F-3A78FE57E3DF}"/>
            </a:ext>
          </a:extLst>
        </xdr:cNvPr>
        <xdr:cNvSpPr txBox="1"/>
      </xdr:nvSpPr>
      <xdr:spPr>
        <a:xfrm>
          <a:off x="19780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7" name="テキスト ボックス 716">
          <a:extLst>
            <a:ext uri="{FF2B5EF4-FFF2-40B4-BE49-F238E27FC236}">
              <a16:creationId xmlns:a16="http://schemas.microsoft.com/office/drawing/2014/main" id="{99CAB5D1-5FCC-4FCE-AF8D-C8293B382DAA}"/>
            </a:ext>
          </a:extLst>
        </xdr:cNvPr>
        <xdr:cNvSpPr txBox="1"/>
      </xdr:nvSpPr>
      <xdr:spPr>
        <a:xfrm>
          <a:off x="19030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8" name="テキスト ボックス 717">
          <a:extLst>
            <a:ext uri="{FF2B5EF4-FFF2-40B4-BE49-F238E27FC236}">
              <a16:creationId xmlns:a16="http://schemas.microsoft.com/office/drawing/2014/main" id="{E75EF428-CAF1-42BD-893E-1466C0498F85}"/>
            </a:ext>
          </a:extLst>
        </xdr:cNvPr>
        <xdr:cNvSpPr txBox="1"/>
      </xdr:nvSpPr>
      <xdr:spPr>
        <a:xfrm>
          <a:off x="18224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9" name="テキスト ボックス 718">
          <a:extLst>
            <a:ext uri="{FF2B5EF4-FFF2-40B4-BE49-F238E27FC236}">
              <a16:creationId xmlns:a16="http://schemas.microsoft.com/office/drawing/2014/main" id="{82A3C215-32A9-4D0F-8393-C4B01705FEDD}"/>
            </a:ext>
          </a:extLst>
        </xdr:cNvPr>
        <xdr:cNvSpPr txBox="1"/>
      </xdr:nvSpPr>
      <xdr:spPr>
        <a:xfrm>
          <a:off x="174307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0" name="テキスト ボックス 719">
          <a:extLst>
            <a:ext uri="{FF2B5EF4-FFF2-40B4-BE49-F238E27FC236}">
              <a16:creationId xmlns:a16="http://schemas.microsoft.com/office/drawing/2014/main" id="{4D35376F-F50D-4E2C-8AC0-B749E5E98B7D}"/>
            </a:ext>
          </a:extLst>
        </xdr:cNvPr>
        <xdr:cNvSpPr txBox="1"/>
      </xdr:nvSpPr>
      <xdr:spPr>
        <a:xfrm>
          <a:off x="166306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158750</xdr:rowOff>
    </xdr:from>
    <xdr:to>
      <xdr:col>116</xdr:col>
      <xdr:colOff>114300</xdr:colOff>
      <xdr:row>85</xdr:row>
      <xdr:rowOff>88900</xdr:rowOff>
    </xdr:to>
    <xdr:sp macro="" textlink="">
      <xdr:nvSpPr>
        <xdr:cNvPr id="721" name="楕円 720">
          <a:extLst>
            <a:ext uri="{FF2B5EF4-FFF2-40B4-BE49-F238E27FC236}">
              <a16:creationId xmlns:a16="http://schemas.microsoft.com/office/drawing/2014/main" id="{EF22507E-B963-411E-87ED-95FA780400AD}"/>
            </a:ext>
          </a:extLst>
        </xdr:cNvPr>
        <xdr:cNvSpPr/>
      </xdr:nvSpPr>
      <xdr:spPr>
        <a:xfrm>
          <a:off x="19900900" y="140335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137177</xdr:rowOff>
    </xdr:from>
    <xdr:ext cx="469744" cy="259045"/>
    <xdr:sp macro="" textlink="">
      <xdr:nvSpPr>
        <xdr:cNvPr id="722" name="【消防施設】&#10;一人当たり面積該当値テキスト">
          <a:extLst>
            <a:ext uri="{FF2B5EF4-FFF2-40B4-BE49-F238E27FC236}">
              <a16:creationId xmlns:a16="http://schemas.microsoft.com/office/drawing/2014/main" id="{33AF5DAA-B955-4D79-85D7-9D0D0598A4AD}"/>
            </a:ext>
          </a:extLst>
        </xdr:cNvPr>
        <xdr:cNvSpPr txBox="1"/>
      </xdr:nvSpPr>
      <xdr:spPr>
        <a:xfrm>
          <a:off x="19989800" y="1401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163322</xdr:rowOff>
    </xdr:from>
    <xdr:to>
      <xdr:col>112</xdr:col>
      <xdr:colOff>38100</xdr:colOff>
      <xdr:row>85</xdr:row>
      <xdr:rowOff>93472</xdr:rowOff>
    </xdr:to>
    <xdr:sp macro="" textlink="">
      <xdr:nvSpPr>
        <xdr:cNvPr id="723" name="楕円 722">
          <a:extLst>
            <a:ext uri="{FF2B5EF4-FFF2-40B4-BE49-F238E27FC236}">
              <a16:creationId xmlns:a16="http://schemas.microsoft.com/office/drawing/2014/main" id="{B5CBEC07-5606-4B8E-984F-18D175BBA0FB}"/>
            </a:ext>
          </a:extLst>
        </xdr:cNvPr>
        <xdr:cNvSpPr/>
      </xdr:nvSpPr>
      <xdr:spPr>
        <a:xfrm>
          <a:off x="19157950" y="14038072"/>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38100</xdr:rowOff>
    </xdr:from>
    <xdr:to>
      <xdr:col>116</xdr:col>
      <xdr:colOff>63500</xdr:colOff>
      <xdr:row>85</xdr:row>
      <xdr:rowOff>42672</xdr:rowOff>
    </xdr:to>
    <xdr:cxnSp macro="">
      <xdr:nvCxnSpPr>
        <xdr:cNvPr id="724" name="直線コネクタ 723">
          <a:extLst>
            <a:ext uri="{FF2B5EF4-FFF2-40B4-BE49-F238E27FC236}">
              <a16:creationId xmlns:a16="http://schemas.microsoft.com/office/drawing/2014/main" id="{AFCE9DA8-1A05-4A49-B47C-F9DEF3FC0D43}"/>
            </a:ext>
          </a:extLst>
        </xdr:cNvPr>
        <xdr:cNvCxnSpPr/>
      </xdr:nvCxnSpPr>
      <xdr:spPr>
        <a:xfrm flipV="1">
          <a:off x="19202400" y="14077950"/>
          <a:ext cx="7493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165608</xdr:rowOff>
    </xdr:from>
    <xdr:to>
      <xdr:col>107</xdr:col>
      <xdr:colOff>101600</xdr:colOff>
      <xdr:row>85</xdr:row>
      <xdr:rowOff>95758</xdr:rowOff>
    </xdr:to>
    <xdr:sp macro="" textlink="">
      <xdr:nvSpPr>
        <xdr:cNvPr id="725" name="楕円 724">
          <a:extLst>
            <a:ext uri="{FF2B5EF4-FFF2-40B4-BE49-F238E27FC236}">
              <a16:creationId xmlns:a16="http://schemas.microsoft.com/office/drawing/2014/main" id="{19D3965F-10A0-4AF6-9127-60BA031A31B7}"/>
            </a:ext>
          </a:extLst>
        </xdr:cNvPr>
        <xdr:cNvSpPr/>
      </xdr:nvSpPr>
      <xdr:spPr>
        <a:xfrm>
          <a:off x="18345150" y="1404035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42672</xdr:rowOff>
    </xdr:from>
    <xdr:to>
      <xdr:col>111</xdr:col>
      <xdr:colOff>177800</xdr:colOff>
      <xdr:row>85</xdr:row>
      <xdr:rowOff>44958</xdr:rowOff>
    </xdr:to>
    <xdr:cxnSp macro="">
      <xdr:nvCxnSpPr>
        <xdr:cNvPr id="726" name="直線コネクタ 725">
          <a:extLst>
            <a:ext uri="{FF2B5EF4-FFF2-40B4-BE49-F238E27FC236}">
              <a16:creationId xmlns:a16="http://schemas.microsoft.com/office/drawing/2014/main" id="{22A17D36-2F17-45FC-8A2A-EC5D49A2A377}"/>
            </a:ext>
          </a:extLst>
        </xdr:cNvPr>
        <xdr:cNvCxnSpPr/>
      </xdr:nvCxnSpPr>
      <xdr:spPr>
        <a:xfrm flipV="1">
          <a:off x="18395950" y="14082522"/>
          <a:ext cx="80645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167894</xdr:rowOff>
    </xdr:from>
    <xdr:to>
      <xdr:col>102</xdr:col>
      <xdr:colOff>165100</xdr:colOff>
      <xdr:row>85</xdr:row>
      <xdr:rowOff>98044</xdr:rowOff>
    </xdr:to>
    <xdr:sp macro="" textlink="">
      <xdr:nvSpPr>
        <xdr:cNvPr id="727" name="楕円 726">
          <a:extLst>
            <a:ext uri="{FF2B5EF4-FFF2-40B4-BE49-F238E27FC236}">
              <a16:creationId xmlns:a16="http://schemas.microsoft.com/office/drawing/2014/main" id="{4239B418-2904-47CF-9DD9-C81D815CC660}"/>
            </a:ext>
          </a:extLst>
        </xdr:cNvPr>
        <xdr:cNvSpPr/>
      </xdr:nvSpPr>
      <xdr:spPr>
        <a:xfrm>
          <a:off x="17551400" y="1404264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44958</xdr:rowOff>
    </xdr:from>
    <xdr:to>
      <xdr:col>107</xdr:col>
      <xdr:colOff>50800</xdr:colOff>
      <xdr:row>85</xdr:row>
      <xdr:rowOff>47244</xdr:rowOff>
    </xdr:to>
    <xdr:cxnSp macro="">
      <xdr:nvCxnSpPr>
        <xdr:cNvPr id="728" name="直線コネクタ 727">
          <a:extLst>
            <a:ext uri="{FF2B5EF4-FFF2-40B4-BE49-F238E27FC236}">
              <a16:creationId xmlns:a16="http://schemas.microsoft.com/office/drawing/2014/main" id="{B9FFD5D4-E44A-4FFE-A2D0-D4D3DB25D745}"/>
            </a:ext>
          </a:extLst>
        </xdr:cNvPr>
        <xdr:cNvCxnSpPr/>
      </xdr:nvCxnSpPr>
      <xdr:spPr>
        <a:xfrm flipV="1">
          <a:off x="17602200" y="14084808"/>
          <a:ext cx="79375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165608</xdr:rowOff>
    </xdr:from>
    <xdr:to>
      <xdr:col>98</xdr:col>
      <xdr:colOff>38100</xdr:colOff>
      <xdr:row>85</xdr:row>
      <xdr:rowOff>95758</xdr:rowOff>
    </xdr:to>
    <xdr:sp macro="" textlink="">
      <xdr:nvSpPr>
        <xdr:cNvPr id="729" name="楕円 728">
          <a:extLst>
            <a:ext uri="{FF2B5EF4-FFF2-40B4-BE49-F238E27FC236}">
              <a16:creationId xmlns:a16="http://schemas.microsoft.com/office/drawing/2014/main" id="{31F398AF-41FB-49E8-B729-7DBD6CD61EE2}"/>
            </a:ext>
          </a:extLst>
        </xdr:cNvPr>
        <xdr:cNvSpPr/>
      </xdr:nvSpPr>
      <xdr:spPr>
        <a:xfrm>
          <a:off x="16757650" y="14040358"/>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44958</xdr:rowOff>
    </xdr:from>
    <xdr:to>
      <xdr:col>102</xdr:col>
      <xdr:colOff>114300</xdr:colOff>
      <xdr:row>85</xdr:row>
      <xdr:rowOff>47244</xdr:rowOff>
    </xdr:to>
    <xdr:cxnSp macro="">
      <xdr:nvCxnSpPr>
        <xdr:cNvPr id="730" name="直線コネクタ 729">
          <a:extLst>
            <a:ext uri="{FF2B5EF4-FFF2-40B4-BE49-F238E27FC236}">
              <a16:creationId xmlns:a16="http://schemas.microsoft.com/office/drawing/2014/main" id="{DFEA809A-9453-4B2B-AFAF-4A7073C438CF}"/>
            </a:ext>
          </a:extLst>
        </xdr:cNvPr>
        <xdr:cNvCxnSpPr/>
      </xdr:nvCxnSpPr>
      <xdr:spPr>
        <a:xfrm>
          <a:off x="16802100" y="14084808"/>
          <a:ext cx="8001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27703</xdr:rowOff>
    </xdr:from>
    <xdr:ext cx="469744" cy="259045"/>
    <xdr:sp macro="" textlink="">
      <xdr:nvSpPr>
        <xdr:cNvPr id="731" name="n_1aveValue【消防施設】&#10;一人当たり面積">
          <a:extLst>
            <a:ext uri="{FF2B5EF4-FFF2-40B4-BE49-F238E27FC236}">
              <a16:creationId xmlns:a16="http://schemas.microsoft.com/office/drawing/2014/main" id="{43A8DB3B-DDAA-45DE-A74F-C0BEF220C40A}"/>
            </a:ext>
          </a:extLst>
        </xdr:cNvPr>
        <xdr:cNvSpPr txBox="1"/>
      </xdr:nvSpPr>
      <xdr:spPr>
        <a:xfrm>
          <a:off x="18980227" y="13737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123714</xdr:rowOff>
    </xdr:from>
    <xdr:ext cx="469744" cy="259045"/>
    <xdr:sp macro="" textlink="">
      <xdr:nvSpPr>
        <xdr:cNvPr id="732" name="n_2aveValue【消防施設】&#10;一人当たり面積">
          <a:extLst>
            <a:ext uri="{FF2B5EF4-FFF2-40B4-BE49-F238E27FC236}">
              <a16:creationId xmlns:a16="http://schemas.microsoft.com/office/drawing/2014/main" id="{59175DA1-C731-4371-B563-CA3272B7A8F0}"/>
            </a:ext>
          </a:extLst>
        </xdr:cNvPr>
        <xdr:cNvSpPr txBox="1"/>
      </xdr:nvSpPr>
      <xdr:spPr>
        <a:xfrm>
          <a:off x="18180127" y="13668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162577</xdr:rowOff>
    </xdr:from>
    <xdr:ext cx="469744" cy="259045"/>
    <xdr:sp macro="" textlink="">
      <xdr:nvSpPr>
        <xdr:cNvPr id="733" name="n_3aveValue【消防施設】&#10;一人当たり面積">
          <a:extLst>
            <a:ext uri="{FF2B5EF4-FFF2-40B4-BE49-F238E27FC236}">
              <a16:creationId xmlns:a16="http://schemas.microsoft.com/office/drawing/2014/main" id="{420B0332-3E74-405E-A688-21FE65508F4F}"/>
            </a:ext>
          </a:extLst>
        </xdr:cNvPr>
        <xdr:cNvSpPr txBox="1"/>
      </xdr:nvSpPr>
      <xdr:spPr>
        <a:xfrm>
          <a:off x="17386377" y="1370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2557</xdr:rowOff>
    </xdr:from>
    <xdr:ext cx="469744" cy="259045"/>
    <xdr:sp macro="" textlink="">
      <xdr:nvSpPr>
        <xdr:cNvPr id="734" name="n_4aveValue【消防施設】&#10;一人当たり面積">
          <a:extLst>
            <a:ext uri="{FF2B5EF4-FFF2-40B4-BE49-F238E27FC236}">
              <a16:creationId xmlns:a16="http://schemas.microsoft.com/office/drawing/2014/main" id="{7400942D-A47E-4FC5-92BD-736C2021E12F}"/>
            </a:ext>
          </a:extLst>
        </xdr:cNvPr>
        <xdr:cNvSpPr txBox="1"/>
      </xdr:nvSpPr>
      <xdr:spPr>
        <a:xfrm>
          <a:off x="16592627" y="13712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84599</xdr:rowOff>
    </xdr:from>
    <xdr:ext cx="469744" cy="259045"/>
    <xdr:sp macro="" textlink="">
      <xdr:nvSpPr>
        <xdr:cNvPr id="735" name="n_1mainValue【消防施設】&#10;一人当たり面積">
          <a:extLst>
            <a:ext uri="{FF2B5EF4-FFF2-40B4-BE49-F238E27FC236}">
              <a16:creationId xmlns:a16="http://schemas.microsoft.com/office/drawing/2014/main" id="{A31A7CDC-14EE-43DD-B609-8B62D467312B}"/>
            </a:ext>
          </a:extLst>
        </xdr:cNvPr>
        <xdr:cNvSpPr txBox="1"/>
      </xdr:nvSpPr>
      <xdr:spPr>
        <a:xfrm>
          <a:off x="18980227" y="14124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86885</xdr:rowOff>
    </xdr:from>
    <xdr:ext cx="469744" cy="259045"/>
    <xdr:sp macro="" textlink="">
      <xdr:nvSpPr>
        <xdr:cNvPr id="736" name="n_2mainValue【消防施設】&#10;一人当たり面積">
          <a:extLst>
            <a:ext uri="{FF2B5EF4-FFF2-40B4-BE49-F238E27FC236}">
              <a16:creationId xmlns:a16="http://schemas.microsoft.com/office/drawing/2014/main" id="{5CF7D6FB-8575-47E1-832B-AD104635EBEE}"/>
            </a:ext>
          </a:extLst>
        </xdr:cNvPr>
        <xdr:cNvSpPr txBox="1"/>
      </xdr:nvSpPr>
      <xdr:spPr>
        <a:xfrm>
          <a:off x="18180127" y="14126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89171</xdr:rowOff>
    </xdr:from>
    <xdr:ext cx="469744" cy="259045"/>
    <xdr:sp macro="" textlink="">
      <xdr:nvSpPr>
        <xdr:cNvPr id="737" name="n_3mainValue【消防施設】&#10;一人当たり面積">
          <a:extLst>
            <a:ext uri="{FF2B5EF4-FFF2-40B4-BE49-F238E27FC236}">
              <a16:creationId xmlns:a16="http://schemas.microsoft.com/office/drawing/2014/main" id="{1788FFB0-9C61-4CA9-B700-A580C9DF4AE7}"/>
            </a:ext>
          </a:extLst>
        </xdr:cNvPr>
        <xdr:cNvSpPr txBox="1"/>
      </xdr:nvSpPr>
      <xdr:spPr>
        <a:xfrm>
          <a:off x="17386377" y="14129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86885</xdr:rowOff>
    </xdr:from>
    <xdr:ext cx="469744" cy="259045"/>
    <xdr:sp macro="" textlink="">
      <xdr:nvSpPr>
        <xdr:cNvPr id="738" name="n_4mainValue【消防施設】&#10;一人当たり面積">
          <a:extLst>
            <a:ext uri="{FF2B5EF4-FFF2-40B4-BE49-F238E27FC236}">
              <a16:creationId xmlns:a16="http://schemas.microsoft.com/office/drawing/2014/main" id="{9F81925E-E018-4925-B91D-70594D9886D9}"/>
            </a:ext>
          </a:extLst>
        </xdr:cNvPr>
        <xdr:cNvSpPr txBox="1"/>
      </xdr:nvSpPr>
      <xdr:spPr>
        <a:xfrm>
          <a:off x="16592627" y="14126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9" name="正方形/長方形 738">
          <a:extLst>
            <a:ext uri="{FF2B5EF4-FFF2-40B4-BE49-F238E27FC236}">
              <a16:creationId xmlns:a16="http://schemas.microsoft.com/office/drawing/2014/main" id="{193C8E89-37C6-488F-BFEC-F1E3D36EA31C}"/>
            </a:ext>
          </a:extLst>
        </xdr:cNvPr>
        <xdr:cNvSpPr/>
      </xdr:nvSpPr>
      <xdr:spPr>
        <a:xfrm>
          <a:off x="1120775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0" name="正方形/長方形 739">
          <a:extLst>
            <a:ext uri="{FF2B5EF4-FFF2-40B4-BE49-F238E27FC236}">
              <a16:creationId xmlns:a16="http://schemas.microsoft.com/office/drawing/2014/main" id="{7178B48F-941C-49DA-BD0A-7443A0211E38}"/>
            </a:ext>
          </a:extLst>
        </xdr:cNvPr>
        <xdr:cNvSpPr/>
      </xdr:nvSpPr>
      <xdr:spPr>
        <a:xfrm>
          <a:off x="11315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1" name="正方形/長方形 740">
          <a:extLst>
            <a:ext uri="{FF2B5EF4-FFF2-40B4-BE49-F238E27FC236}">
              <a16:creationId xmlns:a16="http://schemas.microsoft.com/office/drawing/2014/main" id="{3023FBB1-0F97-482A-BE0D-B94D0CDCBF5B}"/>
            </a:ext>
          </a:extLst>
        </xdr:cNvPr>
        <xdr:cNvSpPr/>
      </xdr:nvSpPr>
      <xdr:spPr>
        <a:xfrm>
          <a:off x="11315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2" name="正方形/長方形 741">
          <a:extLst>
            <a:ext uri="{FF2B5EF4-FFF2-40B4-BE49-F238E27FC236}">
              <a16:creationId xmlns:a16="http://schemas.microsoft.com/office/drawing/2014/main" id="{A0ABF476-11F3-4A12-9D6D-EF7F5686D80F}"/>
            </a:ext>
          </a:extLst>
        </xdr:cNvPr>
        <xdr:cNvSpPr/>
      </xdr:nvSpPr>
      <xdr:spPr>
        <a:xfrm>
          <a:off x="122364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3" name="正方形/長方形 742">
          <a:extLst>
            <a:ext uri="{FF2B5EF4-FFF2-40B4-BE49-F238E27FC236}">
              <a16:creationId xmlns:a16="http://schemas.microsoft.com/office/drawing/2014/main" id="{E8BB8B94-7603-4C08-B20A-E7999E892D0B}"/>
            </a:ext>
          </a:extLst>
        </xdr:cNvPr>
        <xdr:cNvSpPr/>
      </xdr:nvSpPr>
      <xdr:spPr>
        <a:xfrm>
          <a:off x="122364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4" name="正方形/長方形 743">
          <a:extLst>
            <a:ext uri="{FF2B5EF4-FFF2-40B4-BE49-F238E27FC236}">
              <a16:creationId xmlns:a16="http://schemas.microsoft.com/office/drawing/2014/main" id="{EA551BB8-973E-4A92-8B93-5D1A3050834B}"/>
            </a:ext>
          </a:extLst>
        </xdr:cNvPr>
        <xdr:cNvSpPr/>
      </xdr:nvSpPr>
      <xdr:spPr>
        <a:xfrm>
          <a:off x="132651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5" name="正方形/長方形 744">
          <a:extLst>
            <a:ext uri="{FF2B5EF4-FFF2-40B4-BE49-F238E27FC236}">
              <a16:creationId xmlns:a16="http://schemas.microsoft.com/office/drawing/2014/main" id="{673DD629-85DB-47C4-AEBF-C54A0DE726C1}"/>
            </a:ext>
          </a:extLst>
        </xdr:cNvPr>
        <xdr:cNvSpPr/>
      </xdr:nvSpPr>
      <xdr:spPr>
        <a:xfrm>
          <a:off x="132651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6" name="正方形/長方形 745">
          <a:extLst>
            <a:ext uri="{FF2B5EF4-FFF2-40B4-BE49-F238E27FC236}">
              <a16:creationId xmlns:a16="http://schemas.microsoft.com/office/drawing/2014/main" id="{3ABBD4C3-D81B-498D-BB00-13BBF44044DC}"/>
            </a:ext>
          </a:extLst>
        </xdr:cNvPr>
        <xdr:cNvSpPr/>
      </xdr:nvSpPr>
      <xdr:spPr>
        <a:xfrm>
          <a:off x="1120775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7" name="テキスト ボックス 746">
          <a:extLst>
            <a:ext uri="{FF2B5EF4-FFF2-40B4-BE49-F238E27FC236}">
              <a16:creationId xmlns:a16="http://schemas.microsoft.com/office/drawing/2014/main" id="{75582927-B5C0-47D0-A488-1E17C52AF1B8}"/>
            </a:ext>
          </a:extLst>
        </xdr:cNvPr>
        <xdr:cNvSpPr txBox="1"/>
      </xdr:nvSpPr>
      <xdr:spPr>
        <a:xfrm>
          <a:off x="111696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8" name="直線コネクタ 747">
          <a:extLst>
            <a:ext uri="{FF2B5EF4-FFF2-40B4-BE49-F238E27FC236}">
              <a16:creationId xmlns:a16="http://schemas.microsoft.com/office/drawing/2014/main" id="{EAC7E0A1-60B5-45EC-991E-E88B8BD2D87D}"/>
            </a:ext>
          </a:extLst>
        </xdr:cNvPr>
        <xdr:cNvCxnSpPr/>
      </xdr:nvCxnSpPr>
      <xdr:spPr>
        <a:xfrm>
          <a:off x="11207750" y="18478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9" name="テキスト ボックス 748">
          <a:extLst>
            <a:ext uri="{FF2B5EF4-FFF2-40B4-BE49-F238E27FC236}">
              <a16:creationId xmlns:a16="http://schemas.microsoft.com/office/drawing/2014/main" id="{80C2F0C5-EBEF-49A0-9A13-591B3C497BAC}"/>
            </a:ext>
          </a:extLst>
        </xdr:cNvPr>
        <xdr:cNvSpPr txBox="1"/>
      </xdr:nvSpPr>
      <xdr:spPr>
        <a:xfrm>
          <a:off x="107977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50" name="直線コネクタ 749">
          <a:extLst>
            <a:ext uri="{FF2B5EF4-FFF2-40B4-BE49-F238E27FC236}">
              <a16:creationId xmlns:a16="http://schemas.microsoft.com/office/drawing/2014/main" id="{5729FF70-EA84-42DE-9143-A614739762C0}"/>
            </a:ext>
          </a:extLst>
        </xdr:cNvPr>
        <xdr:cNvCxnSpPr/>
      </xdr:nvCxnSpPr>
      <xdr:spPr>
        <a:xfrm>
          <a:off x="11207750" y="18151929"/>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51" name="テキスト ボックス 750">
          <a:extLst>
            <a:ext uri="{FF2B5EF4-FFF2-40B4-BE49-F238E27FC236}">
              <a16:creationId xmlns:a16="http://schemas.microsoft.com/office/drawing/2014/main" id="{B03FE8DD-934F-4BF6-8DB2-118775D48952}"/>
            </a:ext>
          </a:extLst>
        </xdr:cNvPr>
        <xdr:cNvSpPr txBox="1"/>
      </xdr:nvSpPr>
      <xdr:spPr>
        <a:xfrm>
          <a:off x="10797721" y="180097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2" name="直線コネクタ 751">
          <a:extLst>
            <a:ext uri="{FF2B5EF4-FFF2-40B4-BE49-F238E27FC236}">
              <a16:creationId xmlns:a16="http://schemas.microsoft.com/office/drawing/2014/main" id="{970CE965-0247-4B74-859D-439B49ED94B5}"/>
            </a:ext>
          </a:extLst>
        </xdr:cNvPr>
        <xdr:cNvCxnSpPr/>
      </xdr:nvCxnSpPr>
      <xdr:spPr>
        <a:xfrm>
          <a:off x="11207750" y="1782535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3" name="テキスト ボックス 752">
          <a:extLst>
            <a:ext uri="{FF2B5EF4-FFF2-40B4-BE49-F238E27FC236}">
              <a16:creationId xmlns:a16="http://schemas.microsoft.com/office/drawing/2014/main" id="{805E4E31-31C8-441F-A50E-11744CA280B3}"/>
            </a:ext>
          </a:extLst>
        </xdr:cNvPr>
        <xdr:cNvSpPr txBox="1"/>
      </xdr:nvSpPr>
      <xdr:spPr>
        <a:xfrm>
          <a:off x="10842791" y="176831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4" name="直線コネクタ 753">
          <a:extLst>
            <a:ext uri="{FF2B5EF4-FFF2-40B4-BE49-F238E27FC236}">
              <a16:creationId xmlns:a16="http://schemas.microsoft.com/office/drawing/2014/main" id="{9D6CF459-2D0D-41F4-BB60-18391B21A0AC}"/>
            </a:ext>
          </a:extLst>
        </xdr:cNvPr>
        <xdr:cNvCxnSpPr/>
      </xdr:nvCxnSpPr>
      <xdr:spPr>
        <a:xfrm>
          <a:off x="11207750" y="17498786"/>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5" name="テキスト ボックス 754">
          <a:extLst>
            <a:ext uri="{FF2B5EF4-FFF2-40B4-BE49-F238E27FC236}">
              <a16:creationId xmlns:a16="http://schemas.microsoft.com/office/drawing/2014/main" id="{553DBD02-CF5E-4039-8FF9-8F8936DCB735}"/>
            </a:ext>
          </a:extLst>
        </xdr:cNvPr>
        <xdr:cNvSpPr txBox="1"/>
      </xdr:nvSpPr>
      <xdr:spPr>
        <a:xfrm>
          <a:off x="10842791" y="173565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6" name="直線コネクタ 755">
          <a:extLst>
            <a:ext uri="{FF2B5EF4-FFF2-40B4-BE49-F238E27FC236}">
              <a16:creationId xmlns:a16="http://schemas.microsoft.com/office/drawing/2014/main" id="{B5172BD2-DE9F-4DF9-A310-33079086CF8F}"/>
            </a:ext>
          </a:extLst>
        </xdr:cNvPr>
        <xdr:cNvCxnSpPr/>
      </xdr:nvCxnSpPr>
      <xdr:spPr>
        <a:xfrm>
          <a:off x="11207750" y="17172214"/>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7" name="テキスト ボックス 756">
          <a:extLst>
            <a:ext uri="{FF2B5EF4-FFF2-40B4-BE49-F238E27FC236}">
              <a16:creationId xmlns:a16="http://schemas.microsoft.com/office/drawing/2014/main" id="{9F488F53-6B6E-4A14-9FB6-9D3E139AE69E}"/>
            </a:ext>
          </a:extLst>
        </xdr:cNvPr>
        <xdr:cNvSpPr txBox="1"/>
      </xdr:nvSpPr>
      <xdr:spPr>
        <a:xfrm>
          <a:off x="10842791" y="170299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8" name="直線コネクタ 757">
          <a:extLst>
            <a:ext uri="{FF2B5EF4-FFF2-40B4-BE49-F238E27FC236}">
              <a16:creationId xmlns:a16="http://schemas.microsoft.com/office/drawing/2014/main" id="{143DE02C-44BF-4B7B-A17A-A76E8FA295B4}"/>
            </a:ext>
          </a:extLst>
        </xdr:cNvPr>
        <xdr:cNvCxnSpPr/>
      </xdr:nvCxnSpPr>
      <xdr:spPr>
        <a:xfrm>
          <a:off x="11207750" y="1684564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59" name="テキスト ボックス 758">
          <a:extLst>
            <a:ext uri="{FF2B5EF4-FFF2-40B4-BE49-F238E27FC236}">
              <a16:creationId xmlns:a16="http://schemas.microsoft.com/office/drawing/2014/main" id="{299E1AE8-2008-4DFA-803F-1028E6A33BAE}"/>
            </a:ext>
          </a:extLst>
        </xdr:cNvPr>
        <xdr:cNvSpPr txBox="1"/>
      </xdr:nvSpPr>
      <xdr:spPr>
        <a:xfrm>
          <a:off x="10842791" y="167034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60" name="直線コネクタ 759">
          <a:extLst>
            <a:ext uri="{FF2B5EF4-FFF2-40B4-BE49-F238E27FC236}">
              <a16:creationId xmlns:a16="http://schemas.microsoft.com/office/drawing/2014/main" id="{B8523883-99D3-45BA-92F6-A55DA994FC85}"/>
            </a:ext>
          </a:extLst>
        </xdr:cNvPr>
        <xdr:cNvCxnSpPr/>
      </xdr:nvCxnSpPr>
      <xdr:spPr>
        <a:xfrm>
          <a:off x="11207750" y="16519071"/>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61" name="テキスト ボックス 760">
          <a:extLst>
            <a:ext uri="{FF2B5EF4-FFF2-40B4-BE49-F238E27FC236}">
              <a16:creationId xmlns:a16="http://schemas.microsoft.com/office/drawing/2014/main" id="{22D7988C-5C92-493B-B1B7-C1A8AFA48146}"/>
            </a:ext>
          </a:extLst>
        </xdr:cNvPr>
        <xdr:cNvSpPr txBox="1"/>
      </xdr:nvSpPr>
      <xdr:spPr>
        <a:xfrm>
          <a:off x="10906911" y="163768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2" name="直線コネクタ 761">
          <a:extLst>
            <a:ext uri="{FF2B5EF4-FFF2-40B4-BE49-F238E27FC236}">
              <a16:creationId xmlns:a16="http://schemas.microsoft.com/office/drawing/2014/main" id="{7E00262A-ADCE-4BE6-B175-BD440DB7BF34}"/>
            </a:ext>
          </a:extLst>
        </xdr:cNvPr>
        <xdr:cNvCxnSpPr/>
      </xdr:nvCxnSpPr>
      <xdr:spPr>
        <a:xfrm>
          <a:off x="11207750" y="16192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3" name="【庁舎】&#10;有形固定資産減価償却率グラフ枠">
          <a:extLst>
            <a:ext uri="{FF2B5EF4-FFF2-40B4-BE49-F238E27FC236}">
              <a16:creationId xmlns:a16="http://schemas.microsoft.com/office/drawing/2014/main" id="{208D8A3C-D16B-4B0E-B7FA-135269356A4D}"/>
            </a:ext>
          </a:extLst>
        </xdr:cNvPr>
        <xdr:cNvSpPr/>
      </xdr:nvSpPr>
      <xdr:spPr>
        <a:xfrm>
          <a:off x="1120775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109</xdr:row>
      <xdr:rowOff>4355</xdr:rowOff>
    </xdr:to>
    <xdr:cxnSp macro="">
      <xdr:nvCxnSpPr>
        <xdr:cNvPr id="764" name="直線コネクタ 763">
          <a:extLst>
            <a:ext uri="{FF2B5EF4-FFF2-40B4-BE49-F238E27FC236}">
              <a16:creationId xmlns:a16="http://schemas.microsoft.com/office/drawing/2014/main" id="{9702722A-7253-4472-BDBF-F9492E9A511A}"/>
            </a:ext>
          </a:extLst>
        </xdr:cNvPr>
        <xdr:cNvCxnSpPr/>
      </xdr:nvCxnSpPr>
      <xdr:spPr>
        <a:xfrm flipV="1">
          <a:off x="14699614" y="16519071"/>
          <a:ext cx="0" cy="1601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8182</xdr:rowOff>
    </xdr:from>
    <xdr:ext cx="405111" cy="259045"/>
    <xdr:sp macro="" textlink="">
      <xdr:nvSpPr>
        <xdr:cNvPr id="765" name="【庁舎】&#10;有形固定資産減価償却率最小値テキスト">
          <a:extLst>
            <a:ext uri="{FF2B5EF4-FFF2-40B4-BE49-F238E27FC236}">
              <a16:creationId xmlns:a16="http://schemas.microsoft.com/office/drawing/2014/main" id="{512B2AB9-2186-4573-AF70-3E3A38B2FCF3}"/>
            </a:ext>
          </a:extLst>
        </xdr:cNvPr>
        <xdr:cNvSpPr txBox="1"/>
      </xdr:nvSpPr>
      <xdr:spPr>
        <a:xfrm>
          <a:off x="14738350" y="18124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4355</xdr:rowOff>
    </xdr:from>
    <xdr:to>
      <xdr:col>86</xdr:col>
      <xdr:colOff>25400</xdr:colOff>
      <xdr:row>109</xdr:row>
      <xdr:rowOff>4355</xdr:rowOff>
    </xdr:to>
    <xdr:cxnSp macro="">
      <xdr:nvCxnSpPr>
        <xdr:cNvPr id="766" name="直線コネクタ 765">
          <a:extLst>
            <a:ext uri="{FF2B5EF4-FFF2-40B4-BE49-F238E27FC236}">
              <a16:creationId xmlns:a16="http://schemas.microsoft.com/office/drawing/2014/main" id="{6A762EF7-FC61-46C5-998B-DE6388645235}"/>
            </a:ext>
          </a:extLst>
        </xdr:cNvPr>
        <xdr:cNvCxnSpPr/>
      </xdr:nvCxnSpPr>
      <xdr:spPr>
        <a:xfrm>
          <a:off x="14611350" y="1812090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340478" cy="259045"/>
    <xdr:sp macro="" textlink="">
      <xdr:nvSpPr>
        <xdr:cNvPr id="767" name="【庁舎】&#10;有形固定資産減価償却率最大値テキスト">
          <a:extLst>
            <a:ext uri="{FF2B5EF4-FFF2-40B4-BE49-F238E27FC236}">
              <a16:creationId xmlns:a16="http://schemas.microsoft.com/office/drawing/2014/main" id="{47DB6483-DC8F-48AE-89B7-E1EE0A53BC1C}"/>
            </a:ext>
          </a:extLst>
        </xdr:cNvPr>
        <xdr:cNvSpPr txBox="1"/>
      </xdr:nvSpPr>
      <xdr:spPr>
        <a:xfrm>
          <a:off x="14738350" y="162942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768" name="直線コネクタ 767">
          <a:extLst>
            <a:ext uri="{FF2B5EF4-FFF2-40B4-BE49-F238E27FC236}">
              <a16:creationId xmlns:a16="http://schemas.microsoft.com/office/drawing/2014/main" id="{1CA882E2-29CD-4F0C-9F9D-70B9417D8A15}"/>
            </a:ext>
          </a:extLst>
        </xdr:cNvPr>
        <xdr:cNvCxnSpPr/>
      </xdr:nvCxnSpPr>
      <xdr:spPr>
        <a:xfrm>
          <a:off x="14611350" y="1651907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27050</xdr:rowOff>
    </xdr:from>
    <xdr:ext cx="405111" cy="259045"/>
    <xdr:sp macro="" textlink="">
      <xdr:nvSpPr>
        <xdr:cNvPr id="769" name="【庁舎】&#10;有形固定資産減価償却率平均値テキスト">
          <a:extLst>
            <a:ext uri="{FF2B5EF4-FFF2-40B4-BE49-F238E27FC236}">
              <a16:creationId xmlns:a16="http://schemas.microsoft.com/office/drawing/2014/main" id="{5A0597AD-9C24-49DD-93A8-A4597F731874}"/>
            </a:ext>
          </a:extLst>
        </xdr:cNvPr>
        <xdr:cNvSpPr txBox="1"/>
      </xdr:nvSpPr>
      <xdr:spPr>
        <a:xfrm>
          <a:off x="14738350" y="171149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4173</xdr:rowOff>
    </xdr:from>
    <xdr:to>
      <xdr:col>85</xdr:col>
      <xdr:colOff>177800</xdr:colOff>
      <xdr:row>104</xdr:row>
      <xdr:rowOff>105773</xdr:rowOff>
    </xdr:to>
    <xdr:sp macro="" textlink="">
      <xdr:nvSpPr>
        <xdr:cNvPr id="770" name="フローチャート: 判断 769">
          <a:extLst>
            <a:ext uri="{FF2B5EF4-FFF2-40B4-BE49-F238E27FC236}">
              <a16:creationId xmlns:a16="http://schemas.microsoft.com/office/drawing/2014/main" id="{E76549ED-B07F-4A89-9476-05D3AEBAE9F3}"/>
            </a:ext>
          </a:extLst>
        </xdr:cNvPr>
        <xdr:cNvSpPr/>
      </xdr:nvSpPr>
      <xdr:spPr>
        <a:xfrm>
          <a:off x="14649450" y="17263473"/>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90714</xdr:rowOff>
    </xdr:from>
    <xdr:to>
      <xdr:col>81</xdr:col>
      <xdr:colOff>101600</xdr:colOff>
      <xdr:row>105</xdr:row>
      <xdr:rowOff>20864</xdr:rowOff>
    </xdr:to>
    <xdr:sp macro="" textlink="">
      <xdr:nvSpPr>
        <xdr:cNvPr id="771" name="フローチャート: 判断 770">
          <a:extLst>
            <a:ext uri="{FF2B5EF4-FFF2-40B4-BE49-F238E27FC236}">
              <a16:creationId xmlns:a16="http://schemas.microsoft.com/office/drawing/2014/main" id="{4CBB199E-DA61-447C-8305-86EC58014DDB}"/>
            </a:ext>
          </a:extLst>
        </xdr:cNvPr>
        <xdr:cNvSpPr/>
      </xdr:nvSpPr>
      <xdr:spPr>
        <a:xfrm>
          <a:off x="13887450" y="17350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162561</xdr:rowOff>
    </xdr:from>
    <xdr:to>
      <xdr:col>76</xdr:col>
      <xdr:colOff>165100</xdr:colOff>
      <xdr:row>105</xdr:row>
      <xdr:rowOff>92711</xdr:rowOff>
    </xdr:to>
    <xdr:sp macro="" textlink="">
      <xdr:nvSpPr>
        <xdr:cNvPr id="772" name="フローチャート: 判断 771">
          <a:extLst>
            <a:ext uri="{FF2B5EF4-FFF2-40B4-BE49-F238E27FC236}">
              <a16:creationId xmlns:a16="http://schemas.microsoft.com/office/drawing/2014/main" id="{171CFDA2-EA03-409F-A9DC-BD46452D6D1D}"/>
            </a:ext>
          </a:extLst>
        </xdr:cNvPr>
        <xdr:cNvSpPr/>
      </xdr:nvSpPr>
      <xdr:spPr>
        <a:xfrm>
          <a:off x="13093700" y="17421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27032</xdr:rowOff>
    </xdr:from>
    <xdr:to>
      <xdr:col>72</xdr:col>
      <xdr:colOff>38100</xdr:colOff>
      <xdr:row>105</xdr:row>
      <xdr:rowOff>128632</xdr:rowOff>
    </xdr:to>
    <xdr:sp macro="" textlink="">
      <xdr:nvSpPr>
        <xdr:cNvPr id="773" name="フローチャート: 判断 772">
          <a:extLst>
            <a:ext uri="{FF2B5EF4-FFF2-40B4-BE49-F238E27FC236}">
              <a16:creationId xmlns:a16="http://schemas.microsoft.com/office/drawing/2014/main" id="{427DC97F-6A76-4782-BC90-3D3F1CA555A1}"/>
            </a:ext>
          </a:extLst>
        </xdr:cNvPr>
        <xdr:cNvSpPr/>
      </xdr:nvSpPr>
      <xdr:spPr>
        <a:xfrm>
          <a:off x="12299950" y="17457782"/>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25400</xdr:rowOff>
    </xdr:from>
    <xdr:to>
      <xdr:col>67</xdr:col>
      <xdr:colOff>101600</xdr:colOff>
      <xdr:row>105</xdr:row>
      <xdr:rowOff>127000</xdr:rowOff>
    </xdr:to>
    <xdr:sp macro="" textlink="">
      <xdr:nvSpPr>
        <xdr:cNvPr id="774" name="フローチャート: 判断 773">
          <a:extLst>
            <a:ext uri="{FF2B5EF4-FFF2-40B4-BE49-F238E27FC236}">
              <a16:creationId xmlns:a16="http://schemas.microsoft.com/office/drawing/2014/main" id="{A8413395-46CB-4F6D-BBF2-5D1F3F61F341}"/>
            </a:ext>
          </a:extLst>
        </xdr:cNvPr>
        <xdr:cNvSpPr/>
      </xdr:nvSpPr>
      <xdr:spPr>
        <a:xfrm>
          <a:off x="11487150" y="1745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5" name="テキスト ボックス 774">
          <a:extLst>
            <a:ext uri="{FF2B5EF4-FFF2-40B4-BE49-F238E27FC236}">
              <a16:creationId xmlns:a16="http://schemas.microsoft.com/office/drawing/2014/main" id="{ADE51BF7-D2B2-45CC-BF7B-F9172482CF7D}"/>
            </a:ext>
          </a:extLst>
        </xdr:cNvPr>
        <xdr:cNvSpPr txBox="1"/>
      </xdr:nvSpPr>
      <xdr:spPr>
        <a:xfrm>
          <a:off x="1452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6" name="テキスト ボックス 775">
          <a:extLst>
            <a:ext uri="{FF2B5EF4-FFF2-40B4-BE49-F238E27FC236}">
              <a16:creationId xmlns:a16="http://schemas.microsoft.com/office/drawing/2014/main" id="{E873E74D-3AB1-4E53-9193-C0DF2FF26A69}"/>
            </a:ext>
          </a:extLst>
        </xdr:cNvPr>
        <xdr:cNvSpPr txBox="1"/>
      </xdr:nvSpPr>
      <xdr:spPr>
        <a:xfrm>
          <a:off x="13766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7" name="テキスト ボックス 776">
          <a:extLst>
            <a:ext uri="{FF2B5EF4-FFF2-40B4-BE49-F238E27FC236}">
              <a16:creationId xmlns:a16="http://schemas.microsoft.com/office/drawing/2014/main" id="{0E753491-607E-4E01-8127-261D3681602B}"/>
            </a:ext>
          </a:extLst>
        </xdr:cNvPr>
        <xdr:cNvSpPr txBox="1"/>
      </xdr:nvSpPr>
      <xdr:spPr>
        <a:xfrm>
          <a:off x="12973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8" name="テキスト ボックス 777">
          <a:extLst>
            <a:ext uri="{FF2B5EF4-FFF2-40B4-BE49-F238E27FC236}">
              <a16:creationId xmlns:a16="http://schemas.microsoft.com/office/drawing/2014/main" id="{40D02A9D-6806-4D51-9F50-BE024F3951D4}"/>
            </a:ext>
          </a:extLst>
        </xdr:cNvPr>
        <xdr:cNvSpPr txBox="1"/>
      </xdr:nvSpPr>
      <xdr:spPr>
        <a:xfrm>
          <a:off x="12172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9" name="テキスト ボックス 778">
          <a:extLst>
            <a:ext uri="{FF2B5EF4-FFF2-40B4-BE49-F238E27FC236}">
              <a16:creationId xmlns:a16="http://schemas.microsoft.com/office/drawing/2014/main" id="{D2AFD48E-BDBB-4454-872D-6E23E97A098D}"/>
            </a:ext>
          </a:extLst>
        </xdr:cNvPr>
        <xdr:cNvSpPr txBox="1"/>
      </xdr:nvSpPr>
      <xdr:spPr>
        <a:xfrm>
          <a:off x="11366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115207</xdr:rowOff>
    </xdr:from>
    <xdr:to>
      <xdr:col>85</xdr:col>
      <xdr:colOff>177800</xdr:colOff>
      <xdr:row>108</xdr:row>
      <xdr:rowOff>45357</xdr:rowOff>
    </xdr:to>
    <xdr:sp macro="" textlink="">
      <xdr:nvSpPr>
        <xdr:cNvPr id="780" name="楕円 779">
          <a:extLst>
            <a:ext uri="{FF2B5EF4-FFF2-40B4-BE49-F238E27FC236}">
              <a16:creationId xmlns:a16="http://schemas.microsoft.com/office/drawing/2014/main" id="{A74F0950-0BFE-4F0A-B5B0-6EFD6E0D2796}"/>
            </a:ext>
          </a:extLst>
        </xdr:cNvPr>
        <xdr:cNvSpPr/>
      </xdr:nvSpPr>
      <xdr:spPr>
        <a:xfrm>
          <a:off x="14649450" y="17888857"/>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93634</xdr:rowOff>
    </xdr:from>
    <xdr:ext cx="405111" cy="259045"/>
    <xdr:sp macro="" textlink="">
      <xdr:nvSpPr>
        <xdr:cNvPr id="781" name="【庁舎】&#10;有形固定資産減価償却率該当値テキスト">
          <a:extLst>
            <a:ext uri="{FF2B5EF4-FFF2-40B4-BE49-F238E27FC236}">
              <a16:creationId xmlns:a16="http://schemas.microsoft.com/office/drawing/2014/main" id="{D8B8B6C7-9D3F-4379-ACBE-C4C9EDFDDB30}"/>
            </a:ext>
          </a:extLst>
        </xdr:cNvPr>
        <xdr:cNvSpPr txBox="1"/>
      </xdr:nvSpPr>
      <xdr:spPr>
        <a:xfrm>
          <a:off x="14738350" y="17867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82550</xdr:rowOff>
    </xdr:from>
    <xdr:to>
      <xdr:col>81</xdr:col>
      <xdr:colOff>101600</xdr:colOff>
      <xdr:row>108</xdr:row>
      <xdr:rowOff>12700</xdr:rowOff>
    </xdr:to>
    <xdr:sp macro="" textlink="">
      <xdr:nvSpPr>
        <xdr:cNvPr id="782" name="楕円 781">
          <a:extLst>
            <a:ext uri="{FF2B5EF4-FFF2-40B4-BE49-F238E27FC236}">
              <a16:creationId xmlns:a16="http://schemas.microsoft.com/office/drawing/2014/main" id="{FFFA2D74-32C3-410D-AFF1-DF15FEE10D69}"/>
            </a:ext>
          </a:extLst>
        </xdr:cNvPr>
        <xdr:cNvSpPr/>
      </xdr:nvSpPr>
      <xdr:spPr>
        <a:xfrm>
          <a:off x="13887450" y="1785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133350</xdr:rowOff>
    </xdr:from>
    <xdr:to>
      <xdr:col>85</xdr:col>
      <xdr:colOff>127000</xdr:colOff>
      <xdr:row>107</xdr:row>
      <xdr:rowOff>166007</xdr:rowOff>
    </xdr:to>
    <xdr:cxnSp macro="">
      <xdr:nvCxnSpPr>
        <xdr:cNvPr id="783" name="直線コネクタ 782">
          <a:extLst>
            <a:ext uri="{FF2B5EF4-FFF2-40B4-BE49-F238E27FC236}">
              <a16:creationId xmlns:a16="http://schemas.microsoft.com/office/drawing/2014/main" id="{51C057E8-7852-4393-AC8A-C56817E00D0C}"/>
            </a:ext>
          </a:extLst>
        </xdr:cNvPr>
        <xdr:cNvCxnSpPr/>
      </xdr:nvCxnSpPr>
      <xdr:spPr>
        <a:xfrm>
          <a:off x="13938250" y="17907000"/>
          <a:ext cx="762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49893</xdr:rowOff>
    </xdr:from>
    <xdr:to>
      <xdr:col>76</xdr:col>
      <xdr:colOff>165100</xdr:colOff>
      <xdr:row>107</xdr:row>
      <xdr:rowOff>151493</xdr:rowOff>
    </xdr:to>
    <xdr:sp macro="" textlink="">
      <xdr:nvSpPr>
        <xdr:cNvPr id="784" name="楕円 783">
          <a:extLst>
            <a:ext uri="{FF2B5EF4-FFF2-40B4-BE49-F238E27FC236}">
              <a16:creationId xmlns:a16="http://schemas.microsoft.com/office/drawing/2014/main" id="{DF455BDB-EDDE-4BF2-B9C6-302070B62556}"/>
            </a:ext>
          </a:extLst>
        </xdr:cNvPr>
        <xdr:cNvSpPr/>
      </xdr:nvSpPr>
      <xdr:spPr>
        <a:xfrm>
          <a:off x="13093700" y="1782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100693</xdr:rowOff>
    </xdr:from>
    <xdr:to>
      <xdr:col>81</xdr:col>
      <xdr:colOff>50800</xdr:colOff>
      <xdr:row>107</xdr:row>
      <xdr:rowOff>133350</xdr:rowOff>
    </xdr:to>
    <xdr:cxnSp macro="">
      <xdr:nvCxnSpPr>
        <xdr:cNvPr id="785" name="直線コネクタ 784">
          <a:extLst>
            <a:ext uri="{FF2B5EF4-FFF2-40B4-BE49-F238E27FC236}">
              <a16:creationId xmlns:a16="http://schemas.microsoft.com/office/drawing/2014/main" id="{10183848-3D45-47CC-A2ED-3E8CD33D1DB6}"/>
            </a:ext>
          </a:extLst>
        </xdr:cNvPr>
        <xdr:cNvCxnSpPr/>
      </xdr:nvCxnSpPr>
      <xdr:spPr>
        <a:xfrm>
          <a:off x="13144500" y="17874343"/>
          <a:ext cx="79375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40095</xdr:rowOff>
    </xdr:from>
    <xdr:to>
      <xdr:col>72</xdr:col>
      <xdr:colOff>38100</xdr:colOff>
      <xdr:row>107</xdr:row>
      <xdr:rowOff>141695</xdr:rowOff>
    </xdr:to>
    <xdr:sp macro="" textlink="">
      <xdr:nvSpPr>
        <xdr:cNvPr id="786" name="楕円 785">
          <a:extLst>
            <a:ext uri="{FF2B5EF4-FFF2-40B4-BE49-F238E27FC236}">
              <a16:creationId xmlns:a16="http://schemas.microsoft.com/office/drawing/2014/main" id="{E77D5410-014A-4654-8E7D-C7E221194B38}"/>
            </a:ext>
          </a:extLst>
        </xdr:cNvPr>
        <xdr:cNvSpPr/>
      </xdr:nvSpPr>
      <xdr:spPr>
        <a:xfrm>
          <a:off x="12299950" y="1781374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90895</xdr:rowOff>
    </xdr:from>
    <xdr:to>
      <xdr:col>76</xdr:col>
      <xdr:colOff>114300</xdr:colOff>
      <xdr:row>107</xdr:row>
      <xdr:rowOff>100693</xdr:rowOff>
    </xdr:to>
    <xdr:cxnSp macro="">
      <xdr:nvCxnSpPr>
        <xdr:cNvPr id="787" name="直線コネクタ 786">
          <a:extLst>
            <a:ext uri="{FF2B5EF4-FFF2-40B4-BE49-F238E27FC236}">
              <a16:creationId xmlns:a16="http://schemas.microsoft.com/office/drawing/2014/main" id="{716193BC-2211-4CC8-B0C6-31B1FBA394DC}"/>
            </a:ext>
          </a:extLst>
        </xdr:cNvPr>
        <xdr:cNvCxnSpPr/>
      </xdr:nvCxnSpPr>
      <xdr:spPr>
        <a:xfrm>
          <a:off x="12344400" y="17864545"/>
          <a:ext cx="8001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7438</xdr:rowOff>
    </xdr:from>
    <xdr:to>
      <xdr:col>67</xdr:col>
      <xdr:colOff>101600</xdr:colOff>
      <xdr:row>107</xdr:row>
      <xdr:rowOff>109038</xdr:rowOff>
    </xdr:to>
    <xdr:sp macro="" textlink="">
      <xdr:nvSpPr>
        <xdr:cNvPr id="788" name="楕円 787">
          <a:extLst>
            <a:ext uri="{FF2B5EF4-FFF2-40B4-BE49-F238E27FC236}">
              <a16:creationId xmlns:a16="http://schemas.microsoft.com/office/drawing/2014/main" id="{DB800E19-B553-47BE-A762-F606A6FF4DB1}"/>
            </a:ext>
          </a:extLst>
        </xdr:cNvPr>
        <xdr:cNvSpPr/>
      </xdr:nvSpPr>
      <xdr:spPr>
        <a:xfrm>
          <a:off x="11487150" y="17781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58238</xdr:rowOff>
    </xdr:from>
    <xdr:to>
      <xdr:col>71</xdr:col>
      <xdr:colOff>177800</xdr:colOff>
      <xdr:row>107</xdr:row>
      <xdr:rowOff>90895</xdr:rowOff>
    </xdr:to>
    <xdr:cxnSp macro="">
      <xdr:nvCxnSpPr>
        <xdr:cNvPr id="789" name="直線コネクタ 788">
          <a:extLst>
            <a:ext uri="{FF2B5EF4-FFF2-40B4-BE49-F238E27FC236}">
              <a16:creationId xmlns:a16="http://schemas.microsoft.com/office/drawing/2014/main" id="{F5EE204C-12EA-437F-B101-B5F40991EC63}"/>
            </a:ext>
          </a:extLst>
        </xdr:cNvPr>
        <xdr:cNvCxnSpPr/>
      </xdr:nvCxnSpPr>
      <xdr:spPr>
        <a:xfrm>
          <a:off x="11537950" y="17831888"/>
          <a:ext cx="80645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37391</xdr:rowOff>
    </xdr:from>
    <xdr:ext cx="405111" cy="259045"/>
    <xdr:sp macro="" textlink="">
      <xdr:nvSpPr>
        <xdr:cNvPr id="790" name="n_1aveValue【庁舎】&#10;有形固定資産減価償却率">
          <a:extLst>
            <a:ext uri="{FF2B5EF4-FFF2-40B4-BE49-F238E27FC236}">
              <a16:creationId xmlns:a16="http://schemas.microsoft.com/office/drawing/2014/main" id="{19B88D76-CF1B-4CDD-9451-3B19B6BD4A46}"/>
            </a:ext>
          </a:extLst>
        </xdr:cNvPr>
        <xdr:cNvSpPr txBox="1"/>
      </xdr:nvSpPr>
      <xdr:spPr>
        <a:xfrm>
          <a:off x="13742044" y="17125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109238</xdr:rowOff>
    </xdr:from>
    <xdr:ext cx="405111" cy="259045"/>
    <xdr:sp macro="" textlink="">
      <xdr:nvSpPr>
        <xdr:cNvPr id="791" name="n_2aveValue【庁舎】&#10;有形固定資産減価償却率">
          <a:extLst>
            <a:ext uri="{FF2B5EF4-FFF2-40B4-BE49-F238E27FC236}">
              <a16:creationId xmlns:a16="http://schemas.microsoft.com/office/drawing/2014/main" id="{81130934-62E2-4AA0-BB6C-91B658E96956}"/>
            </a:ext>
          </a:extLst>
        </xdr:cNvPr>
        <xdr:cNvSpPr txBox="1"/>
      </xdr:nvSpPr>
      <xdr:spPr>
        <a:xfrm>
          <a:off x="12960994" y="17197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145159</xdr:rowOff>
    </xdr:from>
    <xdr:ext cx="405111" cy="259045"/>
    <xdr:sp macro="" textlink="">
      <xdr:nvSpPr>
        <xdr:cNvPr id="792" name="n_3aveValue【庁舎】&#10;有形固定資産減価償却率">
          <a:extLst>
            <a:ext uri="{FF2B5EF4-FFF2-40B4-BE49-F238E27FC236}">
              <a16:creationId xmlns:a16="http://schemas.microsoft.com/office/drawing/2014/main" id="{86EE958E-72F6-4FFE-82FA-C861113B3B29}"/>
            </a:ext>
          </a:extLst>
        </xdr:cNvPr>
        <xdr:cNvSpPr txBox="1"/>
      </xdr:nvSpPr>
      <xdr:spPr>
        <a:xfrm>
          <a:off x="12167244" y="17233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143527</xdr:rowOff>
    </xdr:from>
    <xdr:ext cx="405111" cy="259045"/>
    <xdr:sp macro="" textlink="">
      <xdr:nvSpPr>
        <xdr:cNvPr id="793" name="n_4aveValue【庁舎】&#10;有形固定資産減価償却率">
          <a:extLst>
            <a:ext uri="{FF2B5EF4-FFF2-40B4-BE49-F238E27FC236}">
              <a16:creationId xmlns:a16="http://schemas.microsoft.com/office/drawing/2014/main" id="{2F2D3BEB-7D45-4FA2-9371-F5E6A96467FD}"/>
            </a:ext>
          </a:extLst>
        </xdr:cNvPr>
        <xdr:cNvSpPr txBox="1"/>
      </xdr:nvSpPr>
      <xdr:spPr>
        <a:xfrm>
          <a:off x="11354444" y="1723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3827</xdr:rowOff>
    </xdr:from>
    <xdr:ext cx="405111" cy="259045"/>
    <xdr:sp macro="" textlink="">
      <xdr:nvSpPr>
        <xdr:cNvPr id="794" name="n_1mainValue【庁舎】&#10;有形固定資産減価償却率">
          <a:extLst>
            <a:ext uri="{FF2B5EF4-FFF2-40B4-BE49-F238E27FC236}">
              <a16:creationId xmlns:a16="http://schemas.microsoft.com/office/drawing/2014/main" id="{3631A02D-2D4D-407D-A24E-6B04CB2AFF7A}"/>
            </a:ext>
          </a:extLst>
        </xdr:cNvPr>
        <xdr:cNvSpPr txBox="1"/>
      </xdr:nvSpPr>
      <xdr:spPr>
        <a:xfrm>
          <a:off x="13742044" y="1794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142620</xdr:rowOff>
    </xdr:from>
    <xdr:ext cx="405111" cy="259045"/>
    <xdr:sp macro="" textlink="">
      <xdr:nvSpPr>
        <xdr:cNvPr id="795" name="n_2mainValue【庁舎】&#10;有形固定資産減価償却率">
          <a:extLst>
            <a:ext uri="{FF2B5EF4-FFF2-40B4-BE49-F238E27FC236}">
              <a16:creationId xmlns:a16="http://schemas.microsoft.com/office/drawing/2014/main" id="{66F75D40-F090-4C39-828E-03A3789F8924}"/>
            </a:ext>
          </a:extLst>
        </xdr:cNvPr>
        <xdr:cNvSpPr txBox="1"/>
      </xdr:nvSpPr>
      <xdr:spPr>
        <a:xfrm>
          <a:off x="12960994" y="17916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132822</xdr:rowOff>
    </xdr:from>
    <xdr:ext cx="405111" cy="259045"/>
    <xdr:sp macro="" textlink="">
      <xdr:nvSpPr>
        <xdr:cNvPr id="796" name="n_3mainValue【庁舎】&#10;有形固定資産減価償却率">
          <a:extLst>
            <a:ext uri="{FF2B5EF4-FFF2-40B4-BE49-F238E27FC236}">
              <a16:creationId xmlns:a16="http://schemas.microsoft.com/office/drawing/2014/main" id="{471C2A5A-BCEE-4F71-A1BB-A56F085FCC3D}"/>
            </a:ext>
          </a:extLst>
        </xdr:cNvPr>
        <xdr:cNvSpPr txBox="1"/>
      </xdr:nvSpPr>
      <xdr:spPr>
        <a:xfrm>
          <a:off x="12167244" y="17906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100165</xdr:rowOff>
    </xdr:from>
    <xdr:ext cx="405111" cy="259045"/>
    <xdr:sp macro="" textlink="">
      <xdr:nvSpPr>
        <xdr:cNvPr id="797" name="n_4mainValue【庁舎】&#10;有形固定資産減価償却率">
          <a:extLst>
            <a:ext uri="{FF2B5EF4-FFF2-40B4-BE49-F238E27FC236}">
              <a16:creationId xmlns:a16="http://schemas.microsoft.com/office/drawing/2014/main" id="{00F000CF-328B-4188-B449-AE302BF0DCAE}"/>
            </a:ext>
          </a:extLst>
        </xdr:cNvPr>
        <xdr:cNvSpPr txBox="1"/>
      </xdr:nvSpPr>
      <xdr:spPr>
        <a:xfrm>
          <a:off x="11354444" y="178738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8" name="正方形/長方形 797">
          <a:extLst>
            <a:ext uri="{FF2B5EF4-FFF2-40B4-BE49-F238E27FC236}">
              <a16:creationId xmlns:a16="http://schemas.microsoft.com/office/drawing/2014/main" id="{4024D27D-F3CD-4B66-941A-B34AD2B2C402}"/>
            </a:ext>
          </a:extLst>
        </xdr:cNvPr>
        <xdr:cNvSpPr/>
      </xdr:nvSpPr>
      <xdr:spPr>
        <a:xfrm>
          <a:off x="164592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9" name="正方形/長方形 798">
          <a:extLst>
            <a:ext uri="{FF2B5EF4-FFF2-40B4-BE49-F238E27FC236}">
              <a16:creationId xmlns:a16="http://schemas.microsoft.com/office/drawing/2014/main" id="{C4178A7D-1B09-43B5-BAA6-917876A280B5}"/>
            </a:ext>
          </a:extLst>
        </xdr:cNvPr>
        <xdr:cNvSpPr/>
      </xdr:nvSpPr>
      <xdr:spPr>
        <a:xfrm>
          <a:off x="16586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0" name="正方形/長方形 799">
          <a:extLst>
            <a:ext uri="{FF2B5EF4-FFF2-40B4-BE49-F238E27FC236}">
              <a16:creationId xmlns:a16="http://schemas.microsoft.com/office/drawing/2014/main" id="{E5B30F4F-0ECC-4F31-93C6-07945F752851}"/>
            </a:ext>
          </a:extLst>
        </xdr:cNvPr>
        <xdr:cNvSpPr/>
      </xdr:nvSpPr>
      <xdr:spPr>
        <a:xfrm>
          <a:off x="16586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1" name="正方形/長方形 800">
          <a:extLst>
            <a:ext uri="{FF2B5EF4-FFF2-40B4-BE49-F238E27FC236}">
              <a16:creationId xmlns:a16="http://schemas.microsoft.com/office/drawing/2014/main" id="{12867419-9E95-488D-A8F9-6C3C4E20DB66}"/>
            </a:ext>
          </a:extLst>
        </xdr:cNvPr>
        <xdr:cNvSpPr/>
      </xdr:nvSpPr>
      <xdr:spPr>
        <a:xfrm>
          <a:off x="174879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2" name="正方形/長方形 801">
          <a:extLst>
            <a:ext uri="{FF2B5EF4-FFF2-40B4-BE49-F238E27FC236}">
              <a16:creationId xmlns:a16="http://schemas.microsoft.com/office/drawing/2014/main" id="{90A8A168-359E-4090-84CD-090719A886C7}"/>
            </a:ext>
          </a:extLst>
        </xdr:cNvPr>
        <xdr:cNvSpPr/>
      </xdr:nvSpPr>
      <xdr:spPr>
        <a:xfrm>
          <a:off x="174879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3" name="正方形/長方形 802">
          <a:extLst>
            <a:ext uri="{FF2B5EF4-FFF2-40B4-BE49-F238E27FC236}">
              <a16:creationId xmlns:a16="http://schemas.microsoft.com/office/drawing/2014/main" id="{9462B3E3-2276-4998-A047-2516E37B08D8}"/>
            </a:ext>
          </a:extLst>
        </xdr:cNvPr>
        <xdr:cNvSpPr/>
      </xdr:nvSpPr>
      <xdr:spPr>
        <a:xfrm>
          <a:off x="185166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4" name="正方形/長方形 803">
          <a:extLst>
            <a:ext uri="{FF2B5EF4-FFF2-40B4-BE49-F238E27FC236}">
              <a16:creationId xmlns:a16="http://schemas.microsoft.com/office/drawing/2014/main" id="{95970E2D-AEE0-4314-B1BC-26FFD2C8B50A}"/>
            </a:ext>
          </a:extLst>
        </xdr:cNvPr>
        <xdr:cNvSpPr/>
      </xdr:nvSpPr>
      <xdr:spPr>
        <a:xfrm>
          <a:off x="185166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5" name="正方形/長方形 804">
          <a:extLst>
            <a:ext uri="{FF2B5EF4-FFF2-40B4-BE49-F238E27FC236}">
              <a16:creationId xmlns:a16="http://schemas.microsoft.com/office/drawing/2014/main" id="{1B9433CF-E882-410C-A484-C734CBF5EBE5}"/>
            </a:ext>
          </a:extLst>
        </xdr:cNvPr>
        <xdr:cNvSpPr/>
      </xdr:nvSpPr>
      <xdr:spPr>
        <a:xfrm>
          <a:off x="164592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6" name="テキスト ボックス 805">
          <a:extLst>
            <a:ext uri="{FF2B5EF4-FFF2-40B4-BE49-F238E27FC236}">
              <a16:creationId xmlns:a16="http://schemas.microsoft.com/office/drawing/2014/main" id="{5872EC22-E79B-43E1-956B-915831C5183E}"/>
            </a:ext>
          </a:extLst>
        </xdr:cNvPr>
        <xdr:cNvSpPr txBox="1"/>
      </xdr:nvSpPr>
      <xdr:spPr>
        <a:xfrm>
          <a:off x="1644015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7" name="直線コネクタ 806">
          <a:extLst>
            <a:ext uri="{FF2B5EF4-FFF2-40B4-BE49-F238E27FC236}">
              <a16:creationId xmlns:a16="http://schemas.microsoft.com/office/drawing/2014/main" id="{6BED6CEB-C4CF-4077-8CAA-59D914F0F573}"/>
            </a:ext>
          </a:extLst>
        </xdr:cNvPr>
        <xdr:cNvCxnSpPr/>
      </xdr:nvCxnSpPr>
      <xdr:spPr>
        <a:xfrm>
          <a:off x="164592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08" name="直線コネクタ 807">
          <a:extLst>
            <a:ext uri="{FF2B5EF4-FFF2-40B4-BE49-F238E27FC236}">
              <a16:creationId xmlns:a16="http://schemas.microsoft.com/office/drawing/2014/main" id="{3FC669F7-7A54-42A7-B55F-B86A5E6B388A}"/>
            </a:ext>
          </a:extLst>
        </xdr:cNvPr>
        <xdr:cNvCxnSpPr/>
      </xdr:nvCxnSpPr>
      <xdr:spPr>
        <a:xfrm>
          <a:off x="16459200" y="181519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09" name="テキスト ボックス 808">
          <a:extLst>
            <a:ext uri="{FF2B5EF4-FFF2-40B4-BE49-F238E27FC236}">
              <a16:creationId xmlns:a16="http://schemas.microsoft.com/office/drawing/2014/main" id="{5A6A4B49-B434-4885-8674-B13ABB4B9892}"/>
            </a:ext>
          </a:extLst>
        </xdr:cNvPr>
        <xdr:cNvSpPr txBox="1"/>
      </xdr:nvSpPr>
      <xdr:spPr>
        <a:xfrm>
          <a:off x="16049171" y="180097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10" name="直線コネクタ 809">
          <a:extLst>
            <a:ext uri="{FF2B5EF4-FFF2-40B4-BE49-F238E27FC236}">
              <a16:creationId xmlns:a16="http://schemas.microsoft.com/office/drawing/2014/main" id="{7F743128-1B06-4C0B-9C31-D214D0C53153}"/>
            </a:ext>
          </a:extLst>
        </xdr:cNvPr>
        <xdr:cNvCxnSpPr/>
      </xdr:nvCxnSpPr>
      <xdr:spPr>
        <a:xfrm>
          <a:off x="16459200" y="178253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11" name="テキスト ボックス 810">
          <a:extLst>
            <a:ext uri="{FF2B5EF4-FFF2-40B4-BE49-F238E27FC236}">
              <a16:creationId xmlns:a16="http://schemas.microsoft.com/office/drawing/2014/main" id="{A8530E05-E183-4F39-8206-81C75BF30A3A}"/>
            </a:ext>
          </a:extLst>
        </xdr:cNvPr>
        <xdr:cNvSpPr txBox="1"/>
      </xdr:nvSpPr>
      <xdr:spPr>
        <a:xfrm>
          <a:off x="16049171" y="176831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12" name="直線コネクタ 811">
          <a:extLst>
            <a:ext uri="{FF2B5EF4-FFF2-40B4-BE49-F238E27FC236}">
              <a16:creationId xmlns:a16="http://schemas.microsoft.com/office/drawing/2014/main" id="{55CC5C57-57CF-44F5-870C-94B863D312F1}"/>
            </a:ext>
          </a:extLst>
        </xdr:cNvPr>
        <xdr:cNvCxnSpPr/>
      </xdr:nvCxnSpPr>
      <xdr:spPr>
        <a:xfrm>
          <a:off x="16459200" y="1749878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13" name="テキスト ボックス 812">
          <a:extLst>
            <a:ext uri="{FF2B5EF4-FFF2-40B4-BE49-F238E27FC236}">
              <a16:creationId xmlns:a16="http://schemas.microsoft.com/office/drawing/2014/main" id="{CA2F46FA-0354-4A66-A50A-600B5880DE6B}"/>
            </a:ext>
          </a:extLst>
        </xdr:cNvPr>
        <xdr:cNvSpPr txBox="1"/>
      </xdr:nvSpPr>
      <xdr:spPr>
        <a:xfrm>
          <a:off x="16049171" y="173565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14" name="直線コネクタ 813">
          <a:extLst>
            <a:ext uri="{FF2B5EF4-FFF2-40B4-BE49-F238E27FC236}">
              <a16:creationId xmlns:a16="http://schemas.microsoft.com/office/drawing/2014/main" id="{D3026929-76FF-4AEB-899C-EF6A241D670C}"/>
            </a:ext>
          </a:extLst>
        </xdr:cNvPr>
        <xdr:cNvCxnSpPr/>
      </xdr:nvCxnSpPr>
      <xdr:spPr>
        <a:xfrm>
          <a:off x="16459200" y="1717221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15" name="テキスト ボックス 814">
          <a:extLst>
            <a:ext uri="{FF2B5EF4-FFF2-40B4-BE49-F238E27FC236}">
              <a16:creationId xmlns:a16="http://schemas.microsoft.com/office/drawing/2014/main" id="{DC0C6CB9-0D41-4A48-A2DA-77A7F13E7DFD}"/>
            </a:ext>
          </a:extLst>
        </xdr:cNvPr>
        <xdr:cNvSpPr txBox="1"/>
      </xdr:nvSpPr>
      <xdr:spPr>
        <a:xfrm>
          <a:off x="16049171" y="170299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16" name="直線コネクタ 815">
          <a:extLst>
            <a:ext uri="{FF2B5EF4-FFF2-40B4-BE49-F238E27FC236}">
              <a16:creationId xmlns:a16="http://schemas.microsoft.com/office/drawing/2014/main" id="{A8BF1612-B8BF-4387-8B3E-AEC4DA2AB64B}"/>
            </a:ext>
          </a:extLst>
        </xdr:cNvPr>
        <xdr:cNvCxnSpPr/>
      </xdr:nvCxnSpPr>
      <xdr:spPr>
        <a:xfrm>
          <a:off x="16459200" y="168456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17" name="テキスト ボックス 816">
          <a:extLst>
            <a:ext uri="{FF2B5EF4-FFF2-40B4-BE49-F238E27FC236}">
              <a16:creationId xmlns:a16="http://schemas.microsoft.com/office/drawing/2014/main" id="{DEE7D03C-94CF-4313-A05A-4DDD19C13ABB}"/>
            </a:ext>
          </a:extLst>
        </xdr:cNvPr>
        <xdr:cNvSpPr txBox="1"/>
      </xdr:nvSpPr>
      <xdr:spPr>
        <a:xfrm>
          <a:off x="16049171" y="167034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18" name="直線コネクタ 817">
          <a:extLst>
            <a:ext uri="{FF2B5EF4-FFF2-40B4-BE49-F238E27FC236}">
              <a16:creationId xmlns:a16="http://schemas.microsoft.com/office/drawing/2014/main" id="{2A3109C0-BFC8-4B5D-B679-753D69B3E22C}"/>
            </a:ext>
          </a:extLst>
        </xdr:cNvPr>
        <xdr:cNvCxnSpPr/>
      </xdr:nvCxnSpPr>
      <xdr:spPr>
        <a:xfrm>
          <a:off x="16459200" y="165190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19" name="テキスト ボックス 818">
          <a:extLst>
            <a:ext uri="{FF2B5EF4-FFF2-40B4-BE49-F238E27FC236}">
              <a16:creationId xmlns:a16="http://schemas.microsoft.com/office/drawing/2014/main" id="{810A4212-D1F2-4363-B4E5-63485079C4E0}"/>
            </a:ext>
          </a:extLst>
        </xdr:cNvPr>
        <xdr:cNvSpPr txBox="1"/>
      </xdr:nvSpPr>
      <xdr:spPr>
        <a:xfrm>
          <a:off x="16049171" y="163768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0" name="直線コネクタ 819">
          <a:extLst>
            <a:ext uri="{FF2B5EF4-FFF2-40B4-BE49-F238E27FC236}">
              <a16:creationId xmlns:a16="http://schemas.microsoft.com/office/drawing/2014/main" id="{4CF31450-109A-4B9D-A80F-54BECFF87060}"/>
            </a:ext>
          </a:extLst>
        </xdr:cNvPr>
        <xdr:cNvCxnSpPr/>
      </xdr:nvCxnSpPr>
      <xdr:spPr>
        <a:xfrm>
          <a:off x="164592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1" name="テキスト ボックス 820">
          <a:extLst>
            <a:ext uri="{FF2B5EF4-FFF2-40B4-BE49-F238E27FC236}">
              <a16:creationId xmlns:a16="http://schemas.microsoft.com/office/drawing/2014/main" id="{6E4D9773-2F11-4809-AFA7-0AE9F8739851}"/>
            </a:ext>
          </a:extLst>
        </xdr:cNvPr>
        <xdr:cNvSpPr txBox="1"/>
      </xdr:nvSpPr>
      <xdr:spPr>
        <a:xfrm>
          <a:off x="1604917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2" name="【庁舎】&#10;一人当たり面積グラフ枠">
          <a:extLst>
            <a:ext uri="{FF2B5EF4-FFF2-40B4-BE49-F238E27FC236}">
              <a16:creationId xmlns:a16="http://schemas.microsoft.com/office/drawing/2014/main" id="{4CDC2D53-0702-44A4-BFF1-B3C2E53D4608}"/>
            </a:ext>
          </a:extLst>
        </xdr:cNvPr>
        <xdr:cNvSpPr/>
      </xdr:nvSpPr>
      <xdr:spPr>
        <a:xfrm>
          <a:off x="164592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2721</xdr:rowOff>
    </xdr:from>
    <xdr:to>
      <xdr:col>116</xdr:col>
      <xdr:colOff>62864</xdr:colOff>
      <xdr:row>107</xdr:row>
      <xdr:rowOff>161108</xdr:rowOff>
    </xdr:to>
    <xdr:cxnSp macro="">
      <xdr:nvCxnSpPr>
        <xdr:cNvPr id="823" name="直線コネクタ 822">
          <a:extLst>
            <a:ext uri="{FF2B5EF4-FFF2-40B4-BE49-F238E27FC236}">
              <a16:creationId xmlns:a16="http://schemas.microsoft.com/office/drawing/2014/main" id="{1725DC44-4C73-4B09-B885-259D5A5309CE}"/>
            </a:ext>
          </a:extLst>
        </xdr:cNvPr>
        <xdr:cNvCxnSpPr/>
      </xdr:nvCxnSpPr>
      <xdr:spPr>
        <a:xfrm flipV="1">
          <a:off x="19951064" y="16576221"/>
          <a:ext cx="0" cy="1358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164935</xdr:rowOff>
    </xdr:from>
    <xdr:ext cx="469744" cy="259045"/>
    <xdr:sp macro="" textlink="">
      <xdr:nvSpPr>
        <xdr:cNvPr id="824" name="【庁舎】&#10;一人当たり面積最小値テキスト">
          <a:extLst>
            <a:ext uri="{FF2B5EF4-FFF2-40B4-BE49-F238E27FC236}">
              <a16:creationId xmlns:a16="http://schemas.microsoft.com/office/drawing/2014/main" id="{AB1B4E76-23FE-4C47-83FA-E63E448D37D6}"/>
            </a:ext>
          </a:extLst>
        </xdr:cNvPr>
        <xdr:cNvSpPr txBox="1"/>
      </xdr:nvSpPr>
      <xdr:spPr>
        <a:xfrm>
          <a:off x="19989800" y="17938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161108</xdr:rowOff>
    </xdr:from>
    <xdr:to>
      <xdr:col>116</xdr:col>
      <xdr:colOff>152400</xdr:colOff>
      <xdr:row>107</xdr:row>
      <xdr:rowOff>161108</xdr:rowOff>
    </xdr:to>
    <xdr:cxnSp macro="">
      <xdr:nvCxnSpPr>
        <xdr:cNvPr id="825" name="直線コネクタ 824">
          <a:extLst>
            <a:ext uri="{FF2B5EF4-FFF2-40B4-BE49-F238E27FC236}">
              <a16:creationId xmlns:a16="http://schemas.microsoft.com/office/drawing/2014/main" id="{37418987-79C4-4D9E-A177-D31D0CFC0F3B}"/>
            </a:ext>
          </a:extLst>
        </xdr:cNvPr>
        <xdr:cNvCxnSpPr/>
      </xdr:nvCxnSpPr>
      <xdr:spPr>
        <a:xfrm>
          <a:off x="19881850" y="1793475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120848</xdr:rowOff>
    </xdr:from>
    <xdr:ext cx="469744" cy="259045"/>
    <xdr:sp macro="" textlink="">
      <xdr:nvSpPr>
        <xdr:cNvPr id="826" name="【庁舎】&#10;一人当たり面積最大値テキスト">
          <a:extLst>
            <a:ext uri="{FF2B5EF4-FFF2-40B4-BE49-F238E27FC236}">
              <a16:creationId xmlns:a16="http://schemas.microsoft.com/office/drawing/2014/main" id="{0514E9F2-4CEF-4372-A3D1-26D62CD8C765}"/>
            </a:ext>
          </a:extLst>
        </xdr:cNvPr>
        <xdr:cNvSpPr txBox="1"/>
      </xdr:nvSpPr>
      <xdr:spPr>
        <a:xfrm>
          <a:off x="19989800" y="16351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2721</xdr:rowOff>
    </xdr:from>
    <xdr:to>
      <xdr:col>116</xdr:col>
      <xdr:colOff>152400</xdr:colOff>
      <xdr:row>100</xdr:row>
      <xdr:rowOff>2721</xdr:rowOff>
    </xdr:to>
    <xdr:cxnSp macro="">
      <xdr:nvCxnSpPr>
        <xdr:cNvPr id="827" name="直線コネクタ 826">
          <a:extLst>
            <a:ext uri="{FF2B5EF4-FFF2-40B4-BE49-F238E27FC236}">
              <a16:creationId xmlns:a16="http://schemas.microsoft.com/office/drawing/2014/main" id="{1C1986FE-14CD-4D61-935B-8731CB402619}"/>
            </a:ext>
          </a:extLst>
        </xdr:cNvPr>
        <xdr:cNvCxnSpPr/>
      </xdr:nvCxnSpPr>
      <xdr:spPr>
        <a:xfrm>
          <a:off x="19881850" y="1657622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101798</xdr:rowOff>
    </xdr:from>
    <xdr:ext cx="469744" cy="259045"/>
    <xdr:sp macro="" textlink="">
      <xdr:nvSpPr>
        <xdr:cNvPr id="828" name="【庁舎】&#10;一人当たり面積平均値テキスト">
          <a:extLst>
            <a:ext uri="{FF2B5EF4-FFF2-40B4-BE49-F238E27FC236}">
              <a16:creationId xmlns:a16="http://schemas.microsoft.com/office/drawing/2014/main" id="{9CCB424D-D723-444A-AD3A-26A7D6108395}"/>
            </a:ext>
          </a:extLst>
        </xdr:cNvPr>
        <xdr:cNvSpPr txBox="1"/>
      </xdr:nvSpPr>
      <xdr:spPr>
        <a:xfrm>
          <a:off x="19989800" y="175325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123371</xdr:rowOff>
    </xdr:from>
    <xdr:to>
      <xdr:col>116</xdr:col>
      <xdr:colOff>114300</xdr:colOff>
      <xdr:row>106</xdr:row>
      <xdr:rowOff>53521</xdr:rowOff>
    </xdr:to>
    <xdr:sp macro="" textlink="">
      <xdr:nvSpPr>
        <xdr:cNvPr id="829" name="フローチャート: 判断 828">
          <a:extLst>
            <a:ext uri="{FF2B5EF4-FFF2-40B4-BE49-F238E27FC236}">
              <a16:creationId xmlns:a16="http://schemas.microsoft.com/office/drawing/2014/main" id="{0F2F165F-C1AA-4F07-83FA-CAA9069E1488}"/>
            </a:ext>
          </a:extLst>
        </xdr:cNvPr>
        <xdr:cNvSpPr/>
      </xdr:nvSpPr>
      <xdr:spPr>
        <a:xfrm>
          <a:off x="19900900" y="17554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108676</xdr:rowOff>
    </xdr:from>
    <xdr:to>
      <xdr:col>112</xdr:col>
      <xdr:colOff>38100</xdr:colOff>
      <xdr:row>106</xdr:row>
      <xdr:rowOff>38826</xdr:rowOff>
    </xdr:to>
    <xdr:sp macro="" textlink="">
      <xdr:nvSpPr>
        <xdr:cNvPr id="830" name="フローチャート: 判断 829">
          <a:extLst>
            <a:ext uri="{FF2B5EF4-FFF2-40B4-BE49-F238E27FC236}">
              <a16:creationId xmlns:a16="http://schemas.microsoft.com/office/drawing/2014/main" id="{76D43528-FD48-4E24-8074-F866B911C45D}"/>
            </a:ext>
          </a:extLst>
        </xdr:cNvPr>
        <xdr:cNvSpPr/>
      </xdr:nvSpPr>
      <xdr:spPr>
        <a:xfrm>
          <a:off x="19157950" y="1753942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102144</xdr:rowOff>
    </xdr:from>
    <xdr:to>
      <xdr:col>107</xdr:col>
      <xdr:colOff>101600</xdr:colOff>
      <xdr:row>106</xdr:row>
      <xdr:rowOff>32294</xdr:rowOff>
    </xdr:to>
    <xdr:sp macro="" textlink="">
      <xdr:nvSpPr>
        <xdr:cNvPr id="831" name="フローチャート: 判断 830">
          <a:extLst>
            <a:ext uri="{FF2B5EF4-FFF2-40B4-BE49-F238E27FC236}">
              <a16:creationId xmlns:a16="http://schemas.microsoft.com/office/drawing/2014/main" id="{2EAC47B6-6EA1-4F9B-9241-0DF79D0FAD98}"/>
            </a:ext>
          </a:extLst>
        </xdr:cNvPr>
        <xdr:cNvSpPr/>
      </xdr:nvSpPr>
      <xdr:spPr>
        <a:xfrm>
          <a:off x="18345150" y="1753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125005</xdr:rowOff>
    </xdr:from>
    <xdr:to>
      <xdr:col>102</xdr:col>
      <xdr:colOff>165100</xdr:colOff>
      <xdr:row>106</xdr:row>
      <xdr:rowOff>55155</xdr:rowOff>
    </xdr:to>
    <xdr:sp macro="" textlink="">
      <xdr:nvSpPr>
        <xdr:cNvPr id="832" name="フローチャート: 判断 831">
          <a:extLst>
            <a:ext uri="{FF2B5EF4-FFF2-40B4-BE49-F238E27FC236}">
              <a16:creationId xmlns:a16="http://schemas.microsoft.com/office/drawing/2014/main" id="{C00D9F28-6051-44AC-916F-3F45860678FA}"/>
            </a:ext>
          </a:extLst>
        </xdr:cNvPr>
        <xdr:cNvSpPr/>
      </xdr:nvSpPr>
      <xdr:spPr>
        <a:xfrm>
          <a:off x="17551400" y="17555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121738</xdr:rowOff>
    </xdr:from>
    <xdr:to>
      <xdr:col>98</xdr:col>
      <xdr:colOff>38100</xdr:colOff>
      <xdr:row>106</xdr:row>
      <xdr:rowOff>51888</xdr:rowOff>
    </xdr:to>
    <xdr:sp macro="" textlink="">
      <xdr:nvSpPr>
        <xdr:cNvPr id="833" name="フローチャート: 判断 832">
          <a:extLst>
            <a:ext uri="{FF2B5EF4-FFF2-40B4-BE49-F238E27FC236}">
              <a16:creationId xmlns:a16="http://schemas.microsoft.com/office/drawing/2014/main" id="{6D1BE1DE-A36A-472F-86EE-0CD46FAD32F9}"/>
            </a:ext>
          </a:extLst>
        </xdr:cNvPr>
        <xdr:cNvSpPr/>
      </xdr:nvSpPr>
      <xdr:spPr>
        <a:xfrm>
          <a:off x="16757650" y="1755248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4" name="テキスト ボックス 833">
          <a:extLst>
            <a:ext uri="{FF2B5EF4-FFF2-40B4-BE49-F238E27FC236}">
              <a16:creationId xmlns:a16="http://schemas.microsoft.com/office/drawing/2014/main" id="{99570455-46FD-4C43-A8C5-771F1883AC62}"/>
            </a:ext>
          </a:extLst>
        </xdr:cNvPr>
        <xdr:cNvSpPr txBox="1"/>
      </xdr:nvSpPr>
      <xdr:spPr>
        <a:xfrm>
          <a:off x="19780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5" name="テキスト ボックス 834">
          <a:extLst>
            <a:ext uri="{FF2B5EF4-FFF2-40B4-BE49-F238E27FC236}">
              <a16:creationId xmlns:a16="http://schemas.microsoft.com/office/drawing/2014/main" id="{61AE2571-ADCE-4822-BC9F-729F9A67ED4E}"/>
            </a:ext>
          </a:extLst>
        </xdr:cNvPr>
        <xdr:cNvSpPr txBox="1"/>
      </xdr:nvSpPr>
      <xdr:spPr>
        <a:xfrm>
          <a:off x="19030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6" name="テキスト ボックス 835">
          <a:extLst>
            <a:ext uri="{FF2B5EF4-FFF2-40B4-BE49-F238E27FC236}">
              <a16:creationId xmlns:a16="http://schemas.microsoft.com/office/drawing/2014/main" id="{09A721F8-AF06-4A58-9218-3F90CB93A8EE}"/>
            </a:ext>
          </a:extLst>
        </xdr:cNvPr>
        <xdr:cNvSpPr txBox="1"/>
      </xdr:nvSpPr>
      <xdr:spPr>
        <a:xfrm>
          <a:off x="18224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7" name="テキスト ボックス 836">
          <a:extLst>
            <a:ext uri="{FF2B5EF4-FFF2-40B4-BE49-F238E27FC236}">
              <a16:creationId xmlns:a16="http://schemas.microsoft.com/office/drawing/2014/main" id="{A98E4BF4-2323-4476-BD19-E25286B0B73D}"/>
            </a:ext>
          </a:extLst>
        </xdr:cNvPr>
        <xdr:cNvSpPr txBox="1"/>
      </xdr:nvSpPr>
      <xdr:spPr>
        <a:xfrm>
          <a:off x="174307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8" name="テキスト ボックス 837">
          <a:extLst>
            <a:ext uri="{FF2B5EF4-FFF2-40B4-BE49-F238E27FC236}">
              <a16:creationId xmlns:a16="http://schemas.microsoft.com/office/drawing/2014/main" id="{7D406C55-38DF-4F53-B3F2-B08BA5CE644B}"/>
            </a:ext>
          </a:extLst>
        </xdr:cNvPr>
        <xdr:cNvSpPr txBox="1"/>
      </xdr:nvSpPr>
      <xdr:spPr>
        <a:xfrm>
          <a:off x="166306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66221</xdr:rowOff>
    </xdr:from>
    <xdr:to>
      <xdr:col>116</xdr:col>
      <xdr:colOff>114300</xdr:colOff>
      <xdr:row>104</xdr:row>
      <xdr:rowOff>167821</xdr:rowOff>
    </xdr:to>
    <xdr:sp macro="" textlink="">
      <xdr:nvSpPr>
        <xdr:cNvPr id="839" name="楕円 838">
          <a:extLst>
            <a:ext uri="{FF2B5EF4-FFF2-40B4-BE49-F238E27FC236}">
              <a16:creationId xmlns:a16="http://schemas.microsoft.com/office/drawing/2014/main" id="{013169D3-0C6B-470E-ACCD-AEB8FDDDF75A}"/>
            </a:ext>
          </a:extLst>
        </xdr:cNvPr>
        <xdr:cNvSpPr/>
      </xdr:nvSpPr>
      <xdr:spPr>
        <a:xfrm>
          <a:off x="19900900" y="17325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89098</xdr:rowOff>
    </xdr:from>
    <xdr:ext cx="469744" cy="259045"/>
    <xdr:sp macro="" textlink="">
      <xdr:nvSpPr>
        <xdr:cNvPr id="840" name="【庁舎】&#10;一人当たり面積該当値テキスト">
          <a:extLst>
            <a:ext uri="{FF2B5EF4-FFF2-40B4-BE49-F238E27FC236}">
              <a16:creationId xmlns:a16="http://schemas.microsoft.com/office/drawing/2014/main" id="{A7797A01-8D73-4EFC-8631-52C9BFFEDC6A}"/>
            </a:ext>
          </a:extLst>
        </xdr:cNvPr>
        <xdr:cNvSpPr txBox="1"/>
      </xdr:nvSpPr>
      <xdr:spPr>
        <a:xfrm>
          <a:off x="19989800" y="17176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82550</xdr:rowOff>
    </xdr:from>
    <xdr:to>
      <xdr:col>112</xdr:col>
      <xdr:colOff>38100</xdr:colOff>
      <xdr:row>105</xdr:row>
      <xdr:rowOff>12700</xdr:rowOff>
    </xdr:to>
    <xdr:sp macro="" textlink="">
      <xdr:nvSpPr>
        <xdr:cNvPr id="841" name="楕円 840">
          <a:extLst>
            <a:ext uri="{FF2B5EF4-FFF2-40B4-BE49-F238E27FC236}">
              <a16:creationId xmlns:a16="http://schemas.microsoft.com/office/drawing/2014/main" id="{7736B41F-F26F-4EF1-9F59-52C7994BF3F2}"/>
            </a:ext>
          </a:extLst>
        </xdr:cNvPr>
        <xdr:cNvSpPr/>
      </xdr:nvSpPr>
      <xdr:spPr>
        <a:xfrm>
          <a:off x="19157950" y="1734185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117021</xdr:rowOff>
    </xdr:from>
    <xdr:to>
      <xdr:col>116</xdr:col>
      <xdr:colOff>63500</xdr:colOff>
      <xdr:row>104</xdr:row>
      <xdr:rowOff>133350</xdr:rowOff>
    </xdr:to>
    <xdr:cxnSp macro="">
      <xdr:nvCxnSpPr>
        <xdr:cNvPr id="842" name="直線コネクタ 841">
          <a:extLst>
            <a:ext uri="{FF2B5EF4-FFF2-40B4-BE49-F238E27FC236}">
              <a16:creationId xmlns:a16="http://schemas.microsoft.com/office/drawing/2014/main" id="{8E9D2B7B-E616-477F-8761-62B2211C909C}"/>
            </a:ext>
          </a:extLst>
        </xdr:cNvPr>
        <xdr:cNvCxnSpPr/>
      </xdr:nvCxnSpPr>
      <xdr:spPr>
        <a:xfrm flipV="1">
          <a:off x="19202400" y="17376321"/>
          <a:ext cx="7493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93980</xdr:rowOff>
    </xdr:from>
    <xdr:to>
      <xdr:col>107</xdr:col>
      <xdr:colOff>101600</xdr:colOff>
      <xdr:row>105</xdr:row>
      <xdr:rowOff>24130</xdr:rowOff>
    </xdr:to>
    <xdr:sp macro="" textlink="">
      <xdr:nvSpPr>
        <xdr:cNvPr id="843" name="楕円 842">
          <a:extLst>
            <a:ext uri="{FF2B5EF4-FFF2-40B4-BE49-F238E27FC236}">
              <a16:creationId xmlns:a16="http://schemas.microsoft.com/office/drawing/2014/main" id="{AD191D27-EFEB-4AE4-BB4D-5E93D42C7FAA}"/>
            </a:ext>
          </a:extLst>
        </xdr:cNvPr>
        <xdr:cNvSpPr/>
      </xdr:nvSpPr>
      <xdr:spPr>
        <a:xfrm>
          <a:off x="18345150" y="1735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133350</xdr:rowOff>
    </xdr:from>
    <xdr:to>
      <xdr:col>111</xdr:col>
      <xdr:colOff>177800</xdr:colOff>
      <xdr:row>104</xdr:row>
      <xdr:rowOff>144780</xdr:rowOff>
    </xdr:to>
    <xdr:cxnSp macro="">
      <xdr:nvCxnSpPr>
        <xdr:cNvPr id="844" name="直線コネクタ 843">
          <a:extLst>
            <a:ext uri="{FF2B5EF4-FFF2-40B4-BE49-F238E27FC236}">
              <a16:creationId xmlns:a16="http://schemas.microsoft.com/office/drawing/2014/main" id="{05FBA888-A9FB-49F1-9540-B3E8F52F23ED}"/>
            </a:ext>
          </a:extLst>
        </xdr:cNvPr>
        <xdr:cNvCxnSpPr/>
      </xdr:nvCxnSpPr>
      <xdr:spPr>
        <a:xfrm flipV="1">
          <a:off x="18395950" y="17392650"/>
          <a:ext cx="80645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10705</xdr:rowOff>
    </xdr:from>
    <xdr:to>
      <xdr:col>102</xdr:col>
      <xdr:colOff>165100</xdr:colOff>
      <xdr:row>105</xdr:row>
      <xdr:rowOff>112305</xdr:rowOff>
    </xdr:to>
    <xdr:sp macro="" textlink="">
      <xdr:nvSpPr>
        <xdr:cNvPr id="845" name="楕円 844">
          <a:extLst>
            <a:ext uri="{FF2B5EF4-FFF2-40B4-BE49-F238E27FC236}">
              <a16:creationId xmlns:a16="http://schemas.microsoft.com/office/drawing/2014/main" id="{1D679160-AEAD-403C-9C10-1CF3DE14E405}"/>
            </a:ext>
          </a:extLst>
        </xdr:cNvPr>
        <xdr:cNvSpPr/>
      </xdr:nvSpPr>
      <xdr:spPr>
        <a:xfrm>
          <a:off x="17551400" y="17441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144780</xdr:rowOff>
    </xdr:from>
    <xdr:to>
      <xdr:col>107</xdr:col>
      <xdr:colOff>50800</xdr:colOff>
      <xdr:row>105</xdr:row>
      <xdr:rowOff>61505</xdr:rowOff>
    </xdr:to>
    <xdr:cxnSp macro="">
      <xdr:nvCxnSpPr>
        <xdr:cNvPr id="846" name="直線コネクタ 845">
          <a:extLst>
            <a:ext uri="{FF2B5EF4-FFF2-40B4-BE49-F238E27FC236}">
              <a16:creationId xmlns:a16="http://schemas.microsoft.com/office/drawing/2014/main" id="{7B55F23D-AD14-471D-B5BE-F0BA32ACFFCD}"/>
            </a:ext>
          </a:extLst>
        </xdr:cNvPr>
        <xdr:cNvCxnSpPr/>
      </xdr:nvCxnSpPr>
      <xdr:spPr>
        <a:xfrm flipV="1">
          <a:off x="17602200" y="17404080"/>
          <a:ext cx="793750" cy="88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25400</xdr:rowOff>
    </xdr:from>
    <xdr:to>
      <xdr:col>98</xdr:col>
      <xdr:colOff>38100</xdr:colOff>
      <xdr:row>105</xdr:row>
      <xdr:rowOff>127000</xdr:rowOff>
    </xdr:to>
    <xdr:sp macro="" textlink="">
      <xdr:nvSpPr>
        <xdr:cNvPr id="847" name="楕円 846">
          <a:extLst>
            <a:ext uri="{FF2B5EF4-FFF2-40B4-BE49-F238E27FC236}">
              <a16:creationId xmlns:a16="http://schemas.microsoft.com/office/drawing/2014/main" id="{A8E8EEF0-C4EF-4272-B57A-AED0686C80D9}"/>
            </a:ext>
          </a:extLst>
        </xdr:cNvPr>
        <xdr:cNvSpPr/>
      </xdr:nvSpPr>
      <xdr:spPr>
        <a:xfrm>
          <a:off x="16757650" y="1745615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61505</xdr:rowOff>
    </xdr:from>
    <xdr:to>
      <xdr:col>102</xdr:col>
      <xdr:colOff>114300</xdr:colOff>
      <xdr:row>105</xdr:row>
      <xdr:rowOff>76200</xdr:rowOff>
    </xdr:to>
    <xdr:cxnSp macro="">
      <xdr:nvCxnSpPr>
        <xdr:cNvPr id="848" name="直線コネクタ 847">
          <a:extLst>
            <a:ext uri="{FF2B5EF4-FFF2-40B4-BE49-F238E27FC236}">
              <a16:creationId xmlns:a16="http://schemas.microsoft.com/office/drawing/2014/main" id="{2D323897-950F-4FD8-9E44-29C6F335E4C2}"/>
            </a:ext>
          </a:extLst>
        </xdr:cNvPr>
        <xdr:cNvCxnSpPr/>
      </xdr:nvCxnSpPr>
      <xdr:spPr>
        <a:xfrm flipV="1">
          <a:off x="16802100" y="17492255"/>
          <a:ext cx="8001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29953</xdr:rowOff>
    </xdr:from>
    <xdr:ext cx="469744" cy="259045"/>
    <xdr:sp macro="" textlink="">
      <xdr:nvSpPr>
        <xdr:cNvPr id="849" name="n_1aveValue【庁舎】&#10;一人当たり面積">
          <a:extLst>
            <a:ext uri="{FF2B5EF4-FFF2-40B4-BE49-F238E27FC236}">
              <a16:creationId xmlns:a16="http://schemas.microsoft.com/office/drawing/2014/main" id="{2FDF2442-D705-42CD-A45D-A873A57EB16E}"/>
            </a:ext>
          </a:extLst>
        </xdr:cNvPr>
        <xdr:cNvSpPr txBox="1"/>
      </xdr:nvSpPr>
      <xdr:spPr>
        <a:xfrm>
          <a:off x="18980227" y="17632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23421</xdr:rowOff>
    </xdr:from>
    <xdr:ext cx="469744" cy="259045"/>
    <xdr:sp macro="" textlink="">
      <xdr:nvSpPr>
        <xdr:cNvPr id="850" name="n_2aveValue【庁舎】&#10;一人当たり面積">
          <a:extLst>
            <a:ext uri="{FF2B5EF4-FFF2-40B4-BE49-F238E27FC236}">
              <a16:creationId xmlns:a16="http://schemas.microsoft.com/office/drawing/2014/main" id="{B619CF9C-1925-4D31-B5C4-378DBC066036}"/>
            </a:ext>
          </a:extLst>
        </xdr:cNvPr>
        <xdr:cNvSpPr txBox="1"/>
      </xdr:nvSpPr>
      <xdr:spPr>
        <a:xfrm>
          <a:off x="18180127" y="17625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46282</xdr:rowOff>
    </xdr:from>
    <xdr:ext cx="469744" cy="259045"/>
    <xdr:sp macro="" textlink="">
      <xdr:nvSpPr>
        <xdr:cNvPr id="851" name="n_3aveValue【庁舎】&#10;一人当たり面積">
          <a:extLst>
            <a:ext uri="{FF2B5EF4-FFF2-40B4-BE49-F238E27FC236}">
              <a16:creationId xmlns:a16="http://schemas.microsoft.com/office/drawing/2014/main" id="{F7FBA0F4-9F33-40A8-8BAB-BC6E7BA418F3}"/>
            </a:ext>
          </a:extLst>
        </xdr:cNvPr>
        <xdr:cNvSpPr txBox="1"/>
      </xdr:nvSpPr>
      <xdr:spPr>
        <a:xfrm>
          <a:off x="17386377" y="17648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43015</xdr:rowOff>
    </xdr:from>
    <xdr:ext cx="469744" cy="259045"/>
    <xdr:sp macro="" textlink="">
      <xdr:nvSpPr>
        <xdr:cNvPr id="852" name="n_4aveValue【庁舎】&#10;一人当たり面積">
          <a:extLst>
            <a:ext uri="{FF2B5EF4-FFF2-40B4-BE49-F238E27FC236}">
              <a16:creationId xmlns:a16="http://schemas.microsoft.com/office/drawing/2014/main" id="{9924FDE0-D8DB-4AB6-81B6-01A6026D9A05}"/>
            </a:ext>
          </a:extLst>
        </xdr:cNvPr>
        <xdr:cNvSpPr txBox="1"/>
      </xdr:nvSpPr>
      <xdr:spPr>
        <a:xfrm>
          <a:off x="16592627" y="17645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29227</xdr:rowOff>
    </xdr:from>
    <xdr:ext cx="469744" cy="259045"/>
    <xdr:sp macro="" textlink="">
      <xdr:nvSpPr>
        <xdr:cNvPr id="853" name="n_1mainValue【庁舎】&#10;一人当たり面積">
          <a:extLst>
            <a:ext uri="{FF2B5EF4-FFF2-40B4-BE49-F238E27FC236}">
              <a16:creationId xmlns:a16="http://schemas.microsoft.com/office/drawing/2014/main" id="{A280AA6E-DDB0-457E-BC74-B5469B8D15C9}"/>
            </a:ext>
          </a:extLst>
        </xdr:cNvPr>
        <xdr:cNvSpPr txBox="1"/>
      </xdr:nvSpPr>
      <xdr:spPr>
        <a:xfrm>
          <a:off x="18980227" y="1711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40657</xdr:rowOff>
    </xdr:from>
    <xdr:ext cx="469744" cy="259045"/>
    <xdr:sp macro="" textlink="">
      <xdr:nvSpPr>
        <xdr:cNvPr id="854" name="n_2mainValue【庁舎】&#10;一人当たり面積">
          <a:extLst>
            <a:ext uri="{FF2B5EF4-FFF2-40B4-BE49-F238E27FC236}">
              <a16:creationId xmlns:a16="http://schemas.microsoft.com/office/drawing/2014/main" id="{02D6A806-3AAA-435B-9F9B-13F6DE2DBCAD}"/>
            </a:ext>
          </a:extLst>
        </xdr:cNvPr>
        <xdr:cNvSpPr txBox="1"/>
      </xdr:nvSpPr>
      <xdr:spPr>
        <a:xfrm>
          <a:off x="18180127" y="17128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128832</xdr:rowOff>
    </xdr:from>
    <xdr:ext cx="469744" cy="259045"/>
    <xdr:sp macro="" textlink="">
      <xdr:nvSpPr>
        <xdr:cNvPr id="855" name="n_3mainValue【庁舎】&#10;一人当たり面積">
          <a:extLst>
            <a:ext uri="{FF2B5EF4-FFF2-40B4-BE49-F238E27FC236}">
              <a16:creationId xmlns:a16="http://schemas.microsoft.com/office/drawing/2014/main" id="{043EA547-60F3-4E80-9765-11B0892913F2}"/>
            </a:ext>
          </a:extLst>
        </xdr:cNvPr>
        <xdr:cNvSpPr txBox="1"/>
      </xdr:nvSpPr>
      <xdr:spPr>
        <a:xfrm>
          <a:off x="17386377" y="17216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143527</xdr:rowOff>
    </xdr:from>
    <xdr:ext cx="469744" cy="259045"/>
    <xdr:sp macro="" textlink="">
      <xdr:nvSpPr>
        <xdr:cNvPr id="856" name="n_4mainValue【庁舎】&#10;一人当たり面積">
          <a:extLst>
            <a:ext uri="{FF2B5EF4-FFF2-40B4-BE49-F238E27FC236}">
              <a16:creationId xmlns:a16="http://schemas.microsoft.com/office/drawing/2014/main" id="{F56FE52F-566C-447C-8B39-7E94040F27C4}"/>
            </a:ext>
          </a:extLst>
        </xdr:cNvPr>
        <xdr:cNvSpPr txBox="1"/>
      </xdr:nvSpPr>
      <xdr:spPr>
        <a:xfrm>
          <a:off x="16592627" y="1723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7" name="正方形/長方形 856">
          <a:extLst>
            <a:ext uri="{FF2B5EF4-FFF2-40B4-BE49-F238E27FC236}">
              <a16:creationId xmlns:a16="http://schemas.microsoft.com/office/drawing/2014/main" id="{7FF7A809-90E3-444D-A22C-B336C44A8A67}"/>
            </a:ext>
          </a:extLst>
        </xdr:cNvPr>
        <xdr:cNvSpPr/>
      </xdr:nvSpPr>
      <xdr:spPr>
        <a:xfrm>
          <a:off x="685800" y="18859500"/>
          <a:ext cx="200406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8" name="正方形/長方形 857">
          <a:extLst>
            <a:ext uri="{FF2B5EF4-FFF2-40B4-BE49-F238E27FC236}">
              <a16:creationId xmlns:a16="http://schemas.microsoft.com/office/drawing/2014/main" id="{2A32C5D7-27E8-42A1-B9FD-0A275F835DD6}"/>
            </a:ext>
          </a:extLst>
        </xdr:cNvPr>
        <xdr:cNvSpPr/>
      </xdr:nvSpPr>
      <xdr:spPr>
        <a:xfrm>
          <a:off x="685800" y="18923000"/>
          <a:ext cx="3467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9" name="テキスト ボックス 858">
          <a:extLst>
            <a:ext uri="{FF2B5EF4-FFF2-40B4-BE49-F238E27FC236}">
              <a16:creationId xmlns:a16="http://schemas.microsoft.com/office/drawing/2014/main" id="{B2D4759F-829B-46D4-AF7E-705C09703C0C}"/>
            </a:ext>
          </a:extLst>
        </xdr:cNvPr>
        <xdr:cNvSpPr txBox="1"/>
      </xdr:nvSpPr>
      <xdr:spPr>
        <a:xfrm>
          <a:off x="762000" y="19177000"/>
          <a:ext cx="198755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類似団体と比較して特に有形固定資産減価償却率が高くなっている施設は、役場庁舎、消防施設、体育館・プール、福祉施設である。また、保健センターにおいても近年同様の傾向がみられる。</a:t>
          </a:r>
        </a:p>
        <a:p>
          <a:r>
            <a:rPr kumimoji="1" lang="ja-JP" altLang="en-US" sz="1300">
              <a:latin typeface="ＭＳ Ｐゴシック" panose="020B0600070205080204" pitchFamily="50" charset="-128"/>
              <a:ea typeface="ＭＳ Ｐゴシック" panose="020B0600070205080204" pitchFamily="50" charset="-128"/>
            </a:rPr>
            <a:t>役場庁舎については建設から４０年が経過し老朽化が進んでいるが、令和２年度に耐震化工事とエレベーター設置を行い、引き続き現在の庁舎を使用していく。</a:t>
          </a:r>
        </a:p>
        <a:p>
          <a:r>
            <a:rPr kumimoji="1" lang="ja-JP" altLang="en-US" sz="1300">
              <a:latin typeface="ＭＳ Ｐゴシック" panose="020B0600070205080204" pitchFamily="50" charset="-128"/>
              <a:ea typeface="ＭＳ Ｐゴシック" panose="020B0600070205080204" pitchFamily="50" charset="-128"/>
            </a:rPr>
            <a:t>体育館・プールや福祉施設に加え、保健センターも老朽化が進んでいるが、建て替えは難しく、住民の定期的な利用もあるため修繕しながら使用していく。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群馬県中之条町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15,222
15,012
439.28
11,519,223
10,604,038
759,906
6,937,344
7,401,263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町内に大規模企業が少ないことや、人口が減少傾向にあることから、町税については今後における堅実な増加は見込めない状況にある。また、全国平均や群馬県平均と比較しても低い状況である。このため、税等の収納率の更なる向上により、自主財源の確保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46</xdr:row>
      <xdr:rowOff>3175</xdr:rowOff>
    </xdr:from>
    <xdr:to>
      <xdr:col>27</xdr:col>
      <xdr:colOff>184150</xdr:colOff>
      <xdr:row>46</xdr:row>
      <xdr:rowOff>3175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45</xdr:row>
      <xdr:rowOff>32402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44450</xdr:rowOff>
    </xdr:from>
    <xdr:to>
      <xdr:col>27</xdr:col>
      <xdr:colOff>184150</xdr:colOff>
      <xdr:row>44</xdr:row>
      <xdr:rowOff>44450</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85725</xdr:rowOff>
    </xdr:from>
    <xdr:to>
      <xdr:col>27</xdr:col>
      <xdr:colOff>184150</xdr:colOff>
      <xdr:row>42</xdr:row>
      <xdr:rowOff>85725</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114952</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168275</xdr:rowOff>
    </xdr:from>
    <xdr:to>
      <xdr:col>27</xdr:col>
      <xdr:colOff>184150</xdr:colOff>
      <xdr:row>38</xdr:row>
      <xdr:rowOff>168275</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26052</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79375</xdr:rowOff>
    </xdr:from>
    <xdr:to>
      <xdr:col>27</xdr:col>
      <xdr:colOff>184150</xdr:colOff>
      <xdr:row>35</xdr:row>
      <xdr:rowOff>79375</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108602</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5" name="テキスト ボックス 64">
          <a:extLst>
            <a:ext uri="{FF2B5EF4-FFF2-40B4-BE49-F238E27FC236}">
              <a16:creationId xmlns:a16="http://schemas.microsoft.com/office/drawing/2014/main" id="{00000000-0008-0000-0300-000041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6" name="財政力グラフ枠">
          <a:extLst>
            <a:ext uri="{FF2B5EF4-FFF2-40B4-BE49-F238E27FC236}">
              <a16:creationId xmlns:a16="http://schemas.microsoft.com/office/drawing/2014/main" id="{00000000-0008-0000-0300-000042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98954</xdr:rowOff>
    </xdr:from>
    <xdr:to>
      <xdr:col>23</xdr:col>
      <xdr:colOff>133350</xdr:colOff>
      <xdr:row>44</xdr:row>
      <xdr:rowOff>144992</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flipV="1">
          <a:off x="4953000" y="6271154"/>
          <a:ext cx="0" cy="14176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117069</xdr:rowOff>
    </xdr:from>
    <xdr:ext cx="762000" cy="259045"/>
    <xdr:sp macro="" textlink="">
      <xdr:nvSpPr>
        <xdr:cNvPr id="68" name="財政力最小値テキスト">
          <a:extLst>
            <a:ext uri="{FF2B5EF4-FFF2-40B4-BE49-F238E27FC236}">
              <a16:creationId xmlns:a16="http://schemas.microsoft.com/office/drawing/2014/main" id="{00000000-0008-0000-0300-000044000000}"/>
            </a:ext>
          </a:extLst>
        </xdr:cNvPr>
        <xdr:cNvSpPr txBox="1"/>
      </xdr:nvSpPr>
      <xdr:spPr>
        <a:xfrm>
          <a:off x="5041900" y="7660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144992</xdr:rowOff>
    </xdr:from>
    <xdr:to>
      <xdr:col>24</xdr:col>
      <xdr:colOff>12700</xdr:colOff>
      <xdr:row>44</xdr:row>
      <xdr:rowOff>144992</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7688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13881</xdr:rowOff>
    </xdr:from>
    <xdr:ext cx="762000" cy="259045"/>
    <xdr:sp macro="" textlink="">
      <xdr:nvSpPr>
        <xdr:cNvPr id="70" name="財政力最大値テキスト">
          <a:extLst>
            <a:ext uri="{FF2B5EF4-FFF2-40B4-BE49-F238E27FC236}">
              <a16:creationId xmlns:a16="http://schemas.microsoft.com/office/drawing/2014/main" id="{00000000-0008-0000-0300-000046000000}"/>
            </a:ext>
          </a:extLst>
        </xdr:cNvPr>
        <xdr:cNvSpPr txBox="1"/>
      </xdr:nvSpPr>
      <xdr:spPr>
        <a:xfrm>
          <a:off x="5041900" y="6014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98954</xdr:rowOff>
    </xdr:from>
    <xdr:to>
      <xdr:col>24</xdr:col>
      <xdr:colOff>12700</xdr:colOff>
      <xdr:row>36</xdr:row>
      <xdr:rowOff>98954</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4864100" y="6271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135467</xdr:rowOff>
    </xdr:from>
    <xdr:to>
      <xdr:col>23</xdr:col>
      <xdr:colOff>133350</xdr:colOff>
      <xdr:row>43</xdr:row>
      <xdr:rowOff>145521</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4114800" y="7507817"/>
          <a:ext cx="8382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121831</xdr:rowOff>
    </xdr:from>
    <xdr:ext cx="762000" cy="259045"/>
    <xdr:sp macro="" textlink="">
      <xdr:nvSpPr>
        <xdr:cNvPr id="73" name="財政力平均値テキスト">
          <a:extLst>
            <a:ext uri="{FF2B5EF4-FFF2-40B4-BE49-F238E27FC236}">
              <a16:creationId xmlns:a16="http://schemas.microsoft.com/office/drawing/2014/main" id="{00000000-0008-0000-0300-000049000000}"/>
            </a:ext>
          </a:extLst>
        </xdr:cNvPr>
        <xdr:cNvSpPr txBox="1"/>
      </xdr:nvSpPr>
      <xdr:spPr>
        <a:xfrm>
          <a:off x="5041900" y="71512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105304</xdr:rowOff>
    </xdr:from>
    <xdr:to>
      <xdr:col>23</xdr:col>
      <xdr:colOff>184150</xdr:colOff>
      <xdr:row>43</xdr:row>
      <xdr:rowOff>35454</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902200" y="7306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125413</xdr:rowOff>
    </xdr:from>
    <xdr:to>
      <xdr:col>19</xdr:col>
      <xdr:colOff>133350</xdr:colOff>
      <xdr:row>43</xdr:row>
      <xdr:rowOff>135467</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3225800" y="7497763"/>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85196</xdr:rowOff>
    </xdr:from>
    <xdr:to>
      <xdr:col>19</xdr:col>
      <xdr:colOff>184150</xdr:colOff>
      <xdr:row>43</xdr:row>
      <xdr:rowOff>15346</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4064000" y="7286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25523</xdr:rowOff>
    </xdr:from>
    <xdr:ext cx="7366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3733800" y="7054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125413</xdr:rowOff>
    </xdr:from>
    <xdr:to>
      <xdr:col>15</xdr:col>
      <xdr:colOff>82550</xdr:colOff>
      <xdr:row>43</xdr:row>
      <xdr:rowOff>125413</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2336800" y="749776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95250</xdr:rowOff>
    </xdr:from>
    <xdr:to>
      <xdr:col>15</xdr:col>
      <xdr:colOff>133350</xdr:colOff>
      <xdr:row>43</xdr:row>
      <xdr:rowOff>25400</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35577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2844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125413</xdr:rowOff>
    </xdr:from>
    <xdr:to>
      <xdr:col>11</xdr:col>
      <xdr:colOff>31750</xdr:colOff>
      <xdr:row>43</xdr:row>
      <xdr:rowOff>125413</xdr:rowOff>
    </xdr:to>
    <xdr:cxnSp macro="">
      <xdr:nvCxnSpPr>
        <xdr:cNvPr id="81" name="直線コネクタ 80">
          <a:extLst>
            <a:ext uri="{FF2B5EF4-FFF2-40B4-BE49-F238E27FC236}">
              <a16:creationId xmlns:a16="http://schemas.microsoft.com/office/drawing/2014/main" id="{00000000-0008-0000-0300-000051000000}"/>
            </a:ext>
          </a:extLst>
        </xdr:cNvPr>
        <xdr:cNvCxnSpPr/>
      </xdr:nvCxnSpPr>
      <xdr:spPr>
        <a:xfrm>
          <a:off x="1447800" y="749776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85196</xdr:rowOff>
    </xdr:from>
    <xdr:to>
      <xdr:col>11</xdr:col>
      <xdr:colOff>82550</xdr:colOff>
      <xdr:row>43</xdr:row>
      <xdr:rowOff>15346</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2286000" y="7286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25523</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955800" y="7054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84" name="フローチャート: 判断 83">
          <a:extLst>
            <a:ext uri="{FF2B5EF4-FFF2-40B4-BE49-F238E27FC236}">
              <a16:creationId xmlns:a16="http://schemas.microsoft.com/office/drawing/2014/main" id="{00000000-0008-0000-0300-000054000000}"/>
            </a:ext>
          </a:extLst>
        </xdr:cNvPr>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35577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1066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94721</xdr:rowOff>
    </xdr:from>
    <xdr:to>
      <xdr:col>23</xdr:col>
      <xdr:colOff>184150</xdr:colOff>
      <xdr:row>44</xdr:row>
      <xdr:rowOff>24871</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902200" y="7467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66798</xdr:rowOff>
    </xdr:from>
    <xdr:ext cx="762000" cy="259045"/>
    <xdr:sp macro="" textlink="">
      <xdr:nvSpPr>
        <xdr:cNvPr id="92" name="財政力該当値テキスト">
          <a:extLst>
            <a:ext uri="{FF2B5EF4-FFF2-40B4-BE49-F238E27FC236}">
              <a16:creationId xmlns:a16="http://schemas.microsoft.com/office/drawing/2014/main" id="{00000000-0008-0000-0300-00005C000000}"/>
            </a:ext>
          </a:extLst>
        </xdr:cNvPr>
        <xdr:cNvSpPr txBox="1"/>
      </xdr:nvSpPr>
      <xdr:spPr>
        <a:xfrm>
          <a:off x="5041900" y="7439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84667</xdr:rowOff>
    </xdr:from>
    <xdr:to>
      <xdr:col>19</xdr:col>
      <xdr:colOff>184150</xdr:colOff>
      <xdr:row>44</xdr:row>
      <xdr:rowOff>14817</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4064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171044</xdr:rowOff>
    </xdr:from>
    <xdr:ext cx="7366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3733800" y="75433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74613</xdr:rowOff>
    </xdr:from>
    <xdr:to>
      <xdr:col>15</xdr:col>
      <xdr:colOff>133350</xdr:colOff>
      <xdr:row>44</xdr:row>
      <xdr:rowOff>4763</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3175000" y="744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160990</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2844800" y="7533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74613</xdr:rowOff>
    </xdr:from>
    <xdr:to>
      <xdr:col>11</xdr:col>
      <xdr:colOff>82550</xdr:colOff>
      <xdr:row>44</xdr:row>
      <xdr:rowOff>4763</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2286000" y="744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160990</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955800" y="7533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74613</xdr:rowOff>
    </xdr:from>
    <xdr:to>
      <xdr:col>7</xdr:col>
      <xdr:colOff>31750</xdr:colOff>
      <xdr:row>44</xdr:row>
      <xdr:rowOff>4763</xdr:rowOff>
    </xdr:to>
    <xdr:sp macro="" textlink="">
      <xdr:nvSpPr>
        <xdr:cNvPr id="99" name="楕円 98">
          <a:extLst>
            <a:ext uri="{FF2B5EF4-FFF2-40B4-BE49-F238E27FC236}">
              <a16:creationId xmlns:a16="http://schemas.microsoft.com/office/drawing/2014/main" id="{00000000-0008-0000-0300-000063000000}"/>
            </a:ext>
          </a:extLst>
        </xdr:cNvPr>
        <xdr:cNvSpPr/>
      </xdr:nvSpPr>
      <xdr:spPr>
        <a:xfrm>
          <a:off x="1397000" y="744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160990</xdr:rowOff>
    </xdr:from>
    <xdr:ext cx="762000" cy="259045"/>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066800" y="7533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3" name="テキスト ボックス 102">
          <a:extLst>
            <a:ext uri="{FF2B5EF4-FFF2-40B4-BE49-F238E27FC236}">
              <a16:creationId xmlns:a16="http://schemas.microsoft.com/office/drawing/2014/main" id="{00000000-0008-0000-0300-000067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2" name="正方形/長方形 111">
          <a:extLst>
            <a:ext uri="{FF2B5EF4-FFF2-40B4-BE49-F238E27FC236}">
              <a16:creationId xmlns:a16="http://schemas.microsoft.com/office/drawing/2014/main" id="{00000000-0008-0000-0300-000070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町税の収納率向上に努めているが、歳入の３分の１超を地方交付税に依存しており、地方交付税、臨時財政対策債など経常一般財源の増減については、国の政策によるところが大きい。</a:t>
          </a:r>
        </a:p>
        <a:p>
          <a:r>
            <a:rPr kumimoji="1" lang="ja-JP" altLang="en-US" sz="1300">
              <a:latin typeface="ＭＳ Ｐゴシック" panose="020B0600070205080204" pitchFamily="50" charset="-128"/>
              <a:ea typeface="ＭＳ Ｐゴシック" panose="020B0600070205080204" pitchFamily="50" charset="-128"/>
            </a:rPr>
            <a:t>　歳出面では、福祉関係経費や公債費が増加の傾向にある。公債費については抑制しながらも有利な起債を選択し、歳出の更なる抑制に努め、適正な水準の維持に努める。</a:t>
          </a:r>
        </a:p>
      </xdr:txBody>
    </xdr:sp>
    <xdr:clientData/>
  </xdr:twoCellAnchor>
  <xdr:oneCellAnchor>
    <xdr:from>
      <xdr:col>3</xdr:col>
      <xdr:colOff>95250</xdr:colOff>
      <xdr:row>54</xdr:row>
      <xdr:rowOff>139700</xdr:rowOff>
    </xdr:from>
    <xdr:ext cx="298543" cy="225703"/>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8" name="テキスト ボックス 127">
          <a:extLst>
            <a:ext uri="{FF2B5EF4-FFF2-40B4-BE49-F238E27FC236}">
              <a16:creationId xmlns:a16="http://schemas.microsoft.com/office/drawing/2014/main" id="{00000000-0008-0000-0300-000080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9" name="財政構造の弾力性グラフ枠">
          <a:extLst>
            <a:ext uri="{FF2B5EF4-FFF2-40B4-BE49-F238E27FC236}">
              <a16:creationId xmlns:a16="http://schemas.microsoft.com/office/drawing/2014/main" id="{00000000-0008-0000-0300-000081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144569</xdr:rowOff>
    </xdr:from>
    <xdr:to>
      <xdr:col>23</xdr:col>
      <xdr:colOff>133350</xdr:colOff>
      <xdr:row>66</xdr:row>
      <xdr:rowOff>171027</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953000" y="10260119"/>
          <a:ext cx="0" cy="12266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143104</xdr:rowOff>
    </xdr:from>
    <xdr:ext cx="762000" cy="259045"/>
    <xdr:sp macro="" textlink="">
      <xdr:nvSpPr>
        <xdr:cNvPr id="131" name="財政構造の弾力性最小値テキスト">
          <a:extLst>
            <a:ext uri="{FF2B5EF4-FFF2-40B4-BE49-F238E27FC236}">
              <a16:creationId xmlns:a16="http://schemas.microsoft.com/office/drawing/2014/main" id="{00000000-0008-0000-0300-000083000000}"/>
            </a:ext>
          </a:extLst>
        </xdr:cNvPr>
        <xdr:cNvSpPr txBox="1"/>
      </xdr:nvSpPr>
      <xdr:spPr>
        <a:xfrm>
          <a:off x="5041900" y="11458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171027</xdr:rowOff>
    </xdr:from>
    <xdr:to>
      <xdr:col>24</xdr:col>
      <xdr:colOff>12700</xdr:colOff>
      <xdr:row>66</xdr:row>
      <xdr:rowOff>171027</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11486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59496</xdr:rowOff>
    </xdr:from>
    <xdr:ext cx="762000" cy="259045"/>
    <xdr:sp macro="" textlink="">
      <xdr:nvSpPr>
        <xdr:cNvPr id="133" name="財政構造の弾力性最大値テキスト">
          <a:extLst>
            <a:ext uri="{FF2B5EF4-FFF2-40B4-BE49-F238E27FC236}">
              <a16:creationId xmlns:a16="http://schemas.microsoft.com/office/drawing/2014/main" id="{00000000-0008-0000-0300-000085000000}"/>
            </a:ext>
          </a:extLst>
        </xdr:cNvPr>
        <xdr:cNvSpPr txBox="1"/>
      </xdr:nvSpPr>
      <xdr:spPr>
        <a:xfrm>
          <a:off x="5041900" y="10003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144569</xdr:rowOff>
    </xdr:from>
    <xdr:to>
      <xdr:col>24</xdr:col>
      <xdr:colOff>12700</xdr:colOff>
      <xdr:row>59</xdr:row>
      <xdr:rowOff>144569</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4864100" y="10260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119804</xdr:rowOff>
    </xdr:from>
    <xdr:to>
      <xdr:col>23</xdr:col>
      <xdr:colOff>133350</xdr:colOff>
      <xdr:row>65</xdr:row>
      <xdr:rowOff>16721</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4114800" y="11092604"/>
          <a:ext cx="838200" cy="68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132308</xdr:rowOff>
    </xdr:from>
    <xdr:ext cx="762000" cy="259045"/>
    <xdr:sp macro="" textlink="">
      <xdr:nvSpPr>
        <xdr:cNvPr id="136" name="財政構造の弾力性平均値テキスト">
          <a:extLst>
            <a:ext uri="{FF2B5EF4-FFF2-40B4-BE49-F238E27FC236}">
              <a16:creationId xmlns:a16="http://schemas.microsoft.com/office/drawing/2014/main" id="{00000000-0008-0000-0300-000088000000}"/>
            </a:ext>
          </a:extLst>
        </xdr:cNvPr>
        <xdr:cNvSpPr txBox="1"/>
      </xdr:nvSpPr>
      <xdr:spPr>
        <a:xfrm>
          <a:off x="5041900" y="107622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115781</xdr:rowOff>
    </xdr:from>
    <xdr:to>
      <xdr:col>23</xdr:col>
      <xdr:colOff>184150</xdr:colOff>
      <xdr:row>64</xdr:row>
      <xdr:rowOff>45931</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902200" y="10917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16721</xdr:rowOff>
    </xdr:from>
    <xdr:to>
      <xdr:col>19</xdr:col>
      <xdr:colOff>133350</xdr:colOff>
      <xdr:row>65</xdr:row>
      <xdr:rowOff>32808</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3225800" y="11160971"/>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6138</xdr:rowOff>
    </xdr:from>
    <xdr:to>
      <xdr:col>19</xdr:col>
      <xdr:colOff>184150</xdr:colOff>
      <xdr:row>65</xdr:row>
      <xdr:rowOff>107738</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4064000" y="1115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92515</xdr:rowOff>
    </xdr:from>
    <xdr:ext cx="7366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3733800" y="112367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130387</xdr:rowOff>
    </xdr:from>
    <xdr:to>
      <xdr:col>15</xdr:col>
      <xdr:colOff>82550</xdr:colOff>
      <xdr:row>65</xdr:row>
      <xdr:rowOff>32808</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a:off x="2336800" y="10931737"/>
          <a:ext cx="889000" cy="245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30269</xdr:rowOff>
    </xdr:from>
    <xdr:to>
      <xdr:col>15</xdr:col>
      <xdr:colOff>133350</xdr:colOff>
      <xdr:row>65</xdr:row>
      <xdr:rowOff>131869</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3175000" y="11174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116646</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2844800" y="11260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130387</xdr:rowOff>
    </xdr:from>
    <xdr:to>
      <xdr:col>11</xdr:col>
      <xdr:colOff>31750</xdr:colOff>
      <xdr:row>64</xdr:row>
      <xdr:rowOff>43392</xdr:rowOff>
    </xdr:to>
    <xdr:cxnSp macro="">
      <xdr:nvCxnSpPr>
        <xdr:cNvPr id="144" name="直線コネクタ 143">
          <a:extLst>
            <a:ext uri="{FF2B5EF4-FFF2-40B4-BE49-F238E27FC236}">
              <a16:creationId xmlns:a16="http://schemas.microsoft.com/office/drawing/2014/main" id="{00000000-0008-0000-0300-000090000000}"/>
            </a:ext>
          </a:extLst>
        </xdr:cNvPr>
        <xdr:cNvCxnSpPr/>
      </xdr:nvCxnSpPr>
      <xdr:spPr>
        <a:xfrm flipV="1">
          <a:off x="1447800" y="10931737"/>
          <a:ext cx="889000" cy="8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6138</xdr:rowOff>
    </xdr:from>
    <xdr:to>
      <xdr:col>11</xdr:col>
      <xdr:colOff>82550</xdr:colOff>
      <xdr:row>65</xdr:row>
      <xdr:rowOff>107738</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2286000" y="1115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92515</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955800" y="11236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157480</xdr:rowOff>
    </xdr:from>
    <xdr:to>
      <xdr:col>7</xdr:col>
      <xdr:colOff>31750</xdr:colOff>
      <xdr:row>65</xdr:row>
      <xdr:rowOff>87630</xdr:rowOff>
    </xdr:to>
    <xdr:sp macro="" textlink="">
      <xdr:nvSpPr>
        <xdr:cNvPr id="147" name="フローチャート: 判断 146">
          <a:extLst>
            <a:ext uri="{FF2B5EF4-FFF2-40B4-BE49-F238E27FC236}">
              <a16:creationId xmlns:a16="http://schemas.microsoft.com/office/drawing/2014/main" id="{00000000-0008-0000-0300-000093000000}"/>
            </a:ext>
          </a:extLst>
        </xdr:cNvPr>
        <xdr:cNvSpPr/>
      </xdr:nvSpPr>
      <xdr:spPr>
        <a:xfrm>
          <a:off x="1397000" y="1113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72407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066800" y="1121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69004</xdr:rowOff>
    </xdr:from>
    <xdr:to>
      <xdr:col>23</xdr:col>
      <xdr:colOff>184150</xdr:colOff>
      <xdr:row>64</xdr:row>
      <xdr:rowOff>170604</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902200" y="1104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41081</xdr:rowOff>
    </xdr:from>
    <xdr:ext cx="762000" cy="259045"/>
    <xdr:sp macro="" textlink="">
      <xdr:nvSpPr>
        <xdr:cNvPr id="155" name="財政構造の弾力性該当値テキスト">
          <a:extLst>
            <a:ext uri="{FF2B5EF4-FFF2-40B4-BE49-F238E27FC236}">
              <a16:creationId xmlns:a16="http://schemas.microsoft.com/office/drawing/2014/main" id="{00000000-0008-0000-0300-00009B000000}"/>
            </a:ext>
          </a:extLst>
        </xdr:cNvPr>
        <xdr:cNvSpPr txBox="1"/>
      </xdr:nvSpPr>
      <xdr:spPr>
        <a:xfrm>
          <a:off x="5041900" y="11013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137371</xdr:rowOff>
    </xdr:from>
    <xdr:to>
      <xdr:col>19</xdr:col>
      <xdr:colOff>184150</xdr:colOff>
      <xdr:row>65</xdr:row>
      <xdr:rowOff>67521</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4064000" y="11110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77698</xdr:rowOff>
    </xdr:from>
    <xdr:ext cx="7366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3733800" y="108790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153458</xdr:rowOff>
    </xdr:from>
    <xdr:to>
      <xdr:col>15</xdr:col>
      <xdr:colOff>133350</xdr:colOff>
      <xdr:row>65</xdr:row>
      <xdr:rowOff>83608</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3175000" y="1112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93785</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2844800" y="1089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79587</xdr:rowOff>
    </xdr:from>
    <xdr:to>
      <xdr:col>11</xdr:col>
      <xdr:colOff>82550</xdr:colOff>
      <xdr:row>64</xdr:row>
      <xdr:rowOff>9737</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2286000" y="1088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19914</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955800" y="10649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164042</xdr:rowOff>
    </xdr:from>
    <xdr:to>
      <xdr:col>7</xdr:col>
      <xdr:colOff>31750</xdr:colOff>
      <xdr:row>64</xdr:row>
      <xdr:rowOff>94192</xdr:rowOff>
    </xdr:to>
    <xdr:sp macro="" textlink="">
      <xdr:nvSpPr>
        <xdr:cNvPr id="162" name="楕円 161">
          <a:extLst>
            <a:ext uri="{FF2B5EF4-FFF2-40B4-BE49-F238E27FC236}">
              <a16:creationId xmlns:a16="http://schemas.microsoft.com/office/drawing/2014/main" id="{00000000-0008-0000-0300-0000A2000000}"/>
            </a:ext>
          </a:extLst>
        </xdr:cNvPr>
        <xdr:cNvSpPr/>
      </xdr:nvSpPr>
      <xdr:spPr>
        <a:xfrm>
          <a:off x="1397000" y="1096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104369</xdr:rowOff>
    </xdr:from>
    <xdr:ext cx="762000" cy="259045"/>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1066800" y="10734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6" name="テキスト ボックス 165">
          <a:extLst>
            <a:ext uri="{FF2B5EF4-FFF2-40B4-BE49-F238E27FC236}">
              <a16:creationId xmlns:a16="http://schemas.microsoft.com/office/drawing/2014/main" id="{00000000-0008-0000-0300-0000A6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[225,566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5" name="正方形/長方形 174">
          <a:extLst>
            <a:ext uri="{FF2B5EF4-FFF2-40B4-BE49-F238E27FC236}">
              <a16:creationId xmlns:a16="http://schemas.microsoft.com/office/drawing/2014/main" id="{00000000-0008-0000-0300-0000AF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類似団体平均に比べ高くなっているのは、民間における保育所や幼稚園の施設がないため町で施設を運営していかなければならず、職員の確保や施設維持に係る経費が多額となっているためである。</a:t>
          </a:r>
        </a:p>
        <a:p>
          <a:r>
            <a:rPr kumimoji="1" lang="ja-JP" altLang="en-US" sz="1300">
              <a:latin typeface="ＭＳ Ｐゴシック" panose="020B0600070205080204" pitchFamily="50" charset="-128"/>
              <a:ea typeface="ＭＳ Ｐゴシック" panose="020B0600070205080204" pitchFamily="50" charset="-128"/>
            </a:rPr>
            <a:t>　そのため、職員数や事業を見直し、民間でも実施可能な部分については指定管理者制度の導入を検討し、コスト削減に努める。</a:t>
          </a:r>
        </a:p>
      </xdr:txBody>
    </xdr:sp>
    <xdr:clientData/>
  </xdr:twoCellAnchor>
  <xdr:oneCellAnchor>
    <xdr:from>
      <xdr:col>3</xdr:col>
      <xdr:colOff>95250</xdr:colOff>
      <xdr:row>77</xdr:row>
      <xdr:rowOff>6350</xdr:rowOff>
    </xdr:from>
    <xdr:ext cx="349839" cy="225703"/>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a:extLst>
            <a:ext uri="{FF2B5EF4-FFF2-40B4-BE49-F238E27FC236}">
              <a16:creationId xmlns:a16="http://schemas.microsoft.com/office/drawing/2014/main" id="{00000000-0008-0000-0300-0000BF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a:extLst>
            <a:ext uri="{FF2B5EF4-FFF2-40B4-BE49-F238E27FC236}">
              <a16:creationId xmlns:a16="http://schemas.microsoft.com/office/drawing/2014/main" id="{00000000-0008-0000-0300-0000C0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23732</xdr:rowOff>
    </xdr:from>
    <xdr:to>
      <xdr:col>23</xdr:col>
      <xdr:colOff>133350</xdr:colOff>
      <xdr:row>88</xdr:row>
      <xdr:rowOff>141675</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flipV="1">
          <a:off x="4953000" y="13911182"/>
          <a:ext cx="0" cy="13180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113752</xdr:rowOff>
    </xdr:from>
    <xdr:ext cx="762000" cy="259045"/>
    <xdr:sp macro="" textlink="">
      <xdr:nvSpPr>
        <xdr:cNvPr id="194" name="人件費・物件費等の状況最小値テキスト">
          <a:extLst>
            <a:ext uri="{FF2B5EF4-FFF2-40B4-BE49-F238E27FC236}">
              <a16:creationId xmlns:a16="http://schemas.microsoft.com/office/drawing/2014/main" id="{00000000-0008-0000-0300-0000C2000000}"/>
            </a:ext>
          </a:extLst>
        </xdr:cNvPr>
        <xdr:cNvSpPr txBox="1"/>
      </xdr:nvSpPr>
      <xdr:spPr>
        <a:xfrm>
          <a:off x="5041900" y="15201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141675</xdr:rowOff>
    </xdr:from>
    <xdr:to>
      <xdr:col>24</xdr:col>
      <xdr:colOff>12700</xdr:colOff>
      <xdr:row>88</xdr:row>
      <xdr:rowOff>141675</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5229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110109</xdr:rowOff>
    </xdr:from>
    <xdr:ext cx="762000" cy="259045"/>
    <xdr:sp macro="" textlink="">
      <xdr:nvSpPr>
        <xdr:cNvPr id="196" name="人件費・物件費等の状況最大値テキスト">
          <a:extLst>
            <a:ext uri="{FF2B5EF4-FFF2-40B4-BE49-F238E27FC236}">
              <a16:creationId xmlns:a16="http://schemas.microsoft.com/office/drawing/2014/main" id="{00000000-0008-0000-0300-0000C4000000}"/>
            </a:ext>
          </a:extLst>
        </xdr:cNvPr>
        <xdr:cNvSpPr txBox="1"/>
      </xdr:nvSpPr>
      <xdr:spPr>
        <a:xfrm>
          <a:off x="5041900" y="13654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23732</xdr:rowOff>
    </xdr:from>
    <xdr:to>
      <xdr:col>24</xdr:col>
      <xdr:colOff>12700</xdr:colOff>
      <xdr:row>81</xdr:row>
      <xdr:rowOff>23732</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864100" y="13911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86</xdr:row>
      <xdr:rowOff>62774</xdr:rowOff>
    </xdr:from>
    <xdr:to>
      <xdr:col>23</xdr:col>
      <xdr:colOff>133350</xdr:colOff>
      <xdr:row>86</xdr:row>
      <xdr:rowOff>65936</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4114800" y="14807474"/>
          <a:ext cx="838200" cy="3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42349</xdr:rowOff>
    </xdr:from>
    <xdr:ext cx="762000" cy="259045"/>
    <xdr:sp macro="" textlink="">
      <xdr:nvSpPr>
        <xdr:cNvPr id="199" name="人件費・物件費等の状況平均値テキスト">
          <a:extLst>
            <a:ext uri="{FF2B5EF4-FFF2-40B4-BE49-F238E27FC236}">
              <a16:creationId xmlns:a16="http://schemas.microsoft.com/office/drawing/2014/main" id="{00000000-0008-0000-0300-0000C7000000}"/>
            </a:ext>
          </a:extLst>
        </xdr:cNvPr>
        <xdr:cNvSpPr txBox="1"/>
      </xdr:nvSpPr>
      <xdr:spPr>
        <a:xfrm>
          <a:off x="5041900" y="142726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25822</xdr:rowOff>
    </xdr:from>
    <xdr:to>
      <xdr:col>23</xdr:col>
      <xdr:colOff>184150</xdr:colOff>
      <xdr:row>84</xdr:row>
      <xdr:rowOff>127422</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902200" y="14427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85</xdr:row>
      <xdr:rowOff>80332</xdr:rowOff>
    </xdr:from>
    <xdr:to>
      <xdr:col>19</xdr:col>
      <xdr:colOff>133350</xdr:colOff>
      <xdr:row>86</xdr:row>
      <xdr:rowOff>62774</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3225800" y="14653582"/>
          <a:ext cx="889000" cy="153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137302</xdr:rowOff>
    </xdr:from>
    <xdr:to>
      <xdr:col>19</xdr:col>
      <xdr:colOff>184150</xdr:colOff>
      <xdr:row>84</xdr:row>
      <xdr:rowOff>67452</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4064000" y="14367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77629</xdr:rowOff>
    </xdr:from>
    <xdr:ext cx="7366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3733800" y="14136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60503</xdr:rowOff>
    </xdr:from>
    <xdr:to>
      <xdr:col>15</xdr:col>
      <xdr:colOff>82550</xdr:colOff>
      <xdr:row>85</xdr:row>
      <xdr:rowOff>80332</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2336800" y="14462303"/>
          <a:ext cx="889000" cy="191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31435</xdr:rowOff>
    </xdr:from>
    <xdr:to>
      <xdr:col>15</xdr:col>
      <xdr:colOff>133350</xdr:colOff>
      <xdr:row>83</xdr:row>
      <xdr:rowOff>133035</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3175000" y="14261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143212</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2844800" y="14030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29456</xdr:rowOff>
    </xdr:from>
    <xdr:to>
      <xdr:col>11</xdr:col>
      <xdr:colOff>31750</xdr:colOff>
      <xdr:row>84</xdr:row>
      <xdr:rowOff>60503</xdr:rowOff>
    </xdr:to>
    <xdr:cxnSp macro="">
      <xdr:nvCxnSpPr>
        <xdr:cNvPr id="207" name="直線コネクタ 206">
          <a:extLst>
            <a:ext uri="{FF2B5EF4-FFF2-40B4-BE49-F238E27FC236}">
              <a16:creationId xmlns:a16="http://schemas.microsoft.com/office/drawing/2014/main" id="{00000000-0008-0000-0300-0000CF000000}"/>
            </a:ext>
          </a:extLst>
        </xdr:cNvPr>
        <xdr:cNvCxnSpPr/>
      </xdr:nvCxnSpPr>
      <xdr:spPr>
        <a:xfrm>
          <a:off x="1447800" y="14431256"/>
          <a:ext cx="889000" cy="31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101629</xdr:rowOff>
    </xdr:from>
    <xdr:to>
      <xdr:col>11</xdr:col>
      <xdr:colOff>82550</xdr:colOff>
      <xdr:row>84</xdr:row>
      <xdr:rowOff>31779</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2286000" y="14331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41956</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955800" y="14100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137114</xdr:rowOff>
    </xdr:from>
    <xdr:to>
      <xdr:col>7</xdr:col>
      <xdr:colOff>31750</xdr:colOff>
      <xdr:row>83</xdr:row>
      <xdr:rowOff>67264</xdr:rowOff>
    </xdr:to>
    <xdr:sp macro="" textlink="">
      <xdr:nvSpPr>
        <xdr:cNvPr id="210" name="フローチャート: 判断 209">
          <a:extLst>
            <a:ext uri="{FF2B5EF4-FFF2-40B4-BE49-F238E27FC236}">
              <a16:creationId xmlns:a16="http://schemas.microsoft.com/office/drawing/2014/main" id="{00000000-0008-0000-0300-0000D2000000}"/>
            </a:ext>
          </a:extLst>
        </xdr:cNvPr>
        <xdr:cNvSpPr/>
      </xdr:nvSpPr>
      <xdr:spPr>
        <a:xfrm>
          <a:off x="1397000" y="1419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77441</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066800" y="13964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86</xdr:row>
      <xdr:rowOff>15136</xdr:rowOff>
    </xdr:from>
    <xdr:to>
      <xdr:col>23</xdr:col>
      <xdr:colOff>184150</xdr:colOff>
      <xdr:row>86</xdr:row>
      <xdr:rowOff>116736</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902200" y="14759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158663</xdr:rowOff>
    </xdr:from>
    <xdr:ext cx="762000" cy="259045"/>
    <xdr:sp macro="" textlink="">
      <xdr:nvSpPr>
        <xdr:cNvPr id="218" name="人件費・物件費等の状況該当値テキスト">
          <a:extLst>
            <a:ext uri="{FF2B5EF4-FFF2-40B4-BE49-F238E27FC236}">
              <a16:creationId xmlns:a16="http://schemas.microsoft.com/office/drawing/2014/main" id="{00000000-0008-0000-0300-0000DA000000}"/>
            </a:ext>
          </a:extLst>
        </xdr:cNvPr>
        <xdr:cNvSpPr txBox="1"/>
      </xdr:nvSpPr>
      <xdr:spPr>
        <a:xfrm>
          <a:off x="5041900" y="14731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86</xdr:row>
      <xdr:rowOff>11974</xdr:rowOff>
    </xdr:from>
    <xdr:to>
      <xdr:col>19</xdr:col>
      <xdr:colOff>184150</xdr:colOff>
      <xdr:row>86</xdr:row>
      <xdr:rowOff>113574</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4064000" y="14756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86</xdr:row>
      <xdr:rowOff>98351</xdr:rowOff>
    </xdr:from>
    <xdr:ext cx="7366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3733800" y="148430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85</xdr:row>
      <xdr:rowOff>29532</xdr:rowOff>
    </xdr:from>
    <xdr:to>
      <xdr:col>15</xdr:col>
      <xdr:colOff>133350</xdr:colOff>
      <xdr:row>85</xdr:row>
      <xdr:rowOff>131132</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3175000" y="14602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115909</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2844800" y="14689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9703</xdr:rowOff>
    </xdr:from>
    <xdr:to>
      <xdr:col>11</xdr:col>
      <xdr:colOff>82550</xdr:colOff>
      <xdr:row>84</xdr:row>
      <xdr:rowOff>111303</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2286000" y="14411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96080</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955800" y="14497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150106</xdr:rowOff>
    </xdr:from>
    <xdr:to>
      <xdr:col>7</xdr:col>
      <xdr:colOff>31750</xdr:colOff>
      <xdr:row>84</xdr:row>
      <xdr:rowOff>80256</xdr:rowOff>
    </xdr:to>
    <xdr:sp macro="" textlink="">
      <xdr:nvSpPr>
        <xdr:cNvPr id="225" name="楕円 224">
          <a:extLst>
            <a:ext uri="{FF2B5EF4-FFF2-40B4-BE49-F238E27FC236}">
              <a16:creationId xmlns:a16="http://schemas.microsoft.com/office/drawing/2014/main" id="{00000000-0008-0000-0300-0000E1000000}"/>
            </a:ext>
          </a:extLst>
        </xdr:cNvPr>
        <xdr:cNvSpPr/>
      </xdr:nvSpPr>
      <xdr:spPr>
        <a:xfrm>
          <a:off x="1397000" y="14380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65033</xdr:rowOff>
    </xdr:from>
    <xdr:ext cx="762000" cy="259045"/>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066800" y="14466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a:extLst>
            <a:ext uri="{FF2B5EF4-FFF2-40B4-BE49-F238E27FC236}">
              <a16:creationId xmlns:a16="http://schemas.microsoft.com/office/drawing/2014/main" id="{00000000-0008-0000-0300-0000E5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今年度は類似団体平均を少し下回ったが、平均を大きく乖離することなく推移できている。今後も現在の各種手当の見直しを行うなど、より一層の給与の適正化に努める。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00000000-0008-0000-0300-0000FC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107187</xdr:rowOff>
    </xdr:from>
    <xdr:to>
      <xdr:col>81</xdr:col>
      <xdr:colOff>44450</xdr:colOff>
      <xdr:row>89</xdr:row>
      <xdr:rowOff>11937</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7018000" y="13823187"/>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155464</xdr:rowOff>
    </xdr:from>
    <xdr:ext cx="762000" cy="259045"/>
    <xdr:sp macro="" textlink="">
      <xdr:nvSpPr>
        <xdr:cNvPr id="254" name="給与水準   （国との比較）最小値テキスト">
          <a:extLst>
            <a:ext uri="{FF2B5EF4-FFF2-40B4-BE49-F238E27FC236}">
              <a16:creationId xmlns:a16="http://schemas.microsoft.com/office/drawing/2014/main" id="{00000000-0008-0000-0300-0000FE000000}"/>
            </a:ext>
          </a:extLst>
        </xdr:cNvPr>
        <xdr:cNvSpPr txBox="1"/>
      </xdr:nvSpPr>
      <xdr:spPr>
        <a:xfrm>
          <a:off x="17106900" y="15243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11937</xdr:rowOff>
    </xdr:from>
    <xdr:to>
      <xdr:col>81</xdr:col>
      <xdr:colOff>133350</xdr:colOff>
      <xdr:row>89</xdr:row>
      <xdr:rowOff>11937</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5270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22114</xdr:rowOff>
    </xdr:from>
    <xdr:ext cx="762000" cy="259045"/>
    <xdr:sp macro="" textlink="">
      <xdr:nvSpPr>
        <xdr:cNvPr id="256" name="給与水準   （国との比較）最大値テキスト">
          <a:extLst>
            <a:ext uri="{FF2B5EF4-FFF2-40B4-BE49-F238E27FC236}">
              <a16:creationId xmlns:a16="http://schemas.microsoft.com/office/drawing/2014/main" id="{00000000-0008-0000-0300-000000010000}"/>
            </a:ext>
          </a:extLst>
        </xdr:cNvPr>
        <xdr:cNvSpPr txBox="1"/>
      </xdr:nvSpPr>
      <xdr:spPr>
        <a:xfrm>
          <a:off x="17106900" y="1356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107187</xdr:rowOff>
    </xdr:from>
    <xdr:to>
      <xdr:col>81</xdr:col>
      <xdr:colOff>133350</xdr:colOff>
      <xdr:row>80</xdr:row>
      <xdr:rowOff>107187</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3823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116332</xdr:rowOff>
    </xdr:from>
    <xdr:to>
      <xdr:col>81</xdr:col>
      <xdr:colOff>44450</xdr:colOff>
      <xdr:row>84</xdr:row>
      <xdr:rowOff>116332</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179800" y="1451813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56914</xdr:rowOff>
    </xdr:from>
    <xdr:ext cx="762000" cy="259045"/>
    <xdr:sp macro="" textlink="">
      <xdr:nvSpPr>
        <xdr:cNvPr id="259" name="給与水準   （国との比較）平均値テキスト">
          <a:extLst>
            <a:ext uri="{FF2B5EF4-FFF2-40B4-BE49-F238E27FC236}">
              <a16:creationId xmlns:a16="http://schemas.microsoft.com/office/drawing/2014/main" id="{00000000-0008-0000-0300-000003010000}"/>
            </a:ext>
          </a:extLst>
        </xdr:cNvPr>
        <xdr:cNvSpPr txBox="1"/>
      </xdr:nvSpPr>
      <xdr:spPr>
        <a:xfrm>
          <a:off x="17106900" y="144587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84837</xdr:rowOff>
    </xdr:from>
    <xdr:to>
      <xdr:col>81</xdr:col>
      <xdr:colOff>95250</xdr:colOff>
      <xdr:row>85</xdr:row>
      <xdr:rowOff>14987</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967200" y="14486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116332</xdr:rowOff>
    </xdr:from>
    <xdr:to>
      <xdr:col>77</xdr:col>
      <xdr:colOff>44450</xdr:colOff>
      <xdr:row>85</xdr:row>
      <xdr:rowOff>12446</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5290800" y="14518132"/>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104139</xdr:rowOff>
    </xdr:from>
    <xdr:to>
      <xdr:col>77</xdr:col>
      <xdr:colOff>95250</xdr:colOff>
      <xdr:row>85</xdr:row>
      <xdr:rowOff>34289</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129000" y="1450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19066</xdr:rowOff>
    </xdr:from>
    <xdr:ext cx="7366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5798800" y="145923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135637</xdr:rowOff>
    </xdr:from>
    <xdr:to>
      <xdr:col>72</xdr:col>
      <xdr:colOff>203200</xdr:colOff>
      <xdr:row>85</xdr:row>
      <xdr:rowOff>12446</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4401800" y="14537437"/>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94487</xdr:rowOff>
    </xdr:from>
    <xdr:to>
      <xdr:col>73</xdr:col>
      <xdr:colOff>44450</xdr:colOff>
      <xdr:row>85</xdr:row>
      <xdr:rowOff>24637</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5240000" y="14496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34814</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909800" y="14265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135637</xdr:rowOff>
    </xdr:from>
    <xdr:to>
      <xdr:col>68</xdr:col>
      <xdr:colOff>152400</xdr:colOff>
      <xdr:row>84</xdr:row>
      <xdr:rowOff>164592</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flipV="1">
          <a:off x="13512800" y="14537437"/>
          <a:ext cx="889000" cy="28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123444</xdr:rowOff>
    </xdr:from>
    <xdr:to>
      <xdr:col>68</xdr:col>
      <xdr:colOff>203200</xdr:colOff>
      <xdr:row>85</xdr:row>
      <xdr:rowOff>53594</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4351000" y="1452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38371</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020800" y="14611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123444</xdr:rowOff>
    </xdr:from>
    <xdr:to>
      <xdr:col>64</xdr:col>
      <xdr:colOff>152400</xdr:colOff>
      <xdr:row>85</xdr:row>
      <xdr:rowOff>53594</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3462000" y="1452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38371</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131800" y="14611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65532</xdr:rowOff>
    </xdr:from>
    <xdr:to>
      <xdr:col>81</xdr:col>
      <xdr:colOff>95250</xdr:colOff>
      <xdr:row>84</xdr:row>
      <xdr:rowOff>167132</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967200" y="14467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82059</xdr:rowOff>
    </xdr:from>
    <xdr:ext cx="762000" cy="259045"/>
    <xdr:sp macro="" textlink="">
      <xdr:nvSpPr>
        <xdr:cNvPr id="278" name="給与水準   （国との比較）該当値テキスト">
          <a:extLst>
            <a:ext uri="{FF2B5EF4-FFF2-40B4-BE49-F238E27FC236}">
              <a16:creationId xmlns:a16="http://schemas.microsoft.com/office/drawing/2014/main" id="{00000000-0008-0000-0300-000016010000}"/>
            </a:ext>
          </a:extLst>
        </xdr:cNvPr>
        <xdr:cNvSpPr txBox="1"/>
      </xdr:nvSpPr>
      <xdr:spPr>
        <a:xfrm>
          <a:off x="17106900" y="14312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65532</xdr:rowOff>
    </xdr:from>
    <xdr:to>
      <xdr:col>77</xdr:col>
      <xdr:colOff>95250</xdr:colOff>
      <xdr:row>84</xdr:row>
      <xdr:rowOff>167132</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129000" y="14467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5859</xdr:rowOff>
    </xdr:from>
    <xdr:ext cx="7366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798800" y="14236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133096</xdr:rowOff>
    </xdr:from>
    <xdr:to>
      <xdr:col>73</xdr:col>
      <xdr:colOff>44450</xdr:colOff>
      <xdr:row>85</xdr:row>
      <xdr:rowOff>63246</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5240000" y="1453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48023</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909800" y="14621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84837</xdr:rowOff>
    </xdr:from>
    <xdr:to>
      <xdr:col>68</xdr:col>
      <xdr:colOff>203200</xdr:colOff>
      <xdr:row>85</xdr:row>
      <xdr:rowOff>14987</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4351000" y="14486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25164</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020800" y="14255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113792</xdr:rowOff>
    </xdr:from>
    <xdr:to>
      <xdr:col>64</xdr:col>
      <xdr:colOff>152400</xdr:colOff>
      <xdr:row>85</xdr:row>
      <xdr:rowOff>43942</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3462000" y="1451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54119</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131800" y="14284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上回っている理由として、民間における保育所や幼稚園の施設がないため、町で施設を運営していかなければならず、多くの職員が必要となっていることと、令和２年度から新しい課が設置され、積極的な施策の実施に人員が必要であったためである。</a:t>
          </a:r>
        </a:p>
        <a:p>
          <a:r>
            <a:rPr kumimoji="1" lang="ja-JP" altLang="en-US" sz="1300">
              <a:latin typeface="ＭＳ Ｐゴシック" panose="020B0600070205080204" pitchFamily="50" charset="-128"/>
              <a:ea typeface="ＭＳ Ｐゴシック" panose="020B0600070205080204" pitchFamily="50" charset="-128"/>
            </a:rPr>
            <a:t>　計画的な人員の削減と効率的な定員管理により、類似団体平均の水準を目標に職員数の引き下げに努める。</a:t>
          </a: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a:extLst>
            <a:ext uri="{FF2B5EF4-FFF2-40B4-BE49-F238E27FC236}">
              <a16:creationId xmlns:a16="http://schemas.microsoft.com/office/drawing/2014/main" id="{00000000-0008-0000-0300-00003B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122837</xdr:rowOff>
    </xdr:from>
    <xdr:to>
      <xdr:col>81</xdr:col>
      <xdr:colOff>44450</xdr:colOff>
      <xdr:row>66</xdr:row>
      <xdr:rowOff>152259</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flipV="1">
          <a:off x="17018000" y="9895487"/>
          <a:ext cx="0" cy="15724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124336</xdr:rowOff>
    </xdr:from>
    <xdr:ext cx="762000" cy="259045"/>
    <xdr:sp macro="" textlink="">
      <xdr:nvSpPr>
        <xdr:cNvPr id="317" name="定員管理の状況最小値テキスト">
          <a:extLst>
            <a:ext uri="{FF2B5EF4-FFF2-40B4-BE49-F238E27FC236}">
              <a16:creationId xmlns:a16="http://schemas.microsoft.com/office/drawing/2014/main" id="{00000000-0008-0000-0300-00003D010000}"/>
            </a:ext>
          </a:extLst>
        </xdr:cNvPr>
        <xdr:cNvSpPr txBox="1"/>
      </xdr:nvSpPr>
      <xdr:spPr>
        <a:xfrm>
          <a:off x="17106900" y="11440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152259</xdr:rowOff>
    </xdr:from>
    <xdr:to>
      <xdr:col>81</xdr:col>
      <xdr:colOff>133350</xdr:colOff>
      <xdr:row>66</xdr:row>
      <xdr:rowOff>152259</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929100" y="11467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37764</xdr:rowOff>
    </xdr:from>
    <xdr:ext cx="762000" cy="259045"/>
    <xdr:sp macro="" textlink="">
      <xdr:nvSpPr>
        <xdr:cNvPr id="319" name="定員管理の状況最大値テキスト">
          <a:extLst>
            <a:ext uri="{FF2B5EF4-FFF2-40B4-BE49-F238E27FC236}">
              <a16:creationId xmlns:a16="http://schemas.microsoft.com/office/drawing/2014/main" id="{00000000-0008-0000-0300-00003F010000}"/>
            </a:ext>
          </a:extLst>
        </xdr:cNvPr>
        <xdr:cNvSpPr txBox="1"/>
      </xdr:nvSpPr>
      <xdr:spPr>
        <a:xfrm>
          <a:off x="17106900" y="9638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122837</xdr:rowOff>
    </xdr:from>
    <xdr:to>
      <xdr:col>81</xdr:col>
      <xdr:colOff>133350</xdr:colOff>
      <xdr:row>57</xdr:row>
      <xdr:rowOff>122837</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929100" y="9895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159738</xdr:rowOff>
    </xdr:from>
    <xdr:to>
      <xdr:col>81</xdr:col>
      <xdr:colOff>44450</xdr:colOff>
      <xdr:row>63</xdr:row>
      <xdr:rowOff>23142</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179800" y="10789638"/>
          <a:ext cx="838200" cy="34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102393</xdr:rowOff>
    </xdr:from>
    <xdr:ext cx="762000" cy="259045"/>
    <xdr:sp macro="" textlink="">
      <xdr:nvSpPr>
        <xdr:cNvPr id="322" name="定員管理の状況平均値テキスト">
          <a:extLst>
            <a:ext uri="{FF2B5EF4-FFF2-40B4-BE49-F238E27FC236}">
              <a16:creationId xmlns:a16="http://schemas.microsoft.com/office/drawing/2014/main" id="{00000000-0008-0000-0300-000042010000}"/>
            </a:ext>
          </a:extLst>
        </xdr:cNvPr>
        <xdr:cNvSpPr txBox="1"/>
      </xdr:nvSpPr>
      <xdr:spPr>
        <a:xfrm>
          <a:off x="17106900" y="102179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85866</xdr:rowOff>
    </xdr:from>
    <xdr:to>
      <xdr:col>81</xdr:col>
      <xdr:colOff>95250</xdr:colOff>
      <xdr:row>61</xdr:row>
      <xdr:rowOff>16016</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6967200" y="1037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136948</xdr:rowOff>
    </xdr:from>
    <xdr:to>
      <xdr:col>77</xdr:col>
      <xdr:colOff>44450</xdr:colOff>
      <xdr:row>62</xdr:row>
      <xdr:rowOff>159738</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5290800" y="10766848"/>
          <a:ext cx="889000" cy="22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81845</xdr:rowOff>
    </xdr:from>
    <xdr:to>
      <xdr:col>77</xdr:col>
      <xdr:colOff>95250</xdr:colOff>
      <xdr:row>61</xdr:row>
      <xdr:rowOff>11995</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6129000" y="1036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22172</xdr:rowOff>
    </xdr:from>
    <xdr:ext cx="7366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5798800" y="101377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49812</xdr:rowOff>
    </xdr:from>
    <xdr:to>
      <xdr:col>72</xdr:col>
      <xdr:colOff>203200</xdr:colOff>
      <xdr:row>62</xdr:row>
      <xdr:rowOff>136948</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4401800" y="10679712"/>
          <a:ext cx="889000" cy="87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112677</xdr:rowOff>
    </xdr:from>
    <xdr:to>
      <xdr:col>73</xdr:col>
      <xdr:colOff>44450</xdr:colOff>
      <xdr:row>61</xdr:row>
      <xdr:rowOff>42827</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5240000" y="10399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53004</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909800" y="10168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35066</xdr:rowOff>
    </xdr:from>
    <xdr:to>
      <xdr:col>68</xdr:col>
      <xdr:colOff>152400</xdr:colOff>
      <xdr:row>62</xdr:row>
      <xdr:rowOff>49812</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a:off x="13512800" y="10664966"/>
          <a:ext cx="889000" cy="14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84526</xdr:rowOff>
    </xdr:from>
    <xdr:to>
      <xdr:col>68</xdr:col>
      <xdr:colOff>203200</xdr:colOff>
      <xdr:row>61</xdr:row>
      <xdr:rowOff>14676</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4351000" y="10371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24853</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020800" y="10140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71120</xdr:rowOff>
    </xdr:from>
    <xdr:to>
      <xdr:col>64</xdr:col>
      <xdr:colOff>152400</xdr:colOff>
      <xdr:row>61</xdr:row>
      <xdr:rowOff>1270</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3462000" y="1035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11447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3131800" y="1012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143792</xdr:rowOff>
    </xdr:from>
    <xdr:to>
      <xdr:col>81</xdr:col>
      <xdr:colOff>95250</xdr:colOff>
      <xdr:row>63</xdr:row>
      <xdr:rowOff>73942</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6967200" y="1077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115869</xdr:rowOff>
    </xdr:from>
    <xdr:ext cx="762000" cy="259045"/>
    <xdr:sp macro="" textlink="">
      <xdr:nvSpPr>
        <xdr:cNvPr id="341" name="定員管理の状況該当値テキスト">
          <a:extLst>
            <a:ext uri="{FF2B5EF4-FFF2-40B4-BE49-F238E27FC236}">
              <a16:creationId xmlns:a16="http://schemas.microsoft.com/office/drawing/2014/main" id="{00000000-0008-0000-0300-000055010000}"/>
            </a:ext>
          </a:extLst>
        </xdr:cNvPr>
        <xdr:cNvSpPr txBox="1"/>
      </xdr:nvSpPr>
      <xdr:spPr>
        <a:xfrm>
          <a:off x="17106900" y="1074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108938</xdr:rowOff>
    </xdr:from>
    <xdr:to>
      <xdr:col>77</xdr:col>
      <xdr:colOff>95250</xdr:colOff>
      <xdr:row>63</xdr:row>
      <xdr:rowOff>39088</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6129000" y="10738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23865</xdr:rowOff>
    </xdr:from>
    <xdr:ext cx="7366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5798800" y="108252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86148</xdr:rowOff>
    </xdr:from>
    <xdr:to>
      <xdr:col>73</xdr:col>
      <xdr:colOff>44450</xdr:colOff>
      <xdr:row>63</xdr:row>
      <xdr:rowOff>16298</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5240000" y="10716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1075</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909800" y="10802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170462</xdr:rowOff>
    </xdr:from>
    <xdr:to>
      <xdr:col>68</xdr:col>
      <xdr:colOff>203200</xdr:colOff>
      <xdr:row>62</xdr:row>
      <xdr:rowOff>100612</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4351000" y="10628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85389</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4020800" y="10715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155716</xdr:rowOff>
    </xdr:from>
    <xdr:to>
      <xdr:col>64</xdr:col>
      <xdr:colOff>152400</xdr:colOff>
      <xdr:row>62</xdr:row>
      <xdr:rowOff>85866</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3462000" y="10614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70643</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131800" y="10700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過去からの起債抑制策により類似団体平均をわずかに下回っていたが、過疎対策事業債や、緊急防災・減災事業債などの有利な起債の活用により</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、令和元年度</a:t>
          </a:r>
          <a:r>
            <a:rPr kumimoji="1" lang="ja-JP" altLang="en-US" sz="1300">
              <a:latin typeface="ＭＳ Ｐゴシック" panose="020B0600070205080204" pitchFamily="50" charset="-128"/>
              <a:ea typeface="ＭＳ Ｐゴシック" panose="020B0600070205080204" pitchFamily="50" charset="-128"/>
            </a:rPr>
            <a:t>から類似団体平均を上回っている。今後数年間は比率が高くなることが見込まれるが、緊急性や住民ニーズを的確に把握した事業の選択により、起債に大きく頼ることのない財政運営に努める。</a:t>
          </a:r>
        </a:p>
      </xdr:txBody>
    </xdr:sp>
    <xdr:clientData/>
  </xdr:twoCellAnchor>
  <xdr:oneCellAnchor>
    <xdr:from>
      <xdr:col>61</xdr:col>
      <xdr:colOff>6350</xdr:colOff>
      <xdr:row>32</xdr:row>
      <xdr:rowOff>101600</xdr:rowOff>
    </xdr:from>
    <xdr:ext cx="298543" cy="225703"/>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a:extLst>
            <a:ext uri="{FF2B5EF4-FFF2-40B4-BE49-F238E27FC236}">
              <a16:creationId xmlns:a16="http://schemas.microsoft.com/office/drawing/2014/main" id="{00000000-0008-0000-0300-000078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22013</xdr:rowOff>
    </xdr:from>
    <xdr:to>
      <xdr:col>81</xdr:col>
      <xdr:colOff>44450</xdr:colOff>
      <xdr:row>45</xdr:row>
      <xdr:rowOff>154517</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flipV="1">
          <a:off x="17018000" y="6365663"/>
          <a:ext cx="0" cy="15041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126594</xdr:rowOff>
    </xdr:from>
    <xdr:ext cx="762000" cy="259045"/>
    <xdr:sp macro="" textlink="">
      <xdr:nvSpPr>
        <xdr:cNvPr id="378" name="公債費負担の状況最小値テキスト">
          <a:extLst>
            <a:ext uri="{FF2B5EF4-FFF2-40B4-BE49-F238E27FC236}">
              <a16:creationId xmlns:a16="http://schemas.microsoft.com/office/drawing/2014/main" id="{00000000-0008-0000-0300-00007A010000}"/>
            </a:ext>
          </a:extLst>
        </xdr:cNvPr>
        <xdr:cNvSpPr txBox="1"/>
      </xdr:nvSpPr>
      <xdr:spPr>
        <a:xfrm>
          <a:off x="17106900" y="7841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154517</xdr:rowOff>
    </xdr:from>
    <xdr:to>
      <xdr:col>81</xdr:col>
      <xdr:colOff>133350</xdr:colOff>
      <xdr:row>45</xdr:row>
      <xdr:rowOff>154517</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786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108390</xdr:rowOff>
    </xdr:from>
    <xdr:ext cx="762000" cy="259045"/>
    <xdr:sp macro="" textlink="">
      <xdr:nvSpPr>
        <xdr:cNvPr id="380" name="公債費負担の状況最大値テキスト">
          <a:extLst>
            <a:ext uri="{FF2B5EF4-FFF2-40B4-BE49-F238E27FC236}">
              <a16:creationId xmlns:a16="http://schemas.microsoft.com/office/drawing/2014/main" id="{00000000-0008-0000-0300-00007C010000}"/>
            </a:ext>
          </a:extLst>
        </xdr:cNvPr>
        <xdr:cNvSpPr txBox="1"/>
      </xdr:nvSpPr>
      <xdr:spPr>
        <a:xfrm>
          <a:off x="17106900" y="610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22013</xdr:rowOff>
    </xdr:from>
    <xdr:to>
      <xdr:col>81</xdr:col>
      <xdr:colOff>133350</xdr:colOff>
      <xdr:row>37</xdr:row>
      <xdr:rowOff>22013</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929100" y="636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14817</xdr:rowOff>
    </xdr:from>
    <xdr:to>
      <xdr:col>81</xdr:col>
      <xdr:colOff>44450</xdr:colOff>
      <xdr:row>43</xdr:row>
      <xdr:rowOff>55033</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179800" y="7387167"/>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98231</xdr:rowOff>
    </xdr:from>
    <xdr:ext cx="762000" cy="259045"/>
    <xdr:sp macro="" textlink="">
      <xdr:nvSpPr>
        <xdr:cNvPr id="383" name="公債費負担の状況平均値テキスト">
          <a:extLst>
            <a:ext uri="{FF2B5EF4-FFF2-40B4-BE49-F238E27FC236}">
              <a16:creationId xmlns:a16="http://schemas.microsoft.com/office/drawing/2014/main" id="{00000000-0008-0000-0300-00007F010000}"/>
            </a:ext>
          </a:extLst>
        </xdr:cNvPr>
        <xdr:cNvSpPr txBox="1"/>
      </xdr:nvSpPr>
      <xdr:spPr>
        <a:xfrm>
          <a:off x="17106900" y="6956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81704</xdr:rowOff>
    </xdr:from>
    <xdr:to>
      <xdr:col>81</xdr:col>
      <xdr:colOff>95250</xdr:colOff>
      <xdr:row>42</xdr:row>
      <xdr:rowOff>11854</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9672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129963</xdr:rowOff>
    </xdr:from>
    <xdr:to>
      <xdr:col>77</xdr:col>
      <xdr:colOff>44450</xdr:colOff>
      <xdr:row>43</xdr:row>
      <xdr:rowOff>14817</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5290800" y="7330863"/>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89746</xdr:rowOff>
    </xdr:from>
    <xdr:to>
      <xdr:col>77</xdr:col>
      <xdr:colOff>95250</xdr:colOff>
      <xdr:row>42</xdr:row>
      <xdr:rowOff>19896</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6129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30073</xdr:rowOff>
    </xdr:from>
    <xdr:ext cx="7366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5798800" y="6888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9313</xdr:rowOff>
    </xdr:from>
    <xdr:to>
      <xdr:col>72</xdr:col>
      <xdr:colOff>203200</xdr:colOff>
      <xdr:row>42</xdr:row>
      <xdr:rowOff>129963</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4401800" y="7210213"/>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121920</xdr:rowOff>
    </xdr:from>
    <xdr:to>
      <xdr:col>73</xdr:col>
      <xdr:colOff>44450</xdr:colOff>
      <xdr:row>42</xdr:row>
      <xdr:rowOff>52070</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5240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62247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909800" y="692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116417</xdr:rowOff>
    </xdr:from>
    <xdr:to>
      <xdr:col>68</xdr:col>
      <xdr:colOff>152400</xdr:colOff>
      <xdr:row>42</xdr:row>
      <xdr:rowOff>9313</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a:off x="13512800" y="7145867"/>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138006</xdr:rowOff>
    </xdr:from>
    <xdr:to>
      <xdr:col>68</xdr:col>
      <xdr:colOff>203200</xdr:colOff>
      <xdr:row>42</xdr:row>
      <xdr:rowOff>68156</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43510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52933</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020800" y="725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146050</xdr:rowOff>
    </xdr:from>
    <xdr:to>
      <xdr:col>64</xdr:col>
      <xdr:colOff>152400</xdr:colOff>
      <xdr:row>42</xdr:row>
      <xdr:rowOff>76200</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3462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60977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3131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4233</xdr:rowOff>
    </xdr:from>
    <xdr:to>
      <xdr:col>81</xdr:col>
      <xdr:colOff>95250</xdr:colOff>
      <xdr:row>43</xdr:row>
      <xdr:rowOff>105833</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9672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147760</xdr:rowOff>
    </xdr:from>
    <xdr:ext cx="762000" cy="259045"/>
    <xdr:sp macro="" textlink="">
      <xdr:nvSpPr>
        <xdr:cNvPr id="402" name="公債費負担の状況該当値テキスト">
          <a:extLst>
            <a:ext uri="{FF2B5EF4-FFF2-40B4-BE49-F238E27FC236}">
              <a16:creationId xmlns:a16="http://schemas.microsoft.com/office/drawing/2014/main" id="{00000000-0008-0000-0300-000092010000}"/>
            </a:ext>
          </a:extLst>
        </xdr:cNvPr>
        <xdr:cNvSpPr txBox="1"/>
      </xdr:nvSpPr>
      <xdr:spPr>
        <a:xfrm>
          <a:off x="17106900" y="7348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135467</xdr:rowOff>
    </xdr:from>
    <xdr:to>
      <xdr:col>77</xdr:col>
      <xdr:colOff>95250</xdr:colOff>
      <xdr:row>43</xdr:row>
      <xdr:rowOff>65617</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6129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50394</xdr:rowOff>
    </xdr:from>
    <xdr:ext cx="7366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5798800" y="7422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79163</xdr:rowOff>
    </xdr:from>
    <xdr:to>
      <xdr:col>73</xdr:col>
      <xdr:colOff>44450</xdr:colOff>
      <xdr:row>43</xdr:row>
      <xdr:rowOff>9313</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5240000" y="728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165540</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909800" y="7366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129963</xdr:rowOff>
    </xdr:from>
    <xdr:to>
      <xdr:col>68</xdr:col>
      <xdr:colOff>203200</xdr:colOff>
      <xdr:row>42</xdr:row>
      <xdr:rowOff>60113</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4351000" y="715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70290</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4020800" y="6928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65617</xdr:rowOff>
    </xdr:from>
    <xdr:to>
      <xdr:col>64</xdr:col>
      <xdr:colOff>152400</xdr:colOff>
      <xdr:row>41</xdr:row>
      <xdr:rowOff>167217</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3462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5944</xdr:rowOff>
    </xdr:from>
    <xdr:ext cx="7620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131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比率は算定されていないが、これは地方債の抑制に努めており、加えて財政調整基金や減債基金の積立てによる充当可能基金の増額が挙げられる。今後も公債費等の義務的経費の削減を中心とする行財政改革を進め、財政の健全化に努める。</a:t>
          </a:r>
        </a:p>
      </xdr:txBody>
    </xdr:sp>
    <xdr:clientData/>
  </xdr:twoCellAnchor>
  <xdr:oneCellAnchor>
    <xdr:from>
      <xdr:col>61</xdr:col>
      <xdr:colOff>6350</xdr:colOff>
      <xdr:row>10</xdr:row>
      <xdr:rowOff>63500</xdr:rowOff>
    </xdr:from>
    <xdr:ext cx="298543" cy="225703"/>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a:extLst>
            <a:ext uri="{FF2B5EF4-FFF2-40B4-BE49-F238E27FC236}">
              <a16:creationId xmlns:a16="http://schemas.microsoft.com/office/drawing/2014/main" id="{00000000-0008-0000-0300-0000B6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73109</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flipV="1">
          <a:off x="17018000" y="2370667"/>
          <a:ext cx="0" cy="14743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45186</xdr:rowOff>
    </xdr:from>
    <xdr:ext cx="762000" cy="259045"/>
    <xdr:sp macro="" textlink="">
      <xdr:nvSpPr>
        <xdr:cNvPr id="440" name="将来負担の状況最小値テキスト">
          <a:extLst>
            <a:ext uri="{FF2B5EF4-FFF2-40B4-BE49-F238E27FC236}">
              <a16:creationId xmlns:a16="http://schemas.microsoft.com/office/drawing/2014/main" id="{00000000-0008-0000-0300-0000B8010000}"/>
            </a:ext>
          </a:extLst>
        </xdr:cNvPr>
        <xdr:cNvSpPr txBox="1"/>
      </xdr:nvSpPr>
      <xdr:spPr>
        <a:xfrm>
          <a:off x="17106900" y="3817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73109</xdr:rowOff>
    </xdr:from>
    <xdr:to>
      <xdr:col>81</xdr:col>
      <xdr:colOff>133350</xdr:colOff>
      <xdr:row>22</xdr:row>
      <xdr:rowOff>73109</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6929100" y="3845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2" name="将来負担の状況最大値テキスト">
          <a:extLst>
            <a:ext uri="{FF2B5EF4-FFF2-40B4-BE49-F238E27FC236}">
              <a16:creationId xmlns:a16="http://schemas.microsoft.com/office/drawing/2014/main" id="{00000000-0008-0000-0300-0000BA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4" name="将来負担の状況平均値テキスト">
          <a:extLst>
            <a:ext uri="{FF2B5EF4-FFF2-40B4-BE49-F238E27FC236}">
              <a16:creationId xmlns:a16="http://schemas.microsoft.com/office/drawing/2014/main" id="{00000000-0008-0000-0300-0000BC010000}"/>
            </a:ext>
          </a:extLst>
        </xdr:cNvPr>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22521</xdr:rowOff>
    </xdr:from>
    <xdr:to>
      <xdr:col>77</xdr:col>
      <xdr:colOff>95250</xdr:colOff>
      <xdr:row>14</xdr:row>
      <xdr:rowOff>124121</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129000" y="2422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134298</xdr:rowOff>
    </xdr:from>
    <xdr:ext cx="7366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5798800" y="21916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91694</xdr:rowOff>
    </xdr:from>
    <xdr:to>
      <xdr:col>73</xdr:col>
      <xdr:colOff>44450</xdr:colOff>
      <xdr:row>15</xdr:row>
      <xdr:rowOff>21844</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5240000" y="2491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32021</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4909800" y="2260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84455</xdr:rowOff>
    </xdr:from>
    <xdr:to>
      <xdr:col>68</xdr:col>
      <xdr:colOff>203200</xdr:colOff>
      <xdr:row>15</xdr:row>
      <xdr:rowOff>14605</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4351000" y="248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24782</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020800" y="2253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148802</xdr:rowOff>
    </xdr:from>
    <xdr:to>
      <xdr:col>64</xdr:col>
      <xdr:colOff>152400</xdr:colOff>
      <xdr:row>15</xdr:row>
      <xdr:rowOff>78952</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3462000" y="2549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89129</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3131800" y="2317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139668</xdr:colOff>
      <xdr:row>26</xdr:row>
      <xdr:rowOff>65374</xdr:rowOff>
    </xdr:from>
    <xdr:ext cx="9099176" cy="558363"/>
    <xdr:sp macro="" textlink="">
      <xdr:nvSpPr>
        <xdr:cNvPr id="459" name="テキスト ボックス 458">
          <a:extLst>
            <a:ext uri="{FF2B5EF4-FFF2-40B4-BE49-F238E27FC236}">
              <a16:creationId xmlns:a16="http://schemas.microsoft.com/office/drawing/2014/main" id="{B7833EC5-7802-49C9-93AF-5F55205E114C}"/>
            </a:ext>
          </a:extLst>
        </xdr:cNvPr>
        <xdr:cNvSpPr txBox="1"/>
      </xdr:nvSpPr>
      <xdr:spPr>
        <a:xfrm>
          <a:off x="751989" y="4664588"/>
          <a:ext cx="9099176" cy="5583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noAutofit/>
        </a:bodyPr>
        <a:lstStyle/>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1,000</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人当たり職員数」</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職員数及び「給与水準（国との比較）」の「ラスパイレス指数」については、各調査対象年度の翌年の　　　　　</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　地方公務員給与実態調査に基づいているが、令和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群馬県中之条町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15,222
15,012
439.28
11,519,223
10,604,038
759,906
6,937,344
7,401,263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今年度は類似団体平均を上回ったが、フルタイムやパートタイム職員の人数が多くなっていることが要因と考えられる。今後も職員給与等の見直し、計画的な人員の削減と効率的な定員管理により、適正水準を維持す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a:extLst>
            <a:ext uri="{FF2B5EF4-FFF2-40B4-BE49-F238E27FC236}">
              <a16:creationId xmlns:a16="http://schemas.microsoft.com/office/drawing/2014/main" id="{00000000-0008-0000-0400-00003E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78014</xdr:rowOff>
    </xdr:from>
    <xdr:to>
      <xdr:col>24</xdr:col>
      <xdr:colOff>25400</xdr:colOff>
      <xdr:row>41</xdr:row>
      <xdr:rowOff>37193</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flipV="1">
          <a:off x="4826000" y="5564414"/>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9270</xdr:rowOff>
    </xdr:from>
    <xdr:ext cx="762000" cy="259045"/>
    <xdr:sp macro="" textlink="">
      <xdr:nvSpPr>
        <xdr:cNvPr id="64" name="人件費最小値テキスト">
          <a:extLst>
            <a:ext uri="{FF2B5EF4-FFF2-40B4-BE49-F238E27FC236}">
              <a16:creationId xmlns:a16="http://schemas.microsoft.com/office/drawing/2014/main" id="{00000000-0008-0000-0400-000040000000}"/>
            </a:ext>
          </a:extLst>
        </xdr:cNvPr>
        <xdr:cNvSpPr txBox="1"/>
      </xdr:nvSpPr>
      <xdr:spPr>
        <a:xfrm>
          <a:off x="4914900" y="7038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37193</xdr:rowOff>
    </xdr:from>
    <xdr:to>
      <xdr:col>24</xdr:col>
      <xdr:colOff>114300</xdr:colOff>
      <xdr:row>41</xdr:row>
      <xdr:rowOff>37193</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7066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164391</xdr:rowOff>
    </xdr:from>
    <xdr:ext cx="762000" cy="259045"/>
    <xdr:sp macro="" textlink="">
      <xdr:nvSpPr>
        <xdr:cNvPr id="66" name="人件費最大値テキスト">
          <a:extLst>
            <a:ext uri="{FF2B5EF4-FFF2-40B4-BE49-F238E27FC236}">
              <a16:creationId xmlns:a16="http://schemas.microsoft.com/office/drawing/2014/main" id="{00000000-0008-0000-0400-000042000000}"/>
            </a:ext>
          </a:extLst>
        </xdr:cNvPr>
        <xdr:cNvSpPr txBox="1"/>
      </xdr:nvSpPr>
      <xdr:spPr>
        <a:xfrm>
          <a:off x="4914900" y="5307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78014</xdr:rowOff>
    </xdr:from>
    <xdr:to>
      <xdr:col>24</xdr:col>
      <xdr:colOff>114300</xdr:colOff>
      <xdr:row>32</xdr:row>
      <xdr:rowOff>78014</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5564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113393</xdr:rowOff>
    </xdr:from>
    <xdr:to>
      <xdr:col>24</xdr:col>
      <xdr:colOff>25400</xdr:colOff>
      <xdr:row>38</xdr:row>
      <xdr:rowOff>39915</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flipV="1">
          <a:off x="3987800" y="6457043"/>
          <a:ext cx="8382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138991</xdr:rowOff>
    </xdr:from>
    <xdr:ext cx="762000" cy="259045"/>
    <xdr:sp macro="" textlink="">
      <xdr:nvSpPr>
        <xdr:cNvPr id="69" name="人件費平均値テキスト">
          <a:extLst>
            <a:ext uri="{FF2B5EF4-FFF2-40B4-BE49-F238E27FC236}">
              <a16:creationId xmlns:a16="http://schemas.microsoft.com/office/drawing/2014/main" id="{00000000-0008-0000-0400-000045000000}"/>
            </a:ext>
          </a:extLst>
        </xdr:cNvPr>
        <xdr:cNvSpPr txBox="1"/>
      </xdr:nvSpPr>
      <xdr:spPr>
        <a:xfrm>
          <a:off x="4914900" y="59682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122464</xdr:rowOff>
    </xdr:from>
    <xdr:to>
      <xdr:col>24</xdr:col>
      <xdr:colOff>76200</xdr:colOff>
      <xdr:row>36</xdr:row>
      <xdr:rowOff>52614</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4775200" y="612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75293</xdr:rowOff>
    </xdr:from>
    <xdr:to>
      <xdr:col>19</xdr:col>
      <xdr:colOff>187325</xdr:colOff>
      <xdr:row>38</xdr:row>
      <xdr:rowOff>39915</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a:off x="3098800" y="6076043"/>
          <a:ext cx="889000" cy="478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8164</xdr:rowOff>
    </xdr:from>
    <xdr:to>
      <xdr:col>20</xdr:col>
      <xdr:colOff>38100</xdr:colOff>
      <xdr:row>37</xdr:row>
      <xdr:rowOff>109764</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3937000" y="635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119941</xdr:rowOff>
    </xdr:from>
    <xdr:ext cx="7366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3606800" y="6120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75293</xdr:rowOff>
    </xdr:from>
    <xdr:to>
      <xdr:col>15</xdr:col>
      <xdr:colOff>98425</xdr:colOff>
      <xdr:row>36</xdr:row>
      <xdr:rowOff>88900</xdr:rowOff>
    </xdr:to>
    <xdr:cxnSp macro="">
      <xdr:nvCxnSpPr>
        <xdr:cNvPr id="74" name="直線コネクタ 73">
          <a:extLst>
            <a:ext uri="{FF2B5EF4-FFF2-40B4-BE49-F238E27FC236}">
              <a16:creationId xmlns:a16="http://schemas.microsoft.com/office/drawing/2014/main" id="{00000000-0008-0000-0400-00004A000000}"/>
            </a:ext>
          </a:extLst>
        </xdr:cNvPr>
        <xdr:cNvCxnSpPr/>
      </xdr:nvCxnSpPr>
      <xdr:spPr>
        <a:xfrm flipV="1">
          <a:off x="2209800" y="6076043"/>
          <a:ext cx="889000" cy="185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16328</xdr:rowOff>
    </xdr:from>
    <xdr:to>
      <xdr:col>15</xdr:col>
      <xdr:colOff>149225</xdr:colOff>
      <xdr:row>36</xdr:row>
      <xdr:rowOff>117928</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3048000" y="6188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102705</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2717800" y="6274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45357</xdr:rowOff>
    </xdr:from>
    <xdr:to>
      <xdr:col>11</xdr:col>
      <xdr:colOff>9525</xdr:colOff>
      <xdr:row>36</xdr:row>
      <xdr:rowOff>88900</xdr:rowOff>
    </xdr:to>
    <xdr:cxnSp macro="">
      <xdr:nvCxnSpPr>
        <xdr:cNvPr id="77" name="直線コネクタ 76">
          <a:extLst>
            <a:ext uri="{FF2B5EF4-FFF2-40B4-BE49-F238E27FC236}">
              <a16:creationId xmlns:a16="http://schemas.microsoft.com/office/drawing/2014/main" id="{00000000-0008-0000-0400-00004D000000}"/>
            </a:ext>
          </a:extLst>
        </xdr:cNvPr>
        <xdr:cNvCxnSpPr/>
      </xdr:nvCxnSpPr>
      <xdr:spPr>
        <a:xfrm>
          <a:off x="1320800" y="6217557"/>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27214</xdr:rowOff>
    </xdr:from>
    <xdr:to>
      <xdr:col>11</xdr:col>
      <xdr:colOff>60325</xdr:colOff>
      <xdr:row>36</xdr:row>
      <xdr:rowOff>128814</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21590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138991</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1828800" y="5968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38100</xdr:rowOff>
    </xdr:from>
    <xdr:to>
      <xdr:col>6</xdr:col>
      <xdr:colOff>171450</xdr:colOff>
      <xdr:row>36</xdr:row>
      <xdr:rowOff>139700</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1270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124477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9398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62593</xdr:rowOff>
    </xdr:from>
    <xdr:to>
      <xdr:col>24</xdr:col>
      <xdr:colOff>76200</xdr:colOff>
      <xdr:row>37</xdr:row>
      <xdr:rowOff>164193</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4775200" y="640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34670</xdr:rowOff>
    </xdr:from>
    <xdr:ext cx="762000" cy="259045"/>
    <xdr:sp macro="" textlink="">
      <xdr:nvSpPr>
        <xdr:cNvPr id="88" name="人件費該当値テキスト">
          <a:extLst>
            <a:ext uri="{FF2B5EF4-FFF2-40B4-BE49-F238E27FC236}">
              <a16:creationId xmlns:a16="http://schemas.microsoft.com/office/drawing/2014/main" id="{00000000-0008-0000-0400-000058000000}"/>
            </a:ext>
          </a:extLst>
        </xdr:cNvPr>
        <xdr:cNvSpPr txBox="1"/>
      </xdr:nvSpPr>
      <xdr:spPr>
        <a:xfrm>
          <a:off x="4914900" y="637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160565</xdr:rowOff>
    </xdr:from>
    <xdr:to>
      <xdr:col>20</xdr:col>
      <xdr:colOff>38100</xdr:colOff>
      <xdr:row>38</xdr:row>
      <xdr:rowOff>90715</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937000" y="650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75492</xdr:rowOff>
    </xdr:from>
    <xdr:ext cx="7366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3606800" y="6590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24493</xdr:rowOff>
    </xdr:from>
    <xdr:to>
      <xdr:col>15</xdr:col>
      <xdr:colOff>149225</xdr:colOff>
      <xdr:row>35</xdr:row>
      <xdr:rowOff>126093</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048000" y="602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136270</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2717800" y="5794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38100</xdr:rowOff>
    </xdr:from>
    <xdr:to>
      <xdr:col>11</xdr:col>
      <xdr:colOff>60325</xdr:colOff>
      <xdr:row>36</xdr:row>
      <xdr:rowOff>139700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2159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124477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18288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166007</xdr:rowOff>
    </xdr:from>
    <xdr:to>
      <xdr:col>6</xdr:col>
      <xdr:colOff>171450</xdr:colOff>
      <xdr:row>36</xdr:row>
      <xdr:rowOff>96157</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1270000" y="616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106334</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939800" y="593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類似団体平均に比べると低い水準にあるが、今後も、経費削減に努めるとともに、民間でも実施可能な業務については委託や指定管理を進めるなど、更なるコストの削減を図っていく。</a:t>
          </a:r>
        </a:p>
      </xdr:txBody>
    </xdr:sp>
    <xdr:clientData/>
  </xdr:twoCellAnchor>
  <xdr:oneCellAnchor>
    <xdr:from>
      <xdr:col>62</xdr:col>
      <xdr:colOff>6350</xdr:colOff>
      <xdr:row>9</xdr:row>
      <xdr:rowOff>107950</xdr:rowOff>
    </xdr:from>
    <xdr:ext cx="298543" cy="225703"/>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12700</xdr:rowOff>
    </xdr:from>
    <xdr:to>
      <xdr:col>82</xdr:col>
      <xdr:colOff>107950</xdr:colOff>
      <xdr:row>21</xdr:row>
      <xdr:rowOff>85090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413000"/>
          <a:ext cx="0"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57167</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65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85090</xdr:rowOff>
    </xdr:from>
    <xdr:to>
      <xdr:col>82</xdr:col>
      <xdr:colOff>196850</xdr:colOff>
      <xdr:row>21</xdr:row>
      <xdr:rowOff>85090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685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99077</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215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12700</xdr:rowOff>
    </xdr:from>
    <xdr:to>
      <xdr:col>82</xdr:col>
      <xdr:colOff>196850</xdr:colOff>
      <xdr:row>14</xdr:row>
      <xdr:rowOff>12700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413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24130</xdr:rowOff>
    </xdr:from>
    <xdr:to>
      <xdr:col>82</xdr:col>
      <xdr:colOff>107950</xdr:colOff>
      <xdr:row>15</xdr:row>
      <xdr:rowOff>77470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5671800" y="259588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40657</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783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68580</xdr:rowOff>
    </xdr:from>
    <xdr:to>
      <xdr:col>82</xdr:col>
      <xdr:colOff>158750</xdr:colOff>
      <xdr:row>16</xdr:row>
      <xdr:rowOff>170180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811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77470</xdr:rowOff>
    </xdr:from>
    <xdr:to>
      <xdr:col>78</xdr:col>
      <xdr:colOff>69850</xdr:colOff>
      <xdr:row>15</xdr:row>
      <xdr:rowOff>100330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4782800" y="26492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129540</xdr:rowOff>
    </xdr:from>
    <xdr:to>
      <xdr:col>78</xdr:col>
      <xdr:colOff>120650</xdr:colOff>
      <xdr:row>17</xdr:row>
      <xdr:rowOff>59690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87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44467</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959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46990</xdr:rowOff>
    </xdr:from>
    <xdr:to>
      <xdr:col>73</xdr:col>
      <xdr:colOff>180975</xdr:colOff>
      <xdr:row>15</xdr:row>
      <xdr:rowOff>100330</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893800" y="26187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34290</xdr:rowOff>
    </xdr:from>
    <xdr:to>
      <xdr:col>74</xdr:col>
      <xdr:colOff>31750</xdr:colOff>
      <xdr:row>17</xdr:row>
      <xdr:rowOff>135890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94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120667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303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46990</xdr:rowOff>
    </xdr:from>
    <xdr:to>
      <xdr:col>69</xdr:col>
      <xdr:colOff>92075</xdr:colOff>
      <xdr:row>15</xdr:row>
      <xdr:rowOff>100330</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flipV="1">
          <a:off x="13004800" y="26187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19050</xdr:rowOff>
    </xdr:from>
    <xdr:to>
      <xdr:col>69</xdr:col>
      <xdr:colOff>142875</xdr:colOff>
      <xdr:row>17</xdr:row>
      <xdr:rowOff>120650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105427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3810</xdr:rowOff>
    </xdr:from>
    <xdr:to>
      <xdr:col>65</xdr:col>
      <xdr:colOff>53975</xdr:colOff>
      <xdr:row>17</xdr:row>
      <xdr:rowOff>105410</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91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90187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300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144780</xdr:rowOff>
    </xdr:from>
    <xdr:to>
      <xdr:col>82</xdr:col>
      <xdr:colOff>158750</xdr:colOff>
      <xdr:row>15</xdr:row>
      <xdr:rowOff>74930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54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161307</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39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26670</xdr:rowOff>
    </xdr:from>
    <xdr:to>
      <xdr:col>78</xdr:col>
      <xdr:colOff>120650</xdr:colOff>
      <xdr:row>15</xdr:row>
      <xdr:rowOff>128270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59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138447</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367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49530</xdr:rowOff>
    </xdr:from>
    <xdr:to>
      <xdr:col>74</xdr:col>
      <xdr:colOff>31750</xdr:colOff>
      <xdr:row>15</xdr:row>
      <xdr:rowOff>151130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62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161307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39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167640</xdr:rowOff>
    </xdr:from>
    <xdr:to>
      <xdr:col>69</xdr:col>
      <xdr:colOff>142875</xdr:colOff>
      <xdr:row>15</xdr:row>
      <xdr:rowOff>97790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56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107967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233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49530</xdr:rowOff>
    </xdr:from>
    <xdr:to>
      <xdr:col>65</xdr:col>
      <xdr:colOff>53975</xdr:colOff>
      <xdr:row>15</xdr:row>
      <xdr:rowOff>151130</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62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161307</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39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類似団体平均に比べると低い水準にあるが、福祉医療費の充実、少子高齢化、子育て支援対策を加味した上で、財政を圧迫しない適正な水準を維持できるよう努める。</a:t>
          </a: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165100</xdr:rowOff>
    </xdr:from>
    <xdr:to>
      <xdr:col>24</xdr:col>
      <xdr:colOff>25400</xdr:colOff>
      <xdr:row>61</xdr:row>
      <xdr:rowOff>57150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080500"/>
          <a:ext cx="0" cy="1435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29227</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48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57150</xdr:rowOff>
    </xdr:from>
    <xdr:to>
      <xdr:col>24</xdr:col>
      <xdr:colOff>114300</xdr:colOff>
      <xdr:row>61</xdr:row>
      <xdr:rowOff>57150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515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80027</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165100</xdr:rowOff>
    </xdr:from>
    <xdr:to>
      <xdr:col>24</xdr:col>
      <xdr:colOff>114300</xdr:colOff>
      <xdr:row>52</xdr:row>
      <xdr:rowOff>165100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52</xdr:row>
      <xdr:rowOff>114300</xdr:rowOff>
    </xdr:from>
    <xdr:to>
      <xdr:col>24</xdr:col>
      <xdr:colOff>25400</xdr:colOff>
      <xdr:row>53</xdr:row>
      <xdr:rowOff>69850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3987800" y="9029700"/>
          <a:ext cx="8382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137177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395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165100</xdr:rowOff>
    </xdr:from>
    <xdr:to>
      <xdr:col>24</xdr:col>
      <xdr:colOff>76200</xdr:colOff>
      <xdr:row>55</xdr:row>
      <xdr:rowOff>95250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42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52</xdr:row>
      <xdr:rowOff>114300</xdr:rowOff>
    </xdr:from>
    <xdr:to>
      <xdr:col>19</xdr:col>
      <xdr:colOff>187325</xdr:colOff>
      <xdr:row>54</xdr:row>
      <xdr:rowOff>12700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3098800" y="9029700"/>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19050</xdr:rowOff>
    </xdr:from>
    <xdr:to>
      <xdr:col>20</xdr:col>
      <xdr:colOff>38100</xdr:colOff>
      <xdr:row>55</xdr:row>
      <xdr:rowOff>120650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105427</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535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6350</xdr:rowOff>
    </xdr:from>
    <xdr:to>
      <xdr:col>15</xdr:col>
      <xdr:colOff>98425</xdr:colOff>
      <xdr:row>54</xdr:row>
      <xdr:rowOff>12700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2209800" y="9093200"/>
          <a:ext cx="889000" cy="17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95250</xdr:rowOff>
    </xdr:from>
    <xdr:to>
      <xdr:col>15</xdr:col>
      <xdr:colOff>149225</xdr:colOff>
      <xdr:row>56</xdr:row>
      <xdr:rowOff>25400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52</xdr:row>
      <xdr:rowOff>165100</xdr:rowOff>
    </xdr:from>
    <xdr:to>
      <xdr:col>11</xdr:col>
      <xdr:colOff>9525</xdr:colOff>
      <xdr:row>53</xdr:row>
      <xdr:rowOff>6350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90805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95250</xdr:rowOff>
    </xdr:from>
    <xdr:to>
      <xdr:col>11</xdr:col>
      <xdr:colOff>60325</xdr:colOff>
      <xdr:row>56</xdr:row>
      <xdr:rowOff>25400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69850</xdr:rowOff>
    </xdr:from>
    <xdr:to>
      <xdr:col>6</xdr:col>
      <xdr:colOff>171450</xdr:colOff>
      <xdr:row>56</xdr:row>
      <xdr:rowOff>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49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156227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58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19050</xdr:rowOff>
    </xdr:from>
    <xdr:to>
      <xdr:col>24</xdr:col>
      <xdr:colOff>76200</xdr:colOff>
      <xdr:row>53</xdr:row>
      <xdr:rowOff>120650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99077</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52</xdr:row>
      <xdr:rowOff>63500</xdr:rowOff>
    </xdr:from>
    <xdr:to>
      <xdr:col>20</xdr:col>
      <xdr:colOff>38100</xdr:colOff>
      <xdr:row>52</xdr:row>
      <xdr:rowOff>165100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897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51</xdr:row>
      <xdr:rowOff>3827</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8747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133350</xdr:rowOff>
    </xdr:from>
    <xdr:to>
      <xdr:col>15</xdr:col>
      <xdr:colOff>149225</xdr:colOff>
      <xdr:row>54</xdr:row>
      <xdr:rowOff>63500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73677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52</xdr:row>
      <xdr:rowOff>127000</xdr:rowOff>
    </xdr:from>
    <xdr:to>
      <xdr:col>11</xdr:col>
      <xdr:colOff>60325</xdr:colOff>
      <xdr:row>53</xdr:row>
      <xdr:rowOff>57150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04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51</xdr:row>
      <xdr:rowOff>67327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881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52</xdr:row>
      <xdr:rowOff>114300</xdr:rowOff>
    </xdr:from>
    <xdr:to>
      <xdr:col>6</xdr:col>
      <xdr:colOff>171450</xdr:colOff>
      <xdr:row>53</xdr:row>
      <xdr:rowOff>44450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02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54627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879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その他に係る経常収支比率は、下水道事業や介護老人施設などに対する繰出金が増加傾向にあり、類似団体平均を大きく上回っている。今後は普通会計の負担額を減らしていくよう努める。</a:t>
          </a: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130810</xdr:rowOff>
    </xdr:from>
    <xdr:to>
      <xdr:col>82</xdr:col>
      <xdr:colOff>107950</xdr:colOff>
      <xdr:row>60</xdr:row>
      <xdr:rowOff>127000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217660"/>
          <a:ext cx="0" cy="1196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99077</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127000</xdr:rowOff>
    </xdr:from>
    <xdr:to>
      <xdr:col>82</xdr:col>
      <xdr:colOff>196850</xdr:colOff>
      <xdr:row>60</xdr:row>
      <xdr:rowOff>127000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41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45737</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96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130810</xdr:rowOff>
    </xdr:from>
    <xdr:to>
      <xdr:col>82</xdr:col>
      <xdr:colOff>196850</xdr:colOff>
      <xdr:row>53</xdr:row>
      <xdr:rowOff>130810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217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130810</xdr:rowOff>
    </xdr:from>
    <xdr:to>
      <xdr:col>82</xdr:col>
      <xdr:colOff>107950</xdr:colOff>
      <xdr:row>60</xdr:row>
      <xdr:rowOff>157480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5671800" y="10246360"/>
          <a:ext cx="838200" cy="1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92727</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522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76200</xdr:rowOff>
    </xdr:from>
    <xdr:to>
      <xdr:col>82</xdr:col>
      <xdr:colOff>158750</xdr:colOff>
      <xdr:row>57</xdr:row>
      <xdr:rowOff>6350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60</xdr:row>
      <xdr:rowOff>96520</xdr:rowOff>
    </xdr:from>
    <xdr:to>
      <xdr:col>78</xdr:col>
      <xdr:colOff>69850</xdr:colOff>
      <xdr:row>60</xdr:row>
      <xdr:rowOff>157480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4782800" y="103835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144780</xdr:rowOff>
    </xdr:from>
    <xdr:to>
      <xdr:col>78</xdr:col>
      <xdr:colOff>120650</xdr:colOff>
      <xdr:row>57</xdr:row>
      <xdr:rowOff>74930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85107</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514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60</xdr:row>
      <xdr:rowOff>12700</xdr:rowOff>
    </xdr:from>
    <xdr:to>
      <xdr:col>73</xdr:col>
      <xdr:colOff>180975</xdr:colOff>
      <xdr:row>60</xdr:row>
      <xdr:rowOff>96520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3893800" y="1029970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34290</xdr:rowOff>
    </xdr:from>
    <xdr:to>
      <xdr:col>74</xdr:col>
      <xdr:colOff>31750</xdr:colOff>
      <xdr:row>57</xdr:row>
      <xdr:rowOff>135890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146067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57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153670</xdr:rowOff>
    </xdr:from>
    <xdr:to>
      <xdr:col>69</xdr:col>
      <xdr:colOff>92075</xdr:colOff>
      <xdr:row>60</xdr:row>
      <xdr:rowOff>12700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102692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19050</xdr:rowOff>
    </xdr:from>
    <xdr:to>
      <xdr:col>69</xdr:col>
      <xdr:colOff>142875</xdr:colOff>
      <xdr:row>57</xdr:row>
      <xdr:rowOff>120650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130827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11430</xdr:rowOff>
    </xdr:from>
    <xdr:to>
      <xdr:col>65</xdr:col>
      <xdr:colOff>53975</xdr:colOff>
      <xdr:row>57</xdr:row>
      <xdr:rowOff>113030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123207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55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80010</xdr:rowOff>
    </xdr:from>
    <xdr:to>
      <xdr:col>82</xdr:col>
      <xdr:colOff>158750</xdr:colOff>
      <xdr:row>60</xdr:row>
      <xdr:rowOff>10160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1019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52087</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1016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60</xdr:row>
      <xdr:rowOff>106680</xdr:rowOff>
    </xdr:from>
    <xdr:to>
      <xdr:col>78</xdr:col>
      <xdr:colOff>120650</xdr:colOff>
      <xdr:row>61</xdr:row>
      <xdr:rowOff>36830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1039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61</xdr:row>
      <xdr:rowOff>21607</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10480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60</xdr:row>
      <xdr:rowOff>45720</xdr:rowOff>
    </xdr:from>
    <xdr:to>
      <xdr:col>74</xdr:col>
      <xdr:colOff>31750</xdr:colOff>
      <xdr:row>60</xdr:row>
      <xdr:rowOff>147320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1033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132097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1041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133350</xdr:rowOff>
    </xdr:from>
    <xdr:to>
      <xdr:col>69</xdr:col>
      <xdr:colOff>142875</xdr:colOff>
      <xdr:row>60</xdr:row>
      <xdr:rowOff>63500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48277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1033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102870</xdr:rowOff>
    </xdr:from>
    <xdr:to>
      <xdr:col>65</xdr:col>
      <xdr:colOff>53975</xdr:colOff>
      <xdr:row>60</xdr:row>
      <xdr:rowOff>33020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1021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17797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1030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今年度については類似団体平均を若干下回ったが、ふるさと思いやり基金からの取り崩しを補助費等に充当できたためである。</a:t>
          </a:r>
        </a:p>
        <a:p>
          <a:r>
            <a:rPr kumimoji="1" lang="ja-JP" altLang="en-US" sz="1300">
              <a:latin typeface="ＭＳ Ｐゴシック" panose="020B0600070205080204" pitchFamily="50" charset="-128"/>
              <a:ea typeface="ＭＳ Ｐゴシック" panose="020B0600070205080204" pitchFamily="50" charset="-128"/>
            </a:rPr>
            <a:t>　しかし、依然として一部事務組合への負担金や、観光協会・温泉協会といった外郭団体への補助金、住民への各種補助金が多いため、必要性の低い補助金は見直しを検討しながら抑制に努めていく。</a:t>
          </a: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a:extLst>
            <a:ext uri="{FF2B5EF4-FFF2-40B4-BE49-F238E27FC236}">
              <a16:creationId xmlns:a16="http://schemas.microsoft.com/office/drawing/2014/main" id="{00000000-0008-0000-0400-000032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100330</xdr:rowOff>
    </xdr:from>
    <xdr:to>
      <xdr:col>82</xdr:col>
      <xdr:colOff>107950</xdr:colOff>
      <xdr:row>42</xdr:row>
      <xdr:rowOff>43180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6510000" y="575818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42</xdr:row>
      <xdr:rowOff>15257</xdr:rowOff>
    </xdr:from>
    <xdr:ext cx="762000" cy="259045"/>
    <xdr:sp macro="" textlink="">
      <xdr:nvSpPr>
        <xdr:cNvPr id="308" name="補助費等最小値テキスト">
          <a:extLst>
            <a:ext uri="{FF2B5EF4-FFF2-40B4-BE49-F238E27FC236}">
              <a16:creationId xmlns:a16="http://schemas.microsoft.com/office/drawing/2014/main" id="{00000000-0008-0000-0400-000034010000}"/>
            </a:ext>
          </a:extLst>
        </xdr:cNvPr>
        <xdr:cNvSpPr txBox="1"/>
      </xdr:nvSpPr>
      <xdr:spPr>
        <a:xfrm>
          <a:off x="16598900" y="721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42</xdr:row>
      <xdr:rowOff>43180</xdr:rowOff>
    </xdr:from>
    <xdr:to>
      <xdr:col>82</xdr:col>
      <xdr:colOff>196850</xdr:colOff>
      <xdr:row>42</xdr:row>
      <xdr:rowOff>43180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6421100" y="724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15257</xdr:rowOff>
    </xdr:from>
    <xdr:ext cx="762000" cy="259045"/>
    <xdr:sp macro="" textlink="">
      <xdr:nvSpPr>
        <xdr:cNvPr id="310" name="補助費等最大値テキスト">
          <a:extLst>
            <a:ext uri="{FF2B5EF4-FFF2-40B4-BE49-F238E27FC236}">
              <a16:creationId xmlns:a16="http://schemas.microsoft.com/office/drawing/2014/main" id="{00000000-0008-0000-0400-000036010000}"/>
            </a:ext>
          </a:extLst>
        </xdr:cNvPr>
        <xdr:cNvSpPr txBox="1"/>
      </xdr:nvSpPr>
      <xdr:spPr>
        <a:xfrm>
          <a:off x="16598900" y="5501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100330</xdr:rowOff>
    </xdr:from>
    <xdr:to>
      <xdr:col>82</xdr:col>
      <xdr:colOff>196850</xdr:colOff>
      <xdr:row>33</xdr:row>
      <xdr:rowOff>100330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6421100" y="5758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24130</xdr:rowOff>
    </xdr:from>
    <xdr:to>
      <xdr:col>82</xdr:col>
      <xdr:colOff>107950</xdr:colOff>
      <xdr:row>35</xdr:row>
      <xdr:rowOff>153670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5671800" y="6024880"/>
          <a:ext cx="8382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63517</xdr:rowOff>
    </xdr:from>
    <xdr:ext cx="762000" cy="259045"/>
    <xdr:sp macro="" textlink="">
      <xdr:nvSpPr>
        <xdr:cNvPr id="313" name="補助費等平均値テキスト">
          <a:extLst>
            <a:ext uri="{FF2B5EF4-FFF2-40B4-BE49-F238E27FC236}">
              <a16:creationId xmlns:a16="http://schemas.microsoft.com/office/drawing/2014/main" id="{00000000-0008-0000-0400-000039010000}"/>
            </a:ext>
          </a:extLst>
        </xdr:cNvPr>
        <xdr:cNvSpPr txBox="1"/>
      </xdr:nvSpPr>
      <xdr:spPr>
        <a:xfrm>
          <a:off x="16598900" y="6235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91440</xdr:rowOff>
    </xdr:from>
    <xdr:to>
      <xdr:col>82</xdr:col>
      <xdr:colOff>158750</xdr:colOff>
      <xdr:row>37</xdr:row>
      <xdr:rowOff>21590</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64592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24130</xdr:rowOff>
    </xdr:from>
    <xdr:to>
      <xdr:col>78</xdr:col>
      <xdr:colOff>69850</xdr:colOff>
      <xdr:row>37</xdr:row>
      <xdr:rowOff>39370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flipV="1">
          <a:off x="14782800" y="6024880"/>
          <a:ext cx="889000" cy="358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19050</xdr:rowOff>
    </xdr:from>
    <xdr:to>
      <xdr:col>78</xdr:col>
      <xdr:colOff>120650</xdr:colOff>
      <xdr:row>37</xdr:row>
      <xdr:rowOff>120650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5621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105427</xdr:rowOff>
    </xdr:from>
    <xdr:ext cx="7366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5290800" y="644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161290</xdr:rowOff>
    </xdr:from>
    <xdr:to>
      <xdr:col>73</xdr:col>
      <xdr:colOff>180975</xdr:colOff>
      <xdr:row>37</xdr:row>
      <xdr:rowOff>39370</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a:off x="13893800" y="6162040"/>
          <a:ext cx="889000" cy="220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85107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401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161290</xdr:rowOff>
    </xdr:from>
    <xdr:to>
      <xdr:col>69</xdr:col>
      <xdr:colOff>92075</xdr:colOff>
      <xdr:row>37</xdr:row>
      <xdr:rowOff>31750</xdr:rowOff>
    </xdr:to>
    <xdr:cxnSp macro="">
      <xdr:nvCxnSpPr>
        <xdr:cNvPr id="321" name="直線コネクタ 320">
          <a:extLst>
            <a:ext uri="{FF2B5EF4-FFF2-40B4-BE49-F238E27FC236}">
              <a16:creationId xmlns:a16="http://schemas.microsoft.com/office/drawing/2014/main" id="{00000000-0008-0000-0400-000041010000}"/>
            </a:ext>
          </a:extLst>
        </xdr:cNvPr>
        <xdr:cNvCxnSpPr/>
      </xdr:nvCxnSpPr>
      <xdr:spPr>
        <a:xfrm flipV="1">
          <a:off x="13004800" y="6162040"/>
          <a:ext cx="889000" cy="21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99060</xdr:rowOff>
    </xdr:from>
    <xdr:to>
      <xdr:col>69</xdr:col>
      <xdr:colOff>142875</xdr:colOff>
      <xdr:row>37</xdr:row>
      <xdr:rowOff>29210</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3843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13987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3512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99060</xdr:rowOff>
    </xdr:from>
    <xdr:to>
      <xdr:col>65</xdr:col>
      <xdr:colOff>53975</xdr:colOff>
      <xdr:row>37</xdr:row>
      <xdr:rowOff>29210</xdr:rowOff>
    </xdr:to>
    <xdr:sp macro="" textlink="">
      <xdr:nvSpPr>
        <xdr:cNvPr id="324" name="フローチャート: 判断 323">
          <a:extLst>
            <a:ext uri="{FF2B5EF4-FFF2-40B4-BE49-F238E27FC236}">
              <a16:creationId xmlns:a16="http://schemas.microsoft.com/office/drawing/2014/main" id="{00000000-0008-0000-0400-000044010000}"/>
            </a:ext>
          </a:extLst>
        </xdr:cNvPr>
        <xdr:cNvSpPr/>
      </xdr:nvSpPr>
      <xdr:spPr>
        <a:xfrm>
          <a:off x="12954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39387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623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102870</xdr:rowOff>
    </xdr:from>
    <xdr:to>
      <xdr:col>82</xdr:col>
      <xdr:colOff>158750</xdr:colOff>
      <xdr:row>36</xdr:row>
      <xdr:rowOff>33020</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6459200" y="610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119397</xdr:rowOff>
    </xdr:from>
    <xdr:ext cx="762000" cy="259045"/>
    <xdr:sp macro="" textlink="">
      <xdr:nvSpPr>
        <xdr:cNvPr id="332" name="補助費等該当値テキスト">
          <a:extLst>
            <a:ext uri="{FF2B5EF4-FFF2-40B4-BE49-F238E27FC236}">
              <a16:creationId xmlns:a16="http://schemas.microsoft.com/office/drawing/2014/main" id="{00000000-0008-0000-0400-00004C010000}"/>
            </a:ext>
          </a:extLst>
        </xdr:cNvPr>
        <xdr:cNvSpPr txBox="1"/>
      </xdr:nvSpPr>
      <xdr:spPr>
        <a:xfrm>
          <a:off x="165989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144780</xdr:rowOff>
    </xdr:from>
    <xdr:to>
      <xdr:col>78</xdr:col>
      <xdr:colOff>120650</xdr:colOff>
      <xdr:row>35</xdr:row>
      <xdr:rowOff>74930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5621000" y="59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85107</xdr:rowOff>
    </xdr:from>
    <xdr:ext cx="7366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5290800" y="5742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160020</xdr:rowOff>
    </xdr:from>
    <xdr:to>
      <xdr:col>74</xdr:col>
      <xdr:colOff>31750</xdr:colOff>
      <xdr:row>37</xdr:row>
      <xdr:rowOff>90170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4732000" y="633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74947</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4401800" y="641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110490</xdr:rowOff>
    </xdr:from>
    <xdr:to>
      <xdr:col>69</xdr:col>
      <xdr:colOff>142875</xdr:colOff>
      <xdr:row>36</xdr:row>
      <xdr:rowOff>40640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3843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50817</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3512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152400</xdr:rowOff>
    </xdr:from>
    <xdr:to>
      <xdr:col>65</xdr:col>
      <xdr:colOff>53975</xdr:colOff>
      <xdr:row>37</xdr:row>
      <xdr:rowOff>82550</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29540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67327</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2623800" y="641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２６年度から町全域が過疎地域となり、それ以降、過疎対策事業債を活用してきたが、平成２９年度から徐々に償還が始まったことと据置期間の見直しにより、ここ数年で数値が上がっている。公共施設が多く、老朽化による施設の改修等で起債を活用した大規模な事業が見込まれるため、今後も少しずつ上昇することが予想される。</a:t>
          </a:r>
        </a:p>
      </xdr:txBody>
    </xdr:sp>
    <xdr:clientData/>
  </xdr:twoCellAnchor>
  <xdr:oneCellAnchor>
    <xdr:from>
      <xdr:col>3</xdr:col>
      <xdr:colOff>123825</xdr:colOff>
      <xdr:row>69</xdr:row>
      <xdr:rowOff>107950</xdr:rowOff>
    </xdr:from>
    <xdr:ext cx="298543" cy="225703"/>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a:extLst>
            <a:ext uri="{FF2B5EF4-FFF2-40B4-BE49-F238E27FC236}">
              <a16:creationId xmlns:a16="http://schemas.microsoft.com/office/drawing/2014/main" id="{00000000-0008-0000-0400-00006C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72136</xdr:rowOff>
    </xdr:from>
    <xdr:to>
      <xdr:col>24</xdr:col>
      <xdr:colOff>25400</xdr:colOff>
      <xdr:row>80</xdr:row>
      <xdr:rowOff>40132</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4826000" y="12759436"/>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12209</xdr:rowOff>
    </xdr:from>
    <xdr:ext cx="762000" cy="259045"/>
    <xdr:sp macro="" textlink="">
      <xdr:nvSpPr>
        <xdr:cNvPr id="366" name="公債費最小値テキスト">
          <a:extLst>
            <a:ext uri="{FF2B5EF4-FFF2-40B4-BE49-F238E27FC236}">
              <a16:creationId xmlns:a16="http://schemas.microsoft.com/office/drawing/2014/main" id="{00000000-0008-0000-0400-00006E010000}"/>
            </a:ext>
          </a:extLst>
        </xdr:cNvPr>
        <xdr:cNvSpPr txBox="1"/>
      </xdr:nvSpPr>
      <xdr:spPr>
        <a:xfrm>
          <a:off x="4914900" y="13728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40132</xdr:rowOff>
    </xdr:from>
    <xdr:to>
      <xdr:col>24</xdr:col>
      <xdr:colOff>114300</xdr:colOff>
      <xdr:row>80</xdr:row>
      <xdr:rowOff>40132</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4737100" y="13756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158513</xdr:rowOff>
    </xdr:from>
    <xdr:ext cx="762000" cy="259045"/>
    <xdr:sp macro="" textlink="">
      <xdr:nvSpPr>
        <xdr:cNvPr id="368" name="公債費最大値テキスト">
          <a:extLst>
            <a:ext uri="{FF2B5EF4-FFF2-40B4-BE49-F238E27FC236}">
              <a16:creationId xmlns:a16="http://schemas.microsoft.com/office/drawing/2014/main" id="{00000000-0008-0000-0400-000070010000}"/>
            </a:ext>
          </a:extLst>
        </xdr:cNvPr>
        <xdr:cNvSpPr txBox="1"/>
      </xdr:nvSpPr>
      <xdr:spPr>
        <a:xfrm>
          <a:off x="4914900" y="12502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72136</xdr:rowOff>
    </xdr:from>
    <xdr:to>
      <xdr:col>24</xdr:col>
      <xdr:colOff>114300</xdr:colOff>
      <xdr:row>74</xdr:row>
      <xdr:rowOff>72136</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4737100" y="12759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120142</xdr:rowOff>
    </xdr:from>
    <xdr:to>
      <xdr:col>24</xdr:col>
      <xdr:colOff>25400</xdr:colOff>
      <xdr:row>77</xdr:row>
      <xdr:rowOff>129287</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3987800" y="13321792"/>
          <a:ext cx="8382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3573</xdr:rowOff>
    </xdr:from>
    <xdr:ext cx="762000" cy="259045"/>
    <xdr:sp macro="" textlink="">
      <xdr:nvSpPr>
        <xdr:cNvPr id="371" name="公債費平均値テキスト">
          <a:extLst>
            <a:ext uri="{FF2B5EF4-FFF2-40B4-BE49-F238E27FC236}">
              <a16:creationId xmlns:a16="http://schemas.microsoft.com/office/drawing/2014/main" id="{00000000-0008-0000-0400-000073010000}"/>
            </a:ext>
          </a:extLst>
        </xdr:cNvPr>
        <xdr:cNvSpPr txBox="1"/>
      </xdr:nvSpPr>
      <xdr:spPr>
        <a:xfrm>
          <a:off x="4914900" y="13033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158496</xdr:rowOff>
    </xdr:from>
    <xdr:to>
      <xdr:col>24</xdr:col>
      <xdr:colOff>76200</xdr:colOff>
      <xdr:row>77</xdr:row>
      <xdr:rowOff>88646</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47752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69850</xdr:rowOff>
    </xdr:from>
    <xdr:to>
      <xdr:col>19</xdr:col>
      <xdr:colOff>187325</xdr:colOff>
      <xdr:row>77</xdr:row>
      <xdr:rowOff>129287</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3098800" y="13271500"/>
          <a:ext cx="889000" cy="5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9906</xdr:rowOff>
    </xdr:from>
    <xdr:to>
      <xdr:col>20</xdr:col>
      <xdr:colOff>38100</xdr:colOff>
      <xdr:row>77</xdr:row>
      <xdr:rowOff>111506</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937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121683</xdr:rowOff>
    </xdr:from>
    <xdr:ext cx="7366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606800" y="12980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163576</xdr:rowOff>
    </xdr:from>
    <xdr:to>
      <xdr:col>15</xdr:col>
      <xdr:colOff>98425</xdr:colOff>
      <xdr:row>77</xdr:row>
      <xdr:rowOff>69850</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a:off x="2209800" y="13193776"/>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23622</xdr:rowOff>
    </xdr:from>
    <xdr:to>
      <xdr:col>15</xdr:col>
      <xdr:colOff>149225</xdr:colOff>
      <xdr:row>77</xdr:row>
      <xdr:rowOff>125222</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3048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109999</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2717800" y="1331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140715</xdr:rowOff>
    </xdr:from>
    <xdr:to>
      <xdr:col>11</xdr:col>
      <xdr:colOff>9525</xdr:colOff>
      <xdr:row>76</xdr:row>
      <xdr:rowOff>163576</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a:off x="1320800" y="13170915"/>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37337</xdr:rowOff>
    </xdr:from>
    <xdr:to>
      <xdr:col>11</xdr:col>
      <xdr:colOff>60325</xdr:colOff>
      <xdr:row>77</xdr:row>
      <xdr:rowOff>138937</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2159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123714</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828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32765</xdr:rowOff>
    </xdr:from>
    <xdr:to>
      <xdr:col>6</xdr:col>
      <xdr:colOff>171450</xdr:colOff>
      <xdr:row>77</xdr:row>
      <xdr:rowOff>134365</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1270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119142</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939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69342</xdr:rowOff>
    </xdr:from>
    <xdr:to>
      <xdr:col>24</xdr:col>
      <xdr:colOff>76200</xdr:colOff>
      <xdr:row>77</xdr:row>
      <xdr:rowOff>170942</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4775200" y="13270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41419</xdr:rowOff>
    </xdr:from>
    <xdr:ext cx="762000" cy="259045"/>
    <xdr:sp macro="" textlink="">
      <xdr:nvSpPr>
        <xdr:cNvPr id="390" name="公債費該当値テキスト">
          <a:extLst>
            <a:ext uri="{FF2B5EF4-FFF2-40B4-BE49-F238E27FC236}">
              <a16:creationId xmlns:a16="http://schemas.microsoft.com/office/drawing/2014/main" id="{00000000-0008-0000-0400-000086010000}"/>
            </a:ext>
          </a:extLst>
        </xdr:cNvPr>
        <xdr:cNvSpPr txBox="1"/>
      </xdr:nvSpPr>
      <xdr:spPr>
        <a:xfrm>
          <a:off x="4914900" y="1324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78487</xdr:rowOff>
    </xdr:from>
    <xdr:to>
      <xdr:col>20</xdr:col>
      <xdr:colOff>38100</xdr:colOff>
      <xdr:row>78</xdr:row>
      <xdr:rowOff>8637</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3937000" y="1328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164864</xdr:rowOff>
    </xdr:from>
    <xdr:ext cx="7366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3606800" y="133665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19050</xdr:rowOff>
    </xdr:from>
    <xdr:to>
      <xdr:col>15</xdr:col>
      <xdr:colOff>149225</xdr:colOff>
      <xdr:row>77</xdr:row>
      <xdr:rowOff>120650</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3048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2717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112776</xdr:rowOff>
    </xdr:from>
    <xdr:to>
      <xdr:col>11</xdr:col>
      <xdr:colOff>60325</xdr:colOff>
      <xdr:row>77</xdr:row>
      <xdr:rowOff>42926</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2159000" y="1314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53103</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1828800" y="12911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89915</xdr:rowOff>
    </xdr:from>
    <xdr:to>
      <xdr:col>6</xdr:col>
      <xdr:colOff>171450</xdr:colOff>
      <xdr:row>77</xdr:row>
      <xdr:rowOff>20065</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1270000" y="131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30243</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939800" y="1288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公債費以外については類似団体や県の平均を上回った。　人件費や物件費等の義務的経費の削減を中心とする行財政改革を進め、財政の健全化に努める。</a:t>
          </a:r>
        </a:p>
      </xdr:txBody>
    </xdr:sp>
    <xdr:clientData/>
  </xdr:twoCellAnchor>
  <xdr:oneCellAnchor>
    <xdr:from>
      <xdr:col>62</xdr:col>
      <xdr:colOff>6350</xdr:colOff>
      <xdr:row>69</xdr:row>
      <xdr:rowOff>107950</xdr:rowOff>
    </xdr:from>
    <xdr:ext cx="298543" cy="225703"/>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a:extLst>
            <a:ext uri="{FF2B5EF4-FFF2-40B4-BE49-F238E27FC236}">
              <a16:creationId xmlns:a16="http://schemas.microsoft.com/office/drawing/2014/main" id="{00000000-0008-0000-0400-0000A7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127000</xdr:rowOff>
    </xdr:from>
    <xdr:to>
      <xdr:col>82</xdr:col>
      <xdr:colOff>107950</xdr:colOff>
      <xdr:row>80</xdr:row>
      <xdr:rowOff>53848</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6510000" y="12471400"/>
          <a:ext cx="0" cy="1298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25925</xdr:rowOff>
    </xdr:from>
    <xdr:ext cx="762000" cy="259045"/>
    <xdr:sp macro="" textlink="">
      <xdr:nvSpPr>
        <xdr:cNvPr id="425" name="公債費以外最小値テキスト">
          <a:extLst>
            <a:ext uri="{FF2B5EF4-FFF2-40B4-BE49-F238E27FC236}">
              <a16:creationId xmlns:a16="http://schemas.microsoft.com/office/drawing/2014/main" id="{00000000-0008-0000-0400-0000A9010000}"/>
            </a:ext>
          </a:extLst>
        </xdr:cNvPr>
        <xdr:cNvSpPr txBox="1"/>
      </xdr:nvSpPr>
      <xdr:spPr>
        <a:xfrm>
          <a:off x="16598900" y="13741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53848</xdr:rowOff>
    </xdr:from>
    <xdr:to>
      <xdr:col>82</xdr:col>
      <xdr:colOff>196850</xdr:colOff>
      <xdr:row>80</xdr:row>
      <xdr:rowOff>53848</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3769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41927</xdr:rowOff>
    </xdr:from>
    <xdr:ext cx="762000" cy="259045"/>
    <xdr:sp macro="" textlink="">
      <xdr:nvSpPr>
        <xdr:cNvPr id="427" name="公債費以外最大値テキスト">
          <a:extLst>
            <a:ext uri="{FF2B5EF4-FFF2-40B4-BE49-F238E27FC236}">
              <a16:creationId xmlns:a16="http://schemas.microsoft.com/office/drawing/2014/main" id="{00000000-0008-0000-0400-0000AB010000}"/>
            </a:ext>
          </a:extLst>
        </xdr:cNvPr>
        <xdr:cNvSpPr txBox="1"/>
      </xdr:nvSpPr>
      <xdr:spPr>
        <a:xfrm>
          <a:off x="16598900" y="1221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127000</xdr:rowOff>
    </xdr:from>
    <xdr:to>
      <xdr:col>82</xdr:col>
      <xdr:colOff>196850</xdr:colOff>
      <xdr:row>72</xdr:row>
      <xdr:rowOff>127000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6421100" y="12471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72137</xdr:rowOff>
    </xdr:from>
    <xdr:to>
      <xdr:col>82</xdr:col>
      <xdr:colOff>107950</xdr:colOff>
      <xdr:row>76</xdr:row>
      <xdr:rowOff>140715</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5671800" y="13102337"/>
          <a:ext cx="838200" cy="6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74</xdr:row>
      <xdr:rowOff>149877</xdr:rowOff>
    </xdr:from>
    <xdr:ext cx="762000" cy="259045"/>
    <xdr:sp macro="" textlink="">
      <xdr:nvSpPr>
        <xdr:cNvPr id="430" name="公債費以外平均値テキスト">
          <a:extLst>
            <a:ext uri="{FF2B5EF4-FFF2-40B4-BE49-F238E27FC236}">
              <a16:creationId xmlns:a16="http://schemas.microsoft.com/office/drawing/2014/main" id="{00000000-0008-0000-0400-0000AE010000}"/>
            </a:ext>
          </a:extLst>
        </xdr:cNvPr>
        <xdr:cNvSpPr txBox="1"/>
      </xdr:nvSpPr>
      <xdr:spPr>
        <a:xfrm>
          <a:off x="16598900" y="12837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133350</xdr:rowOff>
    </xdr:from>
    <xdr:to>
      <xdr:col>82</xdr:col>
      <xdr:colOff>158750</xdr:colOff>
      <xdr:row>76</xdr:row>
      <xdr:rowOff>63500</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64592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140715</xdr:rowOff>
    </xdr:from>
    <xdr:to>
      <xdr:col>78</xdr:col>
      <xdr:colOff>69850</xdr:colOff>
      <xdr:row>77</xdr:row>
      <xdr:rowOff>46989</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4782800" y="13170915"/>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32765</xdr:rowOff>
    </xdr:from>
    <xdr:to>
      <xdr:col>78</xdr:col>
      <xdr:colOff>120650</xdr:colOff>
      <xdr:row>77</xdr:row>
      <xdr:rowOff>134365</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5621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119142</xdr:rowOff>
    </xdr:from>
    <xdr:ext cx="7366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5290800" y="13320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17272</xdr:rowOff>
    </xdr:from>
    <xdr:to>
      <xdr:col>73</xdr:col>
      <xdr:colOff>180975</xdr:colOff>
      <xdr:row>77</xdr:row>
      <xdr:rowOff>46989</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3893800" y="13047472"/>
          <a:ext cx="889000" cy="201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46482</xdr:rowOff>
    </xdr:from>
    <xdr:to>
      <xdr:col>74</xdr:col>
      <xdr:colOff>31750</xdr:colOff>
      <xdr:row>77</xdr:row>
      <xdr:rowOff>148082</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4732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132859</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401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17272</xdr:rowOff>
    </xdr:from>
    <xdr:to>
      <xdr:col>69</xdr:col>
      <xdr:colOff>92075</xdr:colOff>
      <xdr:row>76</xdr:row>
      <xdr:rowOff>136144</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flipV="1">
          <a:off x="13004800" y="13047472"/>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5335</xdr:rowOff>
    </xdr:from>
    <xdr:to>
      <xdr:col>69</xdr:col>
      <xdr:colOff>142875</xdr:colOff>
      <xdr:row>77</xdr:row>
      <xdr:rowOff>106935</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3843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91712</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512800" y="1329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158496</xdr:rowOff>
    </xdr:from>
    <xdr:to>
      <xdr:col>65</xdr:col>
      <xdr:colOff>53975</xdr:colOff>
      <xdr:row>77</xdr:row>
      <xdr:rowOff>88646</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29540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73423</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2623800" y="1327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21337</xdr:rowOff>
    </xdr:from>
    <xdr:to>
      <xdr:col>82</xdr:col>
      <xdr:colOff>158750</xdr:colOff>
      <xdr:row>76</xdr:row>
      <xdr:rowOff>122937</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6459200" y="1305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164864</xdr:rowOff>
    </xdr:from>
    <xdr:ext cx="762000" cy="259045"/>
    <xdr:sp macro="" textlink="">
      <xdr:nvSpPr>
        <xdr:cNvPr id="449" name="公債費以外該当値テキスト">
          <a:extLst>
            <a:ext uri="{FF2B5EF4-FFF2-40B4-BE49-F238E27FC236}">
              <a16:creationId xmlns:a16="http://schemas.microsoft.com/office/drawing/2014/main" id="{00000000-0008-0000-0400-0000C1010000}"/>
            </a:ext>
          </a:extLst>
        </xdr:cNvPr>
        <xdr:cNvSpPr txBox="1"/>
      </xdr:nvSpPr>
      <xdr:spPr>
        <a:xfrm>
          <a:off x="16598900" y="13023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89915</xdr:rowOff>
    </xdr:from>
    <xdr:to>
      <xdr:col>78</xdr:col>
      <xdr:colOff>120650</xdr:colOff>
      <xdr:row>77</xdr:row>
      <xdr:rowOff>20065</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5621000" y="131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30243</xdr:rowOff>
    </xdr:from>
    <xdr:ext cx="7366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5290800" y="12888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167639</xdr:rowOff>
    </xdr:from>
    <xdr:to>
      <xdr:col>74</xdr:col>
      <xdr:colOff>31750</xdr:colOff>
      <xdr:row>77</xdr:row>
      <xdr:rowOff>97789</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4732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107966</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4401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137922</xdr:rowOff>
    </xdr:from>
    <xdr:to>
      <xdr:col>69</xdr:col>
      <xdr:colOff>142875</xdr:colOff>
      <xdr:row>76</xdr:row>
      <xdr:rowOff>68072</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3843000" y="12996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78249</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3512800" y="12765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85344</xdr:rowOff>
    </xdr:from>
    <xdr:to>
      <xdr:col>65</xdr:col>
      <xdr:colOff>53975</xdr:colOff>
      <xdr:row>77</xdr:row>
      <xdr:rowOff>15494</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2954000" y="1311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25671</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2623800" y="12884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群馬県中之条町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143358</xdr:rowOff>
    </xdr:from>
    <xdr:to>
      <xdr:col>29</xdr:col>
      <xdr:colOff>127000</xdr:colOff>
      <xdr:row>20</xdr:row>
      <xdr:rowOff>115100</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248383"/>
          <a:ext cx="0" cy="134334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87177</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563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115100</xdr:rowOff>
    </xdr:from>
    <xdr:to>
      <xdr:col>30</xdr:col>
      <xdr:colOff>25400</xdr:colOff>
      <xdr:row>20</xdr:row>
      <xdr:rowOff>115100</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59172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58285</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991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143358</xdr:rowOff>
    </xdr:from>
    <xdr:to>
      <xdr:col>30</xdr:col>
      <xdr:colOff>25400</xdr:colOff>
      <xdr:row>12</xdr:row>
      <xdr:rowOff>143358</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24838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13</xdr:row>
      <xdr:rowOff>128194</xdr:rowOff>
    </xdr:from>
    <xdr:to>
      <xdr:col>29</xdr:col>
      <xdr:colOff>127000</xdr:colOff>
      <xdr:row>14</xdr:row>
      <xdr:rowOff>38303</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404669"/>
          <a:ext cx="647700" cy="815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147832</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938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4305</xdr:rowOff>
    </xdr:from>
    <xdr:to>
      <xdr:col>29</xdr:col>
      <xdr:colOff>177800</xdr:colOff>
      <xdr:row>17</xdr:row>
      <xdr:rowOff>105905</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9665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38303</xdr:rowOff>
    </xdr:from>
    <xdr:to>
      <xdr:col>26</xdr:col>
      <xdr:colOff>50800</xdr:colOff>
      <xdr:row>14</xdr:row>
      <xdr:rowOff>147307</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486228"/>
          <a:ext cx="698500" cy="1090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16662</xdr:rowOff>
    </xdr:from>
    <xdr:to>
      <xdr:col>26</xdr:col>
      <xdr:colOff>101600</xdr:colOff>
      <xdr:row>17</xdr:row>
      <xdr:rowOff>118262</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9789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103039</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30653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147307</xdr:rowOff>
    </xdr:from>
    <xdr:to>
      <xdr:col>22</xdr:col>
      <xdr:colOff>114300</xdr:colOff>
      <xdr:row>15</xdr:row>
      <xdr:rowOff>1562</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2595232"/>
          <a:ext cx="698500" cy="257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7125</xdr:rowOff>
    </xdr:from>
    <xdr:to>
      <xdr:col>22</xdr:col>
      <xdr:colOff>165100</xdr:colOff>
      <xdr:row>17</xdr:row>
      <xdr:rowOff>108725</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9694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93502</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30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1562</xdr:rowOff>
    </xdr:from>
    <xdr:to>
      <xdr:col>18</xdr:col>
      <xdr:colOff>177800</xdr:colOff>
      <xdr:row>15</xdr:row>
      <xdr:rowOff>96507</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2620937"/>
          <a:ext cx="698500" cy="949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30036</xdr:rowOff>
    </xdr:from>
    <xdr:to>
      <xdr:col>19</xdr:col>
      <xdr:colOff>38100</xdr:colOff>
      <xdr:row>17</xdr:row>
      <xdr:rowOff>131636</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992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116413</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3078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52083</xdr:rowOff>
    </xdr:from>
    <xdr:to>
      <xdr:col>15</xdr:col>
      <xdr:colOff>101600</xdr:colOff>
      <xdr:row>17</xdr:row>
      <xdr:rowOff>153683</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0143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138460</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3100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77394</xdr:rowOff>
    </xdr:from>
    <xdr:to>
      <xdr:col>29</xdr:col>
      <xdr:colOff>177800</xdr:colOff>
      <xdr:row>14</xdr:row>
      <xdr:rowOff>7544</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3538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12</xdr:row>
      <xdr:rowOff>93921</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198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13</xdr:row>
      <xdr:rowOff>158953</xdr:rowOff>
    </xdr:from>
    <xdr:to>
      <xdr:col>26</xdr:col>
      <xdr:colOff>101600</xdr:colOff>
      <xdr:row>14</xdr:row>
      <xdr:rowOff>89103</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4354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99280</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204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96507</xdr:rowOff>
    </xdr:from>
    <xdr:to>
      <xdr:col>22</xdr:col>
      <xdr:colOff>165100</xdr:colOff>
      <xdr:row>15</xdr:row>
      <xdr:rowOff>26657</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5444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36834</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313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122212</xdr:rowOff>
    </xdr:from>
    <xdr:to>
      <xdr:col>19</xdr:col>
      <xdr:colOff>38100</xdr:colOff>
      <xdr:row>15</xdr:row>
      <xdr:rowOff>52362</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5701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62539</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339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45707</xdr:rowOff>
    </xdr:from>
    <xdr:to>
      <xdr:col>15</xdr:col>
      <xdr:colOff>101600</xdr:colOff>
      <xdr:row>15</xdr:row>
      <xdr:rowOff>147307</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6650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157484</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433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32</xdr:row>
      <xdr:rowOff>138757</xdr:rowOff>
    </xdr:from>
    <xdr:to>
      <xdr:col>29</xdr:col>
      <xdr:colOff>127000</xdr:colOff>
      <xdr:row>37</xdr:row>
      <xdr:rowOff>308802</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651500" y="5891857"/>
          <a:ext cx="0" cy="154164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280879</xdr:rowOff>
    </xdr:from>
    <xdr:ext cx="762000" cy="259045"/>
    <xdr:sp macro="" textlink="">
      <xdr:nvSpPr>
        <xdr:cNvPr id="109" name="人口1人当たり決算額の推移最小値テキスト445">
          <a:extLst>
            <a:ext uri="{FF2B5EF4-FFF2-40B4-BE49-F238E27FC236}">
              <a16:creationId xmlns:a16="http://schemas.microsoft.com/office/drawing/2014/main" id="{00000000-0008-0000-0500-00006D000000}"/>
            </a:ext>
          </a:extLst>
        </xdr:cNvPr>
        <xdr:cNvSpPr txBox="1"/>
      </xdr:nvSpPr>
      <xdr:spPr>
        <a:xfrm>
          <a:off x="5740400" y="7405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308802</xdr:rowOff>
    </xdr:from>
    <xdr:to>
      <xdr:col>30</xdr:col>
      <xdr:colOff>25400</xdr:colOff>
      <xdr:row>37</xdr:row>
      <xdr:rowOff>308802</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743350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225134</xdr:rowOff>
    </xdr:from>
    <xdr:ext cx="762000" cy="259045"/>
    <xdr:sp macro="" textlink="">
      <xdr:nvSpPr>
        <xdr:cNvPr id="111" name="人口1人当たり決算額の推移最大値テキスト445">
          <a:extLst>
            <a:ext uri="{FF2B5EF4-FFF2-40B4-BE49-F238E27FC236}">
              <a16:creationId xmlns:a16="http://schemas.microsoft.com/office/drawing/2014/main" id="{00000000-0008-0000-0500-00006F000000}"/>
            </a:ext>
          </a:extLst>
        </xdr:cNvPr>
        <xdr:cNvSpPr txBox="1"/>
      </xdr:nvSpPr>
      <xdr:spPr>
        <a:xfrm>
          <a:off x="5740400" y="5635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32</xdr:row>
      <xdr:rowOff>138757</xdr:rowOff>
    </xdr:from>
    <xdr:to>
      <xdr:col>30</xdr:col>
      <xdr:colOff>25400</xdr:colOff>
      <xdr:row>32</xdr:row>
      <xdr:rowOff>138757</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58918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33</xdr:row>
      <xdr:rowOff>16227</xdr:rowOff>
    </xdr:from>
    <xdr:to>
      <xdr:col>29</xdr:col>
      <xdr:colOff>127000</xdr:colOff>
      <xdr:row>33</xdr:row>
      <xdr:rowOff>129482</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5003800" y="5940777"/>
          <a:ext cx="647700" cy="1132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291148</xdr:rowOff>
    </xdr:from>
    <xdr:ext cx="762000" cy="259045"/>
    <xdr:sp macro="" textlink="">
      <xdr:nvSpPr>
        <xdr:cNvPr id="114" name="人口1人当たり決算額の推移平均値テキスト445">
          <a:extLst>
            <a:ext uri="{FF2B5EF4-FFF2-40B4-BE49-F238E27FC236}">
              <a16:creationId xmlns:a16="http://schemas.microsoft.com/office/drawing/2014/main" id="{00000000-0008-0000-0500-000072000000}"/>
            </a:ext>
          </a:extLst>
        </xdr:cNvPr>
        <xdr:cNvSpPr txBox="1"/>
      </xdr:nvSpPr>
      <xdr:spPr>
        <a:xfrm>
          <a:off x="5740400" y="65585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319071</xdr:rowOff>
    </xdr:from>
    <xdr:to>
      <xdr:col>29</xdr:col>
      <xdr:colOff>177800</xdr:colOff>
      <xdr:row>35</xdr:row>
      <xdr:rowOff>77771</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5600700" y="65865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33</xdr:row>
      <xdr:rowOff>129482</xdr:rowOff>
    </xdr:from>
    <xdr:to>
      <xdr:col>26</xdr:col>
      <xdr:colOff>50800</xdr:colOff>
      <xdr:row>33</xdr:row>
      <xdr:rowOff>250281</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4305300" y="6054032"/>
          <a:ext cx="698500" cy="1207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13009</xdr:rowOff>
    </xdr:from>
    <xdr:to>
      <xdr:col>26</xdr:col>
      <xdr:colOff>101600</xdr:colOff>
      <xdr:row>35</xdr:row>
      <xdr:rowOff>114609</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953000" y="66233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99386</xdr:rowOff>
    </xdr:from>
    <xdr:ext cx="7366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4622800" y="67097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33</xdr:row>
      <xdr:rowOff>250281</xdr:rowOff>
    </xdr:from>
    <xdr:to>
      <xdr:col>22</xdr:col>
      <xdr:colOff>114300</xdr:colOff>
      <xdr:row>34</xdr:row>
      <xdr:rowOff>56461</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flipV="1">
          <a:off x="3606800" y="6174831"/>
          <a:ext cx="698500" cy="1490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34</xdr:row>
      <xdr:rowOff>329097</xdr:rowOff>
    </xdr:from>
    <xdr:to>
      <xdr:col>22</xdr:col>
      <xdr:colOff>165100</xdr:colOff>
      <xdr:row>35</xdr:row>
      <xdr:rowOff>87797</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4254500" y="65965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72574</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924300" y="6682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56461</xdr:rowOff>
    </xdr:from>
    <xdr:to>
      <xdr:col>18</xdr:col>
      <xdr:colOff>177800</xdr:colOff>
      <xdr:row>34</xdr:row>
      <xdr:rowOff>127065</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bwMode="auto">
        <a:xfrm flipV="1">
          <a:off x="2908300" y="6323911"/>
          <a:ext cx="698500" cy="706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325406</xdr:rowOff>
    </xdr:from>
    <xdr:to>
      <xdr:col>19</xdr:col>
      <xdr:colOff>38100</xdr:colOff>
      <xdr:row>35</xdr:row>
      <xdr:rowOff>84106</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3556000" y="65928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68883</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225800" y="6679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318450</xdr:rowOff>
    </xdr:from>
    <xdr:to>
      <xdr:col>15</xdr:col>
      <xdr:colOff>101600</xdr:colOff>
      <xdr:row>35</xdr:row>
      <xdr:rowOff>77150</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2857500" y="65859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61927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527300" y="66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32</xdr:row>
      <xdr:rowOff>136877</xdr:rowOff>
    </xdr:from>
    <xdr:to>
      <xdr:col>29</xdr:col>
      <xdr:colOff>177800</xdr:colOff>
      <xdr:row>33</xdr:row>
      <xdr:rowOff>67027</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5600700" y="58899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32</xdr:row>
      <xdr:rowOff>45454</xdr:rowOff>
    </xdr:from>
    <xdr:ext cx="762000" cy="259045"/>
    <xdr:sp macro="" textlink="">
      <xdr:nvSpPr>
        <xdr:cNvPr id="133" name="人口1人当たり決算額の推移該当値テキスト445">
          <a:extLst>
            <a:ext uri="{FF2B5EF4-FFF2-40B4-BE49-F238E27FC236}">
              <a16:creationId xmlns:a16="http://schemas.microsoft.com/office/drawing/2014/main" id="{00000000-0008-0000-0500-000085000000}"/>
            </a:ext>
          </a:extLst>
        </xdr:cNvPr>
        <xdr:cNvSpPr txBox="1"/>
      </xdr:nvSpPr>
      <xdr:spPr>
        <a:xfrm>
          <a:off x="5740400" y="5798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33</xdr:row>
      <xdr:rowOff>78682</xdr:rowOff>
    </xdr:from>
    <xdr:to>
      <xdr:col>26</xdr:col>
      <xdr:colOff>101600</xdr:colOff>
      <xdr:row>33</xdr:row>
      <xdr:rowOff>180282</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953000" y="60032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32</xdr:row>
      <xdr:rowOff>19009</xdr:rowOff>
    </xdr:from>
    <xdr:ext cx="7366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4622800" y="57721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33</xdr:row>
      <xdr:rowOff>199481</xdr:rowOff>
    </xdr:from>
    <xdr:to>
      <xdr:col>22</xdr:col>
      <xdr:colOff>165100</xdr:colOff>
      <xdr:row>33</xdr:row>
      <xdr:rowOff>301081</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254500" y="61240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32</xdr:row>
      <xdr:rowOff>139808</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924300" y="5892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5661</xdr:rowOff>
    </xdr:from>
    <xdr:to>
      <xdr:col>19</xdr:col>
      <xdr:colOff>38100</xdr:colOff>
      <xdr:row>34</xdr:row>
      <xdr:rowOff>107261</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3556000" y="62731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117438</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225800" y="6041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76265</xdr:rowOff>
    </xdr:from>
    <xdr:to>
      <xdr:col>15</xdr:col>
      <xdr:colOff>101600</xdr:colOff>
      <xdr:row>34</xdr:row>
      <xdr:rowOff>177865</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2857500" y="63437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188042</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2527300" y="6112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群馬県中之条町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15,222
15,012
439.28
11,519,223
10,604,038
759,906
6,937,344
7,401,263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139700</xdr:rowOff>
    </xdr:from>
    <xdr:to>
      <xdr:col>28</xdr:col>
      <xdr:colOff>114300</xdr:colOff>
      <xdr:row>39</xdr:row>
      <xdr:rowOff>139700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168927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84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54627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111777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54627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28</xdr:row>
      <xdr:rowOff>168927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8" name="テキスト ボックス 57">
          <a:extLst>
            <a:ext uri="{FF2B5EF4-FFF2-40B4-BE49-F238E27FC236}">
              <a16:creationId xmlns:a16="http://schemas.microsoft.com/office/drawing/2014/main" id="{00000000-0008-0000-0600-00003A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9" name="人件費グラフ枠">
          <a:extLst>
            <a:ext uri="{FF2B5EF4-FFF2-40B4-BE49-F238E27FC236}">
              <a16:creationId xmlns:a16="http://schemas.microsoft.com/office/drawing/2014/main" id="{00000000-0008-0000-0600-00003B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146158</xdr:rowOff>
    </xdr:from>
    <xdr:to>
      <xdr:col>24</xdr:col>
      <xdr:colOff>62865</xdr:colOff>
      <xdr:row>38</xdr:row>
      <xdr:rowOff>127513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4633595" y="5289658"/>
          <a:ext cx="1270" cy="1352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131340</xdr:rowOff>
    </xdr:from>
    <xdr:ext cx="534377" cy="259045"/>
    <xdr:sp macro="" textlink="">
      <xdr:nvSpPr>
        <xdr:cNvPr id="61" name="人件費最小値テキスト">
          <a:extLst>
            <a:ext uri="{FF2B5EF4-FFF2-40B4-BE49-F238E27FC236}">
              <a16:creationId xmlns:a16="http://schemas.microsoft.com/office/drawing/2014/main" id="{00000000-0008-0000-0600-00003D000000}"/>
            </a:ext>
          </a:extLst>
        </xdr:cNvPr>
        <xdr:cNvSpPr txBox="1"/>
      </xdr:nvSpPr>
      <xdr:spPr>
        <a:xfrm>
          <a:off x="4686300" y="6646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127513</xdr:rowOff>
    </xdr:from>
    <xdr:to>
      <xdr:col>24</xdr:col>
      <xdr:colOff>152400</xdr:colOff>
      <xdr:row>38</xdr:row>
      <xdr:rowOff>127513</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6642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92835</xdr:rowOff>
    </xdr:from>
    <xdr:ext cx="599010" cy="259045"/>
    <xdr:sp macro="" textlink="">
      <xdr:nvSpPr>
        <xdr:cNvPr id="63" name="人件費最大値テキスト">
          <a:extLst>
            <a:ext uri="{FF2B5EF4-FFF2-40B4-BE49-F238E27FC236}">
              <a16:creationId xmlns:a16="http://schemas.microsoft.com/office/drawing/2014/main" id="{00000000-0008-0000-0600-00003F000000}"/>
            </a:ext>
          </a:extLst>
        </xdr:cNvPr>
        <xdr:cNvSpPr txBox="1"/>
      </xdr:nvSpPr>
      <xdr:spPr>
        <a:xfrm>
          <a:off x="4686300" y="5064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146158</xdr:rowOff>
    </xdr:from>
    <xdr:to>
      <xdr:col>24</xdr:col>
      <xdr:colOff>152400</xdr:colOff>
      <xdr:row>30</xdr:row>
      <xdr:rowOff>146158</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4546600" y="5289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47703</xdr:rowOff>
    </xdr:from>
    <xdr:to>
      <xdr:col>24</xdr:col>
      <xdr:colOff>63500</xdr:colOff>
      <xdr:row>33</xdr:row>
      <xdr:rowOff>21428</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3797300" y="5534103"/>
          <a:ext cx="838200" cy="145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11606</xdr:rowOff>
    </xdr:from>
    <xdr:ext cx="534377" cy="259045"/>
    <xdr:sp macro="" textlink="">
      <xdr:nvSpPr>
        <xdr:cNvPr id="66" name="人件費平均値テキスト">
          <a:extLst>
            <a:ext uri="{FF2B5EF4-FFF2-40B4-BE49-F238E27FC236}">
              <a16:creationId xmlns:a16="http://schemas.microsoft.com/office/drawing/2014/main" id="{00000000-0008-0000-0600-000042000000}"/>
            </a:ext>
          </a:extLst>
        </xdr:cNvPr>
        <xdr:cNvSpPr txBox="1"/>
      </xdr:nvSpPr>
      <xdr:spPr>
        <a:xfrm>
          <a:off x="4686300" y="60123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33179</xdr:rowOff>
    </xdr:from>
    <xdr:to>
      <xdr:col>24</xdr:col>
      <xdr:colOff>114300</xdr:colOff>
      <xdr:row>35</xdr:row>
      <xdr:rowOff>134779</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4584700" y="603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21428</xdr:rowOff>
    </xdr:from>
    <xdr:to>
      <xdr:col>19</xdr:col>
      <xdr:colOff>177800</xdr:colOff>
      <xdr:row>35</xdr:row>
      <xdr:rowOff>1840</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2908300" y="5679278"/>
          <a:ext cx="889000" cy="323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54567</xdr:rowOff>
    </xdr:from>
    <xdr:to>
      <xdr:col>20</xdr:col>
      <xdr:colOff>38100</xdr:colOff>
      <xdr:row>35</xdr:row>
      <xdr:rowOff>156167</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3746500" y="6055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147294</xdr:rowOff>
    </xdr:from>
    <xdr:ext cx="534377"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3530111" y="6148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148730</xdr:rowOff>
    </xdr:from>
    <xdr:to>
      <xdr:col>15</xdr:col>
      <xdr:colOff>50800</xdr:colOff>
      <xdr:row>35</xdr:row>
      <xdr:rowOff>1840</xdr:rowOff>
    </xdr:to>
    <xdr:cxnSp macro="">
      <xdr:nvCxnSpPr>
        <xdr:cNvPr id="71" name="直線コネクタ 70">
          <a:extLst>
            <a:ext uri="{FF2B5EF4-FFF2-40B4-BE49-F238E27FC236}">
              <a16:creationId xmlns:a16="http://schemas.microsoft.com/office/drawing/2014/main" id="{00000000-0008-0000-0600-000047000000}"/>
            </a:ext>
          </a:extLst>
        </xdr:cNvPr>
        <xdr:cNvCxnSpPr/>
      </xdr:nvCxnSpPr>
      <xdr:spPr>
        <a:xfrm>
          <a:off x="2019300" y="5978030"/>
          <a:ext cx="889000" cy="24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8790</xdr:rowOff>
    </xdr:from>
    <xdr:to>
      <xdr:col>15</xdr:col>
      <xdr:colOff>101600</xdr:colOff>
      <xdr:row>36</xdr:row>
      <xdr:rowOff>110390</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2857500" y="6180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101517</xdr:rowOff>
    </xdr:from>
    <xdr:ext cx="534377"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2641111" y="6273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148730</xdr:rowOff>
    </xdr:from>
    <xdr:to>
      <xdr:col>10</xdr:col>
      <xdr:colOff>114300</xdr:colOff>
      <xdr:row>35</xdr:row>
      <xdr:rowOff>25200</xdr:rowOff>
    </xdr:to>
    <xdr:cxnSp macro="">
      <xdr:nvCxnSpPr>
        <xdr:cNvPr id="74" name="直線コネクタ 73">
          <a:extLst>
            <a:ext uri="{FF2B5EF4-FFF2-40B4-BE49-F238E27FC236}">
              <a16:creationId xmlns:a16="http://schemas.microsoft.com/office/drawing/2014/main" id="{00000000-0008-0000-0600-00004A000000}"/>
            </a:ext>
          </a:extLst>
        </xdr:cNvPr>
        <xdr:cNvCxnSpPr/>
      </xdr:nvCxnSpPr>
      <xdr:spPr>
        <a:xfrm flipV="1">
          <a:off x="1130300" y="5978030"/>
          <a:ext cx="889000" cy="47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24349</xdr:rowOff>
    </xdr:from>
    <xdr:to>
      <xdr:col>10</xdr:col>
      <xdr:colOff>165100</xdr:colOff>
      <xdr:row>36</xdr:row>
      <xdr:rowOff>125949</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968500" y="6196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117076</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752111" y="6289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33336</xdr:rowOff>
    </xdr:from>
    <xdr:to>
      <xdr:col>6</xdr:col>
      <xdr:colOff>38100</xdr:colOff>
      <xdr:row>36</xdr:row>
      <xdr:rowOff>134936</xdr:rowOff>
    </xdr:to>
    <xdr:sp macro="" textlink="">
      <xdr:nvSpPr>
        <xdr:cNvPr id="77" name="フローチャート: 判断 76">
          <a:extLst>
            <a:ext uri="{FF2B5EF4-FFF2-40B4-BE49-F238E27FC236}">
              <a16:creationId xmlns:a16="http://schemas.microsoft.com/office/drawing/2014/main" id="{00000000-0008-0000-0600-00004D000000}"/>
            </a:ext>
          </a:extLst>
        </xdr:cNvPr>
        <xdr:cNvSpPr/>
      </xdr:nvSpPr>
      <xdr:spPr>
        <a:xfrm>
          <a:off x="1079500" y="6205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126063</xdr:rowOff>
    </xdr:from>
    <xdr:ext cx="534377"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863111" y="6298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168353</xdr:rowOff>
    </xdr:from>
    <xdr:to>
      <xdr:col>24</xdr:col>
      <xdr:colOff>114300</xdr:colOff>
      <xdr:row>32</xdr:row>
      <xdr:rowOff>98503</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4584700" y="5483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19780</xdr:rowOff>
    </xdr:from>
    <xdr:ext cx="599010" cy="259045"/>
    <xdr:sp macro="" textlink="">
      <xdr:nvSpPr>
        <xdr:cNvPr id="85" name="人件費該当値テキスト">
          <a:extLst>
            <a:ext uri="{FF2B5EF4-FFF2-40B4-BE49-F238E27FC236}">
              <a16:creationId xmlns:a16="http://schemas.microsoft.com/office/drawing/2014/main" id="{00000000-0008-0000-0600-000055000000}"/>
            </a:ext>
          </a:extLst>
        </xdr:cNvPr>
        <xdr:cNvSpPr txBox="1"/>
      </xdr:nvSpPr>
      <xdr:spPr>
        <a:xfrm>
          <a:off x="4686300" y="5334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142078</xdr:rowOff>
    </xdr:from>
    <xdr:to>
      <xdr:col>20</xdr:col>
      <xdr:colOff>38100</xdr:colOff>
      <xdr:row>33</xdr:row>
      <xdr:rowOff>72228</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3746500" y="5628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31</xdr:row>
      <xdr:rowOff>88755</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3497795" y="5403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122490</xdr:rowOff>
    </xdr:from>
    <xdr:to>
      <xdr:col>15</xdr:col>
      <xdr:colOff>101600</xdr:colOff>
      <xdr:row>35</xdr:row>
      <xdr:rowOff>52640</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2857500" y="5951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69167</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2641111" y="5727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97930</xdr:rowOff>
    </xdr:from>
    <xdr:to>
      <xdr:col>10</xdr:col>
      <xdr:colOff>165100</xdr:colOff>
      <xdr:row>35</xdr:row>
      <xdr:rowOff>28080</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968500" y="592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44607</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1752111" y="5702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145850</xdr:rowOff>
    </xdr:from>
    <xdr:to>
      <xdr:col>6</xdr:col>
      <xdr:colOff>38100</xdr:colOff>
      <xdr:row>35</xdr:row>
      <xdr:rowOff>76000</xdr:rowOff>
    </xdr:to>
    <xdr:sp macro="" textlink="">
      <xdr:nvSpPr>
        <xdr:cNvPr id="92" name="楕円 91">
          <a:extLst>
            <a:ext uri="{FF2B5EF4-FFF2-40B4-BE49-F238E27FC236}">
              <a16:creationId xmlns:a16="http://schemas.microsoft.com/office/drawing/2014/main" id="{00000000-0008-0000-0600-00005C000000}"/>
            </a:ext>
          </a:extLst>
        </xdr:cNvPr>
        <xdr:cNvSpPr/>
      </xdr:nvSpPr>
      <xdr:spPr>
        <a:xfrm>
          <a:off x="1079500" y="5975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92527</xdr:rowOff>
    </xdr:from>
    <xdr:ext cx="534377" cy="259045"/>
    <xdr:sp macro="" textlink="">
      <xdr:nvSpPr>
        <xdr:cNvPr id="93" name="テキスト ボックス 92">
          <a:extLst>
            <a:ext uri="{FF2B5EF4-FFF2-40B4-BE49-F238E27FC236}">
              <a16:creationId xmlns:a16="http://schemas.microsoft.com/office/drawing/2014/main" id="{00000000-0008-0000-0600-00005D000000}"/>
            </a:ext>
          </a:extLst>
        </xdr:cNvPr>
        <xdr:cNvSpPr txBox="1"/>
      </xdr:nvSpPr>
      <xdr:spPr>
        <a:xfrm>
          <a:off x="863111" y="5750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100" name="正方形/長方形 99">
          <a:extLst>
            <a:ext uri="{FF2B5EF4-FFF2-40B4-BE49-F238E27FC236}">
              <a16:creationId xmlns:a16="http://schemas.microsoft.com/office/drawing/2014/main" id="{00000000-0008-0000-0600-000064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01" name="正方形/長方形 100">
          <a:extLst>
            <a:ext uri="{FF2B5EF4-FFF2-40B4-BE49-F238E27FC236}">
              <a16:creationId xmlns:a16="http://schemas.microsoft.com/office/drawing/2014/main" id="{00000000-0008-0000-0600-000065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8" name="テキスト ボックス 117">
          <a:extLst>
            <a:ext uri="{FF2B5EF4-FFF2-40B4-BE49-F238E27FC236}">
              <a16:creationId xmlns:a16="http://schemas.microsoft.com/office/drawing/2014/main" id="{00000000-0008-0000-0600-000076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9" name="物件費グラフ枠">
          <a:extLst>
            <a:ext uri="{FF2B5EF4-FFF2-40B4-BE49-F238E27FC236}">
              <a16:creationId xmlns:a16="http://schemas.microsoft.com/office/drawing/2014/main" id="{00000000-0008-0000-0600-000077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112246</xdr:rowOff>
    </xdr:from>
    <xdr:to>
      <xdr:col>24</xdr:col>
      <xdr:colOff>62865</xdr:colOff>
      <xdr:row>58</xdr:row>
      <xdr:rowOff>26924</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4633595" y="8684746"/>
          <a:ext cx="1270" cy="1286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30751</xdr:rowOff>
    </xdr:from>
    <xdr:ext cx="534377" cy="259045"/>
    <xdr:sp macro="" textlink="">
      <xdr:nvSpPr>
        <xdr:cNvPr id="121" name="物件費最小値テキスト">
          <a:extLst>
            <a:ext uri="{FF2B5EF4-FFF2-40B4-BE49-F238E27FC236}">
              <a16:creationId xmlns:a16="http://schemas.microsoft.com/office/drawing/2014/main" id="{00000000-0008-0000-0600-000079000000}"/>
            </a:ext>
          </a:extLst>
        </xdr:cNvPr>
        <xdr:cNvSpPr txBox="1"/>
      </xdr:nvSpPr>
      <xdr:spPr>
        <a:xfrm>
          <a:off x="4686300" y="9974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26924</xdr:rowOff>
    </xdr:from>
    <xdr:to>
      <xdr:col>24</xdr:col>
      <xdr:colOff>152400</xdr:colOff>
      <xdr:row>58</xdr:row>
      <xdr:rowOff>26924</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9971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58923</xdr:rowOff>
    </xdr:from>
    <xdr:ext cx="599010" cy="259045"/>
    <xdr:sp macro="" textlink="">
      <xdr:nvSpPr>
        <xdr:cNvPr id="123" name="物件費最大値テキスト">
          <a:extLst>
            <a:ext uri="{FF2B5EF4-FFF2-40B4-BE49-F238E27FC236}">
              <a16:creationId xmlns:a16="http://schemas.microsoft.com/office/drawing/2014/main" id="{00000000-0008-0000-0600-00007B000000}"/>
            </a:ext>
          </a:extLst>
        </xdr:cNvPr>
        <xdr:cNvSpPr txBox="1"/>
      </xdr:nvSpPr>
      <xdr:spPr>
        <a:xfrm>
          <a:off x="4686300" y="8459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112246</xdr:rowOff>
    </xdr:from>
    <xdr:to>
      <xdr:col>24</xdr:col>
      <xdr:colOff>152400</xdr:colOff>
      <xdr:row>50</xdr:row>
      <xdr:rowOff>112246</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a:off x="4546600" y="8684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145459</xdr:rowOff>
    </xdr:from>
    <xdr:to>
      <xdr:col>24</xdr:col>
      <xdr:colOff>63500</xdr:colOff>
      <xdr:row>55</xdr:row>
      <xdr:rowOff>147712</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a:off x="3797300" y="9575209"/>
          <a:ext cx="838200" cy="2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113606</xdr:rowOff>
    </xdr:from>
    <xdr:ext cx="534377" cy="259045"/>
    <xdr:sp macro="" textlink="">
      <xdr:nvSpPr>
        <xdr:cNvPr id="126" name="物件費平均値テキスト">
          <a:extLst>
            <a:ext uri="{FF2B5EF4-FFF2-40B4-BE49-F238E27FC236}">
              <a16:creationId xmlns:a16="http://schemas.microsoft.com/office/drawing/2014/main" id="{00000000-0008-0000-0600-00007E000000}"/>
            </a:ext>
          </a:extLst>
        </xdr:cNvPr>
        <xdr:cNvSpPr txBox="1"/>
      </xdr:nvSpPr>
      <xdr:spPr>
        <a:xfrm>
          <a:off x="4686300" y="93719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90729</xdr:rowOff>
    </xdr:from>
    <xdr:to>
      <xdr:col>24</xdr:col>
      <xdr:colOff>114300</xdr:colOff>
      <xdr:row>56</xdr:row>
      <xdr:rowOff>20879</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4584700" y="9520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41315</xdr:rowOff>
    </xdr:from>
    <xdr:to>
      <xdr:col>19</xdr:col>
      <xdr:colOff>177800</xdr:colOff>
      <xdr:row>55</xdr:row>
      <xdr:rowOff>145459</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a:off x="2908300" y="9471065"/>
          <a:ext cx="889000" cy="104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149773</xdr:rowOff>
    </xdr:from>
    <xdr:to>
      <xdr:col>20</xdr:col>
      <xdr:colOff>38100</xdr:colOff>
      <xdr:row>56</xdr:row>
      <xdr:rowOff>79923</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3746500" y="9579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71050</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3530111" y="9672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41315</xdr:rowOff>
    </xdr:from>
    <xdr:to>
      <xdr:col>15</xdr:col>
      <xdr:colOff>50800</xdr:colOff>
      <xdr:row>56</xdr:row>
      <xdr:rowOff>73841</xdr:rowOff>
    </xdr:to>
    <xdr:cxnSp macro="">
      <xdr:nvCxnSpPr>
        <xdr:cNvPr id="131" name="直線コネクタ 130">
          <a:extLst>
            <a:ext uri="{FF2B5EF4-FFF2-40B4-BE49-F238E27FC236}">
              <a16:creationId xmlns:a16="http://schemas.microsoft.com/office/drawing/2014/main" id="{00000000-0008-0000-0600-000083000000}"/>
            </a:ext>
          </a:extLst>
        </xdr:cNvPr>
        <xdr:cNvCxnSpPr/>
      </xdr:nvCxnSpPr>
      <xdr:spPr>
        <a:xfrm flipV="1">
          <a:off x="2019300" y="9471065"/>
          <a:ext cx="889000" cy="203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10871</xdr:rowOff>
    </xdr:from>
    <xdr:to>
      <xdr:col>15</xdr:col>
      <xdr:colOff>101600</xdr:colOff>
      <xdr:row>56</xdr:row>
      <xdr:rowOff>112471</xdr:rowOff>
    </xdr:to>
    <xdr:sp macro="" textlink="">
      <xdr:nvSpPr>
        <xdr:cNvPr id="132" name="フローチャート: 判断 131">
          <a:extLst>
            <a:ext uri="{FF2B5EF4-FFF2-40B4-BE49-F238E27FC236}">
              <a16:creationId xmlns:a16="http://schemas.microsoft.com/office/drawing/2014/main" id="{00000000-0008-0000-0600-000084000000}"/>
            </a:ext>
          </a:extLst>
        </xdr:cNvPr>
        <xdr:cNvSpPr/>
      </xdr:nvSpPr>
      <xdr:spPr>
        <a:xfrm>
          <a:off x="2857500" y="9612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103598</xdr:rowOff>
    </xdr:from>
    <xdr:ext cx="534377"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641111" y="9704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73841</xdr:rowOff>
    </xdr:from>
    <xdr:to>
      <xdr:col>10</xdr:col>
      <xdr:colOff>114300</xdr:colOff>
      <xdr:row>56</xdr:row>
      <xdr:rowOff>74462</xdr:rowOff>
    </xdr:to>
    <xdr:cxnSp macro="">
      <xdr:nvCxnSpPr>
        <xdr:cNvPr id="134" name="直線コネクタ 133">
          <a:extLst>
            <a:ext uri="{FF2B5EF4-FFF2-40B4-BE49-F238E27FC236}">
              <a16:creationId xmlns:a16="http://schemas.microsoft.com/office/drawing/2014/main" id="{00000000-0008-0000-0600-000086000000}"/>
            </a:ext>
          </a:extLst>
        </xdr:cNvPr>
        <xdr:cNvCxnSpPr/>
      </xdr:nvCxnSpPr>
      <xdr:spPr>
        <a:xfrm flipV="1">
          <a:off x="1130300" y="9675041"/>
          <a:ext cx="889000" cy="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65332</xdr:rowOff>
    </xdr:from>
    <xdr:to>
      <xdr:col>10</xdr:col>
      <xdr:colOff>165100</xdr:colOff>
      <xdr:row>55</xdr:row>
      <xdr:rowOff>166932</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968500" y="949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12009</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752111" y="9270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69752</xdr:rowOff>
    </xdr:from>
    <xdr:to>
      <xdr:col>6</xdr:col>
      <xdr:colOff>38100</xdr:colOff>
      <xdr:row>56</xdr:row>
      <xdr:rowOff>171352</xdr:rowOff>
    </xdr:to>
    <xdr:sp macro="" textlink="">
      <xdr:nvSpPr>
        <xdr:cNvPr id="137" name="フローチャート: 判断 136">
          <a:extLst>
            <a:ext uri="{FF2B5EF4-FFF2-40B4-BE49-F238E27FC236}">
              <a16:creationId xmlns:a16="http://schemas.microsoft.com/office/drawing/2014/main" id="{00000000-0008-0000-0600-000089000000}"/>
            </a:ext>
          </a:extLst>
        </xdr:cNvPr>
        <xdr:cNvSpPr/>
      </xdr:nvSpPr>
      <xdr:spPr>
        <a:xfrm>
          <a:off x="1079500" y="9670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162479</xdr:rowOff>
    </xdr:from>
    <xdr:ext cx="534377"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863111" y="9763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96912</xdr:rowOff>
    </xdr:from>
    <xdr:to>
      <xdr:col>24</xdr:col>
      <xdr:colOff>114300</xdr:colOff>
      <xdr:row>56</xdr:row>
      <xdr:rowOff>27062</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4584700" y="9526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75339</xdr:rowOff>
    </xdr:from>
    <xdr:ext cx="534377" cy="259045"/>
    <xdr:sp macro="" textlink="">
      <xdr:nvSpPr>
        <xdr:cNvPr id="145" name="物件費該当値テキスト">
          <a:extLst>
            <a:ext uri="{FF2B5EF4-FFF2-40B4-BE49-F238E27FC236}">
              <a16:creationId xmlns:a16="http://schemas.microsoft.com/office/drawing/2014/main" id="{00000000-0008-0000-0600-000091000000}"/>
            </a:ext>
          </a:extLst>
        </xdr:cNvPr>
        <xdr:cNvSpPr txBox="1"/>
      </xdr:nvSpPr>
      <xdr:spPr>
        <a:xfrm>
          <a:off x="4686300" y="9505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94659</xdr:rowOff>
    </xdr:from>
    <xdr:to>
      <xdr:col>20</xdr:col>
      <xdr:colOff>38100</xdr:colOff>
      <xdr:row>56</xdr:row>
      <xdr:rowOff>24809</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3746500" y="9524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41336</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3530111" y="9299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161965</xdr:rowOff>
    </xdr:from>
    <xdr:to>
      <xdr:col>15</xdr:col>
      <xdr:colOff>101600</xdr:colOff>
      <xdr:row>55</xdr:row>
      <xdr:rowOff>92115</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2857500" y="9420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108642</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2641111" y="9195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23041</xdr:rowOff>
    </xdr:from>
    <xdr:to>
      <xdr:col>10</xdr:col>
      <xdr:colOff>165100</xdr:colOff>
      <xdr:row>56</xdr:row>
      <xdr:rowOff>124641</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968500" y="9624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115768</xdr:rowOff>
    </xdr:from>
    <xdr:ext cx="534377"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1752111" y="9716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23662</xdr:rowOff>
    </xdr:from>
    <xdr:to>
      <xdr:col>6</xdr:col>
      <xdr:colOff>38100</xdr:colOff>
      <xdr:row>56</xdr:row>
      <xdr:rowOff>125262</xdr:rowOff>
    </xdr:to>
    <xdr:sp macro="" textlink="">
      <xdr:nvSpPr>
        <xdr:cNvPr id="152" name="楕円 151">
          <a:extLst>
            <a:ext uri="{FF2B5EF4-FFF2-40B4-BE49-F238E27FC236}">
              <a16:creationId xmlns:a16="http://schemas.microsoft.com/office/drawing/2014/main" id="{00000000-0008-0000-0600-000098000000}"/>
            </a:ext>
          </a:extLst>
        </xdr:cNvPr>
        <xdr:cNvSpPr/>
      </xdr:nvSpPr>
      <xdr:spPr>
        <a:xfrm>
          <a:off x="1079500" y="9624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141789</xdr:rowOff>
    </xdr:from>
    <xdr:ext cx="534377" cy="259045"/>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863111" y="9400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60" name="正方形/長方形 159">
          <a:extLst>
            <a:ext uri="{FF2B5EF4-FFF2-40B4-BE49-F238E27FC236}">
              <a16:creationId xmlns:a16="http://schemas.microsoft.com/office/drawing/2014/main" id="{00000000-0008-0000-0600-0000A0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61" name="正方形/長方形 160">
          <a:extLst>
            <a:ext uri="{FF2B5EF4-FFF2-40B4-BE49-F238E27FC236}">
              <a16:creationId xmlns:a16="http://schemas.microsoft.com/office/drawing/2014/main" id="{00000000-0008-0000-0600-0000A1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a:extLst>
            <a:ext uri="{FF2B5EF4-FFF2-40B4-BE49-F238E27FC236}">
              <a16:creationId xmlns:a16="http://schemas.microsoft.com/office/drawing/2014/main" id="{00000000-0008-0000-0600-0000AD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a:extLst>
            <a:ext uri="{FF2B5EF4-FFF2-40B4-BE49-F238E27FC236}">
              <a16:creationId xmlns:a16="http://schemas.microsoft.com/office/drawing/2014/main" id="{00000000-0008-0000-06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125778</xdr:rowOff>
    </xdr:from>
    <xdr:to>
      <xdr:col>24</xdr:col>
      <xdr:colOff>62865</xdr:colOff>
      <xdr:row>78</xdr:row>
      <xdr:rowOff>129344</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4633595" y="12127278"/>
          <a:ext cx="1270" cy="1375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133171</xdr:rowOff>
    </xdr:from>
    <xdr:ext cx="378565" cy="259045"/>
    <xdr:sp macro="" textlink="">
      <xdr:nvSpPr>
        <xdr:cNvPr id="176" name="維持補修費最小値テキスト">
          <a:extLst>
            <a:ext uri="{FF2B5EF4-FFF2-40B4-BE49-F238E27FC236}">
              <a16:creationId xmlns:a16="http://schemas.microsoft.com/office/drawing/2014/main" id="{00000000-0008-0000-0600-0000B0000000}"/>
            </a:ext>
          </a:extLst>
        </xdr:cNvPr>
        <xdr:cNvSpPr txBox="1"/>
      </xdr:nvSpPr>
      <xdr:spPr>
        <a:xfrm>
          <a:off x="4686300" y="135062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129344</xdr:rowOff>
    </xdr:from>
    <xdr:to>
      <xdr:col>24</xdr:col>
      <xdr:colOff>152400</xdr:colOff>
      <xdr:row>78</xdr:row>
      <xdr:rowOff>129344</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3502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72455</xdr:rowOff>
    </xdr:from>
    <xdr:ext cx="534377" cy="259045"/>
    <xdr:sp macro="" textlink="">
      <xdr:nvSpPr>
        <xdr:cNvPr id="178" name="維持補修費最大値テキスト">
          <a:extLst>
            <a:ext uri="{FF2B5EF4-FFF2-40B4-BE49-F238E27FC236}">
              <a16:creationId xmlns:a16="http://schemas.microsoft.com/office/drawing/2014/main" id="{00000000-0008-0000-0600-0000B2000000}"/>
            </a:ext>
          </a:extLst>
        </xdr:cNvPr>
        <xdr:cNvSpPr txBox="1"/>
      </xdr:nvSpPr>
      <xdr:spPr>
        <a:xfrm>
          <a:off x="4686300" y="11902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125778</xdr:rowOff>
    </xdr:from>
    <xdr:to>
      <xdr:col>24</xdr:col>
      <xdr:colOff>152400</xdr:colOff>
      <xdr:row>70</xdr:row>
      <xdr:rowOff>125778</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4546600" y="12127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42568</xdr:rowOff>
    </xdr:from>
    <xdr:to>
      <xdr:col>24</xdr:col>
      <xdr:colOff>63500</xdr:colOff>
      <xdr:row>76</xdr:row>
      <xdr:rowOff>162263</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3797300" y="13072768"/>
          <a:ext cx="838200" cy="119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41998</xdr:rowOff>
    </xdr:from>
    <xdr:ext cx="469744" cy="259045"/>
    <xdr:sp macro="" textlink="">
      <xdr:nvSpPr>
        <xdr:cNvPr id="181" name="維持補修費平均値テキスト">
          <a:extLst>
            <a:ext uri="{FF2B5EF4-FFF2-40B4-BE49-F238E27FC236}">
              <a16:creationId xmlns:a16="http://schemas.microsoft.com/office/drawing/2014/main" id="{00000000-0008-0000-0600-0000B5000000}"/>
            </a:ext>
          </a:extLst>
        </xdr:cNvPr>
        <xdr:cNvSpPr txBox="1"/>
      </xdr:nvSpPr>
      <xdr:spPr>
        <a:xfrm>
          <a:off x="4686300" y="132436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63571</xdr:rowOff>
    </xdr:from>
    <xdr:to>
      <xdr:col>24</xdr:col>
      <xdr:colOff>114300</xdr:colOff>
      <xdr:row>77</xdr:row>
      <xdr:rowOff>165171</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4584700" y="13265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42568</xdr:rowOff>
    </xdr:from>
    <xdr:to>
      <xdr:col>19</xdr:col>
      <xdr:colOff>177800</xdr:colOff>
      <xdr:row>77</xdr:row>
      <xdr:rowOff>28670</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2908300" y="13072768"/>
          <a:ext cx="889000" cy="157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76716</xdr:rowOff>
    </xdr:from>
    <xdr:to>
      <xdr:col>20</xdr:col>
      <xdr:colOff>38100</xdr:colOff>
      <xdr:row>78</xdr:row>
      <xdr:rowOff>6866</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3746500" y="13278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169443</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562428" y="13371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28670</xdr:rowOff>
    </xdr:from>
    <xdr:to>
      <xdr:col>15</xdr:col>
      <xdr:colOff>50800</xdr:colOff>
      <xdr:row>77</xdr:row>
      <xdr:rowOff>117503</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flipV="1">
          <a:off x="2019300" y="13230320"/>
          <a:ext cx="889000" cy="88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113178</xdr:rowOff>
    </xdr:from>
    <xdr:to>
      <xdr:col>15</xdr:col>
      <xdr:colOff>101600</xdr:colOff>
      <xdr:row>78</xdr:row>
      <xdr:rowOff>43328</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2857500" y="133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34455</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673428" y="13407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94825</xdr:rowOff>
    </xdr:from>
    <xdr:to>
      <xdr:col>10</xdr:col>
      <xdr:colOff>114300</xdr:colOff>
      <xdr:row>77</xdr:row>
      <xdr:rowOff>117503</xdr:rowOff>
    </xdr:to>
    <xdr:cxnSp macro="">
      <xdr:nvCxnSpPr>
        <xdr:cNvPr id="189" name="直線コネクタ 188">
          <a:extLst>
            <a:ext uri="{FF2B5EF4-FFF2-40B4-BE49-F238E27FC236}">
              <a16:creationId xmlns:a16="http://schemas.microsoft.com/office/drawing/2014/main" id="{00000000-0008-0000-0600-0000BD000000}"/>
            </a:ext>
          </a:extLst>
        </xdr:cNvPr>
        <xdr:cNvCxnSpPr/>
      </xdr:nvCxnSpPr>
      <xdr:spPr>
        <a:xfrm>
          <a:off x="1130300" y="13296475"/>
          <a:ext cx="889000" cy="22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119555</xdr:rowOff>
    </xdr:from>
    <xdr:to>
      <xdr:col>10</xdr:col>
      <xdr:colOff>165100</xdr:colOff>
      <xdr:row>78</xdr:row>
      <xdr:rowOff>49705</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968500" y="13321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40832</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784428" y="13413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117177</xdr:rowOff>
    </xdr:from>
    <xdr:to>
      <xdr:col>6</xdr:col>
      <xdr:colOff>38100</xdr:colOff>
      <xdr:row>78</xdr:row>
      <xdr:rowOff>47327</xdr:rowOff>
    </xdr:to>
    <xdr:sp macro="" textlink="">
      <xdr:nvSpPr>
        <xdr:cNvPr id="192" name="フローチャート: 判断 191">
          <a:extLst>
            <a:ext uri="{FF2B5EF4-FFF2-40B4-BE49-F238E27FC236}">
              <a16:creationId xmlns:a16="http://schemas.microsoft.com/office/drawing/2014/main" id="{00000000-0008-0000-0600-0000C0000000}"/>
            </a:ext>
          </a:extLst>
        </xdr:cNvPr>
        <xdr:cNvSpPr/>
      </xdr:nvSpPr>
      <xdr:spPr>
        <a:xfrm>
          <a:off x="1079500" y="13318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38454</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895428" y="13411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111463</xdr:rowOff>
    </xdr:from>
    <xdr:to>
      <xdr:col>24</xdr:col>
      <xdr:colOff>114300</xdr:colOff>
      <xdr:row>77</xdr:row>
      <xdr:rowOff>41613</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4584700" y="13141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134340</xdr:rowOff>
    </xdr:from>
    <xdr:ext cx="534377" cy="259045"/>
    <xdr:sp macro="" textlink="">
      <xdr:nvSpPr>
        <xdr:cNvPr id="200" name="維持補修費該当値テキスト">
          <a:extLst>
            <a:ext uri="{FF2B5EF4-FFF2-40B4-BE49-F238E27FC236}">
              <a16:creationId xmlns:a16="http://schemas.microsoft.com/office/drawing/2014/main" id="{00000000-0008-0000-0600-0000C8000000}"/>
            </a:ext>
          </a:extLst>
        </xdr:cNvPr>
        <xdr:cNvSpPr txBox="1"/>
      </xdr:nvSpPr>
      <xdr:spPr>
        <a:xfrm>
          <a:off x="4686300" y="12993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163218</xdr:rowOff>
    </xdr:from>
    <xdr:to>
      <xdr:col>20</xdr:col>
      <xdr:colOff>38100</xdr:colOff>
      <xdr:row>76</xdr:row>
      <xdr:rowOff>93368</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3746500" y="13021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74</xdr:row>
      <xdr:rowOff>109895</xdr:rowOff>
    </xdr:from>
    <xdr:ext cx="534377"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3530111" y="12797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149320</xdr:rowOff>
    </xdr:from>
    <xdr:to>
      <xdr:col>15</xdr:col>
      <xdr:colOff>101600</xdr:colOff>
      <xdr:row>77</xdr:row>
      <xdr:rowOff>79470</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2857500" y="1317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95996</xdr:rowOff>
    </xdr:from>
    <xdr:ext cx="534377"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2641111" y="12954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66703</xdr:rowOff>
    </xdr:from>
    <xdr:to>
      <xdr:col>10</xdr:col>
      <xdr:colOff>165100</xdr:colOff>
      <xdr:row>77</xdr:row>
      <xdr:rowOff>168303</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968500" y="13268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13380</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1784428" y="13043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44025</xdr:rowOff>
    </xdr:from>
    <xdr:to>
      <xdr:col>6</xdr:col>
      <xdr:colOff>38100</xdr:colOff>
      <xdr:row>77</xdr:row>
      <xdr:rowOff>145625</xdr:rowOff>
    </xdr:to>
    <xdr:sp macro="" textlink="">
      <xdr:nvSpPr>
        <xdr:cNvPr id="207" name="楕円 206">
          <a:extLst>
            <a:ext uri="{FF2B5EF4-FFF2-40B4-BE49-F238E27FC236}">
              <a16:creationId xmlns:a16="http://schemas.microsoft.com/office/drawing/2014/main" id="{00000000-0008-0000-0600-0000CF000000}"/>
            </a:ext>
          </a:extLst>
        </xdr:cNvPr>
        <xdr:cNvSpPr/>
      </xdr:nvSpPr>
      <xdr:spPr>
        <a:xfrm>
          <a:off x="1079500" y="13245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162152</xdr:rowOff>
    </xdr:from>
    <xdr:ext cx="469744" cy="25904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895428" y="13020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6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a:extLst>
            <a:ext uri="{FF2B5EF4-FFF2-40B4-BE49-F238E27FC236}">
              <a16:creationId xmlns:a16="http://schemas.microsoft.com/office/drawing/2014/main" id="{00000000-0008-0000-0600-0000E9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a:extLst>
            <a:ext uri="{FF2B5EF4-FFF2-40B4-BE49-F238E27FC236}">
              <a16:creationId xmlns:a16="http://schemas.microsoft.com/office/drawing/2014/main" id="{00000000-0008-0000-0600-0000EA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158369</xdr:rowOff>
    </xdr:from>
    <xdr:to>
      <xdr:col>24</xdr:col>
      <xdr:colOff>62865</xdr:colOff>
      <xdr:row>99</xdr:row>
      <xdr:rowOff>4848</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4633595" y="15588869"/>
          <a:ext cx="1270" cy="13895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8675</xdr:rowOff>
    </xdr:from>
    <xdr:ext cx="534377" cy="259045"/>
    <xdr:sp macro="" textlink="">
      <xdr:nvSpPr>
        <xdr:cNvPr id="236" name="扶助費最小値テキスト">
          <a:extLst>
            <a:ext uri="{FF2B5EF4-FFF2-40B4-BE49-F238E27FC236}">
              <a16:creationId xmlns:a16="http://schemas.microsoft.com/office/drawing/2014/main" id="{00000000-0008-0000-0600-0000EC000000}"/>
            </a:ext>
          </a:extLst>
        </xdr:cNvPr>
        <xdr:cNvSpPr txBox="1"/>
      </xdr:nvSpPr>
      <xdr:spPr>
        <a:xfrm>
          <a:off x="4686300" y="16982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4848</xdr:rowOff>
    </xdr:from>
    <xdr:to>
      <xdr:col>24</xdr:col>
      <xdr:colOff>152400</xdr:colOff>
      <xdr:row>99</xdr:row>
      <xdr:rowOff>4848</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6978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105046</xdr:rowOff>
    </xdr:from>
    <xdr:ext cx="599010" cy="259045"/>
    <xdr:sp macro="" textlink="">
      <xdr:nvSpPr>
        <xdr:cNvPr id="238" name="扶助費最大値テキスト">
          <a:extLst>
            <a:ext uri="{FF2B5EF4-FFF2-40B4-BE49-F238E27FC236}">
              <a16:creationId xmlns:a16="http://schemas.microsoft.com/office/drawing/2014/main" id="{00000000-0008-0000-0600-0000EE000000}"/>
            </a:ext>
          </a:extLst>
        </xdr:cNvPr>
        <xdr:cNvSpPr txBox="1"/>
      </xdr:nvSpPr>
      <xdr:spPr>
        <a:xfrm>
          <a:off x="4686300" y="15364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158369</xdr:rowOff>
    </xdr:from>
    <xdr:to>
      <xdr:col>24</xdr:col>
      <xdr:colOff>152400</xdr:colOff>
      <xdr:row>90</xdr:row>
      <xdr:rowOff>158369</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a:off x="4546600" y="15588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133680</xdr:rowOff>
    </xdr:from>
    <xdr:to>
      <xdr:col>24</xdr:col>
      <xdr:colOff>63500</xdr:colOff>
      <xdr:row>98</xdr:row>
      <xdr:rowOff>25933</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3797300" y="16592880"/>
          <a:ext cx="838200" cy="235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42011</xdr:rowOff>
    </xdr:from>
    <xdr:ext cx="534377" cy="259045"/>
    <xdr:sp macro="" textlink="">
      <xdr:nvSpPr>
        <xdr:cNvPr id="241" name="扶助費平均値テキスト">
          <a:extLst>
            <a:ext uri="{FF2B5EF4-FFF2-40B4-BE49-F238E27FC236}">
              <a16:creationId xmlns:a16="http://schemas.microsoft.com/office/drawing/2014/main" id="{00000000-0008-0000-0600-0000F1000000}"/>
            </a:ext>
          </a:extLst>
        </xdr:cNvPr>
        <xdr:cNvSpPr txBox="1"/>
      </xdr:nvSpPr>
      <xdr:spPr>
        <a:xfrm>
          <a:off x="4686300" y="161583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19134</xdr:rowOff>
    </xdr:from>
    <xdr:to>
      <xdr:col>24</xdr:col>
      <xdr:colOff>114300</xdr:colOff>
      <xdr:row>95</xdr:row>
      <xdr:rowOff>120734</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4584700" y="16306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146591</xdr:rowOff>
    </xdr:from>
    <xdr:to>
      <xdr:col>19</xdr:col>
      <xdr:colOff>177800</xdr:colOff>
      <xdr:row>98</xdr:row>
      <xdr:rowOff>25933</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a:off x="2908300" y="16777241"/>
          <a:ext cx="889000" cy="50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104380</xdr:rowOff>
    </xdr:from>
    <xdr:to>
      <xdr:col>20</xdr:col>
      <xdr:colOff>38100</xdr:colOff>
      <xdr:row>97</xdr:row>
      <xdr:rowOff>34530</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3746500" y="1656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51057</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3530111" y="16338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146591</xdr:rowOff>
    </xdr:from>
    <xdr:to>
      <xdr:col>15</xdr:col>
      <xdr:colOff>50800</xdr:colOff>
      <xdr:row>97</xdr:row>
      <xdr:rowOff>164759</xdr:rowOff>
    </xdr:to>
    <xdr:cxnSp macro="">
      <xdr:nvCxnSpPr>
        <xdr:cNvPr id="246" name="直線コネクタ 245">
          <a:extLst>
            <a:ext uri="{FF2B5EF4-FFF2-40B4-BE49-F238E27FC236}">
              <a16:creationId xmlns:a16="http://schemas.microsoft.com/office/drawing/2014/main" id="{00000000-0008-0000-0600-0000F6000000}"/>
            </a:ext>
          </a:extLst>
        </xdr:cNvPr>
        <xdr:cNvCxnSpPr/>
      </xdr:nvCxnSpPr>
      <xdr:spPr>
        <a:xfrm flipV="1">
          <a:off x="2019300" y="16777241"/>
          <a:ext cx="889000" cy="18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101614</xdr:rowOff>
    </xdr:from>
    <xdr:to>
      <xdr:col>15</xdr:col>
      <xdr:colOff>101600</xdr:colOff>
      <xdr:row>97</xdr:row>
      <xdr:rowOff>31764</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2857500" y="16560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48291</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2641111" y="16336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164759</xdr:rowOff>
    </xdr:from>
    <xdr:to>
      <xdr:col>10</xdr:col>
      <xdr:colOff>114300</xdr:colOff>
      <xdr:row>98</xdr:row>
      <xdr:rowOff>3803</xdr:rowOff>
    </xdr:to>
    <xdr:cxnSp macro="">
      <xdr:nvCxnSpPr>
        <xdr:cNvPr id="249" name="直線コネクタ 248">
          <a:extLst>
            <a:ext uri="{FF2B5EF4-FFF2-40B4-BE49-F238E27FC236}">
              <a16:creationId xmlns:a16="http://schemas.microsoft.com/office/drawing/2014/main" id="{00000000-0008-0000-0600-0000F9000000}"/>
            </a:ext>
          </a:extLst>
        </xdr:cNvPr>
        <xdr:cNvCxnSpPr/>
      </xdr:nvCxnSpPr>
      <xdr:spPr>
        <a:xfrm flipV="1">
          <a:off x="1130300" y="16795409"/>
          <a:ext cx="889000" cy="10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130603</xdr:rowOff>
    </xdr:from>
    <xdr:to>
      <xdr:col>10</xdr:col>
      <xdr:colOff>165100</xdr:colOff>
      <xdr:row>97</xdr:row>
      <xdr:rowOff>60753</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968500" y="16589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77280</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752111" y="16365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137951</xdr:rowOff>
    </xdr:from>
    <xdr:to>
      <xdr:col>6</xdr:col>
      <xdr:colOff>38100</xdr:colOff>
      <xdr:row>97</xdr:row>
      <xdr:rowOff>68101</xdr:rowOff>
    </xdr:to>
    <xdr:sp macro="" textlink="">
      <xdr:nvSpPr>
        <xdr:cNvPr id="252" name="フローチャート: 判断 251">
          <a:extLst>
            <a:ext uri="{FF2B5EF4-FFF2-40B4-BE49-F238E27FC236}">
              <a16:creationId xmlns:a16="http://schemas.microsoft.com/office/drawing/2014/main" id="{00000000-0008-0000-0600-0000FC000000}"/>
            </a:ext>
          </a:extLst>
        </xdr:cNvPr>
        <xdr:cNvSpPr/>
      </xdr:nvSpPr>
      <xdr:spPr>
        <a:xfrm>
          <a:off x="1079500" y="16597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84628</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863111" y="16372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82880</xdr:rowOff>
    </xdr:from>
    <xdr:to>
      <xdr:col>24</xdr:col>
      <xdr:colOff>114300</xdr:colOff>
      <xdr:row>97</xdr:row>
      <xdr:rowOff>13030</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4584700" y="1654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61307</xdr:rowOff>
    </xdr:from>
    <xdr:ext cx="534377" cy="259045"/>
    <xdr:sp macro="" textlink="">
      <xdr:nvSpPr>
        <xdr:cNvPr id="260" name="扶助費該当値テキスト">
          <a:extLst>
            <a:ext uri="{FF2B5EF4-FFF2-40B4-BE49-F238E27FC236}">
              <a16:creationId xmlns:a16="http://schemas.microsoft.com/office/drawing/2014/main" id="{00000000-0008-0000-0600-000004010000}"/>
            </a:ext>
          </a:extLst>
        </xdr:cNvPr>
        <xdr:cNvSpPr txBox="1"/>
      </xdr:nvSpPr>
      <xdr:spPr>
        <a:xfrm>
          <a:off x="4686300" y="16520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146583</xdr:rowOff>
    </xdr:from>
    <xdr:to>
      <xdr:col>20</xdr:col>
      <xdr:colOff>38100</xdr:colOff>
      <xdr:row>98</xdr:row>
      <xdr:rowOff>76733</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3746500" y="1677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67860</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3530111" y="16869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95791</xdr:rowOff>
    </xdr:from>
    <xdr:to>
      <xdr:col>15</xdr:col>
      <xdr:colOff>101600</xdr:colOff>
      <xdr:row>98</xdr:row>
      <xdr:rowOff>25941</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2857500" y="16726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17068</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2641111" y="16819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113959</xdr:rowOff>
    </xdr:from>
    <xdr:to>
      <xdr:col>10</xdr:col>
      <xdr:colOff>165100</xdr:colOff>
      <xdr:row>98</xdr:row>
      <xdr:rowOff>44109</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968500" y="16744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35236</xdr:rowOff>
    </xdr:from>
    <xdr:ext cx="534377"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1752111" y="16837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124453</xdr:rowOff>
    </xdr:from>
    <xdr:to>
      <xdr:col>6</xdr:col>
      <xdr:colOff>38100</xdr:colOff>
      <xdr:row>98</xdr:row>
      <xdr:rowOff>54603</xdr:rowOff>
    </xdr:to>
    <xdr:sp macro="" textlink="">
      <xdr:nvSpPr>
        <xdr:cNvPr id="267" name="楕円 266">
          <a:extLst>
            <a:ext uri="{FF2B5EF4-FFF2-40B4-BE49-F238E27FC236}">
              <a16:creationId xmlns:a16="http://schemas.microsoft.com/office/drawing/2014/main" id="{00000000-0008-0000-0600-00000B010000}"/>
            </a:ext>
          </a:extLst>
        </xdr:cNvPr>
        <xdr:cNvSpPr/>
      </xdr:nvSpPr>
      <xdr:spPr>
        <a:xfrm>
          <a:off x="1079500" y="16755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45730</xdr:rowOff>
    </xdr:from>
    <xdr:ext cx="534377" cy="259045"/>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863111" y="16847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a:extLst>
            <a:ext uri="{FF2B5EF4-FFF2-40B4-BE49-F238E27FC236}">
              <a16:creationId xmlns:a16="http://schemas.microsoft.com/office/drawing/2014/main" id="{00000000-0008-0000-0600-000013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a:extLst>
            <a:ext uri="{FF2B5EF4-FFF2-40B4-BE49-F238E27FC236}">
              <a16:creationId xmlns:a16="http://schemas.microsoft.com/office/drawing/2014/main" id="{00000000-0008-0000-0600-000014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a:extLst>
            <a:ext uri="{FF2B5EF4-FFF2-40B4-BE49-F238E27FC236}">
              <a16:creationId xmlns:a16="http://schemas.microsoft.com/office/drawing/2014/main" id="{00000000-0008-0000-06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82267</xdr:rowOff>
    </xdr:from>
    <xdr:to>
      <xdr:col>54</xdr:col>
      <xdr:colOff>189865</xdr:colOff>
      <xdr:row>37</xdr:row>
      <xdr:rowOff>159890</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10475595" y="5397217"/>
          <a:ext cx="1270" cy="11063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163717</xdr:rowOff>
    </xdr:from>
    <xdr:ext cx="534377" cy="259045"/>
    <xdr:sp macro="" textlink="">
      <xdr:nvSpPr>
        <xdr:cNvPr id="291" name="補助費等最小値テキスト">
          <a:extLst>
            <a:ext uri="{FF2B5EF4-FFF2-40B4-BE49-F238E27FC236}">
              <a16:creationId xmlns:a16="http://schemas.microsoft.com/office/drawing/2014/main" id="{00000000-0008-0000-0600-000023010000}"/>
            </a:ext>
          </a:extLst>
        </xdr:cNvPr>
        <xdr:cNvSpPr txBox="1"/>
      </xdr:nvSpPr>
      <xdr:spPr>
        <a:xfrm>
          <a:off x="10528300" y="6507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159890</xdr:rowOff>
    </xdr:from>
    <xdr:to>
      <xdr:col>55</xdr:col>
      <xdr:colOff>88900</xdr:colOff>
      <xdr:row>37</xdr:row>
      <xdr:rowOff>159890</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6503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28944</xdr:rowOff>
    </xdr:from>
    <xdr:ext cx="599010" cy="259045"/>
    <xdr:sp macro="" textlink="">
      <xdr:nvSpPr>
        <xdr:cNvPr id="293" name="補助費等最大値テキスト">
          <a:extLst>
            <a:ext uri="{FF2B5EF4-FFF2-40B4-BE49-F238E27FC236}">
              <a16:creationId xmlns:a16="http://schemas.microsoft.com/office/drawing/2014/main" id="{00000000-0008-0000-0600-000025010000}"/>
            </a:ext>
          </a:extLst>
        </xdr:cNvPr>
        <xdr:cNvSpPr txBox="1"/>
      </xdr:nvSpPr>
      <xdr:spPr>
        <a:xfrm>
          <a:off x="10528300" y="5172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82267</xdr:rowOff>
    </xdr:from>
    <xdr:to>
      <xdr:col>55</xdr:col>
      <xdr:colOff>88900</xdr:colOff>
      <xdr:row>31</xdr:row>
      <xdr:rowOff>82267</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5397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125069</xdr:rowOff>
    </xdr:from>
    <xdr:to>
      <xdr:col>55</xdr:col>
      <xdr:colOff>0</xdr:colOff>
      <xdr:row>35</xdr:row>
      <xdr:rowOff>116044</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9639300" y="5611469"/>
          <a:ext cx="838200" cy="505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13016</xdr:rowOff>
    </xdr:from>
    <xdr:ext cx="534377" cy="259045"/>
    <xdr:sp macro="" textlink="">
      <xdr:nvSpPr>
        <xdr:cNvPr id="296" name="補助費等平均値テキスト">
          <a:extLst>
            <a:ext uri="{FF2B5EF4-FFF2-40B4-BE49-F238E27FC236}">
              <a16:creationId xmlns:a16="http://schemas.microsoft.com/office/drawing/2014/main" id="{00000000-0008-0000-0600-000028010000}"/>
            </a:ext>
          </a:extLst>
        </xdr:cNvPr>
        <xdr:cNvSpPr txBox="1"/>
      </xdr:nvSpPr>
      <xdr:spPr>
        <a:xfrm>
          <a:off x="10528300" y="61852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34589</xdr:rowOff>
    </xdr:from>
    <xdr:to>
      <xdr:col>55</xdr:col>
      <xdr:colOff>50800</xdr:colOff>
      <xdr:row>36</xdr:row>
      <xdr:rowOff>136189</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10426700" y="6206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125069</xdr:rowOff>
    </xdr:from>
    <xdr:to>
      <xdr:col>50</xdr:col>
      <xdr:colOff>114300</xdr:colOff>
      <xdr:row>36</xdr:row>
      <xdr:rowOff>39514</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8750300" y="5611469"/>
          <a:ext cx="889000" cy="600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33</xdr:row>
      <xdr:rowOff>75673</xdr:rowOff>
    </xdr:from>
    <xdr:to>
      <xdr:col>50</xdr:col>
      <xdr:colOff>165100</xdr:colOff>
      <xdr:row>34</xdr:row>
      <xdr:rowOff>5823</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9588500" y="5733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168400</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339795" y="5826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39514</xdr:rowOff>
    </xdr:from>
    <xdr:to>
      <xdr:col>45</xdr:col>
      <xdr:colOff>177800</xdr:colOff>
      <xdr:row>36</xdr:row>
      <xdr:rowOff>48809</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7861300" y="6211714"/>
          <a:ext cx="889000" cy="9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111111</xdr:rowOff>
    </xdr:from>
    <xdr:to>
      <xdr:col>46</xdr:col>
      <xdr:colOff>38100</xdr:colOff>
      <xdr:row>37</xdr:row>
      <xdr:rowOff>41261</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8699500" y="6283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32388</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8483111" y="6376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142996</xdr:rowOff>
    </xdr:from>
    <xdr:to>
      <xdr:col>41</xdr:col>
      <xdr:colOff>50800</xdr:colOff>
      <xdr:row>36</xdr:row>
      <xdr:rowOff>48809</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a:off x="6972300" y="6143746"/>
          <a:ext cx="889000" cy="77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112839</xdr:rowOff>
    </xdr:from>
    <xdr:to>
      <xdr:col>41</xdr:col>
      <xdr:colOff>101600</xdr:colOff>
      <xdr:row>37</xdr:row>
      <xdr:rowOff>42989</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7810500" y="6285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34116</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594111" y="6377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141295</xdr:rowOff>
    </xdr:from>
    <xdr:to>
      <xdr:col>36</xdr:col>
      <xdr:colOff>165100</xdr:colOff>
      <xdr:row>37</xdr:row>
      <xdr:rowOff>71445</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6921500" y="6313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62572</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05111" y="6406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65244</xdr:rowOff>
    </xdr:from>
    <xdr:to>
      <xdr:col>55</xdr:col>
      <xdr:colOff>50800</xdr:colOff>
      <xdr:row>35</xdr:row>
      <xdr:rowOff>166844</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10426700" y="6065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88121</xdr:rowOff>
    </xdr:from>
    <xdr:ext cx="599010" cy="259045"/>
    <xdr:sp macro="" textlink="">
      <xdr:nvSpPr>
        <xdr:cNvPr id="315" name="補助費等該当値テキスト">
          <a:extLst>
            <a:ext uri="{FF2B5EF4-FFF2-40B4-BE49-F238E27FC236}">
              <a16:creationId xmlns:a16="http://schemas.microsoft.com/office/drawing/2014/main" id="{00000000-0008-0000-0600-00003B010000}"/>
            </a:ext>
          </a:extLst>
        </xdr:cNvPr>
        <xdr:cNvSpPr txBox="1"/>
      </xdr:nvSpPr>
      <xdr:spPr>
        <a:xfrm>
          <a:off x="10528300" y="5917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32</xdr:row>
      <xdr:rowOff>74269</xdr:rowOff>
    </xdr:from>
    <xdr:to>
      <xdr:col>50</xdr:col>
      <xdr:colOff>165100</xdr:colOff>
      <xdr:row>33</xdr:row>
      <xdr:rowOff>4419</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9588500" y="5560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20946</xdr:rowOff>
    </xdr:from>
    <xdr:ext cx="599010"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9339795" y="5335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160164</xdr:rowOff>
    </xdr:from>
    <xdr:to>
      <xdr:col>46</xdr:col>
      <xdr:colOff>38100</xdr:colOff>
      <xdr:row>36</xdr:row>
      <xdr:rowOff>90314</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8699500" y="6160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106841</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8483111" y="5936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169459</xdr:rowOff>
    </xdr:from>
    <xdr:to>
      <xdr:col>41</xdr:col>
      <xdr:colOff>101600</xdr:colOff>
      <xdr:row>36</xdr:row>
      <xdr:rowOff>99609</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7810500" y="6170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116136</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7594111" y="5945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92196</xdr:rowOff>
    </xdr:from>
    <xdr:to>
      <xdr:col>36</xdr:col>
      <xdr:colOff>165100</xdr:colOff>
      <xdr:row>36</xdr:row>
      <xdr:rowOff>22346</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6921500" y="6092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38873</xdr:rowOff>
    </xdr:from>
    <xdr:ext cx="599010"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672795" y="5868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a:extLst>
            <a:ext uri="{FF2B5EF4-FFF2-40B4-BE49-F238E27FC236}">
              <a16:creationId xmlns:a16="http://schemas.microsoft.com/office/drawing/2014/main" id="{00000000-0008-0000-0600-00005A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25374</xdr:rowOff>
    </xdr:from>
    <xdr:to>
      <xdr:col>54</xdr:col>
      <xdr:colOff>189865</xdr:colOff>
      <xdr:row>58</xdr:row>
      <xdr:rowOff>159307</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10475595" y="8769324"/>
          <a:ext cx="1270" cy="13340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163134</xdr:rowOff>
    </xdr:from>
    <xdr:ext cx="534377" cy="259045"/>
    <xdr:sp macro="" textlink="">
      <xdr:nvSpPr>
        <xdr:cNvPr id="348" name="普通建設事業費最小値テキスト">
          <a:extLst>
            <a:ext uri="{FF2B5EF4-FFF2-40B4-BE49-F238E27FC236}">
              <a16:creationId xmlns:a16="http://schemas.microsoft.com/office/drawing/2014/main" id="{00000000-0008-0000-0600-00005C010000}"/>
            </a:ext>
          </a:extLst>
        </xdr:cNvPr>
        <xdr:cNvSpPr txBox="1"/>
      </xdr:nvSpPr>
      <xdr:spPr>
        <a:xfrm>
          <a:off x="10528300" y="10107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159307</xdr:rowOff>
    </xdr:from>
    <xdr:to>
      <xdr:col>55</xdr:col>
      <xdr:colOff>88900</xdr:colOff>
      <xdr:row>58</xdr:row>
      <xdr:rowOff>159307</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10388600" y="10103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143501</xdr:rowOff>
    </xdr:from>
    <xdr:ext cx="599010" cy="259045"/>
    <xdr:sp macro="" textlink="">
      <xdr:nvSpPr>
        <xdr:cNvPr id="350" name="普通建設事業費最大値テキスト">
          <a:extLst>
            <a:ext uri="{FF2B5EF4-FFF2-40B4-BE49-F238E27FC236}">
              <a16:creationId xmlns:a16="http://schemas.microsoft.com/office/drawing/2014/main" id="{00000000-0008-0000-0600-00005E010000}"/>
            </a:ext>
          </a:extLst>
        </xdr:cNvPr>
        <xdr:cNvSpPr txBox="1"/>
      </xdr:nvSpPr>
      <xdr:spPr>
        <a:xfrm>
          <a:off x="10528300" y="8544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25374</xdr:rowOff>
    </xdr:from>
    <xdr:to>
      <xdr:col>55</xdr:col>
      <xdr:colOff>88900</xdr:colOff>
      <xdr:row>51</xdr:row>
      <xdr:rowOff>25374</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10388600" y="8769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47323</xdr:rowOff>
    </xdr:from>
    <xdr:to>
      <xdr:col>55</xdr:col>
      <xdr:colOff>0</xdr:colOff>
      <xdr:row>58</xdr:row>
      <xdr:rowOff>16245</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9639300" y="9819973"/>
          <a:ext cx="838200" cy="140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68294</xdr:rowOff>
    </xdr:from>
    <xdr:ext cx="534377" cy="259045"/>
    <xdr:sp macro="" textlink="">
      <xdr:nvSpPr>
        <xdr:cNvPr id="353" name="普通建設事業費平均値テキスト">
          <a:extLst>
            <a:ext uri="{FF2B5EF4-FFF2-40B4-BE49-F238E27FC236}">
              <a16:creationId xmlns:a16="http://schemas.microsoft.com/office/drawing/2014/main" id="{00000000-0008-0000-0600-000061010000}"/>
            </a:ext>
          </a:extLst>
        </xdr:cNvPr>
        <xdr:cNvSpPr txBox="1"/>
      </xdr:nvSpPr>
      <xdr:spPr>
        <a:xfrm>
          <a:off x="10528300" y="96694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45417</xdr:rowOff>
    </xdr:from>
    <xdr:to>
      <xdr:col>55</xdr:col>
      <xdr:colOff>50800</xdr:colOff>
      <xdr:row>57</xdr:row>
      <xdr:rowOff>147017</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10426700" y="9818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136728</xdr:rowOff>
    </xdr:from>
    <xdr:to>
      <xdr:col>50</xdr:col>
      <xdr:colOff>114300</xdr:colOff>
      <xdr:row>57</xdr:row>
      <xdr:rowOff>47323</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8750300" y="9737928"/>
          <a:ext cx="889000" cy="82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141295</xdr:rowOff>
    </xdr:from>
    <xdr:to>
      <xdr:col>50</xdr:col>
      <xdr:colOff>165100</xdr:colOff>
      <xdr:row>57</xdr:row>
      <xdr:rowOff>71445</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9588500" y="9742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87972</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9372111" y="9517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116516</xdr:rowOff>
    </xdr:from>
    <xdr:to>
      <xdr:col>45</xdr:col>
      <xdr:colOff>177800</xdr:colOff>
      <xdr:row>56</xdr:row>
      <xdr:rowOff>136728</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a:off x="7861300" y="9717716"/>
          <a:ext cx="889000" cy="20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3312</xdr:rowOff>
    </xdr:from>
    <xdr:to>
      <xdr:col>46</xdr:col>
      <xdr:colOff>38100</xdr:colOff>
      <xdr:row>57</xdr:row>
      <xdr:rowOff>104912</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8699500" y="977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96039</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8483111" y="9868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116516</xdr:rowOff>
    </xdr:from>
    <xdr:to>
      <xdr:col>41</xdr:col>
      <xdr:colOff>50800</xdr:colOff>
      <xdr:row>57</xdr:row>
      <xdr:rowOff>123069</xdr:rowOff>
    </xdr:to>
    <xdr:cxnSp macro="">
      <xdr:nvCxnSpPr>
        <xdr:cNvPr id="361" name="直線コネクタ 360">
          <a:extLst>
            <a:ext uri="{FF2B5EF4-FFF2-40B4-BE49-F238E27FC236}">
              <a16:creationId xmlns:a16="http://schemas.microsoft.com/office/drawing/2014/main" id="{00000000-0008-0000-0600-000069010000}"/>
            </a:ext>
          </a:extLst>
        </xdr:cNvPr>
        <xdr:cNvCxnSpPr/>
      </xdr:nvCxnSpPr>
      <xdr:spPr>
        <a:xfrm flipV="1">
          <a:off x="6972300" y="9717716"/>
          <a:ext cx="889000" cy="178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56610</xdr:rowOff>
    </xdr:from>
    <xdr:to>
      <xdr:col>41</xdr:col>
      <xdr:colOff>101600</xdr:colOff>
      <xdr:row>57</xdr:row>
      <xdr:rowOff>158210</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7810500" y="9829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149337</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594111" y="9921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79973</xdr:rowOff>
    </xdr:from>
    <xdr:to>
      <xdr:col>36</xdr:col>
      <xdr:colOff>165100</xdr:colOff>
      <xdr:row>58</xdr:row>
      <xdr:rowOff>10123</xdr:rowOff>
    </xdr:to>
    <xdr:sp macro="" textlink="">
      <xdr:nvSpPr>
        <xdr:cNvPr id="364" name="フローチャート: 判断 363">
          <a:extLst>
            <a:ext uri="{FF2B5EF4-FFF2-40B4-BE49-F238E27FC236}">
              <a16:creationId xmlns:a16="http://schemas.microsoft.com/office/drawing/2014/main" id="{00000000-0008-0000-0600-00006C010000}"/>
            </a:ext>
          </a:extLst>
        </xdr:cNvPr>
        <xdr:cNvSpPr/>
      </xdr:nvSpPr>
      <xdr:spPr>
        <a:xfrm>
          <a:off x="6921500" y="9852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1250</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05111" y="9945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136895</xdr:rowOff>
    </xdr:from>
    <xdr:to>
      <xdr:col>55</xdr:col>
      <xdr:colOff>50800</xdr:colOff>
      <xdr:row>58</xdr:row>
      <xdr:rowOff>67045</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10426700" y="990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115322</xdr:rowOff>
    </xdr:from>
    <xdr:ext cx="534377" cy="259045"/>
    <xdr:sp macro="" textlink="">
      <xdr:nvSpPr>
        <xdr:cNvPr id="372" name="普通建設事業費該当値テキスト">
          <a:extLst>
            <a:ext uri="{FF2B5EF4-FFF2-40B4-BE49-F238E27FC236}">
              <a16:creationId xmlns:a16="http://schemas.microsoft.com/office/drawing/2014/main" id="{00000000-0008-0000-0600-000074010000}"/>
            </a:ext>
          </a:extLst>
        </xdr:cNvPr>
        <xdr:cNvSpPr txBox="1"/>
      </xdr:nvSpPr>
      <xdr:spPr>
        <a:xfrm>
          <a:off x="10528300" y="9887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167973</xdr:rowOff>
    </xdr:from>
    <xdr:to>
      <xdr:col>50</xdr:col>
      <xdr:colOff>165100</xdr:colOff>
      <xdr:row>57</xdr:row>
      <xdr:rowOff>98123</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9588500" y="9769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89250</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9372111" y="9861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85928</xdr:rowOff>
    </xdr:from>
    <xdr:to>
      <xdr:col>46</xdr:col>
      <xdr:colOff>38100</xdr:colOff>
      <xdr:row>57</xdr:row>
      <xdr:rowOff>16078</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8699500" y="968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32605</xdr:rowOff>
    </xdr:from>
    <xdr:ext cx="599010"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8450795" y="9462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65716</xdr:rowOff>
    </xdr:from>
    <xdr:to>
      <xdr:col>41</xdr:col>
      <xdr:colOff>101600</xdr:colOff>
      <xdr:row>56</xdr:row>
      <xdr:rowOff>167316</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7810500" y="9666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12393</xdr:rowOff>
    </xdr:from>
    <xdr:ext cx="599010"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7561795" y="94421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72269</xdr:rowOff>
    </xdr:from>
    <xdr:to>
      <xdr:col>36</xdr:col>
      <xdr:colOff>165100</xdr:colOff>
      <xdr:row>58</xdr:row>
      <xdr:rowOff>2419</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6921500" y="9844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18946</xdr:rowOff>
    </xdr:from>
    <xdr:ext cx="534377"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705111" y="9620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a:extLst>
            <a:ext uri="{FF2B5EF4-FFF2-40B4-BE49-F238E27FC236}">
              <a16:creationId xmlns:a16="http://schemas.microsoft.com/office/drawing/2014/main" id="{00000000-0008-0000-06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85499</xdr:rowOff>
    </xdr:from>
    <xdr:to>
      <xdr:col>54</xdr:col>
      <xdr:colOff>189865</xdr:colOff>
      <xdr:row>78</xdr:row>
      <xdr:rowOff>139700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10475595" y="12086999"/>
          <a:ext cx="1270" cy="14258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3" name="普通建設事業費 （ うち新規整備　）最小値テキスト">
          <a:extLst>
            <a:ext uri="{FF2B5EF4-FFF2-40B4-BE49-F238E27FC236}">
              <a16:creationId xmlns:a16="http://schemas.microsoft.com/office/drawing/2014/main" id="{00000000-0008-0000-0600-000093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32176</xdr:rowOff>
    </xdr:from>
    <xdr:ext cx="599010" cy="259045"/>
    <xdr:sp macro="" textlink="">
      <xdr:nvSpPr>
        <xdr:cNvPr id="405" name="普通建設事業費 （ うち新規整備　）最大値テキスト">
          <a:extLst>
            <a:ext uri="{FF2B5EF4-FFF2-40B4-BE49-F238E27FC236}">
              <a16:creationId xmlns:a16="http://schemas.microsoft.com/office/drawing/2014/main" id="{00000000-0008-0000-0600-000095010000}"/>
            </a:ext>
          </a:extLst>
        </xdr:cNvPr>
        <xdr:cNvSpPr txBox="1"/>
      </xdr:nvSpPr>
      <xdr:spPr>
        <a:xfrm>
          <a:off x="10528300" y="11862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85499</xdr:rowOff>
    </xdr:from>
    <xdr:to>
      <xdr:col>55</xdr:col>
      <xdr:colOff>88900</xdr:colOff>
      <xdr:row>70</xdr:row>
      <xdr:rowOff>85499</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10388600" y="12086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88027</xdr:rowOff>
    </xdr:from>
    <xdr:to>
      <xdr:col>55</xdr:col>
      <xdr:colOff>0</xdr:colOff>
      <xdr:row>78</xdr:row>
      <xdr:rowOff>98775</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9639300" y="13461127"/>
          <a:ext cx="838200" cy="10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28987</xdr:rowOff>
    </xdr:from>
    <xdr:ext cx="534377" cy="259045"/>
    <xdr:sp macro="" textlink="">
      <xdr:nvSpPr>
        <xdr:cNvPr id="408" name="普通建設事業費 （ うち新規整備　）平均値テキスト">
          <a:extLst>
            <a:ext uri="{FF2B5EF4-FFF2-40B4-BE49-F238E27FC236}">
              <a16:creationId xmlns:a16="http://schemas.microsoft.com/office/drawing/2014/main" id="{00000000-0008-0000-0600-000098010000}"/>
            </a:ext>
          </a:extLst>
        </xdr:cNvPr>
        <xdr:cNvSpPr txBox="1"/>
      </xdr:nvSpPr>
      <xdr:spPr>
        <a:xfrm>
          <a:off x="10528300" y="132306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6110</xdr:rowOff>
    </xdr:from>
    <xdr:to>
      <xdr:col>55</xdr:col>
      <xdr:colOff>50800</xdr:colOff>
      <xdr:row>78</xdr:row>
      <xdr:rowOff>107710</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10426700" y="1337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34860</xdr:rowOff>
    </xdr:from>
    <xdr:to>
      <xdr:col>50</xdr:col>
      <xdr:colOff>114300</xdr:colOff>
      <xdr:row>78</xdr:row>
      <xdr:rowOff>88027</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8750300" y="13236510"/>
          <a:ext cx="889000" cy="224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123729</xdr:rowOff>
    </xdr:from>
    <xdr:to>
      <xdr:col>50</xdr:col>
      <xdr:colOff>165100</xdr:colOff>
      <xdr:row>78</xdr:row>
      <xdr:rowOff>53879</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9588500" y="13325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70406</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9372111" y="13100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34860</xdr:rowOff>
    </xdr:from>
    <xdr:to>
      <xdr:col>45</xdr:col>
      <xdr:colOff>177800</xdr:colOff>
      <xdr:row>77</xdr:row>
      <xdr:rowOff>77786</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flipV="1">
          <a:off x="7861300" y="13236510"/>
          <a:ext cx="889000" cy="42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119455</xdr:rowOff>
    </xdr:from>
    <xdr:to>
      <xdr:col>46</xdr:col>
      <xdr:colOff>38100</xdr:colOff>
      <xdr:row>78</xdr:row>
      <xdr:rowOff>49605</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8699500" y="13321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40732</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8483111" y="13413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77786</xdr:rowOff>
    </xdr:from>
    <xdr:to>
      <xdr:col>41</xdr:col>
      <xdr:colOff>50800</xdr:colOff>
      <xdr:row>77</xdr:row>
      <xdr:rowOff>124549</xdr:rowOff>
    </xdr:to>
    <xdr:cxnSp macro="">
      <xdr:nvCxnSpPr>
        <xdr:cNvPr id="416" name="直線コネクタ 415">
          <a:extLst>
            <a:ext uri="{FF2B5EF4-FFF2-40B4-BE49-F238E27FC236}">
              <a16:creationId xmlns:a16="http://schemas.microsoft.com/office/drawing/2014/main" id="{00000000-0008-0000-0600-0000A0010000}"/>
            </a:ext>
          </a:extLst>
        </xdr:cNvPr>
        <xdr:cNvCxnSpPr/>
      </xdr:nvCxnSpPr>
      <xdr:spPr>
        <a:xfrm flipV="1">
          <a:off x="6972300" y="13279436"/>
          <a:ext cx="889000" cy="46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161741</xdr:rowOff>
    </xdr:from>
    <xdr:to>
      <xdr:col>41</xdr:col>
      <xdr:colOff>101600</xdr:colOff>
      <xdr:row>78</xdr:row>
      <xdr:rowOff>91891</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7810500" y="13363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83018</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594111" y="13456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170464</xdr:rowOff>
    </xdr:from>
    <xdr:to>
      <xdr:col>36</xdr:col>
      <xdr:colOff>165100</xdr:colOff>
      <xdr:row>78</xdr:row>
      <xdr:rowOff>100614</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6921500" y="13372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91741</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05111" y="13464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47975</xdr:rowOff>
    </xdr:from>
    <xdr:to>
      <xdr:col>55</xdr:col>
      <xdr:colOff>50800</xdr:colOff>
      <xdr:row>78</xdr:row>
      <xdr:rowOff>149575</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10426700" y="13421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155986</xdr:rowOff>
    </xdr:from>
    <xdr:ext cx="469744" cy="259045"/>
    <xdr:sp macro="" textlink="">
      <xdr:nvSpPr>
        <xdr:cNvPr id="427" name="普通建設事業費 （ うち新規整備　）該当値テキスト">
          <a:extLst>
            <a:ext uri="{FF2B5EF4-FFF2-40B4-BE49-F238E27FC236}">
              <a16:creationId xmlns:a16="http://schemas.microsoft.com/office/drawing/2014/main" id="{00000000-0008-0000-0600-0000AB010000}"/>
            </a:ext>
          </a:extLst>
        </xdr:cNvPr>
        <xdr:cNvSpPr txBox="1"/>
      </xdr:nvSpPr>
      <xdr:spPr>
        <a:xfrm>
          <a:off x="10528300" y="13357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37227</xdr:rowOff>
    </xdr:from>
    <xdr:to>
      <xdr:col>50</xdr:col>
      <xdr:colOff>165100</xdr:colOff>
      <xdr:row>78</xdr:row>
      <xdr:rowOff>138827</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9588500" y="13410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129954</xdr:rowOff>
    </xdr:from>
    <xdr:ext cx="534377"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9372111" y="13503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155510</xdr:rowOff>
    </xdr:from>
    <xdr:to>
      <xdr:col>46</xdr:col>
      <xdr:colOff>38100</xdr:colOff>
      <xdr:row>77</xdr:row>
      <xdr:rowOff>85660</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8699500" y="1318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102186</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8483111" y="12960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26986</xdr:rowOff>
    </xdr:from>
    <xdr:to>
      <xdr:col>41</xdr:col>
      <xdr:colOff>101600</xdr:colOff>
      <xdr:row>77</xdr:row>
      <xdr:rowOff>128586</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7810500" y="13228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145113</xdr:rowOff>
    </xdr:from>
    <xdr:ext cx="534377"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7594111" y="13003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73749</xdr:rowOff>
    </xdr:from>
    <xdr:to>
      <xdr:col>36</xdr:col>
      <xdr:colOff>165100</xdr:colOff>
      <xdr:row>78</xdr:row>
      <xdr:rowOff>3899</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6921500" y="13275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20426</xdr:rowOff>
    </xdr:from>
    <xdr:ext cx="534377"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705111" y="13050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a:extLst>
            <a:ext uri="{FF2B5EF4-FFF2-40B4-BE49-F238E27FC236}">
              <a16:creationId xmlns:a16="http://schemas.microsoft.com/office/drawing/2014/main" id="{00000000-0008-0000-06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91063</xdr:rowOff>
    </xdr:from>
    <xdr:to>
      <xdr:col>54</xdr:col>
      <xdr:colOff>189865</xdr:colOff>
      <xdr:row>98</xdr:row>
      <xdr:rowOff>90985</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flipV="1">
          <a:off x="10475595" y="15521563"/>
          <a:ext cx="1270" cy="1371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94812</xdr:rowOff>
    </xdr:from>
    <xdr:ext cx="534377" cy="259045"/>
    <xdr:sp macro="" textlink="">
      <xdr:nvSpPr>
        <xdr:cNvPr id="458" name="普通建設事業費 （ うち更新整備　）最小値テキスト">
          <a:extLst>
            <a:ext uri="{FF2B5EF4-FFF2-40B4-BE49-F238E27FC236}">
              <a16:creationId xmlns:a16="http://schemas.microsoft.com/office/drawing/2014/main" id="{00000000-0008-0000-0600-0000CA010000}"/>
            </a:ext>
          </a:extLst>
        </xdr:cNvPr>
        <xdr:cNvSpPr txBox="1"/>
      </xdr:nvSpPr>
      <xdr:spPr>
        <a:xfrm>
          <a:off x="10528300" y="16896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90985</xdr:rowOff>
    </xdr:from>
    <xdr:to>
      <xdr:col>55</xdr:col>
      <xdr:colOff>88900</xdr:colOff>
      <xdr:row>98</xdr:row>
      <xdr:rowOff>90985</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6893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37740</xdr:rowOff>
    </xdr:from>
    <xdr:ext cx="599010" cy="259045"/>
    <xdr:sp macro="" textlink="">
      <xdr:nvSpPr>
        <xdr:cNvPr id="460" name="普通建設事業費 （ うち更新整備　）最大値テキスト">
          <a:extLst>
            <a:ext uri="{FF2B5EF4-FFF2-40B4-BE49-F238E27FC236}">
              <a16:creationId xmlns:a16="http://schemas.microsoft.com/office/drawing/2014/main" id="{00000000-0008-0000-0600-0000CC010000}"/>
            </a:ext>
          </a:extLst>
        </xdr:cNvPr>
        <xdr:cNvSpPr txBox="1"/>
      </xdr:nvSpPr>
      <xdr:spPr>
        <a:xfrm>
          <a:off x="10528300" y="15296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91063</xdr:rowOff>
    </xdr:from>
    <xdr:to>
      <xdr:col>55</xdr:col>
      <xdr:colOff>88900</xdr:colOff>
      <xdr:row>90</xdr:row>
      <xdr:rowOff>91063</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10388600" y="15521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161531</xdr:rowOff>
    </xdr:from>
    <xdr:to>
      <xdr:col>55</xdr:col>
      <xdr:colOff>0</xdr:colOff>
      <xdr:row>97</xdr:row>
      <xdr:rowOff>134401</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9639300" y="16620731"/>
          <a:ext cx="838200" cy="14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67132</xdr:rowOff>
    </xdr:from>
    <xdr:ext cx="534377" cy="259045"/>
    <xdr:sp macro="" textlink="">
      <xdr:nvSpPr>
        <xdr:cNvPr id="463" name="普通建設事業費 （ うち更新整備　）平均値テキスト">
          <a:extLst>
            <a:ext uri="{FF2B5EF4-FFF2-40B4-BE49-F238E27FC236}">
              <a16:creationId xmlns:a16="http://schemas.microsoft.com/office/drawing/2014/main" id="{00000000-0008-0000-0600-0000CF010000}"/>
            </a:ext>
          </a:extLst>
        </xdr:cNvPr>
        <xdr:cNvSpPr txBox="1"/>
      </xdr:nvSpPr>
      <xdr:spPr>
        <a:xfrm>
          <a:off x="10528300" y="165263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44255</xdr:rowOff>
    </xdr:from>
    <xdr:to>
      <xdr:col>55</xdr:col>
      <xdr:colOff>50800</xdr:colOff>
      <xdr:row>97</xdr:row>
      <xdr:rowOff>145855</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10426700" y="16674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161531</xdr:rowOff>
    </xdr:from>
    <xdr:to>
      <xdr:col>50</xdr:col>
      <xdr:colOff>114300</xdr:colOff>
      <xdr:row>97</xdr:row>
      <xdr:rowOff>106586</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8750300" y="16620731"/>
          <a:ext cx="889000" cy="116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12164</xdr:rowOff>
    </xdr:from>
    <xdr:to>
      <xdr:col>50</xdr:col>
      <xdr:colOff>165100</xdr:colOff>
      <xdr:row>97</xdr:row>
      <xdr:rowOff>113764</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9588500" y="1664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104891</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9372111" y="16735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47313</xdr:rowOff>
    </xdr:from>
    <xdr:to>
      <xdr:col>45</xdr:col>
      <xdr:colOff>177800</xdr:colOff>
      <xdr:row>97</xdr:row>
      <xdr:rowOff>106586</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7861300" y="16677963"/>
          <a:ext cx="889000" cy="59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52805</xdr:rowOff>
    </xdr:from>
    <xdr:to>
      <xdr:col>46</xdr:col>
      <xdr:colOff>38100</xdr:colOff>
      <xdr:row>97</xdr:row>
      <xdr:rowOff>154405</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8699500" y="16683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170932</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8483111" y="16458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47313</xdr:rowOff>
    </xdr:from>
    <xdr:to>
      <xdr:col>41</xdr:col>
      <xdr:colOff>50800</xdr:colOff>
      <xdr:row>98</xdr:row>
      <xdr:rowOff>38325</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flipV="1">
          <a:off x="6972300" y="16677963"/>
          <a:ext cx="889000" cy="162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88461</xdr:rowOff>
    </xdr:from>
    <xdr:to>
      <xdr:col>41</xdr:col>
      <xdr:colOff>101600</xdr:colOff>
      <xdr:row>98</xdr:row>
      <xdr:rowOff>18611</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7810500" y="16719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9738</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7594111" y="16811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90016</xdr:rowOff>
    </xdr:from>
    <xdr:to>
      <xdr:col>36</xdr:col>
      <xdr:colOff>165100</xdr:colOff>
      <xdr:row>98</xdr:row>
      <xdr:rowOff>20166</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6921500" y="16720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36693</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05111" y="16495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83601</xdr:rowOff>
    </xdr:from>
    <xdr:to>
      <xdr:col>55</xdr:col>
      <xdr:colOff>50800</xdr:colOff>
      <xdr:row>98</xdr:row>
      <xdr:rowOff>13751</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10426700" y="16714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62028</xdr:rowOff>
    </xdr:from>
    <xdr:ext cx="534377" cy="259045"/>
    <xdr:sp macro="" textlink="">
      <xdr:nvSpPr>
        <xdr:cNvPr id="482" name="普通建設事業費 （ うち更新整備　）該当値テキスト">
          <a:extLst>
            <a:ext uri="{FF2B5EF4-FFF2-40B4-BE49-F238E27FC236}">
              <a16:creationId xmlns:a16="http://schemas.microsoft.com/office/drawing/2014/main" id="{00000000-0008-0000-0600-0000E2010000}"/>
            </a:ext>
          </a:extLst>
        </xdr:cNvPr>
        <xdr:cNvSpPr txBox="1"/>
      </xdr:nvSpPr>
      <xdr:spPr>
        <a:xfrm>
          <a:off x="10528300" y="16692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110731</xdr:rowOff>
    </xdr:from>
    <xdr:to>
      <xdr:col>50</xdr:col>
      <xdr:colOff>165100</xdr:colOff>
      <xdr:row>97</xdr:row>
      <xdr:rowOff>40881</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9588500" y="16569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57408</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9372111" y="16345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55786</xdr:rowOff>
    </xdr:from>
    <xdr:to>
      <xdr:col>46</xdr:col>
      <xdr:colOff>38100</xdr:colOff>
      <xdr:row>97</xdr:row>
      <xdr:rowOff>157386</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8699500" y="16686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148513</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8483111" y="16779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167963</xdr:rowOff>
    </xdr:from>
    <xdr:to>
      <xdr:col>41</xdr:col>
      <xdr:colOff>101600</xdr:colOff>
      <xdr:row>97</xdr:row>
      <xdr:rowOff>98113</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7810500" y="16627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114640</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7594111" y="16402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158975</xdr:rowOff>
    </xdr:from>
    <xdr:to>
      <xdr:col>36</xdr:col>
      <xdr:colOff>165100</xdr:colOff>
      <xdr:row>98</xdr:row>
      <xdr:rowOff>89125</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6921500" y="16789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80252</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6705111" y="16882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a:extLst>
            <a:ext uri="{FF2B5EF4-FFF2-40B4-BE49-F238E27FC236}">
              <a16:creationId xmlns:a16="http://schemas.microsoft.com/office/drawing/2014/main" id="{00000000-0008-0000-06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130194</xdr:rowOff>
    </xdr:from>
    <xdr:to>
      <xdr:col>85</xdr:col>
      <xdr:colOff>126364</xdr:colOff>
      <xdr:row>39</xdr:row>
      <xdr:rowOff>44450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flipV="1">
          <a:off x="16317595" y="5445144"/>
          <a:ext cx="1269" cy="1285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85750</xdr:rowOff>
    </xdr:from>
    <xdr:ext cx="249299" cy="259045"/>
    <xdr:sp macro="" textlink="">
      <xdr:nvSpPr>
        <xdr:cNvPr id="515" name="災害復旧事業費最小値テキスト">
          <a:extLst>
            <a:ext uri="{FF2B5EF4-FFF2-40B4-BE49-F238E27FC236}">
              <a16:creationId xmlns:a16="http://schemas.microsoft.com/office/drawing/2014/main" id="{00000000-0008-0000-0600-000003020000}"/>
            </a:ext>
          </a:extLst>
        </xdr:cNvPr>
        <xdr:cNvSpPr txBox="1"/>
      </xdr:nvSpPr>
      <xdr:spPr>
        <a:xfrm>
          <a:off x="16370300" y="67723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76871</xdr:rowOff>
    </xdr:from>
    <xdr:ext cx="599010" cy="259045"/>
    <xdr:sp macro="" textlink="">
      <xdr:nvSpPr>
        <xdr:cNvPr id="517" name="災害復旧事業費最大値テキスト">
          <a:extLst>
            <a:ext uri="{FF2B5EF4-FFF2-40B4-BE49-F238E27FC236}">
              <a16:creationId xmlns:a16="http://schemas.microsoft.com/office/drawing/2014/main" id="{00000000-0008-0000-0600-000005020000}"/>
            </a:ext>
          </a:extLst>
        </xdr:cNvPr>
        <xdr:cNvSpPr txBox="1"/>
      </xdr:nvSpPr>
      <xdr:spPr>
        <a:xfrm>
          <a:off x="16370300" y="5220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130194</xdr:rowOff>
    </xdr:from>
    <xdr:to>
      <xdr:col>86</xdr:col>
      <xdr:colOff>25400</xdr:colOff>
      <xdr:row>31</xdr:row>
      <xdr:rowOff>130194</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6230600" y="5445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34822</xdr:rowOff>
    </xdr:from>
    <xdr:to>
      <xdr:col>85</xdr:col>
      <xdr:colOff>127000</xdr:colOff>
      <xdr:row>39</xdr:row>
      <xdr:rowOff>43307</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5481300" y="6721372"/>
          <a:ext cx="838200" cy="8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3200</xdr:rowOff>
    </xdr:from>
    <xdr:ext cx="469744" cy="259045"/>
    <xdr:sp macro="" textlink="">
      <xdr:nvSpPr>
        <xdr:cNvPr id="520" name="災害復旧事業費平均値テキスト">
          <a:extLst>
            <a:ext uri="{FF2B5EF4-FFF2-40B4-BE49-F238E27FC236}">
              <a16:creationId xmlns:a16="http://schemas.microsoft.com/office/drawing/2014/main" id="{00000000-0008-0000-0600-000008020000}"/>
            </a:ext>
          </a:extLst>
        </xdr:cNvPr>
        <xdr:cNvSpPr txBox="1"/>
      </xdr:nvSpPr>
      <xdr:spPr>
        <a:xfrm>
          <a:off x="16370300" y="65183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151773</xdr:rowOff>
    </xdr:from>
    <xdr:to>
      <xdr:col>85</xdr:col>
      <xdr:colOff>177800</xdr:colOff>
      <xdr:row>39</xdr:row>
      <xdr:rowOff>81923</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6268700" y="6666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34822</xdr:rowOff>
    </xdr:from>
    <xdr:to>
      <xdr:col>81</xdr:col>
      <xdr:colOff>50800</xdr:colOff>
      <xdr:row>39</xdr:row>
      <xdr:rowOff>40621</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4592300" y="6721372"/>
          <a:ext cx="889000" cy="5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146572</xdr:rowOff>
    </xdr:from>
    <xdr:to>
      <xdr:col>81</xdr:col>
      <xdr:colOff>101600</xdr:colOff>
      <xdr:row>39</xdr:row>
      <xdr:rowOff>76722</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5430500" y="666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93249</xdr:rowOff>
    </xdr:from>
    <xdr:ext cx="469744"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5246428" y="6436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40621</xdr:rowOff>
    </xdr:from>
    <xdr:to>
      <xdr:col>76</xdr:col>
      <xdr:colOff>114300</xdr:colOff>
      <xdr:row>39</xdr:row>
      <xdr:rowOff>44450</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3703300" y="6727171"/>
          <a:ext cx="889000" cy="3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141977</xdr:rowOff>
    </xdr:from>
    <xdr:to>
      <xdr:col>76</xdr:col>
      <xdr:colOff>165100</xdr:colOff>
      <xdr:row>39</xdr:row>
      <xdr:rowOff>72127</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4541500" y="6657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88654</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4357428" y="6432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44199</xdr:rowOff>
    </xdr:from>
    <xdr:to>
      <xdr:col>71</xdr:col>
      <xdr:colOff>177800</xdr:colOff>
      <xdr:row>39</xdr:row>
      <xdr:rowOff>44450</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a:off x="12814300" y="6730749"/>
          <a:ext cx="889000" cy="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150614</xdr:rowOff>
    </xdr:from>
    <xdr:to>
      <xdr:col>72</xdr:col>
      <xdr:colOff>38100</xdr:colOff>
      <xdr:row>39</xdr:row>
      <xdr:rowOff>80764</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3652500" y="6665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97291</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3468428" y="6440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158844</xdr:rowOff>
    </xdr:from>
    <xdr:to>
      <xdr:col>67</xdr:col>
      <xdr:colOff>101600</xdr:colOff>
      <xdr:row>39</xdr:row>
      <xdr:rowOff>88994</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2763500" y="667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105521</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579428" y="6449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163957</xdr:rowOff>
    </xdr:from>
    <xdr:to>
      <xdr:col>85</xdr:col>
      <xdr:colOff>177800</xdr:colOff>
      <xdr:row>39</xdr:row>
      <xdr:rowOff>94107</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6268700" y="6679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130200</xdr:rowOff>
    </xdr:from>
    <xdr:ext cx="378565" cy="259045"/>
    <xdr:sp macro="" textlink="">
      <xdr:nvSpPr>
        <xdr:cNvPr id="539" name="災害復旧事業費該当値テキスト">
          <a:extLst>
            <a:ext uri="{FF2B5EF4-FFF2-40B4-BE49-F238E27FC236}">
              <a16:creationId xmlns:a16="http://schemas.microsoft.com/office/drawing/2014/main" id="{00000000-0008-0000-0600-00001B020000}"/>
            </a:ext>
          </a:extLst>
        </xdr:cNvPr>
        <xdr:cNvSpPr txBox="1"/>
      </xdr:nvSpPr>
      <xdr:spPr>
        <a:xfrm>
          <a:off x="16370300" y="66453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155472</xdr:rowOff>
    </xdr:from>
    <xdr:to>
      <xdr:col>81</xdr:col>
      <xdr:colOff>101600</xdr:colOff>
      <xdr:row>39</xdr:row>
      <xdr:rowOff>85622</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5430500" y="6670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76749</xdr:rowOff>
    </xdr:from>
    <xdr:ext cx="469744"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5246428" y="6763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161271</xdr:rowOff>
    </xdr:from>
    <xdr:to>
      <xdr:col>76</xdr:col>
      <xdr:colOff>165100</xdr:colOff>
      <xdr:row>39</xdr:row>
      <xdr:rowOff>91421</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4541500" y="6676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82548</xdr:rowOff>
    </xdr:from>
    <xdr:ext cx="469744"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4357428" y="6769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164849</xdr:rowOff>
    </xdr:from>
    <xdr:to>
      <xdr:col>67</xdr:col>
      <xdr:colOff>101600</xdr:colOff>
      <xdr:row>39</xdr:row>
      <xdr:rowOff>94999</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2763500" y="6679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39</xdr:row>
      <xdr:rowOff>86126</xdr:rowOff>
    </xdr:from>
    <xdr:ext cx="313932"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657333" y="677267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a:extLst>
            <a:ext uri="{FF2B5EF4-FFF2-40B4-BE49-F238E27FC236}">
              <a16:creationId xmlns:a16="http://schemas.microsoft.com/office/drawing/2014/main" id="{00000000-0008-0000-0600-00003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a:extLst>
            <a:ext uri="{FF2B5EF4-FFF2-40B4-BE49-F238E27FC236}">
              <a16:creationId xmlns:a16="http://schemas.microsoft.com/office/drawing/2014/main" id="{00000000-0008-0000-0600-000034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a:extLst>
            <a:ext uri="{FF2B5EF4-FFF2-40B4-BE49-F238E27FC236}">
              <a16:creationId xmlns:a16="http://schemas.microsoft.com/office/drawing/2014/main" id="{00000000-0008-0000-0600-000036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a:extLst>
            <a:ext uri="{FF2B5EF4-FFF2-40B4-BE49-F238E27FC236}">
              <a16:creationId xmlns:a16="http://schemas.microsoft.com/office/drawing/2014/main" id="{00000000-0008-0000-0600-000039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a:extLst>
            <a:ext uri="{FF2B5EF4-FFF2-40B4-BE49-F238E27FC236}">
              <a16:creationId xmlns:a16="http://schemas.microsoft.com/office/drawing/2014/main" id="{00000000-0008-0000-0600-00004C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7" name="公債費グラフ枠">
          <a:extLst>
            <a:ext uri="{FF2B5EF4-FFF2-40B4-BE49-F238E27FC236}">
              <a16:creationId xmlns:a16="http://schemas.microsoft.com/office/drawing/2014/main" id="{00000000-0008-0000-0600-000069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101135</xdr:rowOff>
    </xdr:from>
    <xdr:to>
      <xdr:col>85</xdr:col>
      <xdr:colOff>126364</xdr:colOff>
      <xdr:row>78</xdr:row>
      <xdr:rowOff>87685</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flipV="1">
          <a:off x="16317595" y="12445535"/>
          <a:ext cx="1269" cy="1015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91512</xdr:rowOff>
    </xdr:from>
    <xdr:ext cx="534377" cy="259045"/>
    <xdr:sp macro="" textlink="">
      <xdr:nvSpPr>
        <xdr:cNvPr id="619" name="公債費最小値テキスト">
          <a:extLst>
            <a:ext uri="{FF2B5EF4-FFF2-40B4-BE49-F238E27FC236}">
              <a16:creationId xmlns:a16="http://schemas.microsoft.com/office/drawing/2014/main" id="{00000000-0008-0000-0600-00006B020000}"/>
            </a:ext>
          </a:extLst>
        </xdr:cNvPr>
        <xdr:cNvSpPr txBox="1"/>
      </xdr:nvSpPr>
      <xdr:spPr>
        <a:xfrm>
          <a:off x="16370300" y="13464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87685</xdr:rowOff>
    </xdr:from>
    <xdr:to>
      <xdr:col>86</xdr:col>
      <xdr:colOff>25400</xdr:colOff>
      <xdr:row>78</xdr:row>
      <xdr:rowOff>87685</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6230600" y="13460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47812</xdr:rowOff>
    </xdr:from>
    <xdr:ext cx="599010" cy="259045"/>
    <xdr:sp macro="" textlink="">
      <xdr:nvSpPr>
        <xdr:cNvPr id="621" name="公債費最大値テキスト">
          <a:extLst>
            <a:ext uri="{FF2B5EF4-FFF2-40B4-BE49-F238E27FC236}">
              <a16:creationId xmlns:a16="http://schemas.microsoft.com/office/drawing/2014/main" id="{00000000-0008-0000-0600-00006D020000}"/>
            </a:ext>
          </a:extLst>
        </xdr:cNvPr>
        <xdr:cNvSpPr txBox="1"/>
      </xdr:nvSpPr>
      <xdr:spPr>
        <a:xfrm>
          <a:off x="16370300" y="122207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101135</xdr:rowOff>
    </xdr:from>
    <xdr:to>
      <xdr:col>86</xdr:col>
      <xdr:colOff>25400</xdr:colOff>
      <xdr:row>72</xdr:row>
      <xdr:rowOff>101135</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6230600" y="12445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135508</xdr:rowOff>
    </xdr:from>
    <xdr:to>
      <xdr:col>85</xdr:col>
      <xdr:colOff>127000</xdr:colOff>
      <xdr:row>76</xdr:row>
      <xdr:rowOff>171106</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5481300" y="13165708"/>
          <a:ext cx="838200" cy="35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160724</xdr:rowOff>
    </xdr:from>
    <xdr:ext cx="534377" cy="259045"/>
    <xdr:sp macro="" textlink="">
      <xdr:nvSpPr>
        <xdr:cNvPr id="624" name="公債費平均値テキスト">
          <a:extLst>
            <a:ext uri="{FF2B5EF4-FFF2-40B4-BE49-F238E27FC236}">
              <a16:creationId xmlns:a16="http://schemas.microsoft.com/office/drawing/2014/main" id="{00000000-0008-0000-0600-000070020000}"/>
            </a:ext>
          </a:extLst>
        </xdr:cNvPr>
        <xdr:cNvSpPr txBox="1"/>
      </xdr:nvSpPr>
      <xdr:spPr>
        <a:xfrm>
          <a:off x="16370300" y="131909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10847</xdr:rowOff>
    </xdr:from>
    <xdr:to>
      <xdr:col>85</xdr:col>
      <xdr:colOff>177800</xdr:colOff>
      <xdr:row>77</xdr:row>
      <xdr:rowOff>112447</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6268700" y="13212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171106</xdr:rowOff>
    </xdr:from>
    <xdr:to>
      <xdr:col>81</xdr:col>
      <xdr:colOff>50800</xdr:colOff>
      <xdr:row>77</xdr:row>
      <xdr:rowOff>34274</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4592300" y="13201306"/>
          <a:ext cx="889000" cy="34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22180</xdr:rowOff>
    </xdr:from>
    <xdr:to>
      <xdr:col>81</xdr:col>
      <xdr:colOff>101600</xdr:colOff>
      <xdr:row>77</xdr:row>
      <xdr:rowOff>123780</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5430500" y="1322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114907</xdr:rowOff>
    </xdr:from>
    <xdr:ext cx="534377"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5214111" y="13316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34274</xdr:rowOff>
    </xdr:from>
    <xdr:to>
      <xdr:col>76</xdr:col>
      <xdr:colOff>114300</xdr:colOff>
      <xdr:row>77</xdr:row>
      <xdr:rowOff>71943</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3703300" y="13235924"/>
          <a:ext cx="889000" cy="37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21614</xdr:rowOff>
    </xdr:from>
    <xdr:to>
      <xdr:col>76</xdr:col>
      <xdr:colOff>165100</xdr:colOff>
      <xdr:row>77</xdr:row>
      <xdr:rowOff>123214</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4541500" y="1322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114341</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4325111" y="13315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71943</xdr:rowOff>
    </xdr:from>
    <xdr:to>
      <xdr:col>71</xdr:col>
      <xdr:colOff>177800</xdr:colOff>
      <xdr:row>77</xdr:row>
      <xdr:rowOff>84854</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flipV="1">
          <a:off x="12814300" y="13273593"/>
          <a:ext cx="889000" cy="12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17549</xdr:rowOff>
    </xdr:from>
    <xdr:to>
      <xdr:col>72</xdr:col>
      <xdr:colOff>38100</xdr:colOff>
      <xdr:row>77</xdr:row>
      <xdr:rowOff>119149</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3652500" y="13219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135676</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3436111" y="12994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26036</xdr:rowOff>
    </xdr:from>
    <xdr:to>
      <xdr:col>67</xdr:col>
      <xdr:colOff>101600</xdr:colOff>
      <xdr:row>77</xdr:row>
      <xdr:rowOff>127636</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2763500" y="13227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144163</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2547111" y="13002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84708</xdr:rowOff>
    </xdr:from>
    <xdr:to>
      <xdr:col>85</xdr:col>
      <xdr:colOff>177800</xdr:colOff>
      <xdr:row>77</xdr:row>
      <xdr:rowOff>14858</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6268700" y="13114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107584</xdr:rowOff>
    </xdr:from>
    <xdr:ext cx="534377" cy="259045"/>
    <xdr:sp macro="" textlink="">
      <xdr:nvSpPr>
        <xdr:cNvPr id="643" name="公債費該当値テキスト">
          <a:extLst>
            <a:ext uri="{FF2B5EF4-FFF2-40B4-BE49-F238E27FC236}">
              <a16:creationId xmlns:a16="http://schemas.microsoft.com/office/drawing/2014/main" id="{00000000-0008-0000-0600-000083020000}"/>
            </a:ext>
          </a:extLst>
        </xdr:cNvPr>
        <xdr:cNvSpPr txBox="1"/>
      </xdr:nvSpPr>
      <xdr:spPr>
        <a:xfrm>
          <a:off x="16370300" y="12966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120306</xdr:rowOff>
    </xdr:from>
    <xdr:to>
      <xdr:col>81</xdr:col>
      <xdr:colOff>101600</xdr:colOff>
      <xdr:row>77</xdr:row>
      <xdr:rowOff>50456</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5430500" y="13150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66982</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5214111" y="12925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154924</xdr:rowOff>
    </xdr:from>
    <xdr:to>
      <xdr:col>76</xdr:col>
      <xdr:colOff>165100</xdr:colOff>
      <xdr:row>77</xdr:row>
      <xdr:rowOff>85074</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4541500" y="13185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101601</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4325111" y="12960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21143</xdr:rowOff>
    </xdr:from>
    <xdr:to>
      <xdr:col>72</xdr:col>
      <xdr:colOff>38100</xdr:colOff>
      <xdr:row>77</xdr:row>
      <xdr:rowOff>122743</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3652500" y="13222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113870</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3436111" y="13315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34054</xdr:rowOff>
    </xdr:from>
    <xdr:to>
      <xdr:col>67</xdr:col>
      <xdr:colOff>101600</xdr:colOff>
      <xdr:row>77</xdr:row>
      <xdr:rowOff>135654</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2763500" y="13235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126781</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2547111" y="13328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2" name="積立金グラフ枠">
          <a:extLst>
            <a:ext uri="{FF2B5EF4-FFF2-40B4-BE49-F238E27FC236}">
              <a16:creationId xmlns:a16="http://schemas.microsoft.com/office/drawing/2014/main" id="{00000000-0008-0000-0600-0000A0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39994</xdr:rowOff>
    </xdr:from>
    <xdr:to>
      <xdr:col>85</xdr:col>
      <xdr:colOff>126364</xdr:colOff>
      <xdr:row>98</xdr:row>
      <xdr:rowOff>100473</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flipV="1">
          <a:off x="16317595" y="15470494"/>
          <a:ext cx="1269" cy="14320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104300</xdr:rowOff>
    </xdr:from>
    <xdr:ext cx="469744" cy="259045"/>
    <xdr:sp macro="" textlink="">
      <xdr:nvSpPr>
        <xdr:cNvPr id="674" name="積立金最小値テキスト">
          <a:extLst>
            <a:ext uri="{FF2B5EF4-FFF2-40B4-BE49-F238E27FC236}">
              <a16:creationId xmlns:a16="http://schemas.microsoft.com/office/drawing/2014/main" id="{00000000-0008-0000-0600-0000A2020000}"/>
            </a:ext>
          </a:extLst>
        </xdr:cNvPr>
        <xdr:cNvSpPr txBox="1"/>
      </xdr:nvSpPr>
      <xdr:spPr>
        <a:xfrm>
          <a:off x="16370300" y="16906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100473</xdr:rowOff>
    </xdr:from>
    <xdr:to>
      <xdr:col>86</xdr:col>
      <xdr:colOff>25400</xdr:colOff>
      <xdr:row>98</xdr:row>
      <xdr:rowOff>100473</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6230600" y="16902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158121</xdr:rowOff>
    </xdr:from>
    <xdr:ext cx="599010" cy="259045"/>
    <xdr:sp macro="" textlink="">
      <xdr:nvSpPr>
        <xdr:cNvPr id="676" name="積立金最大値テキスト">
          <a:extLst>
            <a:ext uri="{FF2B5EF4-FFF2-40B4-BE49-F238E27FC236}">
              <a16:creationId xmlns:a16="http://schemas.microsoft.com/office/drawing/2014/main" id="{00000000-0008-0000-0600-0000A4020000}"/>
            </a:ext>
          </a:extLst>
        </xdr:cNvPr>
        <xdr:cNvSpPr txBox="1"/>
      </xdr:nvSpPr>
      <xdr:spPr>
        <a:xfrm>
          <a:off x="16370300" y="15245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39994</xdr:rowOff>
    </xdr:from>
    <xdr:to>
      <xdr:col>86</xdr:col>
      <xdr:colOff>25400</xdr:colOff>
      <xdr:row>90</xdr:row>
      <xdr:rowOff>39994</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6230600" y="15470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57066</xdr:rowOff>
    </xdr:from>
    <xdr:to>
      <xdr:col>85</xdr:col>
      <xdr:colOff>127000</xdr:colOff>
      <xdr:row>97</xdr:row>
      <xdr:rowOff>105784</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5481300" y="16516266"/>
          <a:ext cx="838200" cy="220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156709</xdr:rowOff>
    </xdr:from>
    <xdr:ext cx="534377" cy="259045"/>
    <xdr:sp macro="" textlink="">
      <xdr:nvSpPr>
        <xdr:cNvPr id="679" name="積立金平均値テキスト">
          <a:extLst>
            <a:ext uri="{FF2B5EF4-FFF2-40B4-BE49-F238E27FC236}">
              <a16:creationId xmlns:a16="http://schemas.microsoft.com/office/drawing/2014/main" id="{00000000-0008-0000-0600-0000A7020000}"/>
            </a:ext>
          </a:extLst>
        </xdr:cNvPr>
        <xdr:cNvSpPr txBox="1"/>
      </xdr:nvSpPr>
      <xdr:spPr>
        <a:xfrm>
          <a:off x="16370300" y="164444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6832</xdr:rowOff>
    </xdr:from>
    <xdr:to>
      <xdr:col>85</xdr:col>
      <xdr:colOff>177800</xdr:colOff>
      <xdr:row>96</xdr:row>
      <xdr:rowOff>108432</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6268700" y="1646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158034</xdr:rowOff>
    </xdr:from>
    <xdr:to>
      <xdr:col>81</xdr:col>
      <xdr:colOff>50800</xdr:colOff>
      <xdr:row>97</xdr:row>
      <xdr:rowOff>105784</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4592300" y="16274334"/>
          <a:ext cx="889000" cy="462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140097</xdr:rowOff>
    </xdr:from>
    <xdr:to>
      <xdr:col>81</xdr:col>
      <xdr:colOff>101600</xdr:colOff>
      <xdr:row>97</xdr:row>
      <xdr:rowOff>70247</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5430500" y="16599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86774</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5214111" y="16374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158034</xdr:rowOff>
    </xdr:from>
    <xdr:to>
      <xdr:col>76</xdr:col>
      <xdr:colOff>114300</xdr:colOff>
      <xdr:row>96</xdr:row>
      <xdr:rowOff>55767</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3703300" y="16274334"/>
          <a:ext cx="889000" cy="240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39047</xdr:rowOff>
    </xdr:from>
    <xdr:to>
      <xdr:col>76</xdr:col>
      <xdr:colOff>165100</xdr:colOff>
      <xdr:row>97</xdr:row>
      <xdr:rowOff>140647</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4541500" y="16669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131774</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4325111" y="16762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21056</xdr:rowOff>
    </xdr:from>
    <xdr:to>
      <xdr:col>71</xdr:col>
      <xdr:colOff>177800</xdr:colOff>
      <xdr:row>96</xdr:row>
      <xdr:rowOff>55767</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2814300" y="16308806"/>
          <a:ext cx="889000" cy="206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132325</xdr:rowOff>
    </xdr:from>
    <xdr:to>
      <xdr:col>72</xdr:col>
      <xdr:colOff>38100</xdr:colOff>
      <xdr:row>97</xdr:row>
      <xdr:rowOff>62475</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3652500" y="16591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53602</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3436111" y="16684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38142</xdr:rowOff>
    </xdr:from>
    <xdr:to>
      <xdr:col>67</xdr:col>
      <xdr:colOff>101600</xdr:colOff>
      <xdr:row>97</xdr:row>
      <xdr:rowOff>139742</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2763500" y="16668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130869</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2547111" y="16761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6266</xdr:rowOff>
    </xdr:from>
    <xdr:to>
      <xdr:col>85</xdr:col>
      <xdr:colOff>177800</xdr:colOff>
      <xdr:row>96</xdr:row>
      <xdr:rowOff>107866</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6268700" y="16465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29143</xdr:rowOff>
    </xdr:from>
    <xdr:ext cx="534377" cy="259045"/>
    <xdr:sp macro="" textlink="">
      <xdr:nvSpPr>
        <xdr:cNvPr id="698" name="積立金該当値テキスト">
          <a:extLst>
            <a:ext uri="{FF2B5EF4-FFF2-40B4-BE49-F238E27FC236}">
              <a16:creationId xmlns:a16="http://schemas.microsoft.com/office/drawing/2014/main" id="{00000000-0008-0000-0600-0000BA020000}"/>
            </a:ext>
          </a:extLst>
        </xdr:cNvPr>
        <xdr:cNvSpPr txBox="1"/>
      </xdr:nvSpPr>
      <xdr:spPr>
        <a:xfrm>
          <a:off x="16370300" y="16316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54984</xdr:rowOff>
    </xdr:from>
    <xdr:to>
      <xdr:col>81</xdr:col>
      <xdr:colOff>101600</xdr:colOff>
      <xdr:row>97</xdr:row>
      <xdr:rowOff>156584</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5430500" y="16685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147711</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5214111" y="16778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107234</xdr:rowOff>
    </xdr:from>
    <xdr:to>
      <xdr:col>76</xdr:col>
      <xdr:colOff>165100</xdr:colOff>
      <xdr:row>95</xdr:row>
      <xdr:rowOff>37384</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4541500" y="16223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53911</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4325111" y="15998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4967</xdr:rowOff>
    </xdr:from>
    <xdr:to>
      <xdr:col>72</xdr:col>
      <xdr:colOff>38100</xdr:colOff>
      <xdr:row>96</xdr:row>
      <xdr:rowOff>106567</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3652500" y="16464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123094</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436111" y="16239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141706</xdr:rowOff>
    </xdr:from>
    <xdr:to>
      <xdr:col>67</xdr:col>
      <xdr:colOff>101600</xdr:colOff>
      <xdr:row>95</xdr:row>
      <xdr:rowOff>71856</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2763500" y="16258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88383</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2547111" y="16033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投資及び出資金グラフ枠">
          <a:extLst>
            <a:ext uri="{FF2B5EF4-FFF2-40B4-BE49-F238E27FC236}">
              <a16:creationId xmlns:a16="http://schemas.microsoft.com/office/drawing/2014/main" id="{00000000-0008-0000-0600-0000D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17902</xdr:rowOff>
    </xdr:from>
    <xdr:to>
      <xdr:col>116</xdr:col>
      <xdr:colOff>62864</xdr:colOff>
      <xdr:row>38</xdr:row>
      <xdr:rowOff>139700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flipV="1">
          <a:off x="22159595" y="5161402"/>
          <a:ext cx="1269" cy="14933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9" name="投資及び出資金最小値テキスト">
          <a:extLst>
            <a:ext uri="{FF2B5EF4-FFF2-40B4-BE49-F238E27FC236}">
              <a16:creationId xmlns:a16="http://schemas.microsoft.com/office/drawing/2014/main" id="{00000000-0008-0000-0600-0000D9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136029</xdr:rowOff>
    </xdr:from>
    <xdr:ext cx="534377" cy="259045"/>
    <xdr:sp macro="" textlink="">
      <xdr:nvSpPr>
        <xdr:cNvPr id="731" name="投資及び出資金最大値テキスト">
          <a:extLst>
            <a:ext uri="{FF2B5EF4-FFF2-40B4-BE49-F238E27FC236}">
              <a16:creationId xmlns:a16="http://schemas.microsoft.com/office/drawing/2014/main" id="{00000000-0008-0000-0600-0000DB020000}"/>
            </a:ext>
          </a:extLst>
        </xdr:cNvPr>
        <xdr:cNvSpPr txBox="1"/>
      </xdr:nvSpPr>
      <xdr:spPr>
        <a:xfrm>
          <a:off x="22212300" y="4936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17902</xdr:rowOff>
    </xdr:from>
    <xdr:to>
      <xdr:col>116</xdr:col>
      <xdr:colOff>152400</xdr:colOff>
      <xdr:row>30</xdr:row>
      <xdr:rowOff>17902</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2072600" y="5161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18542</xdr:rowOff>
    </xdr:from>
    <xdr:to>
      <xdr:col>116</xdr:col>
      <xdr:colOff>63500</xdr:colOff>
      <xdr:row>38</xdr:row>
      <xdr:rowOff>22931</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1323300" y="6533642"/>
          <a:ext cx="838200" cy="4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109674</xdr:rowOff>
    </xdr:from>
    <xdr:ext cx="469744" cy="259045"/>
    <xdr:sp macro="" textlink="">
      <xdr:nvSpPr>
        <xdr:cNvPr id="734" name="投資及び出資金平均値テキスト">
          <a:extLst>
            <a:ext uri="{FF2B5EF4-FFF2-40B4-BE49-F238E27FC236}">
              <a16:creationId xmlns:a16="http://schemas.microsoft.com/office/drawing/2014/main" id="{00000000-0008-0000-0600-0000DE020000}"/>
            </a:ext>
          </a:extLst>
        </xdr:cNvPr>
        <xdr:cNvSpPr txBox="1"/>
      </xdr:nvSpPr>
      <xdr:spPr>
        <a:xfrm>
          <a:off x="22212300" y="62818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86797</xdr:rowOff>
    </xdr:from>
    <xdr:to>
      <xdr:col>116</xdr:col>
      <xdr:colOff>114300</xdr:colOff>
      <xdr:row>38</xdr:row>
      <xdr:rowOff>16947</xdr:rowOff>
    </xdr:to>
    <xdr:sp macro="" textlink="">
      <xdr:nvSpPr>
        <xdr:cNvPr id="735" name="フローチャート: 判断 734">
          <a:extLst>
            <a:ext uri="{FF2B5EF4-FFF2-40B4-BE49-F238E27FC236}">
              <a16:creationId xmlns:a16="http://schemas.microsoft.com/office/drawing/2014/main" id="{00000000-0008-0000-0600-0000DF020000}"/>
            </a:ext>
          </a:extLst>
        </xdr:cNvPr>
        <xdr:cNvSpPr/>
      </xdr:nvSpPr>
      <xdr:spPr>
        <a:xfrm>
          <a:off x="22110700" y="6430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18542</xdr:rowOff>
    </xdr:from>
    <xdr:to>
      <xdr:col>111</xdr:col>
      <xdr:colOff>177800</xdr:colOff>
      <xdr:row>38</xdr:row>
      <xdr:rowOff>24119</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flipV="1">
          <a:off x="20434300" y="6533642"/>
          <a:ext cx="889000" cy="5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99141</xdr:rowOff>
    </xdr:from>
    <xdr:to>
      <xdr:col>112</xdr:col>
      <xdr:colOff>38100</xdr:colOff>
      <xdr:row>38</xdr:row>
      <xdr:rowOff>29291</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1272500" y="6442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45818</xdr:rowOff>
    </xdr:from>
    <xdr:ext cx="469744"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1088428" y="6218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23297</xdr:rowOff>
    </xdr:from>
    <xdr:to>
      <xdr:col>107</xdr:col>
      <xdr:colOff>50800</xdr:colOff>
      <xdr:row>38</xdr:row>
      <xdr:rowOff>24119</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9545300" y="6538397"/>
          <a:ext cx="889000" cy="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164064</xdr:rowOff>
    </xdr:from>
    <xdr:to>
      <xdr:col>107</xdr:col>
      <xdr:colOff>101600</xdr:colOff>
      <xdr:row>38</xdr:row>
      <xdr:rowOff>94214</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0383500" y="6507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85341</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0199428" y="6600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23297</xdr:rowOff>
    </xdr:from>
    <xdr:to>
      <xdr:col>102</xdr:col>
      <xdr:colOff>114300</xdr:colOff>
      <xdr:row>38</xdr:row>
      <xdr:rowOff>31069</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flipV="1">
          <a:off x="18656300" y="6538397"/>
          <a:ext cx="889000" cy="7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151536</xdr:rowOff>
    </xdr:from>
    <xdr:to>
      <xdr:col>102</xdr:col>
      <xdr:colOff>165100</xdr:colOff>
      <xdr:row>38</xdr:row>
      <xdr:rowOff>81686</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19494500" y="649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72813</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9310428" y="6587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104353</xdr:rowOff>
    </xdr:from>
    <xdr:to>
      <xdr:col>98</xdr:col>
      <xdr:colOff>38100</xdr:colOff>
      <xdr:row>38</xdr:row>
      <xdr:rowOff>34503</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18605500" y="6448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51030</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8421428" y="6223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143581</xdr:rowOff>
    </xdr:from>
    <xdr:to>
      <xdr:col>116</xdr:col>
      <xdr:colOff>114300</xdr:colOff>
      <xdr:row>38</xdr:row>
      <xdr:rowOff>73731</xdr:rowOff>
    </xdr:to>
    <xdr:sp macro="" textlink="">
      <xdr:nvSpPr>
        <xdr:cNvPr id="752" name="楕円 751">
          <a:extLst>
            <a:ext uri="{FF2B5EF4-FFF2-40B4-BE49-F238E27FC236}">
              <a16:creationId xmlns:a16="http://schemas.microsoft.com/office/drawing/2014/main" id="{00000000-0008-0000-0600-0000F0020000}"/>
            </a:ext>
          </a:extLst>
        </xdr:cNvPr>
        <xdr:cNvSpPr/>
      </xdr:nvSpPr>
      <xdr:spPr>
        <a:xfrm>
          <a:off x="22110700" y="6487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65224</xdr:rowOff>
    </xdr:from>
    <xdr:ext cx="469744" cy="259045"/>
    <xdr:sp macro="" textlink="">
      <xdr:nvSpPr>
        <xdr:cNvPr id="753" name="投資及び出資金該当値テキスト">
          <a:extLst>
            <a:ext uri="{FF2B5EF4-FFF2-40B4-BE49-F238E27FC236}">
              <a16:creationId xmlns:a16="http://schemas.microsoft.com/office/drawing/2014/main" id="{00000000-0008-0000-0600-0000F1020000}"/>
            </a:ext>
          </a:extLst>
        </xdr:cNvPr>
        <xdr:cNvSpPr txBox="1"/>
      </xdr:nvSpPr>
      <xdr:spPr>
        <a:xfrm>
          <a:off x="22212300" y="6408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139192</xdr:rowOff>
    </xdr:from>
    <xdr:to>
      <xdr:col>112</xdr:col>
      <xdr:colOff>38100</xdr:colOff>
      <xdr:row>38</xdr:row>
      <xdr:rowOff>69342</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21272500" y="6482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60469</xdr:rowOff>
    </xdr:from>
    <xdr:ext cx="469744"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088428" y="6575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144770</xdr:rowOff>
    </xdr:from>
    <xdr:to>
      <xdr:col>107</xdr:col>
      <xdr:colOff>101600</xdr:colOff>
      <xdr:row>38</xdr:row>
      <xdr:rowOff>74919</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20383500" y="648842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91447</xdr:rowOff>
    </xdr:from>
    <xdr:ext cx="469744"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0199428" y="6263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143947</xdr:rowOff>
    </xdr:from>
    <xdr:to>
      <xdr:col>102</xdr:col>
      <xdr:colOff>165100</xdr:colOff>
      <xdr:row>38</xdr:row>
      <xdr:rowOff>74097</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19494500" y="6487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90624</xdr:rowOff>
    </xdr:from>
    <xdr:ext cx="469744"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9310428" y="6262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151719</xdr:rowOff>
    </xdr:from>
    <xdr:to>
      <xdr:col>98</xdr:col>
      <xdr:colOff>38100</xdr:colOff>
      <xdr:row>38</xdr:row>
      <xdr:rowOff>81869</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18605500" y="6495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72996</xdr:rowOff>
    </xdr:from>
    <xdr:ext cx="469744"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421428" y="6588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21970</xdr:rowOff>
    </xdr:from>
    <xdr:ext cx="59541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692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貸付金グラフ枠">
          <a:extLst>
            <a:ext uri="{FF2B5EF4-FFF2-40B4-BE49-F238E27FC236}">
              <a16:creationId xmlns:a16="http://schemas.microsoft.com/office/drawing/2014/main" id="{00000000-0008-0000-0600-00001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28437</xdr:rowOff>
    </xdr:from>
    <xdr:to>
      <xdr:col>116</xdr:col>
      <xdr:colOff>62864</xdr:colOff>
      <xdr:row>59</xdr:row>
      <xdr:rowOff>98878</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flipV="1">
          <a:off x="22159595" y="8600937"/>
          <a:ext cx="1269" cy="1613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107262</xdr:rowOff>
    </xdr:from>
    <xdr:ext cx="249299" cy="259045"/>
    <xdr:sp macro="" textlink="">
      <xdr:nvSpPr>
        <xdr:cNvPr id="788" name="貸付金最小値テキスト">
          <a:extLst>
            <a:ext uri="{FF2B5EF4-FFF2-40B4-BE49-F238E27FC236}">
              <a16:creationId xmlns:a16="http://schemas.microsoft.com/office/drawing/2014/main" id="{00000000-0008-0000-0600-000014030000}"/>
            </a:ext>
          </a:extLst>
        </xdr:cNvPr>
        <xdr:cNvSpPr txBox="1"/>
      </xdr:nvSpPr>
      <xdr:spPr>
        <a:xfrm>
          <a:off x="22212300" y="102228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146564</xdr:rowOff>
    </xdr:from>
    <xdr:ext cx="599010" cy="259045"/>
    <xdr:sp macro="" textlink="">
      <xdr:nvSpPr>
        <xdr:cNvPr id="790" name="貸付金最大値テキスト">
          <a:extLst>
            <a:ext uri="{FF2B5EF4-FFF2-40B4-BE49-F238E27FC236}">
              <a16:creationId xmlns:a16="http://schemas.microsoft.com/office/drawing/2014/main" id="{00000000-0008-0000-0600-000016030000}"/>
            </a:ext>
          </a:extLst>
        </xdr:cNvPr>
        <xdr:cNvSpPr txBox="1"/>
      </xdr:nvSpPr>
      <xdr:spPr>
        <a:xfrm>
          <a:off x="22212300" y="8376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28437</xdr:rowOff>
    </xdr:from>
    <xdr:to>
      <xdr:col>116</xdr:col>
      <xdr:colOff>152400</xdr:colOff>
      <xdr:row>50</xdr:row>
      <xdr:rowOff>28437</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2072600" y="8600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96081</xdr:rowOff>
    </xdr:from>
    <xdr:to>
      <xdr:col>116</xdr:col>
      <xdr:colOff>63500</xdr:colOff>
      <xdr:row>59</xdr:row>
      <xdr:rowOff>97452</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1323300" y="10211631"/>
          <a:ext cx="838200"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24713</xdr:rowOff>
    </xdr:from>
    <xdr:ext cx="469744" cy="259045"/>
    <xdr:sp macro="" textlink="">
      <xdr:nvSpPr>
        <xdr:cNvPr id="793" name="貸付金平均値テキスト">
          <a:extLst>
            <a:ext uri="{FF2B5EF4-FFF2-40B4-BE49-F238E27FC236}">
              <a16:creationId xmlns:a16="http://schemas.microsoft.com/office/drawing/2014/main" id="{00000000-0008-0000-0600-000019030000}"/>
            </a:ext>
          </a:extLst>
        </xdr:cNvPr>
        <xdr:cNvSpPr txBox="1"/>
      </xdr:nvSpPr>
      <xdr:spPr>
        <a:xfrm>
          <a:off x="22212300" y="99688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1836</xdr:rowOff>
    </xdr:from>
    <xdr:to>
      <xdr:col>116</xdr:col>
      <xdr:colOff>114300</xdr:colOff>
      <xdr:row>59</xdr:row>
      <xdr:rowOff>103436</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22110700" y="1011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96081</xdr:rowOff>
    </xdr:from>
    <xdr:to>
      <xdr:col>111</xdr:col>
      <xdr:colOff>177800</xdr:colOff>
      <xdr:row>59</xdr:row>
      <xdr:rowOff>96124</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20434300" y="10211631"/>
          <a:ext cx="889000" cy="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59</xdr:row>
      <xdr:rowOff>9097</xdr:rowOff>
    </xdr:from>
    <xdr:to>
      <xdr:col>112</xdr:col>
      <xdr:colOff>38100</xdr:colOff>
      <xdr:row>59</xdr:row>
      <xdr:rowOff>110697</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1272500" y="10124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127224</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1088428" y="9899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96124</xdr:rowOff>
    </xdr:from>
    <xdr:to>
      <xdr:col>107</xdr:col>
      <xdr:colOff>50800</xdr:colOff>
      <xdr:row>59</xdr:row>
      <xdr:rowOff>96189</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19545300" y="10211674"/>
          <a:ext cx="889000" cy="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29246</xdr:rowOff>
    </xdr:from>
    <xdr:to>
      <xdr:col>107</xdr:col>
      <xdr:colOff>101600</xdr:colOff>
      <xdr:row>59</xdr:row>
      <xdr:rowOff>130846</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0383500" y="10144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147373</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0199428" y="9920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96189</xdr:rowOff>
    </xdr:from>
    <xdr:to>
      <xdr:col>102</xdr:col>
      <xdr:colOff>114300</xdr:colOff>
      <xdr:row>59</xdr:row>
      <xdr:rowOff>96245</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18656300" y="10211739"/>
          <a:ext cx="889000" cy="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23662</xdr:rowOff>
    </xdr:from>
    <xdr:to>
      <xdr:col>102</xdr:col>
      <xdr:colOff>165100</xdr:colOff>
      <xdr:row>59</xdr:row>
      <xdr:rowOff>125262</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19494500" y="10139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141789</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9310428" y="9914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20897</xdr:rowOff>
    </xdr:from>
    <xdr:to>
      <xdr:col>98</xdr:col>
      <xdr:colOff>38100</xdr:colOff>
      <xdr:row>59</xdr:row>
      <xdr:rowOff>122497</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18605500" y="10136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139024</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8421428" y="9911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46652</xdr:rowOff>
    </xdr:from>
    <xdr:to>
      <xdr:col>116</xdr:col>
      <xdr:colOff>114300</xdr:colOff>
      <xdr:row>59</xdr:row>
      <xdr:rowOff>148252</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22110700" y="10162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151713</xdr:rowOff>
    </xdr:from>
    <xdr:ext cx="378565" cy="259045"/>
    <xdr:sp macro="" textlink="">
      <xdr:nvSpPr>
        <xdr:cNvPr id="812" name="貸付金該当値テキスト">
          <a:extLst>
            <a:ext uri="{FF2B5EF4-FFF2-40B4-BE49-F238E27FC236}">
              <a16:creationId xmlns:a16="http://schemas.microsoft.com/office/drawing/2014/main" id="{00000000-0008-0000-0600-00002C030000}"/>
            </a:ext>
          </a:extLst>
        </xdr:cNvPr>
        <xdr:cNvSpPr txBox="1"/>
      </xdr:nvSpPr>
      <xdr:spPr>
        <a:xfrm>
          <a:off x="22212300" y="100958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45281</xdr:rowOff>
    </xdr:from>
    <xdr:to>
      <xdr:col>112</xdr:col>
      <xdr:colOff>38100</xdr:colOff>
      <xdr:row>59</xdr:row>
      <xdr:rowOff>146881</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1272500" y="10160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138008</xdr:rowOff>
    </xdr:from>
    <xdr:ext cx="378565"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134017" y="102535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45324</xdr:rowOff>
    </xdr:from>
    <xdr:to>
      <xdr:col>107</xdr:col>
      <xdr:colOff>101600</xdr:colOff>
      <xdr:row>59</xdr:row>
      <xdr:rowOff>146924</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0383500" y="10160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138051</xdr:rowOff>
    </xdr:from>
    <xdr:ext cx="378565"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0245017" y="102536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45389</xdr:rowOff>
    </xdr:from>
    <xdr:to>
      <xdr:col>102</xdr:col>
      <xdr:colOff>165100</xdr:colOff>
      <xdr:row>59</xdr:row>
      <xdr:rowOff>146989</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19494500" y="10160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138116</xdr:rowOff>
    </xdr:from>
    <xdr:ext cx="378565"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356017" y="102536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45445</xdr:rowOff>
    </xdr:from>
    <xdr:to>
      <xdr:col>98</xdr:col>
      <xdr:colOff>38100</xdr:colOff>
      <xdr:row>59</xdr:row>
      <xdr:rowOff>147045</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18605500" y="1016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138172</xdr:rowOff>
    </xdr:from>
    <xdr:ext cx="378565"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8467017" y="102537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a:extLst>
            <a:ext uri="{FF2B5EF4-FFF2-40B4-BE49-F238E27FC236}">
              <a16:creationId xmlns:a16="http://schemas.microsoft.com/office/drawing/2014/main" id="{00000000-0008-0000-0600-00004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57617</xdr:rowOff>
    </xdr:from>
    <xdr:to>
      <xdr:col>116</xdr:col>
      <xdr:colOff>62864</xdr:colOff>
      <xdr:row>79</xdr:row>
      <xdr:rowOff>20028</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2159595" y="12059117"/>
          <a:ext cx="1269" cy="15054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23855</xdr:rowOff>
    </xdr:from>
    <xdr:ext cx="534377" cy="259045"/>
    <xdr:sp macro="" textlink="">
      <xdr:nvSpPr>
        <xdr:cNvPr id="848" name="繰出金最小値テキスト">
          <a:extLst>
            <a:ext uri="{FF2B5EF4-FFF2-40B4-BE49-F238E27FC236}">
              <a16:creationId xmlns:a16="http://schemas.microsoft.com/office/drawing/2014/main" id="{00000000-0008-0000-0600-000050030000}"/>
            </a:ext>
          </a:extLst>
        </xdr:cNvPr>
        <xdr:cNvSpPr txBox="1"/>
      </xdr:nvSpPr>
      <xdr:spPr>
        <a:xfrm>
          <a:off x="22212300" y="13568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20028</xdr:rowOff>
    </xdr:from>
    <xdr:to>
      <xdr:col>116</xdr:col>
      <xdr:colOff>152400</xdr:colOff>
      <xdr:row>79</xdr:row>
      <xdr:rowOff>20028</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3564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4294</xdr:rowOff>
    </xdr:from>
    <xdr:ext cx="599010" cy="259045"/>
    <xdr:sp macro="" textlink="">
      <xdr:nvSpPr>
        <xdr:cNvPr id="850" name="繰出金最大値テキスト">
          <a:extLst>
            <a:ext uri="{FF2B5EF4-FFF2-40B4-BE49-F238E27FC236}">
              <a16:creationId xmlns:a16="http://schemas.microsoft.com/office/drawing/2014/main" id="{00000000-0008-0000-0600-000052030000}"/>
            </a:ext>
          </a:extLst>
        </xdr:cNvPr>
        <xdr:cNvSpPr txBox="1"/>
      </xdr:nvSpPr>
      <xdr:spPr>
        <a:xfrm>
          <a:off x="22212300" y="11834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57617</xdr:rowOff>
    </xdr:from>
    <xdr:to>
      <xdr:col>116</xdr:col>
      <xdr:colOff>152400</xdr:colOff>
      <xdr:row>70</xdr:row>
      <xdr:rowOff>57617</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205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72</xdr:row>
      <xdr:rowOff>68410</xdr:rowOff>
    </xdr:from>
    <xdr:to>
      <xdr:col>116</xdr:col>
      <xdr:colOff>63500</xdr:colOff>
      <xdr:row>72</xdr:row>
      <xdr:rowOff>100234</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21323300" y="12412810"/>
          <a:ext cx="838200" cy="31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167422</xdr:rowOff>
    </xdr:from>
    <xdr:ext cx="534377" cy="259045"/>
    <xdr:sp macro="" textlink="">
      <xdr:nvSpPr>
        <xdr:cNvPr id="853" name="繰出金平均値テキスト">
          <a:extLst>
            <a:ext uri="{FF2B5EF4-FFF2-40B4-BE49-F238E27FC236}">
              <a16:creationId xmlns:a16="http://schemas.microsoft.com/office/drawing/2014/main" id="{00000000-0008-0000-0600-000055030000}"/>
            </a:ext>
          </a:extLst>
        </xdr:cNvPr>
        <xdr:cNvSpPr txBox="1"/>
      </xdr:nvSpPr>
      <xdr:spPr>
        <a:xfrm>
          <a:off x="22212300" y="130261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17545</xdr:rowOff>
    </xdr:from>
    <xdr:to>
      <xdr:col>116</xdr:col>
      <xdr:colOff>114300</xdr:colOff>
      <xdr:row>76</xdr:row>
      <xdr:rowOff>119145</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2110700" y="1304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72</xdr:row>
      <xdr:rowOff>100234</xdr:rowOff>
    </xdr:from>
    <xdr:to>
      <xdr:col>111</xdr:col>
      <xdr:colOff>177800</xdr:colOff>
      <xdr:row>72</xdr:row>
      <xdr:rowOff>134540</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20434300" y="12444634"/>
          <a:ext cx="889000" cy="34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14295</xdr:rowOff>
    </xdr:from>
    <xdr:to>
      <xdr:col>112</xdr:col>
      <xdr:colOff>38100</xdr:colOff>
      <xdr:row>76</xdr:row>
      <xdr:rowOff>115895</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1272500" y="13044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107022</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056111" y="13137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72</xdr:row>
      <xdr:rowOff>134540</xdr:rowOff>
    </xdr:from>
    <xdr:to>
      <xdr:col>107</xdr:col>
      <xdr:colOff>50800</xdr:colOff>
      <xdr:row>73</xdr:row>
      <xdr:rowOff>35654</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19545300" y="12478940"/>
          <a:ext cx="889000" cy="72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63591</xdr:rowOff>
    </xdr:from>
    <xdr:to>
      <xdr:col>107</xdr:col>
      <xdr:colOff>101600</xdr:colOff>
      <xdr:row>75</xdr:row>
      <xdr:rowOff>165190</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0383500" y="1292234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156318</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167111" y="13015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35654</xdr:rowOff>
    </xdr:from>
    <xdr:to>
      <xdr:col>102</xdr:col>
      <xdr:colOff>114300</xdr:colOff>
      <xdr:row>73</xdr:row>
      <xdr:rowOff>98454</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18656300" y="12551504"/>
          <a:ext cx="889000" cy="62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116985</xdr:rowOff>
    </xdr:from>
    <xdr:to>
      <xdr:col>102</xdr:col>
      <xdr:colOff>165100</xdr:colOff>
      <xdr:row>76</xdr:row>
      <xdr:rowOff>47135</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9494500" y="1297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38262</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278111" y="13068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111205</xdr:rowOff>
    </xdr:from>
    <xdr:to>
      <xdr:col>98</xdr:col>
      <xdr:colOff>38100</xdr:colOff>
      <xdr:row>76</xdr:row>
      <xdr:rowOff>41356</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8605500" y="1296995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32481</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389111" y="13062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17610</xdr:rowOff>
    </xdr:from>
    <xdr:to>
      <xdr:col>116</xdr:col>
      <xdr:colOff>114300</xdr:colOff>
      <xdr:row>72</xdr:row>
      <xdr:rowOff>119210</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2110700" y="12362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71</xdr:row>
      <xdr:rowOff>40487</xdr:rowOff>
    </xdr:from>
    <xdr:ext cx="534377" cy="259045"/>
    <xdr:sp macro="" textlink="">
      <xdr:nvSpPr>
        <xdr:cNvPr id="872" name="繰出金該当値テキスト">
          <a:extLst>
            <a:ext uri="{FF2B5EF4-FFF2-40B4-BE49-F238E27FC236}">
              <a16:creationId xmlns:a16="http://schemas.microsoft.com/office/drawing/2014/main" id="{00000000-0008-0000-0600-000068030000}"/>
            </a:ext>
          </a:extLst>
        </xdr:cNvPr>
        <xdr:cNvSpPr txBox="1"/>
      </xdr:nvSpPr>
      <xdr:spPr>
        <a:xfrm>
          <a:off x="22212300" y="12213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72</xdr:row>
      <xdr:rowOff>49434</xdr:rowOff>
    </xdr:from>
    <xdr:to>
      <xdr:col>112</xdr:col>
      <xdr:colOff>38100</xdr:colOff>
      <xdr:row>72</xdr:row>
      <xdr:rowOff>151034</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1272500" y="12393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70</xdr:row>
      <xdr:rowOff>167561</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056111" y="12169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72</xdr:row>
      <xdr:rowOff>83740</xdr:rowOff>
    </xdr:from>
    <xdr:to>
      <xdr:col>107</xdr:col>
      <xdr:colOff>101600</xdr:colOff>
      <xdr:row>73</xdr:row>
      <xdr:rowOff>13890</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0383500" y="1242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30417</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167111" y="12203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156304</xdr:rowOff>
    </xdr:from>
    <xdr:to>
      <xdr:col>102</xdr:col>
      <xdr:colOff>165100</xdr:colOff>
      <xdr:row>73</xdr:row>
      <xdr:rowOff>86454</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9494500" y="12500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102981</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278111" y="12275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47654</xdr:rowOff>
    </xdr:from>
    <xdr:to>
      <xdr:col>98</xdr:col>
      <xdr:colOff>38100</xdr:colOff>
      <xdr:row>73</xdr:row>
      <xdr:rowOff>149254</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8605500" y="12563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165781</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389111" y="12338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a:extLst>
            <a:ext uri="{FF2B5EF4-FFF2-40B4-BE49-F238E27FC236}">
              <a16:creationId xmlns:a16="http://schemas.microsoft.com/office/drawing/2014/main" id="{00000000-0008-0000-0600-000081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a:extLst>
            <a:ext uri="{FF2B5EF4-FFF2-40B4-BE49-F238E27FC236}">
              <a16:creationId xmlns:a16="http://schemas.microsoft.com/office/drawing/2014/main" id="{00000000-0008-0000-0600-000083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a:extLst>
            <a:ext uri="{FF2B5EF4-FFF2-40B4-BE49-F238E27FC236}">
              <a16:creationId xmlns:a16="http://schemas.microsoft.com/office/drawing/2014/main" id="{00000000-0008-0000-0600-000086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a:extLst>
            <a:ext uri="{FF2B5EF4-FFF2-40B4-BE49-F238E27FC236}">
              <a16:creationId xmlns:a16="http://schemas.microsoft.com/office/drawing/2014/main" id="{00000000-0008-0000-0600-000099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６９６，６２６円となっている。主な構成項目である人件費は、住民一人当たり１３０，４３９円となっており、類似団体平均と比べて高い水準にある。民間の保育所や幼稚園、給食センター等の施設がないため、町で施設を運営していかなければならず、それらにかかる人件費が多額となっていることが要因である。また、令和２年度から会計年度任用職員制度が始まったことも増加の要因である。</a:t>
          </a:r>
        </a:p>
        <a:p>
          <a:r>
            <a:rPr kumimoji="1" lang="ja-JP" altLang="en-US" sz="1300">
              <a:latin typeface="ＭＳ Ｐゴシック" panose="020B0600070205080204" pitchFamily="50" charset="-128"/>
              <a:ea typeface="ＭＳ Ｐゴシック" panose="020B0600070205080204" pitchFamily="50" charset="-128"/>
            </a:rPr>
            <a:t>・補助費については、新型コロナウイルス対策にかかる費用が一時的に増えた状況である。</a:t>
          </a:r>
        </a:p>
        <a:p>
          <a:r>
            <a:rPr kumimoji="1" lang="ja-JP" altLang="en-US" sz="1300">
              <a:latin typeface="ＭＳ Ｐゴシック" panose="020B0600070205080204" pitchFamily="50" charset="-128"/>
              <a:ea typeface="ＭＳ Ｐゴシック" panose="020B0600070205080204" pitchFamily="50" charset="-128"/>
            </a:rPr>
            <a:t>・繰出金は住民一人当たり９５，３６６円となっており、類似団体平均と比較して数値が高い状況となっている。これは、近年の特別会計事業への繰出金増によるもので、下水道、介護老人施設への増が主な要因となっている。このため、経営戦略などを活用するよう促し、普通会計に頼ることのない運営を心掛けてもらう。</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群馬県中之条町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15,222
15,012
439.28
11,519,223
10,604,038
759,906
6,937,344
7,401,263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32</xdr:row>
      <xdr:rowOff>47498</xdr:rowOff>
    </xdr:from>
    <xdr:to>
      <xdr:col>24</xdr:col>
      <xdr:colOff>62865</xdr:colOff>
      <xdr:row>39</xdr:row>
      <xdr:rowOff>133604</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533898"/>
          <a:ext cx="1270" cy="1286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137431</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823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133604</xdr:rowOff>
    </xdr:from>
    <xdr:to>
      <xdr:col>24</xdr:col>
      <xdr:colOff>152400</xdr:colOff>
      <xdr:row>39</xdr:row>
      <xdr:rowOff>133604</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820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165625</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309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7,142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32</xdr:row>
      <xdr:rowOff>47498</xdr:rowOff>
    </xdr:from>
    <xdr:to>
      <xdr:col>24</xdr:col>
      <xdr:colOff>152400</xdr:colOff>
      <xdr:row>32</xdr:row>
      <xdr:rowOff>47498</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533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111506</xdr:rowOff>
    </xdr:from>
    <xdr:to>
      <xdr:col>24</xdr:col>
      <xdr:colOff>63500</xdr:colOff>
      <xdr:row>33</xdr:row>
      <xdr:rowOff>99314</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5597906"/>
          <a:ext cx="838200" cy="159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74566</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753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96139</xdr:rowOff>
    </xdr:from>
    <xdr:to>
      <xdr:col>24</xdr:col>
      <xdr:colOff>114300</xdr:colOff>
      <xdr:row>36</xdr:row>
      <xdr:rowOff>26289</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96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61214</xdr:rowOff>
    </xdr:from>
    <xdr:to>
      <xdr:col>19</xdr:col>
      <xdr:colOff>177800</xdr:colOff>
      <xdr:row>33</xdr:row>
      <xdr:rowOff>99314</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5547614"/>
          <a:ext cx="8890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44323</xdr:rowOff>
    </xdr:from>
    <xdr:to>
      <xdr:col>20</xdr:col>
      <xdr:colOff>38100</xdr:colOff>
      <xdr:row>35</xdr:row>
      <xdr:rowOff>145923</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4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137050</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137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37592</xdr:rowOff>
    </xdr:from>
    <xdr:to>
      <xdr:col>15</xdr:col>
      <xdr:colOff>50800</xdr:colOff>
      <xdr:row>32</xdr:row>
      <xdr:rowOff>61214</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5352542"/>
          <a:ext cx="889000" cy="195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159385</xdr:rowOff>
    </xdr:from>
    <xdr:to>
      <xdr:col>15</xdr:col>
      <xdr:colOff>101600</xdr:colOff>
      <xdr:row>35</xdr:row>
      <xdr:rowOff>89535</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988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80662</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081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37592</xdr:rowOff>
    </xdr:from>
    <xdr:to>
      <xdr:col>10</xdr:col>
      <xdr:colOff>114300</xdr:colOff>
      <xdr:row>31</xdr:row>
      <xdr:rowOff>94361</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5352542"/>
          <a:ext cx="889000" cy="56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31369</xdr:rowOff>
    </xdr:from>
    <xdr:to>
      <xdr:col>10</xdr:col>
      <xdr:colOff>165100</xdr:colOff>
      <xdr:row>35</xdr:row>
      <xdr:rowOff>132969</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32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124096</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124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10033</xdr:rowOff>
    </xdr:from>
    <xdr:to>
      <xdr:col>6</xdr:col>
      <xdr:colOff>38100</xdr:colOff>
      <xdr:row>35</xdr:row>
      <xdr:rowOff>111633</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10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102760</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103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60706</xdr:rowOff>
    </xdr:from>
    <xdr:to>
      <xdr:col>24</xdr:col>
      <xdr:colOff>114300</xdr:colOff>
      <xdr:row>32</xdr:row>
      <xdr:rowOff>162306</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547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147083</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462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48514</xdr:rowOff>
    </xdr:from>
    <xdr:to>
      <xdr:col>20</xdr:col>
      <xdr:colOff>38100</xdr:colOff>
      <xdr:row>33</xdr:row>
      <xdr:rowOff>150114</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706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166641</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481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10414</xdr:rowOff>
    </xdr:from>
    <xdr:to>
      <xdr:col>15</xdr:col>
      <xdr:colOff>101600</xdr:colOff>
      <xdr:row>32</xdr:row>
      <xdr:rowOff>112014</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496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30</xdr:row>
      <xdr:rowOff>128541</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272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30</xdr:row>
      <xdr:rowOff>158242</xdr:rowOff>
    </xdr:from>
    <xdr:to>
      <xdr:col>10</xdr:col>
      <xdr:colOff>165100</xdr:colOff>
      <xdr:row>31</xdr:row>
      <xdr:rowOff>88392</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301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29</xdr:row>
      <xdr:rowOff>104919</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076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43561</xdr:rowOff>
    </xdr:from>
    <xdr:to>
      <xdr:col>6</xdr:col>
      <xdr:colOff>38100</xdr:colOff>
      <xdr:row>31</xdr:row>
      <xdr:rowOff>145161</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358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29</xdr:row>
      <xdr:rowOff>161688</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133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54986</xdr:rowOff>
    </xdr:from>
    <xdr:to>
      <xdr:col>24</xdr:col>
      <xdr:colOff>62865</xdr:colOff>
      <xdr:row>57</xdr:row>
      <xdr:rowOff>58803</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627486"/>
          <a:ext cx="1270" cy="12039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62630</xdr:rowOff>
    </xdr:from>
    <xdr:ext cx="534377"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9835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55,194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58803</xdr:rowOff>
    </xdr:from>
    <xdr:to>
      <xdr:col>24</xdr:col>
      <xdr:colOff>152400</xdr:colOff>
      <xdr:row>57</xdr:row>
      <xdr:rowOff>58803</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9831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1663</xdr:rowOff>
    </xdr:from>
    <xdr:ext cx="599010"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402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318,529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54986</xdr:rowOff>
    </xdr:from>
    <xdr:to>
      <xdr:col>24</xdr:col>
      <xdr:colOff>152400</xdr:colOff>
      <xdr:row>50</xdr:row>
      <xdr:rowOff>54986</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62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52</xdr:row>
      <xdr:rowOff>94615</xdr:rowOff>
    </xdr:from>
    <xdr:to>
      <xdr:col>24</xdr:col>
      <xdr:colOff>63500</xdr:colOff>
      <xdr:row>55</xdr:row>
      <xdr:rowOff>12443</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3797300" y="9010015"/>
          <a:ext cx="838200" cy="432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24030</xdr:rowOff>
    </xdr:from>
    <xdr:ext cx="599010"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4537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45603</xdr:rowOff>
    </xdr:from>
    <xdr:to>
      <xdr:col>24</xdr:col>
      <xdr:colOff>114300</xdr:colOff>
      <xdr:row>55</xdr:row>
      <xdr:rowOff>147203</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475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52</xdr:row>
      <xdr:rowOff>94615</xdr:rowOff>
    </xdr:from>
    <xdr:to>
      <xdr:col>19</xdr:col>
      <xdr:colOff>177800</xdr:colOff>
      <xdr:row>54</xdr:row>
      <xdr:rowOff>60586</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2908300" y="9010015"/>
          <a:ext cx="889000" cy="308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52</xdr:row>
      <xdr:rowOff>124602</xdr:rowOff>
    </xdr:from>
    <xdr:to>
      <xdr:col>20</xdr:col>
      <xdr:colOff>38100</xdr:colOff>
      <xdr:row>53</xdr:row>
      <xdr:rowOff>54752</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9040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45879</xdr:rowOff>
    </xdr:from>
    <xdr:ext cx="599010"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497795" y="91327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60586</xdr:rowOff>
    </xdr:from>
    <xdr:to>
      <xdr:col>15</xdr:col>
      <xdr:colOff>50800</xdr:colOff>
      <xdr:row>55</xdr:row>
      <xdr:rowOff>8849</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019300" y="9318886"/>
          <a:ext cx="889000" cy="119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164302</xdr:rowOff>
    </xdr:from>
    <xdr:to>
      <xdr:col>15</xdr:col>
      <xdr:colOff>101600</xdr:colOff>
      <xdr:row>56</xdr:row>
      <xdr:rowOff>94452</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9594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85579</xdr:rowOff>
    </xdr:from>
    <xdr:ext cx="534377"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41111" y="9686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46180</xdr:rowOff>
    </xdr:from>
    <xdr:to>
      <xdr:col>10</xdr:col>
      <xdr:colOff>114300</xdr:colOff>
      <xdr:row>55</xdr:row>
      <xdr:rowOff>8849</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1130300" y="9304480"/>
          <a:ext cx="889000" cy="134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104248</xdr:rowOff>
    </xdr:from>
    <xdr:to>
      <xdr:col>10</xdr:col>
      <xdr:colOff>165100</xdr:colOff>
      <xdr:row>56</xdr:row>
      <xdr:rowOff>34398</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533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25525</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19795" y="9626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53874</xdr:rowOff>
    </xdr:from>
    <xdr:to>
      <xdr:col>6</xdr:col>
      <xdr:colOff>38100</xdr:colOff>
      <xdr:row>56</xdr:row>
      <xdr:rowOff>155474</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655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146601</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63111" y="9747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133093</xdr:rowOff>
    </xdr:from>
    <xdr:to>
      <xdr:col>24</xdr:col>
      <xdr:colOff>114300</xdr:colOff>
      <xdr:row>55</xdr:row>
      <xdr:rowOff>63243</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391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155970</xdr:rowOff>
    </xdr:from>
    <xdr:ext cx="599010"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242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52</xdr:row>
      <xdr:rowOff>43815</xdr:rowOff>
    </xdr:from>
    <xdr:to>
      <xdr:col>20</xdr:col>
      <xdr:colOff>38100</xdr:colOff>
      <xdr:row>52</xdr:row>
      <xdr:rowOff>145415</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8959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50</xdr:row>
      <xdr:rowOff>161942</xdr:rowOff>
    </xdr:from>
    <xdr:ext cx="59901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497795" y="8734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9786</xdr:rowOff>
    </xdr:from>
    <xdr:to>
      <xdr:col>15</xdr:col>
      <xdr:colOff>101600</xdr:colOff>
      <xdr:row>54</xdr:row>
      <xdr:rowOff>111386</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926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52</xdr:row>
      <xdr:rowOff>127913</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08795" y="9043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129499</xdr:rowOff>
    </xdr:from>
    <xdr:to>
      <xdr:col>10</xdr:col>
      <xdr:colOff>165100</xdr:colOff>
      <xdr:row>55</xdr:row>
      <xdr:rowOff>59649</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387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53</xdr:row>
      <xdr:rowOff>76176</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19795" y="9163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53</xdr:row>
      <xdr:rowOff>166830</xdr:rowOff>
    </xdr:from>
    <xdr:to>
      <xdr:col>6</xdr:col>
      <xdr:colOff>38100</xdr:colOff>
      <xdr:row>54</xdr:row>
      <xdr:rowOff>96980</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25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52</xdr:row>
      <xdr:rowOff>113507</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30795" y="9028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75671</xdr:rowOff>
    </xdr:from>
    <xdr:to>
      <xdr:col>24</xdr:col>
      <xdr:colOff>62865</xdr:colOff>
      <xdr:row>79</xdr:row>
      <xdr:rowOff>117852</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077171"/>
          <a:ext cx="1270" cy="15852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121679</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666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117852</xdr:rowOff>
    </xdr:from>
    <xdr:to>
      <xdr:col>24</xdr:col>
      <xdr:colOff>152400</xdr:colOff>
      <xdr:row>79</xdr:row>
      <xdr:rowOff>117852</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662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22348</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852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263,882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75671</xdr:rowOff>
    </xdr:from>
    <xdr:to>
      <xdr:col>24</xdr:col>
      <xdr:colOff>152400</xdr:colOff>
      <xdr:row>70</xdr:row>
      <xdr:rowOff>75671</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077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64317</xdr:rowOff>
    </xdr:from>
    <xdr:to>
      <xdr:col>24</xdr:col>
      <xdr:colOff>63500</xdr:colOff>
      <xdr:row>77</xdr:row>
      <xdr:rowOff>112126</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3094517"/>
          <a:ext cx="838200" cy="219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132286</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81958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109409</xdr:rowOff>
    </xdr:from>
    <xdr:to>
      <xdr:col>24</xdr:col>
      <xdr:colOff>114300</xdr:colOff>
      <xdr:row>76</xdr:row>
      <xdr:rowOff>39559</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968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112126</xdr:rowOff>
    </xdr:from>
    <xdr:to>
      <xdr:col>19</xdr:col>
      <xdr:colOff>177800</xdr:colOff>
      <xdr:row>77</xdr:row>
      <xdr:rowOff>119169</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313776"/>
          <a:ext cx="889000" cy="7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24523</xdr:rowOff>
    </xdr:from>
    <xdr:to>
      <xdr:col>20</xdr:col>
      <xdr:colOff>38100</xdr:colOff>
      <xdr:row>77</xdr:row>
      <xdr:rowOff>126123</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226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142650</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3001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119169</xdr:rowOff>
    </xdr:from>
    <xdr:to>
      <xdr:col>15</xdr:col>
      <xdr:colOff>50800</xdr:colOff>
      <xdr:row>78</xdr:row>
      <xdr:rowOff>128237</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320819"/>
          <a:ext cx="889000" cy="180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71079</xdr:rowOff>
    </xdr:from>
    <xdr:to>
      <xdr:col>15</xdr:col>
      <xdr:colOff>101600</xdr:colOff>
      <xdr:row>78</xdr:row>
      <xdr:rowOff>1229</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272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163806</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365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128237</xdr:rowOff>
    </xdr:from>
    <xdr:to>
      <xdr:col>10</xdr:col>
      <xdr:colOff>114300</xdr:colOff>
      <xdr:row>79</xdr:row>
      <xdr:rowOff>9866</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501337"/>
          <a:ext cx="889000" cy="53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131431</xdr:rowOff>
    </xdr:from>
    <xdr:to>
      <xdr:col>10</xdr:col>
      <xdr:colOff>165100</xdr:colOff>
      <xdr:row>78</xdr:row>
      <xdr:rowOff>61581</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333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78108</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108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152332</xdr:rowOff>
    </xdr:from>
    <xdr:to>
      <xdr:col>6</xdr:col>
      <xdr:colOff>38100</xdr:colOff>
      <xdr:row>78</xdr:row>
      <xdr:rowOff>82482</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353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99009</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129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13517</xdr:rowOff>
    </xdr:from>
    <xdr:to>
      <xdr:col>24</xdr:col>
      <xdr:colOff>114300</xdr:colOff>
      <xdr:row>76</xdr:row>
      <xdr:rowOff>115117</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043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163394</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3022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61326</xdr:rowOff>
    </xdr:from>
    <xdr:to>
      <xdr:col>20</xdr:col>
      <xdr:colOff>38100</xdr:colOff>
      <xdr:row>77</xdr:row>
      <xdr:rowOff>162926</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26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154053</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3355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68369</xdr:rowOff>
    </xdr:from>
    <xdr:to>
      <xdr:col>15</xdr:col>
      <xdr:colOff>101600</xdr:colOff>
      <xdr:row>77</xdr:row>
      <xdr:rowOff>169969</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270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15046</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045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77437</xdr:rowOff>
    </xdr:from>
    <xdr:to>
      <xdr:col>10</xdr:col>
      <xdr:colOff>165100</xdr:colOff>
      <xdr:row>79</xdr:row>
      <xdr:rowOff>7587</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450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170164</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543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130516</xdr:rowOff>
    </xdr:from>
    <xdr:to>
      <xdr:col>6</xdr:col>
      <xdr:colOff>38100</xdr:colOff>
      <xdr:row>79</xdr:row>
      <xdr:rowOff>60666</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503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51793</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596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a:extLst>
            <a:ext uri="{FF2B5EF4-FFF2-40B4-BE49-F238E27FC236}">
              <a16:creationId xmlns:a16="http://schemas.microsoft.com/office/drawing/2014/main" id="{00000000-0008-0000-07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31683</xdr:rowOff>
    </xdr:from>
    <xdr:to>
      <xdr:col>24</xdr:col>
      <xdr:colOff>62865</xdr:colOff>
      <xdr:row>98</xdr:row>
      <xdr:rowOff>102526</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flipV="1">
          <a:off x="4633595" y="15633633"/>
          <a:ext cx="1270" cy="1270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106353</xdr:rowOff>
    </xdr:from>
    <xdr:ext cx="534377" cy="259045"/>
    <xdr:sp macro="" textlink="">
      <xdr:nvSpPr>
        <xdr:cNvPr id="229" name="衛生費最小値テキスト">
          <a:extLst>
            <a:ext uri="{FF2B5EF4-FFF2-40B4-BE49-F238E27FC236}">
              <a16:creationId xmlns:a16="http://schemas.microsoft.com/office/drawing/2014/main" id="{00000000-0008-0000-0700-0000E5000000}"/>
            </a:ext>
          </a:extLst>
        </xdr:cNvPr>
        <xdr:cNvSpPr txBox="1"/>
      </xdr:nvSpPr>
      <xdr:spPr>
        <a:xfrm>
          <a:off x="4686300" y="16908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102526</xdr:rowOff>
    </xdr:from>
    <xdr:to>
      <xdr:col>24</xdr:col>
      <xdr:colOff>152400</xdr:colOff>
      <xdr:row>98</xdr:row>
      <xdr:rowOff>102526</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690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149810</xdr:rowOff>
    </xdr:from>
    <xdr:ext cx="599010" cy="259045"/>
    <xdr:sp macro="" textlink="">
      <xdr:nvSpPr>
        <xdr:cNvPr id="231" name="衛生費最大値テキスト">
          <a:extLst>
            <a:ext uri="{FF2B5EF4-FFF2-40B4-BE49-F238E27FC236}">
              <a16:creationId xmlns:a16="http://schemas.microsoft.com/office/drawing/2014/main" id="{00000000-0008-0000-0700-0000E7000000}"/>
            </a:ext>
          </a:extLst>
        </xdr:cNvPr>
        <xdr:cNvSpPr txBox="1"/>
      </xdr:nvSpPr>
      <xdr:spPr>
        <a:xfrm>
          <a:off x="4686300" y="15408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363,351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31683</xdr:rowOff>
    </xdr:from>
    <xdr:to>
      <xdr:col>24</xdr:col>
      <xdr:colOff>152400</xdr:colOff>
      <xdr:row>91</xdr:row>
      <xdr:rowOff>31683</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5633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166670</xdr:rowOff>
    </xdr:from>
    <xdr:to>
      <xdr:col>24</xdr:col>
      <xdr:colOff>63500</xdr:colOff>
      <xdr:row>98</xdr:row>
      <xdr:rowOff>1622</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flipV="1">
          <a:off x="3797300" y="16797320"/>
          <a:ext cx="838200" cy="6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132244</xdr:rowOff>
    </xdr:from>
    <xdr:ext cx="534377" cy="259045"/>
    <xdr:sp macro="" textlink="">
      <xdr:nvSpPr>
        <xdr:cNvPr id="234" name="衛生費平均値テキスト">
          <a:extLst>
            <a:ext uri="{FF2B5EF4-FFF2-40B4-BE49-F238E27FC236}">
              <a16:creationId xmlns:a16="http://schemas.microsoft.com/office/drawing/2014/main" id="{00000000-0008-0000-0700-0000EA000000}"/>
            </a:ext>
          </a:extLst>
        </xdr:cNvPr>
        <xdr:cNvSpPr txBox="1"/>
      </xdr:nvSpPr>
      <xdr:spPr>
        <a:xfrm>
          <a:off x="4686300" y="165914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109367</xdr:rowOff>
    </xdr:from>
    <xdr:to>
      <xdr:col>24</xdr:col>
      <xdr:colOff>114300</xdr:colOff>
      <xdr:row>98</xdr:row>
      <xdr:rowOff>39517</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4584700" y="16740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1622</xdr:rowOff>
    </xdr:from>
    <xdr:to>
      <xdr:col>19</xdr:col>
      <xdr:colOff>177800</xdr:colOff>
      <xdr:row>98</xdr:row>
      <xdr:rowOff>23471</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2908300" y="16803722"/>
          <a:ext cx="889000" cy="21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140297</xdr:rowOff>
    </xdr:from>
    <xdr:to>
      <xdr:col>20</xdr:col>
      <xdr:colOff>38100</xdr:colOff>
      <xdr:row>98</xdr:row>
      <xdr:rowOff>70447</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3746500" y="16770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61574</xdr:rowOff>
    </xdr:from>
    <xdr:ext cx="534377"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3530111" y="16863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18301</xdr:rowOff>
    </xdr:from>
    <xdr:to>
      <xdr:col>15</xdr:col>
      <xdr:colOff>50800</xdr:colOff>
      <xdr:row>98</xdr:row>
      <xdr:rowOff>23471</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a:off x="2019300" y="16820401"/>
          <a:ext cx="889000" cy="5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152744</xdr:rowOff>
    </xdr:from>
    <xdr:to>
      <xdr:col>15</xdr:col>
      <xdr:colOff>101600</xdr:colOff>
      <xdr:row>98</xdr:row>
      <xdr:rowOff>82894</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2857500" y="16783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74021</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2641111" y="16876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18301</xdr:rowOff>
    </xdr:from>
    <xdr:to>
      <xdr:col>10</xdr:col>
      <xdr:colOff>114300</xdr:colOff>
      <xdr:row>98</xdr:row>
      <xdr:rowOff>49971</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1130300" y="16820401"/>
          <a:ext cx="889000" cy="31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151399</xdr:rowOff>
    </xdr:from>
    <xdr:to>
      <xdr:col>10</xdr:col>
      <xdr:colOff>165100</xdr:colOff>
      <xdr:row>98</xdr:row>
      <xdr:rowOff>81549</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968500" y="16782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72676</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1752111" y="16874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154226</xdr:rowOff>
    </xdr:from>
    <xdr:to>
      <xdr:col>6</xdr:col>
      <xdr:colOff>38100</xdr:colOff>
      <xdr:row>98</xdr:row>
      <xdr:rowOff>84376</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079500" y="1678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100903</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863111" y="16560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115870</xdr:rowOff>
    </xdr:from>
    <xdr:to>
      <xdr:col>24</xdr:col>
      <xdr:colOff>114300</xdr:colOff>
      <xdr:row>98</xdr:row>
      <xdr:rowOff>46020</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4584700" y="1674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87793</xdr:rowOff>
    </xdr:from>
    <xdr:ext cx="534377" cy="259045"/>
    <xdr:sp macro="" textlink="">
      <xdr:nvSpPr>
        <xdr:cNvPr id="253" name="衛生費該当値テキスト">
          <a:extLst>
            <a:ext uri="{FF2B5EF4-FFF2-40B4-BE49-F238E27FC236}">
              <a16:creationId xmlns:a16="http://schemas.microsoft.com/office/drawing/2014/main" id="{00000000-0008-0000-0700-0000FD000000}"/>
            </a:ext>
          </a:extLst>
        </xdr:cNvPr>
        <xdr:cNvSpPr txBox="1"/>
      </xdr:nvSpPr>
      <xdr:spPr>
        <a:xfrm>
          <a:off x="4686300" y="16718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122272</xdr:rowOff>
    </xdr:from>
    <xdr:to>
      <xdr:col>20</xdr:col>
      <xdr:colOff>38100</xdr:colOff>
      <xdr:row>98</xdr:row>
      <xdr:rowOff>52422</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3746500" y="16752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68949</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3530111" y="16528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144121</xdr:rowOff>
    </xdr:from>
    <xdr:to>
      <xdr:col>15</xdr:col>
      <xdr:colOff>101600</xdr:colOff>
      <xdr:row>98</xdr:row>
      <xdr:rowOff>74271</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2857500" y="16774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90798</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2641111" y="16549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138951</xdr:rowOff>
    </xdr:from>
    <xdr:to>
      <xdr:col>10</xdr:col>
      <xdr:colOff>165100</xdr:colOff>
      <xdr:row>98</xdr:row>
      <xdr:rowOff>69101</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968500" y="16769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85628</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1752111" y="16544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170621</xdr:rowOff>
    </xdr:from>
    <xdr:to>
      <xdr:col>6</xdr:col>
      <xdr:colOff>38100</xdr:colOff>
      <xdr:row>98</xdr:row>
      <xdr:rowOff>100771</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079500" y="1680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91898</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863111" y="16893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7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a:extLst>
            <a:ext uri="{FF2B5EF4-FFF2-40B4-BE49-F238E27FC236}">
              <a16:creationId xmlns:a16="http://schemas.microsoft.com/office/drawing/2014/main" id="{00000000-0008-0000-07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131699</xdr:rowOff>
    </xdr:from>
    <xdr:to>
      <xdr:col>54</xdr:col>
      <xdr:colOff>189865</xdr:colOff>
      <xdr:row>38</xdr:row>
      <xdr:rowOff>139700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flipV="1">
          <a:off x="10475595" y="5446649"/>
          <a:ext cx="1270" cy="1208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4" name="労働費最小値テキスト">
          <a:extLst>
            <a:ext uri="{FF2B5EF4-FFF2-40B4-BE49-F238E27FC236}">
              <a16:creationId xmlns:a16="http://schemas.microsoft.com/office/drawing/2014/main" id="{00000000-0008-0000-0700-00001C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78376</xdr:rowOff>
    </xdr:from>
    <xdr:ext cx="469744" cy="259045"/>
    <xdr:sp macro="" textlink="">
      <xdr:nvSpPr>
        <xdr:cNvPr id="286" name="労働費最大値テキスト">
          <a:extLst>
            <a:ext uri="{FF2B5EF4-FFF2-40B4-BE49-F238E27FC236}">
              <a16:creationId xmlns:a16="http://schemas.microsoft.com/office/drawing/2014/main" id="{00000000-0008-0000-0700-00001E010000}"/>
            </a:ext>
          </a:extLst>
        </xdr:cNvPr>
        <xdr:cNvSpPr txBox="1"/>
      </xdr:nvSpPr>
      <xdr:spPr>
        <a:xfrm>
          <a:off x="10528300" y="5221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5,285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131699</xdr:rowOff>
    </xdr:from>
    <xdr:to>
      <xdr:col>55</xdr:col>
      <xdr:colOff>88900</xdr:colOff>
      <xdr:row>31</xdr:row>
      <xdr:rowOff>131699</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5446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35916</xdr:rowOff>
    </xdr:from>
    <xdr:to>
      <xdr:col>55</xdr:col>
      <xdr:colOff>0</xdr:colOff>
      <xdr:row>38</xdr:row>
      <xdr:rowOff>62205</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9639300" y="6551016"/>
          <a:ext cx="838200" cy="26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153611</xdr:rowOff>
    </xdr:from>
    <xdr:ext cx="378565" cy="259045"/>
    <xdr:sp macro="" textlink="">
      <xdr:nvSpPr>
        <xdr:cNvPr id="289" name="労働費平均値テキスト">
          <a:extLst>
            <a:ext uri="{FF2B5EF4-FFF2-40B4-BE49-F238E27FC236}">
              <a16:creationId xmlns:a16="http://schemas.microsoft.com/office/drawing/2014/main" id="{00000000-0008-0000-0700-000021010000}"/>
            </a:ext>
          </a:extLst>
        </xdr:cNvPr>
        <xdr:cNvSpPr txBox="1"/>
      </xdr:nvSpPr>
      <xdr:spPr>
        <a:xfrm>
          <a:off x="10528300" y="632581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130734</xdr:rowOff>
    </xdr:from>
    <xdr:to>
      <xdr:col>55</xdr:col>
      <xdr:colOff>50800</xdr:colOff>
      <xdr:row>38</xdr:row>
      <xdr:rowOff>60884</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10426700" y="647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35001</xdr:rowOff>
    </xdr:from>
    <xdr:to>
      <xdr:col>50</xdr:col>
      <xdr:colOff>114300</xdr:colOff>
      <xdr:row>38</xdr:row>
      <xdr:rowOff>35916</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8750300" y="6550101"/>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118618</xdr:rowOff>
    </xdr:from>
    <xdr:to>
      <xdr:col>50</xdr:col>
      <xdr:colOff>165100</xdr:colOff>
      <xdr:row>38</xdr:row>
      <xdr:rowOff>48768</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9588500" y="6462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65295</xdr:rowOff>
    </xdr:from>
    <xdr:ext cx="378565" cy="259045"/>
    <xdr:sp macro="" textlink="">
      <xdr:nvSpPr>
        <xdr:cNvPr id="293" name="テキスト ボックス 292">
          <a:extLst>
            <a:ext uri="{FF2B5EF4-FFF2-40B4-BE49-F238E27FC236}">
              <a16:creationId xmlns:a16="http://schemas.microsoft.com/office/drawing/2014/main" id="{00000000-0008-0000-0700-000025010000}"/>
            </a:ext>
          </a:extLst>
        </xdr:cNvPr>
        <xdr:cNvSpPr txBox="1"/>
      </xdr:nvSpPr>
      <xdr:spPr>
        <a:xfrm>
          <a:off x="9450017" y="62374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31115</xdr:rowOff>
    </xdr:from>
    <xdr:to>
      <xdr:col>45</xdr:col>
      <xdr:colOff>177800</xdr:colOff>
      <xdr:row>38</xdr:row>
      <xdr:rowOff>35001</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7861300" y="6546215"/>
          <a:ext cx="889000" cy="3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148565</xdr:rowOff>
    </xdr:from>
    <xdr:to>
      <xdr:col>46</xdr:col>
      <xdr:colOff>38100</xdr:colOff>
      <xdr:row>38</xdr:row>
      <xdr:rowOff>78715</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8699500" y="649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95242</xdr:rowOff>
    </xdr:from>
    <xdr:ext cx="378565"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8561017" y="62674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31115</xdr:rowOff>
    </xdr:from>
    <xdr:to>
      <xdr:col>41</xdr:col>
      <xdr:colOff>50800</xdr:colOff>
      <xdr:row>38</xdr:row>
      <xdr:rowOff>31801</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flipV="1">
          <a:off x="6972300" y="6546215"/>
          <a:ext cx="8890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154051</xdr:rowOff>
    </xdr:from>
    <xdr:to>
      <xdr:col>41</xdr:col>
      <xdr:colOff>101600</xdr:colOff>
      <xdr:row>38</xdr:row>
      <xdr:rowOff>84201</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7810500" y="649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75328</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7672017" y="65904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147879</xdr:rowOff>
    </xdr:from>
    <xdr:to>
      <xdr:col>36</xdr:col>
      <xdr:colOff>165100</xdr:colOff>
      <xdr:row>38</xdr:row>
      <xdr:rowOff>78029</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6921500" y="6491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94556</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6783017" y="62667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11405</xdr:rowOff>
    </xdr:from>
    <xdr:to>
      <xdr:col>55</xdr:col>
      <xdr:colOff>50800</xdr:colOff>
      <xdr:row>38</xdr:row>
      <xdr:rowOff>113005</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10426700" y="6526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109161</xdr:rowOff>
    </xdr:from>
    <xdr:ext cx="378565" cy="259045"/>
    <xdr:sp macro="" textlink="">
      <xdr:nvSpPr>
        <xdr:cNvPr id="308" name="労働費該当値テキスト">
          <a:extLst>
            <a:ext uri="{FF2B5EF4-FFF2-40B4-BE49-F238E27FC236}">
              <a16:creationId xmlns:a16="http://schemas.microsoft.com/office/drawing/2014/main" id="{00000000-0008-0000-0700-000034010000}"/>
            </a:ext>
          </a:extLst>
        </xdr:cNvPr>
        <xdr:cNvSpPr txBox="1"/>
      </xdr:nvSpPr>
      <xdr:spPr>
        <a:xfrm>
          <a:off x="10528300" y="64528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156566</xdr:rowOff>
    </xdr:from>
    <xdr:to>
      <xdr:col>50</xdr:col>
      <xdr:colOff>165100</xdr:colOff>
      <xdr:row>38</xdr:row>
      <xdr:rowOff>86716</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9588500" y="6500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77843</xdr:rowOff>
    </xdr:from>
    <xdr:ext cx="378565"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450017" y="65929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155651</xdr:rowOff>
    </xdr:from>
    <xdr:to>
      <xdr:col>46</xdr:col>
      <xdr:colOff>38100</xdr:colOff>
      <xdr:row>38</xdr:row>
      <xdr:rowOff>85801</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8699500" y="6499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76928</xdr:rowOff>
    </xdr:from>
    <xdr:ext cx="378565"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8561017" y="65920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151765</xdr:rowOff>
    </xdr:from>
    <xdr:to>
      <xdr:col>41</xdr:col>
      <xdr:colOff>101600</xdr:colOff>
      <xdr:row>38</xdr:row>
      <xdr:rowOff>81915</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7810500" y="6495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98442</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7672017" y="62706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152451</xdr:rowOff>
    </xdr:from>
    <xdr:to>
      <xdr:col>36</xdr:col>
      <xdr:colOff>165100</xdr:colOff>
      <xdr:row>38</xdr:row>
      <xdr:rowOff>82601</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6921500" y="6496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73728</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6783017" y="65888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id="{00000000-0008-0000-07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id="{00000000-0008-0000-07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a:extLst>
            <a:ext uri="{FF2B5EF4-FFF2-40B4-BE49-F238E27FC236}">
              <a16:creationId xmlns:a16="http://schemas.microsoft.com/office/drawing/2014/main" id="{00000000-0008-0000-07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115373</xdr:rowOff>
    </xdr:from>
    <xdr:to>
      <xdr:col>54</xdr:col>
      <xdr:colOff>189865</xdr:colOff>
      <xdr:row>59</xdr:row>
      <xdr:rowOff>25514</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flipV="1">
          <a:off x="10475595" y="8859323"/>
          <a:ext cx="1270" cy="1281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29341</xdr:rowOff>
    </xdr:from>
    <xdr:ext cx="378565" cy="259045"/>
    <xdr:sp macro="" textlink="">
      <xdr:nvSpPr>
        <xdr:cNvPr id="341" name="農林水産業費最小値テキスト">
          <a:extLst>
            <a:ext uri="{FF2B5EF4-FFF2-40B4-BE49-F238E27FC236}">
              <a16:creationId xmlns:a16="http://schemas.microsoft.com/office/drawing/2014/main" id="{00000000-0008-0000-0700-000055010000}"/>
            </a:ext>
          </a:extLst>
        </xdr:cNvPr>
        <xdr:cNvSpPr txBox="1"/>
      </xdr:nvSpPr>
      <xdr:spPr>
        <a:xfrm>
          <a:off x="10528300" y="101448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25514</xdr:rowOff>
    </xdr:from>
    <xdr:to>
      <xdr:col>55</xdr:col>
      <xdr:colOff>88900</xdr:colOff>
      <xdr:row>59</xdr:row>
      <xdr:rowOff>25514</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10141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62050</xdr:rowOff>
    </xdr:from>
    <xdr:ext cx="534377" cy="259045"/>
    <xdr:sp macro="" textlink="">
      <xdr:nvSpPr>
        <xdr:cNvPr id="343" name="農林水産業費最大値テキスト">
          <a:extLst>
            <a:ext uri="{FF2B5EF4-FFF2-40B4-BE49-F238E27FC236}">
              <a16:creationId xmlns:a16="http://schemas.microsoft.com/office/drawing/2014/main" id="{00000000-0008-0000-0700-000057010000}"/>
            </a:ext>
          </a:extLst>
        </xdr:cNvPr>
        <xdr:cNvSpPr txBox="1"/>
      </xdr:nvSpPr>
      <xdr:spPr>
        <a:xfrm>
          <a:off x="10528300" y="8634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68,277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115373</xdr:rowOff>
    </xdr:from>
    <xdr:to>
      <xdr:col>55</xdr:col>
      <xdr:colOff>88900</xdr:colOff>
      <xdr:row>51</xdr:row>
      <xdr:rowOff>115373</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8859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51</xdr:row>
      <xdr:rowOff>144101</xdr:rowOff>
    </xdr:from>
    <xdr:to>
      <xdr:col>55</xdr:col>
      <xdr:colOff>0</xdr:colOff>
      <xdr:row>51</xdr:row>
      <xdr:rowOff>148330</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9639300" y="8888051"/>
          <a:ext cx="838200" cy="4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83805</xdr:rowOff>
    </xdr:from>
    <xdr:ext cx="534377" cy="259045"/>
    <xdr:sp macro="" textlink="">
      <xdr:nvSpPr>
        <xdr:cNvPr id="346" name="農林水産業費平均値テキスト">
          <a:extLst>
            <a:ext uri="{FF2B5EF4-FFF2-40B4-BE49-F238E27FC236}">
              <a16:creationId xmlns:a16="http://schemas.microsoft.com/office/drawing/2014/main" id="{00000000-0008-0000-0700-00005A010000}"/>
            </a:ext>
          </a:extLst>
        </xdr:cNvPr>
        <xdr:cNvSpPr txBox="1"/>
      </xdr:nvSpPr>
      <xdr:spPr>
        <a:xfrm>
          <a:off x="10528300" y="96850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105378</xdr:rowOff>
    </xdr:from>
    <xdr:to>
      <xdr:col>55</xdr:col>
      <xdr:colOff>50800</xdr:colOff>
      <xdr:row>57</xdr:row>
      <xdr:rowOff>35528</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10426700" y="9706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51</xdr:row>
      <xdr:rowOff>36697</xdr:rowOff>
    </xdr:from>
    <xdr:to>
      <xdr:col>50</xdr:col>
      <xdr:colOff>114300</xdr:colOff>
      <xdr:row>51</xdr:row>
      <xdr:rowOff>144101</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8750300" y="8780647"/>
          <a:ext cx="889000" cy="107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112465</xdr:rowOff>
    </xdr:from>
    <xdr:to>
      <xdr:col>50</xdr:col>
      <xdr:colOff>165100</xdr:colOff>
      <xdr:row>57</xdr:row>
      <xdr:rowOff>42615</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9588500" y="971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33742</xdr:rowOff>
    </xdr:from>
    <xdr:ext cx="534377"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9372111" y="9806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51</xdr:row>
      <xdr:rowOff>36697</xdr:rowOff>
    </xdr:from>
    <xdr:to>
      <xdr:col>45</xdr:col>
      <xdr:colOff>177800</xdr:colOff>
      <xdr:row>51</xdr:row>
      <xdr:rowOff>112897</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7861300" y="8780647"/>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39332</xdr:rowOff>
    </xdr:from>
    <xdr:to>
      <xdr:col>46</xdr:col>
      <xdr:colOff>38100</xdr:colOff>
      <xdr:row>56</xdr:row>
      <xdr:rowOff>140932</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8699500" y="9640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132059</xdr:rowOff>
    </xdr:from>
    <xdr:ext cx="534377"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8483111" y="9733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51</xdr:row>
      <xdr:rowOff>112897</xdr:rowOff>
    </xdr:from>
    <xdr:to>
      <xdr:col>41</xdr:col>
      <xdr:colOff>50800</xdr:colOff>
      <xdr:row>52</xdr:row>
      <xdr:rowOff>136328</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6972300" y="8856847"/>
          <a:ext cx="889000" cy="194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80118</xdr:rowOff>
    </xdr:from>
    <xdr:to>
      <xdr:col>41</xdr:col>
      <xdr:colOff>101600</xdr:colOff>
      <xdr:row>57</xdr:row>
      <xdr:rowOff>10268</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7810500" y="9681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1395</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594111" y="9774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115189</xdr:rowOff>
    </xdr:from>
    <xdr:to>
      <xdr:col>36</xdr:col>
      <xdr:colOff>165100</xdr:colOff>
      <xdr:row>57</xdr:row>
      <xdr:rowOff>45339</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6921500" y="9716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36466</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6705111" y="9809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51</xdr:row>
      <xdr:rowOff>97530</xdr:rowOff>
    </xdr:from>
    <xdr:to>
      <xdr:col>55</xdr:col>
      <xdr:colOff>50800</xdr:colOff>
      <xdr:row>52</xdr:row>
      <xdr:rowOff>27680</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10426700" y="884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51</xdr:row>
      <xdr:rowOff>17601</xdr:rowOff>
    </xdr:from>
    <xdr:ext cx="534377" cy="259045"/>
    <xdr:sp macro="" textlink="">
      <xdr:nvSpPr>
        <xdr:cNvPr id="365" name="農林水産業費該当値テキスト">
          <a:extLst>
            <a:ext uri="{FF2B5EF4-FFF2-40B4-BE49-F238E27FC236}">
              <a16:creationId xmlns:a16="http://schemas.microsoft.com/office/drawing/2014/main" id="{00000000-0008-0000-0700-00006D010000}"/>
            </a:ext>
          </a:extLst>
        </xdr:cNvPr>
        <xdr:cNvSpPr txBox="1"/>
      </xdr:nvSpPr>
      <xdr:spPr>
        <a:xfrm>
          <a:off x="10528300" y="8761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51</xdr:row>
      <xdr:rowOff>93301</xdr:rowOff>
    </xdr:from>
    <xdr:to>
      <xdr:col>50</xdr:col>
      <xdr:colOff>165100</xdr:colOff>
      <xdr:row>52</xdr:row>
      <xdr:rowOff>23451</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9588500" y="8837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50</xdr:row>
      <xdr:rowOff>39978</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9372111" y="8612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50</xdr:row>
      <xdr:rowOff>157347</xdr:rowOff>
    </xdr:from>
    <xdr:to>
      <xdr:col>46</xdr:col>
      <xdr:colOff>38100</xdr:colOff>
      <xdr:row>51</xdr:row>
      <xdr:rowOff>87497</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8699500" y="8729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49</xdr:row>
      <xdr:rowOff>104024</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8483111" y="8505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51</xdr:row>
      <xdr:rowOff>62097</xdr:rowOff>
    </xdr:from>
    <xdr:to>
      <xdr:col>41</xdr:col>
      <xdr:colOff>101600</xdr:colOff>
      <xdr:row>51</xdr:row>
      <xdr:rowOff>163697</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7810500" y="8806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50</xdr:row>
      <xdr:rowOff>8774</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594111" y="8581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52</xdr:row>
      <xdr:rowOff>85528</xdr:rowOff>
    </xdr:from>
    <xdr:to>
      <xdr:col>36</xdr:col>
      <xdr:colOff>165100</xdr:colOff>
      <xdr:row>53</xdr:row>
      <xdr:rowOff>15678</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6921500" y="900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51</xdr:row>
      <xdr:rowOff>32205</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6705111" y="8776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a:extLst>
            <a:ext uri="{FF2B5EF4-FFF2-40B4-BE49-F238E27FC236}">
              <a16:creationId xmlns:a16="http://schemas.microsoft.com/office/drawing/2014/main" id="{00000000-0008-0000-07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148272</xdr:rowOff>
    </xdr:from>
    <xdr:to>
      <xdr:col>54</xdr:col>
      <xdr:colOff>189865</xdr:colOff>
      <xdr:row>79</xdr:row>
      <xdr:rowOff>38125</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flipV="1">
          <a:off x="10475595" y="12149772"/>
          <a:ext cx="1270" cy="14329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41952</xdr:rowOff>
    </xdr:from>
    <xdr:ext cx="378565" cy="259045"/>
    <xdr:sp macro="" textlink="">
      <xdr:nvSpPr>
        <xdr:cNvPr id="398" name="商工費最小値テキスト">
          <a:extLst>
            <a:ext uri="{FF2B5EF4-FFF2-40B4-BE49-F238E27FC236}">
              <a16:creationId xmlns:a16="http://schemas.microsoft.com/office/drawing/2014/main" id="{00000000-0008-0000-0700-00008E010000}"/>
            </a:ext>
          </a:extLst>
        </xdr:cNvPr>
        <xdr:cNvSpPr txBox="1"/>
      </xdr:nvSpPr>
      <xdr:spPr>
        <a:xfrm>
          <a:off x="10528300" y="135865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38125</xdr:rowOff>
    </xdr:from>
    <xdr:to>
      <xdr:col>55</xdr:col>
      <xdr:colOff>88900</xdr:colOff>
      <xdr:row>79</xdr:row>
      <xdr:rowOff>38125</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3582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94949</xdr:rowOff>
    </xdr:from>
    <xdr:ext cx="534377" cy="259045"/>
    <xdr:sp macro="" textlink="">
      <xdr:nvSpPr>
        <xdr:cNvPr id="400" name="商工費最大値テキスト">
          <a:extLst>
            <a:ext uri="{FF2B5EF4-FFF2-40B4-BE49-F238E27FC236}">
              <a16:creationId xmlns:a16="http://schemas.microsoft.com/office/drawing/2014/main" id="{00000000-0008-0000-0700-000090010000}"/>
            </a:ext>
          </a:extLst>
        </xdr:cNvPr>
        <xdr:cNvSpPr txBox="1"/>
      </xdr:nvSpPr>
      <xdr:spPr>
        <a:xfrm>
          <a:off x="10528300" y="11924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75,550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148272</xdr:rowOff>
    </xdr:from>
    <xdr:to>
      <xdr:col>55</xdr:col>
      <xdr:colOff>88900</xdr:colOff>
      <xdr:row>70</xdr:row>
      <xdr:rowOff>148272</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2149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4445</xdr:rowOff>
    </xdr:from>
    <xdr:to>
      <xdr:col>55</xdr:col>
      <xdr:colOff>0</xdr:colOff>
      <xdr:row>75</xdr:row>
      <xdr:rowOff>66148</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9639300" y="12863195"/>
          <a:ext cx="838200" cy="61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116228</xdr:rowOff>
    </xdr:from>
    <xdr:ext cx="534377" cy="259045"/>
    <xdr:sp macro="" textlink="">
      <xdr:nvSpPr>
        <xdr:cNvPr id="403" name="商工費平均値テキスト">
          <a:extLst>
            <a:ext uri="{FF2B5EF4-FFF2-40B4-BE49-F238E27FC236}">
              <a16:creationId xmlns:a16="http://schemas.microsoft.com/office/drawing/2014/main" id="{00000000-0008-0000-0700-000093010000}"/>
            </a:ext>
          </a:extLst>
        </xdr:cNvPr>
        <xdr:cNvSpPr txBox="1"/>
      </xdr:nvSpPr>
      <xdr:spPr>
        <a:xfrm>
          <a:off x="10528300" y="131464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137801</xdr:rowOff>
    </xdr:from>
    <xdr:to>
      <xdr:col>55</xdr:col>
      <xdr:colOff>50800</xdr:colOff>
      <xdr:row>77</xdr:row>
      <xdr:rowOff>67951</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10426700" y="13168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4445</xdr:rowOff>
    </xdr:from>
    <xdr:to>
      <xdr:col>50</xdr:col>
      <xdr:colOff>114300</xdr:colOff>
      <xdr:row>75</xdr:row>
      <xdr:rowOff>164142</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8750300" y="12863195"/>
          <a:ext cx="889000" cy="159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71679</xdr:rowOff>
    </xdr:from>
    <xdr:to>
      <xdr:col>50</xdr:col>
      <xdr:colOff>165100</xdr:colOff>
      <xdr:row>77</xdr:row>
      <xdr:rowOff>1829</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9588500" y="13101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164406</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9372111" y="13194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164142</xdr:rowOff>
    </xdr:from>
    <xdr:to>
      <xdr:col>45</xdr:col>
      <xdr:colOff>177800</xdr:colOff>
      <xdr:row>76</xdr:row>
      <xdr:rowOff>101543</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7861300" y="13022892"/>
          <a:ext cx="889000" cy="108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57334</xdr:rowOff>
    </xdr:from>
    <xdr:to>
      <xdr:col>46</xdr:col>
      <xdr:colOff>38100</xdr:colOff>
      <xdr:row>77</xdr:row>
      <xdr:rowOff>158934</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8699500" y="1325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150061</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8483111" y="13351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73768</xdr:rowOff>
    </xdr:from>
    <xdr:to>
      <xdr:col>41</xdr:col>
      <xdr:colOff>50800</xdr:colOff>
      <xdr:row>76</xdr:row>
      <xdr:rowOff>101543</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6972300" y="12932518"/>
          <a:ext cx="889000" cy="199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107550</xdr:rowOff>
    </xdr:from>
    <xdr:to>
      <xdr:col>41</xdr:col>
      <xdr:colOff>101600</xdr:colOff>
      <xdr:row>78</xdr:row>
      <xdr:rowOff>37700</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7810500" y="133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28827</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594111" y="13401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109589</xdr:rowOff>
    </xdr:from>
    <xdr:to>
      <xdr:col>36</xdr:col>
      <xdr:colOff>165100</xdr:colOff>
      <xdr:row>78</xdr:row>
      <xdr:rowOff>39739</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6921500" y="13311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30866</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6705111" y="13403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15348</xdr:rowOff>
    </xdr:from>
    <xdr:to>
      <xdr:col>55</xdr:col>
      <xdr:colOff>50800</xdr:colOff>
      <xdr:row>75</xdr:row>
      <xdr:rowOff>116948</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10426700" y="12874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38225</xdr:rowOff>
    </xdr:from>
    <xdr:ext cx="534377" cy="259045"/>
    <xdr:sp macro="" textlink="">
      <xdr:nvSpPr>
        <xdr:cNvPr id="422" name="商工費該当値テキスト">
          <a:extLst>
            <a:ext uri="{FF2B5EF4-FFF2-40B4-BE49-F238E27FC236}">
              <a16:creationId xmlns:a16="http://schemas.microsoft.com/office/drawing/2014/main" id="{00000000-0008-0000-0700-0000A6010000}"/>
            </a:ext>
          </a:extLst>
        </xdr:cNvPr>
        <xdr:cNvSpPr txBox="1"/>
      </xdr:nvSpPr>
      <xdr:spPr>
        <a:xfrm>
          <a:off x="10528300" y="12725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125095</xdr:rowOff>
    </xdr:from>
    <xdr:to>
      <xdr:col>50</xdr:col>
      <xdr:colOff>165100</xdr:colOff>
      <xdr:row>75</xdr:row>
      <xdr:rowOff>55245</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9588500" y="1281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71772</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372111" y="12587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113341</xdr:rowOff>
    </xdr:from>
    <xdr:to>
      <xdr:col>46</xdr:col>
      <xdr:colOff>38100</xdr:colOff>
      <xdr:row>76</xdr:row>
      <xdr:rowOff>43492</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8699500" y="1297209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60018</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8483111" y="12747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50743</xdr:rowOff>
    </xdr:from>
    <xdr:to>
      <xdr:col>41</xdr:col>
      <xdr:colOff>101600</xdr:colOff>
      <xdr:row>76</xdr:row>
      <xdr:rowOff>152343</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7810500" y="13080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168870</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594111" y="12856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22968</xdr:rowOff>
    </xdr:from>
    <xdr:to>
      <xdr:col>36</xdr:col>
      <xdr:colOff>165100</xdr:colOff>
      <xdr:row>75</xdr:row>
      <xdr:rowOff>124568</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6921500" y="1288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141095</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705111" y="12656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a:extLst>
            <a:ext uri="{FF2B5EF4-FFF2-40B4-BE49-F238E27FC236}">
              <a16:creationId xmlns:a16="http://schemas.microsoft.com/office/drawing/2014/main" id="{00000000-0008-0000-07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26401</xdr:rowOff>
    </xdr:from>
    <xdr:to>
      <xdr:col>54</xdr:col>
      <xdr:colOff>189865</xdr:colOff>
      <xdr:row>98</xdr:row>
      <xdr:rowOff>45645</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flipV="1">
          <a:off x="10475595" y="15799801"/>
          <a:ext cx="1270" cy="10479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49472</xdr:rowOff>
    </xdr:from>
    <xdr:ext cx="534377" cy="259045"/>
    <xdr:sp macro="" textlink="">
      <xdr:nvSpPr>
        <xdr:cNvPr id="453" name="土木費最小値テキスト">
          <a:extLst>
            <a:ext uri="{FF2B5EF4-FFF2-40B4-BE49-F238E27FC236}">
              <a16:creationId xmlns:a16="http://schemas.microsoft.com/office/drawing/2014/main" id="{00000000-0008-0000-0700-0000C5010000}"/>
            </a:ext>
          </a:extLst>
        </xdr:cNvPr>
        <xdr:cNvSpPr txBox="1"/>
      </xdr:nvSpPr>
      <xdr:spPr>
        <a:xfrm>
          <a:off x="10528300" y="16851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45645</xdr:rowOff>
    </xdr:from>
    <xdr:to>
      <xdr:col>55</xdr:col>
      <xdr:colOff>88900</xdr:colOff>
      <xdr:row>98</xdr:row>
      <xdr:rowOff>45645</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10388600" y="16847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144528</xdr:rowOff>
    </xdr:from>
    <xdr:ext cx="599010" cy="259045"/>
    <xdr:sp macro="" textlink="">
      <xdr:nvSpPr>
        <xdr:cNvPr id="455" name="土木費最大値テキスト">
          <a:extLst>
            <a:ext uri="{FF2B5EF4-FFF2-40B4-BE49-F238E27FC236}">
              <a16:creationId xmlns:a16="http://schemas.microsoft.com/office/drawing/2014/main" id="{00000000-0008-0000-0700-0000C7010000}"/>
            </a:ext>
          </a:extLst>
        </xdr:cNvPr>
        <xdr:cNvSpPr txBox="1"/>
      </xdr:nvSpPr>
      <xdr:spPr>
        <a:xfrm>
          <a:off x="10528300" y="15575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249,781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26401</xdr:rowOff>
    </xdr:from>
    <xdr:to>
      <xdr:col>55</xdr:col>
      <xdr:colOff>88900</xdr:colOff>
      <xdr:row>92</xdr:row>
      <xdr:rowOff>26401</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10388600" y="15799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95137</xdr:rowOff>
    </xdr:from>
    <xdr:to>
      <xdr:col>55</xdr:col>
      <xdr:colOff>0</xdr:colOff>
      <xdr:row>97</xdr:row>
      <xdr:rowOff>96842</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9639300" y="16725787"/>
          <a:ext cx="838200" cy="1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9109</xdr:rowOff>
    </xdr:from>
    <xdr:ext cx="534377" cy="259045"/>
    <xdr:sp macro="" textlink="">
      <xdr:nvSpPr>
        <xdr:cNvPr id="458" name="土木費平均値テキスト">
          <a:extLst>
            <a:ext uri="{FF2B5EF4-FFF2-40B4-BE49-F238E27FC236}">
              <a16:creationId xmlns:a16="http://schemas.microsoft.com/office/drawing/2014/main" id="{00000000-0008-0000-0700-0000CA010000}"/>
            </a:ext>
          </a:extLst>
        </xdr:cNvPr>
        <xdr:cNvSpPr txBox="1"/>
      </xdr:nvSpPr>
      <xdr:spPr>
        <a:xfrm>
          <a:off x="10528300" y="164683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157682</xdr:rowOff>
    </xdr:from>
    <xdr:to>
      <xdr:col>55</xdr:col>
      <xdr:colOff>50800</xdr:colOff>
      <xdr:row>97</xdr:row>
      <xdr:rowOff>87832</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10426700" y="16616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94762</xdr:rowOff>
    </xdr:from>
    <xdr:to>
      <xdr:col>50</xdr:col>
      <xdr:colOff>114300</xdr:colOff>
      <xdr:row>97</xdr:row>
      <xdr:rowOff>95137</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8750300" y="16725412"/>
          <a:ext cx="889000" cy="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151171</xdr:rowOff>
    </xdr:from>
    <xdr:to>
      <xdr:col>50</xdr:col>
      <xdr:colOff>165100</xdr:colOff>
      <xdr:row>97</xdr:row>
      <xdr:rowOff>81321</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9588500" y="16610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97848</xdr:rowOff>
    </xdr:from>
    <xdr:ext cx="534377"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9372111" y="16385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94762</xdr:rowOff>
    </xdr:from>
    <xdr:to>
      <xdr:col>45</xdr:col>
      <xdr:colOff>177800</xdr:colOff>
      <xdr:row>97</xdr:row>
      <xdr:rowOff>112026</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7861300" y="16725412"/>
          <a:ext cx="889000" cy="17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158714</xdr:rowOff>
    </xdr:from>
    <xdr:to>
      <xdr:col>46</xdr:col>
      <xdr:colOff>38100</xdr:colOff>
      <xdr:row>97</xdr:row>
      <xdr:rowOff>88864</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8699500" y="1661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105391</xdr:rowOff>
    </xdr:from>
    <xdr:ext cx="534377"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8483111" y="16393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106795</xdr:rowOff>
    </xdr:from>
    <xdr:to>
      <xdr:col>41</xdr:col>
      <xdr:colOff>50800</xdr:colOff>
      <xdr:row>97</xdr:row>
      <xdr:rowOff>112026</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6972300" y="16737445"/>
          <a:ext cx="889000" cy="5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4908</xdr:rowOff>
    </xdr:from>
    <xdr:to>
      <xdr:col>41</xdr:col>
      <xdr:colOff>101600</xdr:colOff>
      <xdr:row>97</xdr:row>
      <xdr:rowOff>106508</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7810500" y="16635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123035</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7594111" y="16410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3121</xdr:rowOff>
    </xdr:from>
    <xdr:to>
      <xdr:col>36</xdr:col>
      <xdr:colOff>165100</xdr:colOff>
      <xdr:row>97</xdr:row>
      <xdr:rowOff>104721</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6921500" y="16633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121248</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6705111" y="16408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46042</xdr:rowOff>
    </xdr:from>
    <xdr:to>
      <xdr:col>55</xdr:col>
      <xdr:colOff>50800</xdr:colOff>
      <xdr:row>97</xdr:row>
      <xdr:rowOff>147642</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10426700" y="1667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136108</xdr:rowOff>
    </xdr:from>
    <xdr:ext cx="534377" cy="259045"/>
    <xdr:sp macro="" textlink="">
      <xdr:nvSpPr>
        <xdr:cNvPr id="477" name="土木費該当値テキスト">
          <a:extLst>
            <a:ext uri="{FF2B5EF4-FFF2-40B4-BE49-F238E27FC236}">
              <a16:creationId xmlns:a16="http://schemas.microsoft.com/office/drawing/2014/main" id="{00000000-0008-0000-0700-0000DD010000}"/>
            </a:ext>
          </a:extLst>
        </xdr:cNvPr>
        <xdr:cNvSpPr txBox="1"/>
      </xdr:nvSpPr>
      <xdr:spPr>
        <a:xfrm>
          <a:off x="10528300" y="16595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44337</xdr:rowOff>
    </xdr:from>
    <xdr:to>
      <xdr:col>50</xdr:col>
      <xdr:colOff>165100</xdr:colOff>
      <xdr:row>97</xdr:row>
      <xdr:rowOff>145937</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9588500" y="16674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137064</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9372111" y="16767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43962</xdr:rowOff>
    </xdr:from>
    <xdr:to>
      <xdr:col>46</xdr:col>
      <xdr:colOff>38100</xdr:colOff>
      <xdr:row>97</xdr:row>
      <xdr:rowOff>145562</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8699500" y="16674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136689</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483111" y="16767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61226</xdr:rowOff>
    </xdr:from>
    <xdr:to>
      <xdr:col>41</xdr:col>
      <xdr:colOff>101600</xdr:colOff>
      <xdr:row>97</xdr:row>
      <xdr:rowOff>162826</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7810500" y="16691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153953</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7594111" y="16784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55995</xdr:rowOff>
    </xdr:from>
    <xdr:to>
      <xdr:col>36</xdr:col>
      <xdr:colOff>165100</xdr:colOff>
      <xdr:row>97</xdr:row>
      <xdr:rowOff>157595</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6921500" y="1668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148722</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6705111" y="16779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a:extLst>
            <a:ext uri="{FF2B5EF4-FFF2-40B4-BE49-F238E27FC236}">
              <a16:creationId xmlns:a16="http://schemas.microsoft.com/office/drawing/2014/main" id="{00000000-0008-0000-07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130461</xdr:rowOff>
    </xdr:from>
    <xdr:to>
      <xdr:col>85</xdr:col>
      <xdr:colOff>126364</xdr:colOff>
      <xdr:row>37</xdr:row>
      <xdr:rowOff>158274</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flipV="1">
          <a:off x="16317595" y="5273961"/>
          <a:ext cx="1269" cy="1227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162101</xdr:rowOff>
    </xdr:from>
    <xdr:ext cx="534377" cy="259045"/>
    <xdr:sp macro="" textlink="">
      <xdr:nvSpPr>
        <xdr:cNvPr id="510" name="消防費最小値テキスト">
          <a:extLst>
            <a:ext uri="{FF2B5EF4-FFF2-40B4-BE49-F238E27FC236}">
              <a16:creationId xmlns:a16="http://schemas.microsoft.com/office/drawing/2014/main" id="{00000000-0008-0000-0700-0000FE010000}"/>
            </a:ext>
          </a:extLst>
        </xdr:cNvPr>
        <xdr:cNvSpPr txBox="1"/>
      </xdr:nvSpPr>
      <xdr:spPr>
        <a:xfrm>
          <a:off x="16370300" y="6505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158274</xdr:rowOff>
    </xdr:from>
    <xdr:to>
      <xdr:col>86</xdr:col>
      <xdr:colOff>25400</xdr:colOff>
      <xdr:row>37</xdr:row>
      <xdr:rowOff>158274</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6230600" y="6501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77138</xdr:rowOff>
    </xdr:from>
    <xdr:ext cx="534377" cy="259045"/>
    <xdr:sp macro="" textlink="">
      <xdr:nvSpPr>
        <xdr:cNvPr id="512" name="消防費最大値テキスト">
          <a:extLst>
            <a:ext uri="{FF2B5EF4-FFF2-40B4-BE49-F238E27FC236}">
              <a16:creationId xmlns:a16="http://schemas.microsoft.com/office/drawing/2014/main" id="{00000000-0008-0000-0700-000000020000}"/>
            </a:ext>
          </a:extLst>
        </xdr:cNvPr>
        <xdr:cNvSpPr txBox="1"/>
      </xdr:nvSpPr>
      <xdr:spPr>
        <a:xfrm>
          <a:off x="16370300" y="5049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76,485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130461</xdr:rowOff>
    </xdr:from>
    <xdr:to>
      <xdr:col>86</xdr:col>
      <xdr:colOff>25400</xdr:colOff>
      <xdr:row>30</xdr:row>
      <xdr:rowOff>130461</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6230600" y="5273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120555</xdr:rowOff>
    </xdr:from>
    <xdr:to>
      <xdr:col>85</xdr:col>
      <xdr:colOff>127000</xdr:colOff>
      <xdr:row>35</xdr:row>
      <xdr:rowOff>110973</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5481300" y="5949855"/>
          <a:ext cx="838200" cy="161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15092</xdr:rowOff>
    </xdr:from>
    <xdr:ext cx="534377" cy="259045"/>
    <xdr:sp macro="" textlink="">
      <xdr:nvSpPr>
        <xdr:cNvPr id="515" name="消防費平均値テキスト">
          <a:extLst>
            <a:ext uri="{FF2B5EF4-FFF2-40B4-BE49-F238E27FC236}">
              <a16:creationId xmlns:a16="http://schemas.microsoft.com/office/drawing/2014/main" id="{00000000-0008-0000-0700-000003020000}"/>
            </a:ext>
          </a:extLst>
        </xdr:cNvPr>
        <xdr:cNvSpPr txBox="1"/>
      </xdr:nvSpPr>
      <xdr:spPr>
        <a:xfrm>
          <a:off x="16370300" y="61872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36665</xdr:rowOff>
    </xdr:from>
    <xdr:to>
      <xdr:col>85</xdr:col>
      <xdr:colOff>177800</xdr:colOff>
      <xdr:row>36</xdr:row>
      <xdr:rowOff>138265</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6268700" y="620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120555</xdr:rowOff>
    </xdr:from>
    <xdr:to>
      <xdr:col>81</xdr:col>
      <xdr:colOff>50800</xdr:colOff>
      <xdr:row>34</xdr:row>
      <xdr:rowOff>141243</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4592300" y="5949855"/>
          <a:ext cx="889000" cy="20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160737</xdr:rowOff>
    </xdr:from>
    <xdr:to>
      <xdr:col>81</xdr:col>
      <xdr:colOff>101600</xdr:colOff>
      <xdr:row>36</xdr:row>
      <xdr:rowOff>90887</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5430500" y="6161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82014</xdr:rowOff>
    </xdr:from>
    <xdr:ext cx="534377"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5214111" y="6254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114954</xdr:rowOff>
    </xdr:from>
    <xdr:to>
      <xdr:col>76</xdr:col>
      <xdr:colOff>114300</xdr:colOff>
      <xdr:row>34</xdr:row>
      <xdr:rowOff>141243</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3703300" y="5944254"/>
          <a:ext cx="889000" cy="26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31864</xdr:rowOff>
    </xdr:from>
    <xdr:to>
      <xdr:col>76</xdr:col>
      <xdr:colOff>165100</xdr:colOff>
      <xdr:row>36</xdr:row>
      <xdr:rowOff>133464</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4541500" y="6204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124591</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4325111" y="6296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114954</xdr:rowOff>
    </xdr:from>
    <xdr:to>
      <xdr:col>71</xdr:col>
      <xdr:colOff>177800</xdr:colOff>
      <xdr:row>36</xdr:row>
      <xdr:rowOff>95923</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2814300" y="5944254"/>
          <a:ext cx="889000" cy="323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37865</xdr:rowOff>
    </xdr:from>
    <xdr:to>
      <xdr:col>72</xdr:col>
      <xdr:colOff>38100</xdr:colOff>
      <xdr:row>36</xdr:row>
      <xdr:rowOff>139465</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3652500" y="6210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130592</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3436111" y="6302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56324</xdr:rowOff>
    </xdr:from>
    <xdr:to>
      <xdr:col>67</xdr:col>
      <xdr:colOff>101600</xdr:colOff>
      <xdr:row>36</xdr:row>
      <xdr:rowOff>157924</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2763500" y="622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149051</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2547111" y="6321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60173</xdr:rowOff>
    </xdr:from>
    <xdr:to>
      <xdr:col>85</xdr:col>
      <xdr:colOff>177800</xdr:colOff>
      <xdr:row>35</xdr:row>
      <xdr:rowOff>161773</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6268700" y="6060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83050</xdr:rowOff>
    </xdr:from>
    <xdr:ext cx="534377" cy="259045"/>
    <xdr:sp macro="" textlink="">
      <xdr:nvSpPr>
        <xdr:cNvPr id="534" name="消防費該当値テキスト">
          <a:extLst>
            <a:ext uri="{FF2B5EF4-FFF2-40B4-BE49-F238E27FC236}">
              <a16:creationId xmlns:a16="http://schemas.microsoft.com/office/drawing/2014/main" id="{00000000-0008-0000-0700-000016020000}"/>
            </a:ext>
          </a:extLst>
        </xdr:cNvPr>
        <xdr:cNvSpPr txBox="1"/>
      </xdr:nvSpPr>
      <xdr:spPr>
        <a:xfrm>
          <a:off x="16370300" y="5912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69755</xdr:rowOff>
    </xdr:from>
    <xdr:to>
      <xdr:col>81</xdr:col>
      <xdr:colOff>101600</xdr:colOff>
      <xdr:row>34</xdr:row>
      <xdr:rowOff>171355</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5430500" y="5899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16432</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14111" y="5674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90443</xdr:rowOff>
    </xdr:from>
    <xdr:to>
      <xdr:col>76</xdr:col>
      <xdr:colOff>165100</xdr:colOff>
      <xdr:row>35</xdr:row>
      <xdr:rowOff>20593</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4541500" y="5919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37120</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325111" y="5694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64154</xdr:rowOff>
    </xdr:from>
    <xdr:to>
      <xdr:col>72</xdr:col>
      <xdr:colOff>38100</xdr:colOff>
      <xdr:row>34</xdr:row>
      <xdr:rowOff>165754</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3652500" y="5893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10831</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3436111" y="5668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45123</xdr:rowOff>
    </xdr:from>
    <xdr:to>
      <xdr:col>67</xdr:col>
      <xdr:colOff>101600</xdr:colOff>
      <xdr:row>36</xdr:row>
      <xdr:rowOff>146723</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2763500" y="6217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163250</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2547111" y="5992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教育費グラフ枠">
          <a:extLst>
            <a:ext uri="{FF2B5EF4-FFF2-40B4-BE49-F238E27FC236}">
              <a16:creationId xmlns:a16="http://schemas.microsoft.com/office/drawing/2014/main" id="{00000000-0008-0000-0700-000033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75336</xdr:rowOff>
    </xdr:from>
    <xdr:to>
      <xdr:col>85</xdr:col>
      <xdr:colOff>126364</xdr:colOff>
      <xdr:row>57</xdr:row>
      <xdr:rowOff>166729</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flipV="1">
          <a:off x="16317595" y="8647836"/>
          <a:ext cx="1269" cy="1291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170556</xdr:rowOff>
    </xdr:from>
    <xdr:ext cx="534377" cy="259045"/>
    <xdr:sp macro="" textlink="">
      <xdr:nvSpPr>
        <xdr:cNvPr id="565" name="教育費最小値テキスト">
          <a:extLst>
            <a:ext uri="{FF2B5EF4-FFF2-40B4-BE49-F238E27FC236}">
              <a16:creationId xmlns:a16="http://schemas.microsoft.com/office/drawing/2014/main" id="{00000000-0008-0000-0700-000035020000}"/>
            </a:ext>
          </a:extLst>
        </xdr:cNvPr>
        <xdr:cNvSpPr txBox="1"/>
      </xdr:nvSpPr>
      <xdr:spPr>
        <a:xfrm>
          <a:off x="16370300" y="9943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166729</xdr:rowOff>
    </xdr:from>
    <xdr:to>
      <xdr:col>86</xdr:col>
      <xdr:colOff>25400</xdr:colOff>
      <xdr:row>57</xdr:row>
      <xdr:rowOff>166729</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6230600" y="9939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22013</xdr:rowOff>
    </xdr:from>
    <xdr:ext cx="599010" cy="259045"/>
    <xdr:sp macro="" textlink="">
      <xdr:nvSpPr>
        <xdr:cNvPr id="567" name="教育費最大値テキスト">
          <a:extLst>
            <a:ext uri="{FF2B5EF4-FFF2-40B4-BE49-F238E27FC236}">
              <a16:creationId xmlns:a16="http://schemas.microsoft.com/office/drawing/2014/main" id="{00000000-0008-0000-0700-000037020000}"/>
            </a:ext>
          </a:extLst>
        </xdr:cNvPr>
        <xdr:cNvSpPr txBox="1"/>
      </xdr:nvSpPr>
      <xdr:spPr>
        <a:xfrm>
          <a:off x="16370300" y="8423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314,078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75336</xdr:rowOff>
    </xdr:from>
    <xdr:to>
      <xdr:col>86</xdr:col>
      <xdr:colOff>25400</xdr:colOff>
      <xdr:row>50</xdr:row>
      <xdr:rowOff>75336</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6230600" y="8647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143874</xdr:rowOff>
    </xdr:from>
    <xdr:to>
      <xdr:col>85</xdr:col>
      <xdr:colOff>127000</xdr:colOff>
      <xdr:row>57</xdr:row>
      <xdr:rowOff>20252</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5481300" y="9745074"/>
          <a:ext cx="838200" cy="47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161241</xdr:rowOff>
    </xdr:from>
    <xdr:ext cx="534377" cy="259045"/>
    <xdr:sp macro="" textlink="">
      <xdr:nvSpPr>
        <xdr:cNvPr id="570" name="教育費平均値テキスト">
          <a:extLst>
            <a:ext uri="{FF2B5EF4-FFF2-40B4-BE49-F238E27FC236}">
              <a16:creationId xmlns:a16="http://schemas.microsoft.com/office/drawing/2014/main" id="{00000000-0008-0000-0700-00003A020000}"/>
            </a:ext>
          </a:extLst>
        </xdr:cNvPr>
        <xdr:cNvSpPr txBox="1"/>
      </xdr:nvSpPr>
      <xdr:spPr>
        <a:xfrm>
          <a:off x="16370300" y="95909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138364</xdr:rowOff>
    </xdr:from>
    <xdr:to>
      <xdr:col>85</xdr:col>
      <xdr:colOff>177800</xdr:colOff>
      <xdr:row>57</xdr:row>
      <xdr:rowOff>68514</xdr:rowOff>
    </xdr:to>
    <xdr:sp macro="" textlink="">
      <xdr:nvSpPr>
        <xdr:cNvPr id="571" name="フローチャート: 判断 570">
          <a:extLst>
            <a:ext uri="{FF2B5EF4-FFF2-40B4-BE49-F238E27FC236}">
              <a16:creationId xmlns:a16="http://schemas.microsoft.com/office/drawing/2014/main" id="{00000000-0008-0000-0700-00003B020000}"/>
            </a:ext>
          </a:extLst>
        </xdr:cNvPr>
        <xdr:cNvSpPr/>
      </xdr:nvSpPr>
      <xdr:spPr>
        <a:xfrm>
          <a:off x="16268700" y="9739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141753</xdr:rowOff>
    </xdr:from>
    <xdr:to>
      <xdr:col>81</xdr:col>
      <xdr:colOff>50800</xdr:colOff>
      <xdr:row>56</xdr:row>
      <xdr:rowOff>143874</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4592300" y="9742953"/>
          <a:ext cx="889000" cy="2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108569</xdr:rowOff>
    </xdr:from>
    <xdr:to>
      <xdr:col>81</xdr:col>
      <xdr:colOff>101600</xdr:colOff>
      <xdr:row>57</xdr:row>
      <xdr:rowOff>38719</xdr:rowOff>
    </xdr:to>
    <xdr:sp macro="" textlink="">
      <xdr:nvSpPr>
        <xdr:cNvPr id="573" name="フローチャート: 判断 572">
          <a:extLst>
            <a:ext uri="{FF2B5EF4-FFF2-40B4-BE49-F238E27FC236}">
              <a16:creationId xmlns:a16="http://schemas.microsoft.com/office/drawing/2014/main" id="{00000000-0008-0000-0700-00003D020000}"/>
            </a:ext>
          </a:extLst>
        </xdr:cNvPr>
        <xdr:cNvSpPr/>
      </xdr:nvSpPr>
      <xdr:spPr>
        <a:xfrm>
          <a:off x="15430500" y="9709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29846</xdr:rowOff>
    </xdr:from>
    <xdr:ext cx="534377"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5214111" y="9802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128343</xdr:rowOff>
    </xdr:from>
    <xdr:to>
      <xdr:col>76</xdr:col>
      <xdr:colOff>114300</xdr:colOff>
      <xdr:row>56</xdr:row>
      <xdr:rowOff>141753</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3703300" y="9729543"/>
          <a:ext cx="889000" cy="13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144935</xdr:rowOff>
    </xdr:from>
    <xdr:to>
      <xdr:col>76</xdr:col>
      <xdr:colOff>165100</xdr:colOff>
      <xdr:row>57</xdr:row>
      <xdr:rowOff>75085</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4541500" y="9746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66212</xdr:rowOff>
    </xdr:from>
    <xdr:ext cx="534377"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4325111" y="9838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128343</xdr:rowOff>
    </xdr:from>
    <xdr:to>
      <xdr:col>71</xdr:col>
      <xdr:colOff>177800</xdr:colOff>
      <xdr:row>57</xdr:row>
      <xdr:rowOff>25304</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2814300" y="9729543"/>
          <a:ext cx="889000" cy="68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147714</xdr:rowOff>
    </xdr:from>
    <xdr:to>
      <xdr:col>72</xdr:col>
      <xdr:colOff>38100</xdr:colOff>
      <xdr:row>57</xdr:row>
      <xdr:rowOff>77864</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3652500" y="974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68991</xdr:rowOff>
    </xdr:from>
    <xdr:ext cx="534377"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3436111" y="9841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1031</xdr:rowOff>
    </xdr:from>
    <xdr:to>
      <xdr:col>67</xdr:col>
      <xdr:colOff>101600</xdr:colOff>
      <xdr:row>57</xdr:row>
      <xdr:rowOff>102631</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2763500" y="9773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93758</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2547111" y="9866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140902</xdr:rowOff>
    </xdr:from>
    <xdr:to>
      <xdr:col>85</xdr:col>
      <xdr:colOff>177800</xdr:colOff>
      <xdr:row>57</xdr:row>
      <xdr:rowOff>71052</xdr:rowOff>
    </xdr:to>
    <xdr:sp macro="" textlink="">
      <xdr:nvSpPr>
        <xdr:cNvPr id="588" name="楕円 587">
          <a:extLst>
            <a:ext uri="{FF2B5EF4-FFF2-40B4-BE49-F238E27FC236}">
              <a16:creationId xmlns:a16="http://schemas.microsoft.com/office/drawing/2014/main" id="{00000000-0008-0000-0700-00004C020000}"/>
            </a:ext>
          </a:extLst>
        </xdr:cNvPr>
        <xdr:cNvSpPr/>
      </xdr:nvSpPr>
      <xdr:spPr>
        <a:xfrm>
          <a:off x="16268700" y="9742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119329</xdr:rowOff>
    </xdr:from>
    <xdr:ext cx="534377" cy="259045"/>
    <xdr:sp macro="" textlink="">
      <xdr:nvSpPr>
        <xdr:cNvPr id="589" name="教育費該当値テキスト">
          <a:extLst>
            <a:ext uri="{FF2B5EF4-FFF2-40B4-BE49-F238E27FC236}">
              <a16:creationId xmlns:a16="http://schemas.microsoft.com/office/drawing/2014/main" id="{00000000-0008-0000-0700-00004D020000}"/>
            </a:ext>
          </a:extLst>
        </xdr:cNvPr>
        <xdr:cNvSpPr txBox="1"/>
      </xdr:nvSpPr>
      <xdr:spPr>
        <a:xfrm>
          <a:off x="16370300" y="9720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93074</xdr:rowOff>
    </xdr:from>
    <xdr:to>
      <xdr:col>81</xdr:col>
      <xdr:colOff>101600</xdr:colOff>
      <xdr:row>57</xdr:row>
      <xdr:rowOff>23224</xdr:rowOff>
    </xdr:to>
    <xdr:sp macro="" textlink="">
      <xdr:nvSpPr>
        <xdr:cNvPr id="590" name="楕円 589">
          <a:extLst>
            <a:ext uri="{FF2B5EF4-FFF2-40B4-BE49-F238E27FC236}">
              <a16:creationId xmlns:a16="http://schemas.microsoft.com/office/drawing/2014/main" id="{00000000-0008-0000-0700-00004E020000}"/>
            </a:ext>
          </a:extLst>
        </xdr:cNvPr>
        <xdr:cNvSpPr/>
      </xdr:nvSpPr>
      <xdr:spPr>
        <a:xfrm>
          <a:off x="15430500" y="9694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39751</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214111" y="9469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90953</xdr:rowOff>
    </xdr:from>
    <xdr:to>
      <xdr:col>76</xdr:col>
      <xdr:colOff>165100</xdr:colOff>
      <xdr:row>57</xdr:row>
      <xdr:rowOff>21103</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4541500" y="9692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37630</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325111" y="9467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77543</xdr:rowOff>
    </xdr:from>
    <xdr:to>
      <xdr:col>72</xdr:col>
      <xdr:colOff>38100</xdr:colOff>
      <xdr:row>57</xdr:row>
      <xdr:rowOff>7693</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3652500" y="9678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24220</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3436111" y="9453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145954</xdr:rowOff>
    </xdr:from>
    <xdr:to>
      <xdr:col>67</xdr:col>
      <xdr:colOff>101600</xdr:colOff>
      <xdr:row>57</xdr:row>
      <xdr:rowOff>76104</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2763500" y="9747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92631</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547111" y="9522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a:extLst>
            <a:ext uri="{FF2B5EF4-FFF2-40B4-BE49-F238E27FC236}">
              <a16:creationId xmlns:a16="http://schemas.microsoft.com/office/drawing/2014/main" id="{00000000-0008-0000-0700-000056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a:extLst>
            <a:ext uri="{FF2B5EF4-FFF2-40B4-BE49-F238E27FC236}">
              <a16:creationId xmlns:a16="http://schemas.microsoft.com/office/drawing/2014/main" id="{00000000-0008-0000-0700-00005F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災害復旧費グラフ枠">
          <a:extLst>
            <a:ext uri="{FF2B5EF4-FFF2-40B4-BE49-F238E27FC236}">
              <a16:creationId xmlns:a16="http://schemas.microsoft.com/office/drawing/2014/main" id="{00000000-0008-0000-0700-00006C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130194</xdr:rowOff>
    </xdr:from>
    <xdr:to>
      <xdr:col>85</xdr:col>
      <xdr:colOff>126364</xdr:colOff>
      <xdr:row>79</xdr:row>
      <xdr:rowOff>44450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flipV="1">
          <a:off x="16317595" y="12303144"/>
          <a:ext cx="1269" cy="1285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85750</xdr:rowOff>
    </xdr:from>
    <xdr:ext cx="249299" cy="259045"/>
    <xdr:sp macro="" textlink="">
      <xdr:nvSpPr>
        <xdr:cNvPr id="622" name="災害復旧費最小値テキスト">
          <a:extLst>
            <a:ext uri="{FF2B5EF4-FFF2-40B4-BE49-F238E27FC236}">
              <a16:creationId xmlns:a16="http://schemas.microsoft.com/office/drawing/2014/main" id="{00000000-0008-0000-0700-00006E020000}"/>
            </a:ext>
          </a:extLst>
        </xdr:cNvPr>
        <xdr:cNvSpPr txBox="1"/>
      </xdr:nvSpPr>
      <xdr:spPr>
        <a:xfrm>
          <a:off x="16370300" y="136303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76871</xdr:rowOff>
    </xdr:from>
    <xdr:ext cx="599010" cy="259045"/>
    <xdr:sp macro="" textlink="">
      <xdr:nvSpPr>
        <xdr:cNvPr id="624" name="災害復旧費最大値テキスト">
          <a:extLst>
            <a:ext uri="{FF2B5EF4-FFF2-40B4-BE49-F238E27FC236}">
              <a16:creationId xmlns:a16="http://schemas.microsoft.com/office/drawing/2014/main" id="{00000000-0008-0000-0700-000070020000}"/>
            </a:ext>
          </a:extLst>
        </xdr:cNvPr>
        <xdr:cNvSpPr txBox="1"/>
      </xdr:nvSpPr>
      <xdr:spPr>
        <a:xfrm>
          <a:off x="16370300" y="12078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337,495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130194</xdr:rowOff>
    </xdr:from>
    <xdr:to>
      <xdr:col>86</xdr:col>
      <xdr:colOff>25400</xdr:colOff>
      <xdr:row>71</xdr:row>
      <xdr:rowOff>130194</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6230600" y="12303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34823</xdr:rowOff>
    </xdr:from>
    <xdr:to>
      <xdr:col>85</xdr:col>
      <xdr:colOff>127000</xdr:colOff>
      <xdr:row>79</xdr:row>
      <xdr:rowOff>43307</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5481300" y="13579373"/>
          <a:ext cx="838200" cy="8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3199</xdr:rowOff>
    </xdr:from>
    <xdr:ext cx="469744" cy="259045"/>
    <xdr:sp macro="" textlink="">
      <xdr:nvSpPr>
        <xdr:cNvPr id="627" name="災害復旧費平均値テキスト">
          <a:extLst>
            <a:ext uri="{FF2B5EF4-FFF2-40B4-BE49-F238E27FC236}">
              <a16:creationId xmlns:a16="http://schemas.microsoft.com/office/drawing/2014/main" id="{00000000-0008-0000-0700-000073020000}"/>
            </a:ext>
          </a:extLst>
        </xdr:cNvPr>
        <xdr:cNvSpPr txBox="1"/>
      </xdr:nvSpPr>
      <xdr:spPr>
        <a:xfrm>
          <a:off x="16370300" y="133762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151772</xdr:rowOff>
    </xdr:from>
    <xdr:to>
      <xdr:col>85</xdr:col>
      <xdr:colOff>177800</xdr:colOff>
      <xdr:row>79</xdr:row>
      <xdr:rowOff>81922</xdr:rowOff>
    </xdr:to>
    <xdr:sp macro="" textlink="">
      <xdr:nvSpPr>
        <xdr:cNvPr id="628" name="フローチャート: 判断 627">
          <a:extLst>
            <a:ext uri="{FF2B5EF4-FFF2-40B4-BE49-F238E27FC236}">
              <a16:creationId xmlns:a16="http://schemas.microsoft.com/office/drawing/2014/main" id="{00000000-0008-0000-0700-000074020000}"/>
            </a:ext>
          </a:extLst>
        </xdr:cNvPr>
        <xdr:cNvSpPr/>
      </xdr:nvSpPr>
      <xdr:spPr>
        <a:xfrm>
          <a:off x="16268700" y="13524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34823</xdr:rowOff>
    </xdr:from>
    <xdr:to>
      <xdr:col>81</xdr:col>
      <xdr:colOff>50800</xdr:colOff>
      <xdr:row>79</xdr:row>
      <xdr:rowOff>40621</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flipV="1">
          <a:off x="14592300" y="13579373"/>
          <a:ext cx="889000" cy="5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146568</xdr:rowOff>
    </xdr:from>
    <xdr:to>
      <xdr:col>81</xdr:col>
      <xdr:colOff>101600</xdr:colOff>
      <xdr:row>79</xdr:row>
      <xdr:rowOff>76718</xdr:rowOff>
    </xdr:to>
    <xdr:sp macro="" textlink="">
      <xdr:nvSpPr>
        <xdr:cNvPr id="630" name="フローチャート: 判断 629">
          <a:extLst>
            <a:ext uri="{FF2B5EF4-FFF2-40B4-BE49-F238E27FC236}">
              <a16:creationId xmlns:a16="http://schemas.microsoft.com/office/drawing/2014/main" id="{00000000-0008-0000-0700-000076020000}"/>
            </a:ext>
          </a:extLst>
        </xdr:cNvPr>
        <xdr:cNvSpPr/>
      </xdr:nvSpPr>
      <xdr:spPr>
        <a:xfrm>
          <a:off x="15430500" y="13519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93245</xdr:rowOff>
    </xdr:from>
    <xdr:ext cx="469744"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5246428" y="13294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40621</xdr:rowOff>
    </xdr:from>
    <xdr:to>
      <xdr:col>76</xdr:col>
      <xdr:colOff>114300</xdr:colOff>
      <xdr:row>79</xdr:row>
      <xdr:rowOff>44450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flipV="1">
          <a:off x="13703300" y="13585171"/>
          <a:ext cx="889000" cy="3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141977</xdr:rowOff>
    </xdr:from>
    <xdr:to>
      <xdr:col>76</xdr:col>
      <xdr:colOff>165100</xdr:colOff>
      <xdr:row>79</xdr:row>
      <xdr:rowOff>72127</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4541500" y="13515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88654</xdr:rowOff>
    </xdr:from>
    <xdr:ext cx="469744"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4357428" y="13290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44199</xdr:rowOff>
    </xdr:from>
    <xdr:to>
      <xdr:col>71</xdr:col>
      <xdr:colOff>177800</xdr:colOff>
      <xdr:row>79</xdr:row>
      <xdr:rowOff>44450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2814300" y="13588749"/>
          <a:ext cx="889000" cy="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150614</xdr:rowOff>
    </xdr:from>
    <xdr:to>
      <xdr:col>72</xdr:col>
      <xdr:colOff>38100</xdr:colOff>
      <xdr:row>79</xdr:row>
      <xdr:rowOff>80764</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3652500" y="1352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97291</xdr:rowOff>
    </xdr:from>
    <xdr:ext cx="469744"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3468428" y="13298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158824</xdr:rowOff>
    </xdr:from>
    <xdr:to>
      <xdr:col>67</xdr:col>
      <xdr:colOff>101600</xdr:colOff>
      <xdr:row>79</xdr:row>
      <xdr:rowOff>88974</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2763500" y="13531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105501</xdr:rowOff>
    </xdr:from>
    <xdr:ext cx="469744"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2579428" y="13307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163957</xdr:rowOff>
    </xdr:from>
    <xdr:to>
      <xdr:col>85</xdr:col>
      <xdr:colOff>177800</xdr:colOff>
      <xdr:row>79</xdr:row>
      <xdr:rowOff>94107</xdr:rowOff>
    </xdr:to>
    <xdr:sp macro="" textlink="">
      <xdr:nvSpPr>
        <xdr:cNvPr id="645" name="楕円 644">
          <a:extLst>
            <a:ext uri="{FF2B5EF4-FFF2-40B4-BE49-F238E27FC236}">
              <a16:creationId xmlns:a16="http://schemas.microsoft.com/office/drawing/2014/main" id="{00000000-0008-0000-0700-000085020000}"/>
            </a:ext>
          </a:extLst>
        </xdr:cNvPr>
        <xdr:cNvSpPr/>
      </xdr:nvSpPr>
      <xdr:spPr>
        <a:xfrm>
          <a:off x="16268700" y="13537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130200</xdr:rowOff>
    </xdr:from>
    <xdr:ext cx="378565" cy="259045"/>
    <xdr:sp macro="" textlink="">
      <xdr:nvSpPr>
        <xdr:cNvPr id="646" name="災害復旧費該当値テキスト">
          <a:extLst>
            <a:ext uri="{FF2B5EF4-FFF2-40B4-BE49-F238E27FC236}">
              <a16:creationId xmlns:a16="http://schemas.microsoft.com/office/drawing/2014/main" id="{00000000-0008-0000-0700-000086020000}"/>
            </a:ext>
          </a:extLst>
        </xdr:cNvPr>
        <xdr:cNvSpPr txBox="1"/>
      </xdr:nvSpPr>
      <xdr:spPr>
        <a:xfrm>
          <a:off x="16370300" y="135033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155473</xdr:rowOff>
    </xdr:from>
    <xdr:to>
      <xdr:col>81</xdr:col>
      <xdr:colOff>101600</xdr:colOff>
      <xdr:row>79</xdr:row>
      <xdr:rowOff>85623</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5430500" y="13528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76750</xdr:rowOff>
    </xdr:from>
    <xdr:ext cx="469744"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46428" y="13621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161271</xdr:rowOff>
    </xdr:from>
    <xdr:to>
      <xdr:col>76</xdr:col>
      <xdr:colOff>165100</xdr:colOff>
      <xdr:row>79</xdr:row>
      <xdr:rowOff>91421</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4541500" y="13534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82548</xdr:rowOff>
    </xdr:from>
    <xdr:ext cx="469744"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357428" y="13627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164849</xdr:rowOff>
    </xdr:from>
    <xdr:to>
      <xdr:col>67</xdr:col>
      <xdr:colOff>101600</xdr:colOff>
      <xdr:row>79</xdr:row>
      <xdr:rowOff>94999</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2763500" y="13537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79</xdr:row>
      <xdr:rowOff>86126</xdr:rowOff>
    </xdr:from>
    <xdr:ext cx="313932"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657333" y="1363067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公債費グラフ枠">
          <a:extLst>
            <a:ext uri="{FF2B5EF4-FFF2-40B4-BE49-F238E27FC236}">
              <a16:creationId xmlns:a16="http://schemas.microsoft.com/office/drawing/2014/main" id="{00000000-0008-0000-0700-0000A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100830</xdr:rowOff>
    </xdr:from>
    <xdr:to>
      <xdr:col>85</xdr:col>
      <xdr:colOff>126364</xdr:colOff>
      <xdr:row>98</xdr:row>
      <xdr:rowOff>87685</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flipV="1">
          <a:off x="16317595" y="15874230"/>
          <a:ext cx="1269" cy="10155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91512</xdr:rowOff>
    </xdr:from>
    <xdr:ext cx="534377" cy="259045"/>
    <xdr:sp macro="" textlink="">
      <xdr:nvSpPr>
        <xdr:cNvPr id="677" name="公債費最小値テキスト">
          <a:extLst>
            <a:ext uri="{FF2B5EF4-FFF2-40B4-BE49-F238E27FC236}">
              <a16:creationId xmlns:a16="http://schemas.microsoft.com/office/drawing/2014/main" id="{00000000-0008-0000-0700-0000A5020000}"/>
            </a:ext>
          </a:extLst>
        </xdr:cNvPr>
        <xdr:cNvSpPr txBox="1"/>
      </xdr:nvSpPr>
      <xdr:spPr>
        <a:xfrm>
          <a:off x="16370300" y="16893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87685</xdr:rowOff>
    </xdr:from>
    <xdr:to>
      <xdr:col>86</xdr:col>
      <xdr:colOff>25400</xdr:colOff>
      <xdr:row>98</xdr:row>
      <xdr:rowOff>87685</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6230600" y="16889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47507</xdr:rowOff>
    </xdr:from>
    <xdr:ext cx="599010" cy="259045"/>
    <xdr:sp macro="" textlink="">
      <xdr:nvSpPr>
        <xdr:cNvPr id="679" name="公債費最大値テキスト">
          <a:extLst>
            <a:ext uri="{FF2B5EF4-FFF2-40B4-BE49-F238E27FC236}">
              <a16:creationId xmlns:a16="http://schemas.microsoft.com/office/drawing/2014/main" id="{00000000-0008-0000-0700-0000A7020000}"/>
            </a:ext>
          </a:extLst>
        </xdr:cNvPr>
        <xdr:cNvSpPr txBox="1"/>
      </xdr:nvSpPr>
      <xdr:spPr>
        <a:xfrm>
          <a:off x="16370300" y="15649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233,502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100830</xdr:rowOff>
    </xdr:from>
    <xdr:to>
      <xdr:col>86</xdr:col>
      <xdr:colOff>25400</xdr:colOff>
      <xdr:row>92</xdr:row>
      <xdr:rowOff>100830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6230600" y="15874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135508</xdr:rowOff>
    </xdr:from>
    <xdr:to>
      <xdr:col>85</xdr:col>
      <xdr:colOff>127000</xdr:colOff>
      <xdr:row>96</xdr:row>
      <xdr:rowOff>171106</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flipV="1">
          <a:off x="15481300" y="16594708"/>
          <a:ext cx="838200" cy="35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160687</xdr:rowOff>
    </xdr:from>
    <xdr:ext cx="534377" cy="259045"/>
    <xdr:sp macro="" textlink="">
      <xdr:nvSpPr>
        <xdr:cNvPr id="682" name="公債費平均値テキスト">
          <a:extLst>
            <a:ext uri="{FF2B5EF4-FFF2-40B4-BE49-F238E27FC236}">
              <a16:creationId xmlns:a16="http://schemas.microsoft.com/office/drawing/2014/main" id="{00000000-0008-0000-0700-0000AA020000}"/>
            </a:ext>
          </a:extLst>
        </xdr:cNvPr>
        <xdr:cNvSpPr txBox="1"/>
      </xdr:nvSpPr>
      <xdr:spPr>
        <a:xfrm>
          <a:off x="16370300" y="166198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10810</xdr:rowOff>
    </xdr:from>
    <xdr:to>
      <xdr:col>85</xdr:col>
      <xdr:colOff>177800</xdr:colOff>
      <xdr:row>97</xdr:row>
      <xdr:rowOff>112410</xdr:rowOff>
    </xdr:to>
    <xdr:sp macro="" textlink="">
      <xdr:nvSpPr>
        <xdr:cNvPr id="683" name="フローチャート: 判断 682">
          <a:extLst>
            <a:ext uri="{FF2B5EF4-FFF2-40B4-BE49-F238E27FC236}">
              <a16:creationId xmlns:a16="http://schemas.microsoft.com/office/drawing/2014/main" id="{00000000-0008-0000-0700-0000AB020000}"/>
            </a:ext>
          </a:extLst>
        </xdr:cNvPr>
        <xdr:cNvSpPr/>
      </xdr:nvSpPr>
      <xdr:spPr>
        <a:xfrm>
          <a:off x="16268700" y="1664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171106</xdr:rowOff>
    </xdr:from>
    <xdr:to>
      <xdr:col>81</xdr:col>
      <xdr:colOff>50800</xdr:colOff>
      <xdr:row>97</xdr:row>
      <xdr:rowOff>34274</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flipV="1">
          <a:off x="14592300" y="16630306"/>
          <a:ext cx="889000" cy="34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22177</xdr:rowOff>
    </xdr:from>
    <xdr:to>
      <xdr:col>81</xdr:col>
      <xdr:colOff>101600</xdr:colOff>
      <xdr:row>97</xdr:row>
      <xdr:rowOff>123777</xdr:rowOff>
    </xdr:to>
    <xdr:sp macro="" textlink="">
      <xdr:nvSpPr>
        <xdr:cNvPr id="685" name="フローチャート: 判断 684">
          <a:extLst>
            <a:ext uri="{FF2B5EF4-FFF2-40B4-BE49-F238E27FC236}">
              <a16:creationId xmlns:a16="http://schemas.microsoft.com/office/drawing/2014/main" id="{00000000-0008-0000-0700-0000AD020000}"/>
            </a:ext>
          </a:extLst>
        </xdr:cNvPr>
        <xdr:cNvSpPr/>
      </xdr:nvSpPr>
      <xdr:spPr>
        <a:xfrm>
          <a:off x="15430500" y="16652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114904</xdr:rowOff>
    </xdr:from>
    <xdr:ext cx="534377"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5214111" y="16745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34274</xdr:rowOff>
    </xdr:from>
    <xdr:to>
      <xdr:col>76</xdr:col>
      <xdr:colOff>114300</xdr:colOff>
      <xdr:row>97</xdr:row>
      <xdr:rowOff>71943</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3703300" y="16664924"/>
          <a:ext cx="889000" cy="37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21610</xdr:rowOff>
    </xdr:from>
    <xdr:to>
      <xdr:col>76</xdr:col>
      <xdr:colOff>165100</xdr:colOff>
      <xdr:row>97</xdr:row>
      <xdr:rowOff>123210</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4541500" y="1665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114337</xdr:rowOff>
    </xdr:from>
    <xdr:ext cx="534377"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4325111" y="16744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71943</xdr:rowOff>
    </xdr:from>
    <xdr:to>
      <xdr:col>71</xdr:col>
      <xdr:colOff>177800</xdr:colOff>
      <xdr:row>97</xdr:row>
      <xdr:rowOff>84854</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2814300" y="16702593"/>
          <a:ext cx="889000" cy="12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17545</xdr:rowOff>
    </xdr:from>
    <xdr:to>
      <xdr:col>72</xdr:col>
      <xdr:colOff>38100</xdr:colOff>
      <xdr:row>97</xdr:row>
      <xdr:rowOff>119145</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3652500" y="16648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135672</xdr:rowOff>
    </xdr:from>
    <xdr:ext cx="534377"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3436111" y="16423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26036</xdr:rowOff>
    </xdr:from>
    <xdr:to>
      <xdr:col>67</xdr:col>
      <xdr:colOff>101600</xdr:colOff>
      <xdr:row>97</xdr:row>
      <xdr:rowOff>127636</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2763500" y="1665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144163</xdr:rowOff>
    </xdr:from>
    <xdr:ext cx="534377"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2547111" y="16431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84708</xdr:rowOff>
    </xdr:from>
    <xdr:to>
      <xdr:col>85</xdr:col>
      <xdr:colOff>177800</xdr:colOff>
      <xdr:row>97</xdr:row>
      <xdr:rowOff>14858</xdr:rowOff>
    </xdr:to>
    <xdr:sp macro="" textlink="">
      <xdr:nvSpPr>
        <xdr:cNvPr id="700" name="楕円 699">
          <a:extLst>
            <a:ext uri="{FF2B5EF4-FFF2-40B4-BE49-F238E27FC236}">
              <a16:creationId xmlns:a16="http://schemas.microsoft.com/office/drawing/2014/main" id="{00000000-0008-0000-0700-0000BC020000}"/>
            </a:ext>
          </a:extLst>
        </xdr:cNvPr>
        <xdr:cNvSpPr/>
      </xdr:nvSpPr>
      <xdr:spPr>
        <a:xfrm>
          <a:off x="16268700" y="16543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107585</xdr:rowOff>
    </xdr:from>
    <xdr:ext cx="534377" cy="259045"/>
    <xdr:sp macro="" textlink="">
      <xdr:nvSpPr>
        <xdr:cNvPr id="701" name="公債費該当値テキスト">
          <a:extLst>
            <a:ext uri="{FF2B5EF4-FFF2-40B4-BE49-F238E27FC236}">
              <a16:creationId xmlns:a16="http://schemas.microsoft.com/office/drawing/2014/main" id="{00000000-0008-0000-0700-0000BD020000}"/>
            </a:ext>
          </a:extLst>
        </xdr:cNvPr>
        <xdr:cNvSpPr txBox="1"/>
      </xdr:nvSpPr>
      <xdr:spPr>
        <a:xfrm>
          <a:off x="16370300" y="16395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120306</xdr:rowOff>
    </xdr:from>
    <xdr:to>
      <xdr:col>81</xdr:col>
      <xdr:colOff>101600</xdr:colOff>
      <xdr:row>97</xdr:row>
      <xdr:rowOff>50456</xdr:rowOff>
    </xdr:to>
    <xdr:sp macro="" textlink="">
      <xdr:nvSpPr>
        <xdr:cNvPr id="702" name="楕円 701">
          <a:extLst>
            <a:ext uri="{FF2B5EF4-FFF2-40B4-BE49-F238E27FC236}">
              <a16:creationId xmlns:a16="http://schemas.microsoft.com/office/drawing/2014/main" id="{00000000-0008-0000-0700-0000BE020000}"/>
            </a:ext>
          </a:extLst>
        </xdr:cNvPr>
        <xdr:cNvSpPr/>
      </xdr:nvSpPr>
      <xdr:spPr>
        <a:xfrm>
          <a:off x="15430500" y="16579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66983</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5214111" y="16354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154924</xdr:rowOff>
    </xdr:from>
    <xdr:to>
      <xdr:col>76</xdr:col>
      <xdr:colOff>165100</xdr:colOff>
      <xdr:row>97</xdr:row>
      <xdr:rowOff>85074</xdr:rowOff>
    </xdr:to>
    <xdr:sp macro="" textlink="">
      <xdr:nvSpPr>
        <xdr:cNvPr id="704" name="楕円 703">
          <a:extLst>
            <a:ext uri="{FF2B5EF4-FFF2-40B4-BE49-F238E27FC236}">
              <a16:creationId xmlns:a16="http://schemas.microsoft.com/office/drawing/2014/main" id="{00000000-0008-0000-0700-0000C0020000}"/>
            </a:ext>
          </a:extLst>
        </xdr:cNvPr>
        <xdr:cNvSpPr/>
      </xdr:nvSpPr>
      <xdr:spPr>
        <a:xfrm>
          <a:off x="14541500" y="16614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101601</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4325111" y="16389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21143</xdr:rowOff>
    </xdr:from>
    <xdr:to>
      <xdr:col>72</xdr:col>
      <xdr:colOff>38100</xdr:colOff>
      <xdr:row>97</xdr:row>
      <xdr:rowOff>122743</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3652500" y="16651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113870</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436111" y="16744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34054</xdr:rowOff>
    </xdr:from>
    <xdr:to>
      <xdr:col>67</xdr:col>
      <xdr:colOff>101600</xdr:colOff>
      <xdr:row>97</xdr:row>
      <xdr:rowOff>135654</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2763500" y="1666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126781</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2547111" y="16757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a:extLst>
            <a:ext uri="{FF2B5EF4-FFF2-40B4-BE49-F238E27FC236}">
              <a16:creationId xmlns:a16="http://schemas.microsoft.com/office/drawing/2014/main" id="{00000000-0008-0000-0700-0000C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a:extLst>
            <a:ext uri="{FF2B5EF4-FFF2-40B4-BE49-F238E27FC236}">
              <a16:creationId xmlns:a16="http://schemas.microsoft.com/office/drawing/2014/main" id="{00000000-0008-0000-0700-0000C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0" name="直線コネクタ 719">
          <a:extLst>
            <a:ext uri="{FF2B5EF4-FFF2-40B4-BE49-F238E27FC236}">
              <a16:creationId xmlns:a16="http://schemas.microsoft.com/office/drawing/2014/main" id="{00000000-0008-0000-0700-0000D0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諸支出金グラフ枠">
          <a:extLst>
            <a:ext uri="{FF2B5EF4-FFF2-40B4-BE49-F238E27FC236}">
              <a16:creationId xmlns:a16="http://schemas.microsoft.com/office/drawing/2014/main" id="{00000000-0008-0000-0700-0000D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137414</xdr:rowOff>
    </xdr:from>
    <xdr:to>
      <xdr:col>116</xdr:col>
      <xdr:colOff>62864</xdr:colOff>
      <xdr:row>38</xdr:row>
      <xdr:rowOff>139700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flipV="1">
          <a:off x="22159595" y="5280914"/>
          <a:ext cx="1269" cy="1373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157751</xdr:rowOff>
    </xdr:from>
    <xdr:ext cx="249299" cy="259045"/>
    <xdr:sp macro="" textlink="">
      <xdr:nvSpPr>
        <xdr:cNvPr id="732" name="諸支出金最小値テキスト">
          <a:extLst>
            <a:ext uri="{FF2B5EF4-FFF2-40B4-BE49-F238E27FC236}">
              <a16:creationId xmlns:a16="http://schemas.microsoft.com/office/drawing/2014/main" id="{00000000-0008-0000-0700-0000DC020000}"/>
            </a:ext>
          </a:extLst>
        </xdr:cNvPr>
        <xdr:cNvSpPr txBox="1"/>
      </xdr:nvSpPr>
      <xdr:spPr>
        <a:xfrm>
          <a:off x="22212300" y="66728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84091</xdr:rowOff>
    </xdr:from>
    <xdr:ext cx="378565" cy="259045"/>
    <xdr:sp macro="" textlink="">
      <xdr:nvSpPr>
        <xdr:cNvPr id="734" name="諸支出金最大値テキスト">
          <a:extLst>
            <a:ext uri="{FF2B5EF4-FFF2-40B4-BE49-F238E27FC236}">
              <a16:creationId xmlns:a16="http://schemas.microsoft.com/office/drawing/2014/main" id="{00000000-0008-0000-0700-0000DE020000}"/>
            </a:ext>
          </a:extLst>
        </xdr:cNvPr>
        <xdr:cNvSpPr txBox="1"/>
      </xdr:nvSpPr>
      <xdr:spPr>
        <a:xfrm>
          <a:off x="22212300" y="50561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137414</xdr:rowOff>
    </xdr:from>
    <xdr:to>
      <xdr:col>116</xdr:col>
      <xdr:colOff>152400</xdr:colOff>
      <xdr:row>30</xdr:row>
      <xdr:rowOff>137414</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22072600" y="5280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75201</xdr:rowOff>
    </xdr:from>
    <xdr:ext cx="313932" cy="259045"/>
    <xdr:sp macro="" textlink="">
      <xdr:nvSpPr>
        <xdr:cNvPr id="737" name="諸支出金平均値テキスト">
          <a:extLst>
            <a:ext uri="{FF2B5EF4-FFF2-40B4-BE49-F238E27FC236}">
              <a16:creationId xmlns:a16="http://schemas.microsoft.com/office/drawing/2014/main" id="{00000000-0008-0000-0700-0000E1020000}"/>
            </a:ext>
          </a:extLst>
        </xdr:cNvPr>
        <xdr:cNvSpPr txBox="1"/>
      </xdr:nvSpPr>
      <xdr:spPr>
        <a:xfrm>
          <a:off x="22212300" y="641885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52324</xdr:rowOff>
    </xdr:from>
    <xdr:to>
      <xdr:col>116</xdr:col>
      <xdr:colOff>114300</xdr:colOff>
      <xdr:row>38</xdr:row>
      <xdr:rowOff>153924</xdr:rowOff>
    </xdr:to>
    <xdr:sp macro="" textlink="">
      <xdr:nvSpPr>
        <xdr:cNvPr id="738" name="フローチャート: 判断 737">
          <a:extLst>
            <a:ext uri="{FF2B5EF4-FFF2-40B4-BE49-F238E27FC236}">
              <a16:creationId xmlns:a16="http://schemas.microsoft.com/office/drawing/2014/main" id="{00000000-0008-0000-0700-0000E2020000}"/>
            </a:ext>
          </a:extLst>
        </xdr:cNvPr>
        <xdr:cNvSpPr/>
      </xdr:nvSpPr>
      <xdr:spPr>
        <a:xfrm>
          <a:off x="22110700" y="65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88900</xdr:rowOff>
    </xdr:from>
    <xdr:to>
      <xdr:col>112</xdr:col>
      <xdr:colOff>38100</xdr:colOff>
      <xdr:row>39</xdr:row>
      <xdr:rowOff>19050</xdr:rowOff>
    </xdr:to>
    <xdr:sp macro="" textlink="">
      <xdr:nvSpPr>
        <xdr:cNvPr id="740" name="フローチャート: 判断 739">
          <a:extLst>
            <a:ext uri="{FF2B5EF4-FFF2-40B4-BE49-F238E27FC236}">
              <a16:creationId xmlns:a16="http://schemas.microsoft.com/office/drawing/2014/main" id="{00000000-0008-0000-0700-0000E4020000}"/>
            </a:ext>
          </a:extLst>
        </xdr:cNvPr>
        <xdr:cNvSpPr/>
      </xdr:nvSpPr>
      <xdr:spPr>
        <a:xfrm>
          <a:off x="21272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56896</xdr:rowOff>
    </xdr:from>
    <xdr:to>
      <xdr:col>107</xdr:col>
      <xdr:colOff>101600</xdr:colOff>
      <xdr:row>38</xdr:row>
      <xdr:rowOff>158496</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0383500" y="657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3573</xdr:rowOff>
    </xdr:from>
    <xdr:ext cx="313932"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20277333" y="634722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157480</xdr:rowOff>
    </xdr:from>
    <xdr:to>
      <xdr:col>102</xdr:col>
      <xdr:colOff>165100</xdr:colOff>
      <xdr:row>38</xdr:row>
      <xdr:rowOff>87630</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19494500" y="650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36</xdr:row>
      <xdr:rowOff>104157</xdr:rowOff>
    </xdr:from>
    <xdr:ext cx="313932"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9388333" y="627635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72898</xdr:rowOff>
    </xdr:from>
    <xdr:to>
      <xdr:col>98</xdr:col>
      <xdr:colOff>38100</xdr:colOff>
      <xdr:row>39</xdr:row>
      <xdr:rowOff>3048</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18605500" y="658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37</xdr:row>
      <xdr:rowOff>19575</xdr:rowOff>
    </xdr:from>
    <xdr:ext cx="249299"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8531650" y="63632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5" name="楕円 754">
          <a:extLst>
            <a:ext uri="{FF2B5EF4-FFF2-40B4-BE49-F238E27FC236}">
              <a16:creationId xmlns:a16="http://schemas.microsoft.com/office/drawing/2014/main" id="{00000000-0008-0000-0700-0000F3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30751</xdr:rowOff>
    </xdr:from>
    <xdr:ext cx="249299" cy="259045"/>
    <xdr:sp macro="" textlink="">
      <xdr:nvSpPr>
        <xdr:cNvPr id="756" name="諸支出金該当値テキスト">
          <a:extLst>
            <a:ext uri="{FF2B5EF4-FFF2-40B4-BE49-F238E27FC236}">
              <a16:creationId xmlns:a16="http://schemas.microsoft.com/office/drawing/2014/main" id="{00000000-0008-0000-0700-0000F4020000}"/>
            </a:ext>
          </a:extLst>
        </xdr:cNvPr>
        <xdr:cNvSpPr txBox="1"/>
      </xdr:nvSpPr>
      <xdr:spPr>
        <a:xfrm>
          <a:off x="22212300" y="65458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7" name="楕円 756">
          <a:extLst>
            <a:ext uri="{FF2B5EF4-FFF2-40B4-BE49-F238E27FC236}">
              <a16:creationId xmlns:a16="http://schemas.microsoft.com/office/drawing/2014/main" id="{00000000-0008-0000-0700-0000F5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35577</xdr:rowOff>
    </xdr:from>
    <xdr:ext cx="249299"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198650" y="6379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9" name="楕円 758">
          <a:extLst>
            <a:ext uri="{FF2B5EF4-FFF2-40B4-BE49-F238E27FC236}">
              <a16:creationId xmlns:a16="http://schemas.microsoft.com/office/drawing/2014/main" id="{00000000-0008-0000-0700-0000F7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a:extLst>
            <a:ext uri="{FF2B5EF4-FFF2-40B4-BE49-F238E27FC236}">
              <a16:creationId xmlns:a16="http://schemas.microsoft.com/office/drawing/2014/main" id="{00000000-0008-0000-0700-0000FD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a:extLst>
            <a:ext uri="{FF2B5EF4-FFF2-40B4-BE49-F238E27FC236}">
              <a16:creationId xmlns:a16="http://schemas.microsoft.com/office/drawing/2014/main" id="{00000000-0008-0000-0700-0000FE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a:extLst>
            <a:ext uri="{FF2B5EF4-FFF2-40B4-BE49-F238E27FC236}">
              <a16:creationId xmlns:a16="http://schemas.microsoft.com/office/drawing/2014/main" id="{00000000-0008-0000-0700-0000FF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a:extLst>
            <a:ext uri="{FF2B5EF4-FFF2-40B4-BE49-F238E27FC236}">
              <a16:creationId xmlns:a16="http://schemas.microsoft.com/office/drawing/2014/main" id="{00000000-0008-0000-0700-00000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a:extLst>
            <a:ext uri="{FF2B5EF4-FFF2-40B4-BE49-F238E27FC236}">
              <a16:creationId xmlns:a16="http://schemas.microsoft.com/office/drawing/2014/main" id="{00000000-0008-0000-0700-000007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a:extLst>
            <a:ext uri="{FF2B5EF4-FFF2-40B4-BE49-F238E27FC236}">
              <a16:creationId xmlns:a16="http://schemas.microsoft.com/office/drawing/2014/main" id="{00000000-0008-0000-0700-00000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前年度繰上充用金グラフ枠">
          <a:extLst>
            <a:ext uri="{FF2B5EF4-FFF2-40B4-BE49-F238E27FC236}">
              <a16:creationId xmlns:a16="http://schemas.microsoft.com/office/drawing/2014/main" id="{00000000-0008-0000-0700-00000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1" name="前年度繰上充用金最小値テキスト">
          <a:extLst>
            <a:ext uri="{FF2B5EF4-FFF2-40B4-BE49-F238E27FC236}">
              <a16:creationId xmlns:a16="http://schemas.microsoft.com/office/drawing/2014/main" id="{00000000-0008-0000-0700-00000D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3" name="前年度繰上充用金最大値テキスト">
          <a:extLst>
            <a:ext uri="{FF2B5EF4-FFF2-40B4-BE49-F238E27FC236}">
              <a16:creationId xmlns:a16="http://schemas.microsoft.com/office/drawing/2014/main" id="{00000000-0008-0000-0700-00000F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6" name="前年度繰上充用金平均値テキスト">
          <a:extLst>
            <a:ext uri="{FF2B5EF4-FFF2-40B4-BE49-F238E27FC236}">
              <a16:creationId xmlns:a16="http://schemas.microsoft.com/office/drawing/2014/main" id="{00000000-0008-0000-0700-000012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7" name="フローチャート: 判断 786">
          <a:extLst>
            <a:ext uri="{FF2B5EF4-FFF2-40B4-BE49-F238E27FC236}">
              <a16:creationId xmlns:a16="http://schemas.microsoft.com/office/drawing/2014/main" id="{00000000-0008-0000-0700-000013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9" name="フローチャート: 判断 788">
          <a:extLst>
            <a:ext uri="{FF2B5EF4-FFF2-40B4-BE49-F238E27FC236}">
              <a16:creationId xmlns:a16="http://schemas.microsoft.com/office/drawing/2014/main" id="{00000000-0008-0000-0700-000015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2" name="フローチャート: 判断 791">
          <a:extLst>
            <a:ext uri="{FF2B5EF4-FFF2-40B4-BE49-F238E27FC236}">
              <a16:creationId xmlns:a16="http://schemas.microsoft.com/office/drawing/2014/main" id="{00000000-0008-0000-0700-000018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4" name="楕円 803">
          <a:extLst>
            <a:ext uri="{FF2B5EF4-FFF2-40B4-BE49-F238E27FC236}">
              <a16:creationId xmlns:a16="http://schemas.microsoft.com/office/drawing/2014/main" id="{00000000-0008-0000-0700-000024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5" name="前年度繰上充用金該当値テキスト">
          <a:extLst>
            <a:ext uri="{FF2B5EF4-FFF2-40B4-BE49-F238E27FC236}">
              <a16:creationId xmlns:a16="http://schemas.microsoft.com/office/drawing/2014/main" id="{00000000-0008-0000-0700-000025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6" name="楕円 805">
          <a:extLst>
            <a:ext uri="{FF2B5EF4-FFF2-40B4-BE49-F238E27FC236}">
              <a16:creationId xmlns:a16="http://schemas.microsoft.com/office/drawing/2014/main" id="{00000000-0008-0000-0700-000026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8" name="楕円 807">
          <a:extLst>
            <a:ext uri="{FF2B5EF4-FFF2-40B4-BE49-F238E27FC236}">
              <a16:creationId xmlns:a16="http://schemas.microsoft.com/office/drawing/2014/main" id="{00000000-0008-0000-0700-000028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0" name="楕円 809">
          <a:extLst>
            <a:ext uri="{FF2B5EF4-FFF2-40B4-BE49-F238E27FC236}">
              <a16:creationId xmlns:a16="http://schemas.microsoft.com/office/drawing/2014/main" id="{00000000-0008-0000-0700-00002A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4" name="正方形/長方形 813">
          <a:extLst>
            <a:ext uri="{FF2B5EF4-FFF2-40B4-BE49-F238E27FC236}">
              <a16:creationId xmlns:a16="http://schemas.microsoft.com/office/drawing/2014/main" id="{00000000-0008-0000-0700-00002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5" name="正方形/長方形 814">
          <a:extLst>
            <a:ext uri="{FF2B5EF4-FFF2-40B4-BE49-F238E27FC236}">
              <a16:creationId xmlns:a16="http://schemas.microsoft.com/office/drawing/2014/main" id="{00000000-0008-0000-0700-00002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は住民一人当たり１４０，３３４円となっており、類似団体平均と比べて高くなっている。決算額全体でみると総務費のうち、ふるさと納税に要する経費が平成２７年度から増嵩していることが要因となっているが、制度の規制により今後は減少していく見込み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農林水産業費は住民一人当たり６６，５４７円となっており、類似団体平均と比べて高くなっているが、平成２５年度から花のまちづくりを推進し、中之条ガーデンズや中之条山の上庭園の整備に係る費用が増嵩していることに加え、令和３年度より林業振興として木質バイオマスの活用を推進するための木材活用センターの建設が始まったことが要因となっている。</a:t>
          </a:r>
        </a:p>
        <a:p>
          <a:r>
            <a:rPr kumimoji="1" lang="ja-JP" altLang="en-US" sz="1300">
              <a:latin typeface="ＭＳ Ｐゴシック" panose="020B0600070205080204" pitchFamily="50" charset="-128"/>
              <a:ea typeface="ＭＳ Ｐゴシック" panose="020B0600070205080204" pitchFamily="50" charset="-128"/>
            </a:rPr>
            <a:t>・商工費においても、住民一人当たり３４，８６１円と類似団体平均を上回っている。これは新型コロナ感染症対策における緊急経済対策を実施したことが要因となっている。新型コロナウイルス感染症の収束がするまで継続が見込ま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消防費については住民一人当たり３２，５０８円となっているが、平成３０年度から防災行政無線デジタル化移行整備事業が始まったことが要因となっている。３年間の継続事業のため昨年度で終了となり、以前の水準になると見込んでいたが、消防車両の更新が複数台あったことと、一部事務組合の消防費負担金が増額となったことで、高止まりとなっ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群馬県中之条町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３年度について、新型コロナウイルス対策で臨時の財政需要が見込まれたが、交付金等の活用により大きな取り崩しをせずに済んだ。剰余金の積み立てを適正に行い、基金を減らさないように管理を行っていく。</a:t>
          </a:r>
        </a:p>
        <a:p>
          <a:r>
            <a:rPr kumimoji="1" lang="ja-JP" altLang="en-US" sz="1400">
              <a:latin typeface="ＭＳ ゴシック" pitchFamily="49" charset="-128"/>
              <a:ea typeface="ＭＳ ゴシック" pitchFamily="49" charset="-128"/>
            </a:rPr>
            <a:t>　また、税金などの自主財源を増加させることも難しいため、歳出を減らすことを念頭に置きながら財政運営に努めていく。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群馬県中之条町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全ての会計において黒字となっている。</a:t>
          </a:r>
        </a:p>
        <a:p>
          <a:r>
            <a:rPr kumimoji="1" lang="ja-JP" altLang="en-US" sz="1400">
              <a:latin typeface="ＭＳ ゴシック" pitchFamily="49" charset="-128"/>
              <a:ea typeface="ＭＳ ゴシック" pitchFamily="49" charset="-128"/>
            </a:rPr>
            <a:t>　自動車教習所事業会計においては入所者が年々減少し、運営が厳しい状態になっている。人口が減っていく中での運営方法を考えていく必要がある。</a:t>
          </a:r>
        </a:p>
        <a:p>
          <a:r>
            <a:rPr kumimoji="1" lang="ja-JP" altLang="en-US" sz="1400">
              <a:latin typeface="ＭＳ ゴシック" pitchFamily="49" charset="-128"/>
              <a:ea typeface="ＭＳ ゴシック" pitchFamily="49" charset="-128"/>
            </a:rPr>
            <a:t>　また、各特別会計においては一般会計からの繰入金に依存している</a:t>
          </a:r>
          <a:r>
            <a:rPr kumimoji="1" lang="ja-JP" altLang="en-US" sz="1400">
              <a:solidFill>
                <a:sysClr val="windowText" lastClr="000000"/>
              </a:solidFill>
              <a:latin typeface="ＭＳ ゴシック" pitchFamily="49" charset="-128"/>
              <a:ea typeface="ＭＳ ゴシック" pitchFamily="49" charset="-128"/>
            </a:rPr>
            <a:t>ところが大きいため、自主財源の確保や、使用料の見直しなどを行っていく必要がある。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7.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8.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9.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DO56"/>
  <sheetViews>
    <sheetView showGridLines="0" tabSelected="1" workbookViewId="0"/>
  </sheetViews>
  <sheetFormatPr defaultColWidth="0" defaultRowHeight="11" zeroHeight="1" x14ac:dyDescent="0.2"/>
  <cols>
    <col min="1" max="11" width="2.08984375" style="177" customWidth="1"/>
    <col min="12" max="12" width="2.26953125" style="177" customWidth="1"/>
    <col min="13" max="17" width="2.36328125" style="177" customWidth="1"/>
    <col min="18" max="119" width="2.08984375" style="177" customWidth="1"/>
    <col min="120" max="16384" width="0" style="177" hidden="1"/>
  </cols>
  <sheetData>
    <row r="1" spans="1:119" ht="33" customHeight="1" x14ac:dyDescent="0.2">
      <c r="B1" s="418" t="s">
        <v>79</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78"/>
      <c r="DK1" s="178"/>
      <c r="DL1" s="178"/>
      <c r="DM1" s="178"/>
      <c r="DN1" s="178"/>
      <c r="DO1" s="178"/>
    </row>
    <row r="2" spans="1:119" ht="24" thickBot="1" x14ac:dyDescent="0.25">
      <c r="B2" s="179" t="s">
        <v>80</v>
      </c>
      <c r="C2" s="179"/>
      <c r="D2" s="180"/>
    </row>
    <row r="3" spans="1:119" ht="18.75" customHeight="1" thickBot="1" x14ac:dyDescent="0.25">
      <c r="A3" s="178"/>
      <c r="B3" s="419" t="s">
        <v>81</v>
      </c>
      <c r="C3" s="420"/>
      <c r="D3" s="420"/>
      <c r="E3" s="421"/>
      <c r="F3" s="421"/>
      <c r="G3" s="421"/>
      <c r="H3" s="421"/>
      <c r="I3" s="421"/>
      <c r="J3" s="421"/>
      <c r="K3" s="421"/>
      <c r="L3" s="421" t="s">
        <v>82</v>
      </c>
      <c r="M3" s="421"/>
      <c r="N3" s="421"/>
      <c r="O3" s="421"/>
      <c r="P3" s="421"/>
      <c r="Q3" s="421"/>
      <c r="R3" s="428"/>
      <c r="S3" s="428"/>
      <c r="T3" s="428"/>
      <c r="U3" s="428"/>
      <c r="V3" s="429"/>
      <c r="W3" s="403" t="s">
        <v>83</v>
      </c>
      <c r="X3" s="404"/>
      <c r="Y3" s="404"/>
      <c r="Z3" s="404"/>
      <c r="AA3" s="404"/>
      <c r="AB3" s="420"/>
      <c r="AC3" s="428" t="s">
        <v>84</v>
      </c>
      <c r="AD3" s="404"/>
      <c r="AE3" s="404"/>
      <c r="AF3" s="404"/>
      <c r="AG3" s="404"/>
      <c r="AH3" s="404"/>
      <c r="AI3" s="404"/>
      <c r="AJ3" s="404"/>
      <c r="AK3" s="404"/>
      <c r="AL3" s="405"/>
      <c r="AM3" s="403" t="s">
        <v>85</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86</v>
      </c>
      <c r="BO3" s="404"/>
      <c r="BP3" s="404"/>
      <c r="BQ3" s="404"/>
      <c r="BR3" s="404"/>
      <c r="BS3" s="404"/>
      <c r="BT3" s="404"/>
      <c r="BU3" s="405"/>
      <c r="BV3" s="403" t="s">
        <v>87</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88</v>
      </c>
      <c r="CU3" s="404"/>
      <c r="CV3" s="404"/>
      <c r="CW3" s="404"/>
      <c r="CX3" s="404"/>
      <c r="CY3" s="404"/>
      <c r="CZ3" s="404"/>
      <c r="DA3" s="405"/>
      <c r="DB3" s="403" t="s">
        <v>89</v>
      </c>
      <c r="DC3" s="404"/>
      <c r="DD3" s="404"/>
      <c r="DE3" s="404"/>
      <c r="DF3" s="404"/>
      <c r="DG3" s="404"/>
      <c r="DH3" s="404"/>
      <c r="DI3" s="405"/>
    </row>
    <row r="4" spans="1:119" ht="18.75" customHeight="1" x14ac:dyDescent="0.2">
      <c r="A4" s="178"/>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90</v>
      </c>
      <c r="AZ4" s="407"/>
      <c r="BA4" s="407"/>
      <c r="BB4" s="407"/>
      <c r="BC4" s="407"/>
      <c r="BD4" s="407"/>
      <c r="BE4" s="407"/>
      <c r="BF4" s="407"/>
      <c r="BG4" s="407"/>
      <c r="BH4" s="407"/>
      <c r="BI4" s="407"/>
      <c r="BJ4" s="407"/>
      <c r="BK4" s="407"/>
      <c r="BL4" s="407"/>
      <c r="BM4" s="408"/>
      <c r="BN4" s="409">
        <v>11519223</v>
      </c>
      <c r="BO4" s="410"/>
      <c r="BP4" s="410"/>
      <c r="BQ4" s="410"/>
      <c r="BR4" s="410"/>
      <c r="BS4" s="410"/>
      <c r="BT4" s="410"/>
      <c r="BU4" s="411"/>
      <c r="BV4" s="409">
        <v>13183192</v>
      </c>
      <c r="BW4" s="410"/>
      <c r="BX4" s="410"/>
      <c r="BY4" s="410"/>
      <c r="BZ4" s="410"/>
      <c r="CA4" s="410"/>
      <c r="CB4" s="410"/>
      <c r="CC4" s="411"/>
      <c r="CD4" s="412" t="s">
        <v>91</v>
      </c>
      <c r="CE4" s="413"/>
      <c r="CF4" s="413"/>
      <c r="CG4" s="413"/>
      <c r="CH4" s="413"/>
      <c r="CI4" s="413"/>
      <c r="CJ4" s="413"/>
      <c r="CK4" s="413"/>
      <c r="CL4" s="413"/>
      <c r="CM4" s="413"/>
      <c r="CN4" s="413"/>
      <c r="CO4" s="413"/>
      <c r="CP4" s="413"/>
      <c r="CQ4" s="413"/>
      <c r="CR4" s="413"/>
      <c r="CS4" s="414"/>
      <c r="CT4" s="415">
        <v>11</v>
      </c>
      <c r="CU4" s="416"/>
      <c r="CV4" s="416"/>
      <c r="CW4" s="416"/>
      <c r="CX4" s="416"/>
      <c r="CY4" s="416"/>
      <c r="CZ4" s="416"/>
      <c r="DA4" s="417"/>
      <c r="DB4" s="415">
        <v>11.9</v>
      </c>
      <c r="DC4" s="416"/>
      <c r="DD4" s="416"/>
      <c r="DE4" s="416"/>
      <c r="DF4" s="416"/>
      <c r="DG4" s="416"/>
      <c r="DH4" s="416"/>
      <c r="DI4" s="417"/>
    </row>
    <row r="5" spans="1:119" ht="18.75" customHeight="1" x14ac:dyDescent="0.2">
      <c r="A5" s="178"/>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92</v>
      </c>
      <c r="AN5" s="476"/>
      <c r="AO5" s="476"/>
      <c r="AP5" s="476"/>
      <c r="AQ5" s="476"/>
      <c r="AR5" s="476"/>
      <c r="AS5" s="476"/>
      <c r="AT5" s="477"/>
      <c r="AU5" s="478" t="s">
        <v>93</v>
      </c>
      <c r="AV5" s="479"/>
      <c r="AW5" s="479"/>
      <c r="AX5" s="479"/>
      <c r="AY5" s="480" t="s">
        <v>94</v>
      </c>
      <c r="AZ5" s="481"/>
      <c r="BA5" s="481"/>
      <c r="BB5" s="481"/>
      <c r="BC5" s="481"/>
      <c r="BD5" s="481"/>
      <c r="BE5" s="481"/>
      <c r="BF5" s="481"/>
      <c r="BG5" s="481"/>
      <c r="BH5" s="481"/>
      <c r="BI5" s="481"/>
      <c r="BJ5" s="481"/>
      <c r="BK5" s="481"/>
      <c r="BL5" s="481"/>
      <c r="BM5" s="482"/>
      <c r="BN5" s="446">
        <v>10604038</v>
      </c>
      <c r="BO5" s="447"/>
      <c r="BP5" s="447"/>
      <c r="BQ5" s="447"/>
      <c r="BR5" s="447"/>
      <c r="BS5" s="447"/>
      <c r="BT5" s="447"/>
      <c r="BU5" s="448"/>
      <c r="BV5" s="446">
        <v>12228718</v>
      </c>
      <c r="BW5" s="447"/>
      <c r="BX5" s="447"/>
      <c r="BY5" s="447"/>
      <c r="BZ5" s="447"/>
      <c r="CA5" s="447"/>
      <c r="CB5" s="447"/>
      <c r="CC5" s="448"/>
      <c r="CD5" s="449" t="s">
        <v>95</v>
      </c>
      <c r="CE5" s="450"/>
      <c r="CF5" s="450"/>
      <c r="CG5" s="450"/>
      <c r="CH5" s="450"/>
      <c r="CI5" s="450"/>
      <c r="CJ5" s="450"/>
      <c r="CK5" s="450"/>
      <c r="CL5" s="450"/>
      <c r="CM5" s="450"/>
      <c r="CN5" s="450"/>
      <c r="CO5" s="450"/>
      <c r="CP5" s="450"/>
      <c r="CQ5" s="450"/>
      <c r="CR5" s="450"/>
      <c r="CS5" s="451"/>
      <c r="CT5" s="443">
        <v>87.4</v>
      </c>
      <c r="CU5" s="444"/>
      <c r="CV5" s="444"/>
      <c r="CW5" s="444"/>
      <c r="CX5" s="444"/>
      <c r="CY5" s="444"/>
      <c r="CZ5" s="444"/>
      <c r="DA5" s="445"/>
      <c r="DB5" s="443">
        <v>89.1</v>
      </c>
      <c r="DC5" s="444"/>
      <c r="DD5" s="444"/>
      <c r="DE5" s="444"/>
      <c r="DF5" s="444"/>
      <c r="DG5" s="444"/>
      <c r="DH5" s="444"/>
      <c r="DI5" s="445"/>
    </row>
    <row r="6" spans="1:119" ht="18.75" customHeight="1" x14ac:dyDescent="0.2">
      <c r="A6" s="178"/>
      <c r="B6" s="452" t="s">
        <v>96</v>
      </c>
      <c r="C6" s="453"/>
      <c r="D6" s="453"/>
      <c r="E6" s="454"/>
      <c r="F6" s="454"/>
      <c r="G6" s="454"/>
      <c r="H6" s="454"/>
      <c r="I6" s="454"/>
      <c r="J6" s="454"/>
      <c r="K6" s="454"/>
      <c r="L6" s="454" t="s">
        <v>97</v>
      </c>
      <c r="M6" s="454"/>
      <c r="N6" s="454"/>
      <c r="O6" s="454"/>
      <c r="P6" s="454"/>
      <c r="Q6" s="454"/>
      <c r="R6" s="458"/>
      <c r="S6" s="458"/>
      <c r="T6" s="458"/>
      <c r="U6" s="458"/>
      <c r="V6" s="459"/>
      <c r="W6" s="462" t="s">
        <v>98</v>
      </c>
      <c r="X6" s="463"/>
      <c r="Y6" s="463"/>
      <c r="Z6" s="463"/>
      <c r="AA6" s="463"/>
      <c r="AB6" s="453"/>
      <c r="AC6" s="466" t="s">
        <v>99</v>
      </c>
      <c r="AD6" s="467"/>
      <c r="AE6" s="467"/>
      <c r="AF6" s="467"/>
      <c r="AG6" s="467"/>
      <c r="AH6" s="467"/>
      <c r="AI6" s="467"/>
      <c r="AJ6" s="467"/>
      <c r="AK6" s="467"/>
      <c r="AL6" s="468"/>
      <c r="AM6" s="475" t="s">
        <v>100</v>
      </c>
      <c r="AN6" s="476"/>
      <c r="AO6" s="476"/>
      <c r="AP6" s="476"/>
      <c r="AQ6" s="476"/>
      <c r="AR6" s="476"/>
      <c r="AS6" s="476"/>
      <c r="AT6" s="477"/>
      <c r="AU6" s="478" t="s">
        <v>93</v>
      </c>
      <c r="AV6" s="479"/>
      <c r="AW6" s="479"/>
      <c r="AX6" s="479"/>
      <c r="AY6" s="480" t="s">
        <v>101</v>
      </c>
      <c r="AZ6" s="481"/>
      <c r="BA6" s="481"/>
      <c r="BB6" s="481"/>
      <c r="BC6" s="481"/>
      <c r="BD6" s="481"/>
      <c r="BE6" s="481"/>
      <c r="BF6" s="481"/>
      <c r="BG6" s="481"/>
      <c r="BH6" s="481"/>
      <c r="BI6" s="481"/>
      <c r="BJ6" s="481"/>
      <c r="BK6" s="481"/>
      <c r="BL6" s="481"/>
      <c r="BM6" s="482"/>
      <c r="BN6" s="446">
        <v>915185</v>
      </c>
      <c r="BO6" s="447"/>
      <c r="BP6" s="447"/>
      <c r="BQ6" s="447"/>
      <c r="BR6" s="447"/>
      <c r="BS6" s="447"/>
      <c r="BT6" s="447"/>
      <c r="BU6" s="448"/>
      <c r="BV6" s="446">
        <v>954474</v>
      </c>
      <c r="BW6" s="447"/>
      <c r="BX6" s="447"/>
      <c r="BY6" s="447"/>
      <c r="BZ6" s="447"/>
      <c r="CA6" s="447"/>
      <c r="CB6" s="447"/>
      <c r="CC6" s="448"/>
      <c r="CD6" s="449" t="s">
        <v>102</v>
      </c>
      <c r="CE6" s="450"/>
      <c r="CF6" s="450"/>
      <c r="CG6" s="450"/>
      <c r="CH6" s="450"/>
      <c r="CI6" s="450"/>
      <c r="CJ6" s="450"/>
      <c r="CK6" s="450"/>
      <c r="CL6" s="450"/>
      <c r="CM6" s="450"/>
      <c r="CN6" s="450"/>
      <c r="CO6" s="450"/>
      <c r="CP6" s="450"/>
      <c r="CQ6" s="450"/>
      <c r="CR6" s="450"/>
      <c r="CS6" s="451"/>
      <c r="CT6" s="483">
        <v>91.4</v>
      </c>
      <c r="CU6" s="484"/>
      <c r="CV6" s="484"/>
      <c r="CW6" s="484"/>
      <c r="CX6" s="484"/>
      <c r="CY6" s="484"/>
      <c r="CZ6" s="484"/>
      <c r="DA6" s="485"/>
      <c r="DB6" s="483">
        <v>92.6</v>
      </c>
      <c r="DC6" s="484"/>
      <c r="DD6" s="484"/>
      <c r="DE6" s="484"/>
      <c r="DF6" s="484"/>
      <c r="DG6" s="484"/>
      <c r="DH6" s="484"/>
      <c r="DI6" s="485"/>
    </row>
    <row r="7" spans="1:119" ht="18.75" customHeight="1" x14ac:dyDescent="0.2">
      <c r="A7" s="178"/>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103</v>
      </c>
      <c r="AN7" s="476"/>
      <c r="AO7" s="476"/>
      <c r="AP7" s="476"/>
      <c r="AQ7" s="476"/>
      <c r="AR7" s="476"/>
      <c r="AS7" s="476"/>
      <c r="AT7" s="477"/>
      <c r="AU7" s="478" t="s">
        <v>104</v>
      </c>
      <c r="AV7" s="479"/>
      <c r="AW7" s="479"/>
      <c r="AX7" s="479"/>
      <c r="AY7" s="480" t="s">
        <v>105</v>
      </c>
      <c r="AZ7" s="481"/>
      <c r="BA7" s="481"/>
      <c r="BB7" s="481"/>
      <c r="BC7" s="481"/>
      <c r="BD7" s="481"/>
      <c r="BE7" s="481"/>
      <c r="BF7" s="481"/>
      <c r="BG7" s="481"/>
      <c r="BH7" s="481"/>
      <c r="BI7" s="481"/>
      <c r="BJ7" s="481"/>
      <c r="BK7" s="481"/>
      <c r="BL7" s="481"/>
      <c r="BM7" s="482"/>
      <c r="BN7" s="446">
        <v>155279</v>
      </c>
      <c r="BO7" s="447"/>
      <c r="BP7" s="447"/>
      <c r="BQ7" s="447"/>
      <c r="BR7" s="447"/>
      <c r="BS7" s="447"/>
      <c r="BT7" s="447"/>
      <c r="BU7" s="448"/>
      <c r="BV7" s="446">
        <v>181072</v>
      </c>
      <c r="BW7" s="447"/>
      <c r="BX7" s="447"/>
      <c r="BY7" s="447"/>
      <c r="BZ7" s="447"/>
      <c r="CA7" s="447"/>
      <c r="CB7" s="447"/>
      <c r="CC7" s="448"/>
      <c r="CD7" s="449" t="s">
        <v>106</v>
      </c>
      <c r="CE7" s="450"/>
      <c r="CF7" s="450"/>
      <c r="CG7" s="450"/>
      <c r="CH7" s="450"/>
      <c r="CI7" s="450"/>
      <c r="CJ7" s="450"/>
      <c r="CK7" s="450"/>
      <c r="CL7" s="450"/>
      <c r="CM7" s="450"/>
      <c r="CN7" s="450"/>
      <c r="CO7" s="450"/>
      <c r="CP7" s="450"/>
      <c r="CQ7" s="450"/>
      <c r="CR7" s="450"/>
      <c r="CS7" s="451"/>
      <c r="CT7" s="446">
        <v>6937344</v>
      </c>
      <c r="CU7" s="447"/>
      <c r="CV7" s="447"/>
      <c r="CW7" s="447"/>
      <c r="CX7" s="447"/>
      <c r="CY7" s="447"/>
      <c r="CZ7" s="447"/>
      <c r="DA7" s="448"/>
      <c r="DB7" s="446">
        <v>6488021</v>
      </c>
      <c r="DC7" s="447"/>
      <c r="DD7" s="447"/>
      <c r="DE7" s="447"/>
      <c r="DF7" s="447"/>
      <c r="DG7" s="447"/>
      <c r="DH7" s="447"/>
      <c r="DI7" s="448"/>
    </row>
    <row r="8" spans="1:119" ht="18.75" customHeight="1" thickBot="1" x14ac:dyDescent="0.25">
      <c r="A8" s="178"/>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107</v>
      </c>
      <c r="AN8" s="476"/>
      <c r="AO8" s="476"/>
      <c r="AP8" s="476"/>
      <c r="AQ8" s="476"/>
      <c r="AR8" s="476"/>
      <c r="AS8" s="476"/>
      <c r="AT8" s="477"/>
      <c r="AU8" s="478" t="s">
        <v>108</v>
      </c>
      <c r="AV8" s="479"/>
      <c r="AW8" s="479"/>
      <c r="AX8" s="479"/>
      <c r="AY8" s="480" t="s">
        <v>109</v>
      </c>
      <c r="AZ8" s="481"/>
      <c r="BA8" s="481"/>
      <c r="BB8" s="481"/>
      <c r="BC8" s="481"/>
      <c r="BD8" s="481"/>
      <c r="BE8" s="481"/>
      <c r="BF8" s="481"/>
      <c r="BG8" s="481"/>
      <c r="BH8" s="481"/>
      <c r="BI8" s="481"/>
      <c r="BJ8" s="481"/>
      <c r="BK8" s="481"/>
      <c r="BL8" s="481"/>
      <c r="BM8" s="482"/>
      <c r="BN8" s="446">
        <v>759906</v>
      </c>
      <c r="BO8" s="447"/>
      <c r="BP8" s="447"/>
      <c r="BQ8" s="447"/>
      <c r="BR8" s="447"/>
      <c r="BS8" s="447"/>
      <c r="BT8" s="447"/>
      <c r="BU8" s="448"/>
      <c r="BV8" s="446">
        <v>773402</v>
      </c>
      <c r="BW8" s="447"/>
      <c r="BX8" s="447"/>
      <c r="BY8" s="447"/>
      <c r="BZ8" s="447"/>
      <c r="CA8" s="447"/>
      <c r="CB8" s="447"/>
      <c r="CC8" s="448"/>
      <c r="CD8" s="449" t="s">
        <v>110</v>
      </c>
      <c r="CE8" s="450"/>
      <c r="CF8" s="450"/>
      <c r="CG8" s="450"/>
      <c r="CH8" s="450"/>
      <c r="CI8" s="450"/>
      <c r="CJ8" s="450"/>
      <c r="CK8" s="450"/>
      <c r="CL8" s="450"/>
      <c r="CM8" s="450"/>
      <c r="CN8" s="450"/>
      <c r="CO8" s="450"/>
      <c r="CP8" s="450"/>
      <c r="CQ8" s="450"/>
      <c r="CR8" s="450"/>
      <c r="CS8" s="451"/>
      <c r="CT8" s="486">
        <v>0.37</v>
      </c>
      <c r="CU8" s="487"/>
      <c r="CV8" s="487"/>
      <c r="CW8" s="487"/>
      <c r="CX8" s="487"/>
      <c r="CY8" s="487"/>
      <c r="CZ8" s="487"/>
      <c r="DA8" s="488"/>
      <c r="DB8" s="486">
        <v>0.38</v>
      </c>
      <c r="DC8" s="487"/>
      <c r="DD8" s="487"/>
      <c r="DE8" s="487"/>
      <c r="DF8" s="487"/>
      <c r="DG8" s="487"/>
      <c r="DH8" s="487"/>
      <c r="DI8" s="488"/>
    </row>
    <row r="9" spans="1:119" ht="18.75" customHeight="1" thickBot="1" x14ac:dyDescent="0.25">
      <c r="A9" s="178"/>
      <c r="B9" s="440" t="s">
        <v>111</v>
      </c>
      <c r="C9" s="441"/>
      <c r="D9" s="441"/>
      <c r="E9" s="441"/>
      <c r="F9" s="441"/>
      <c r="G9" s="441"/>
      <c r="H9" s="441"/>
      <c r="I9" s="441"/>
      <c r="J9" s="441"/>
      <c r="K9" s="489"/>
      <c r="L9" s="490" t="s">
        <v>112</v>
      </c>
      <c r="M9" s="491"/>
      <c r="N9" s="491"/>
      <c r="O9" s="491"/>
      <c r="P9" s="491"/>
      <c r="Q9" s="492"/>
      <c r="R9" s="493">
        <v>15386</v>
      </c>
      <c r="S9" s="494"/>
      <c r="T9" s="494"/>
      <c r="U9" s="494"/>
      <c r="V9" s="495"/>
      <c r="W9" s="403" t="s">
        <v>113</v>
      </c>
      <c r="X9" s="404"/>
      <c r="Y9" s="404"/>
      <c r="Z9" s="404"/>
      <c r="AA9" s="404"/>
      <c r="AB9" s="404"/>
      <c r="AC9" s="404"/>
      <c r="AD9" s="404"/>
      <c r="AE9" s="404"/>
      <c r="AF9" s="404"/>
      <c r="AG9" s="404"/>
      <c r="AH9" s="404"/>
      <c r="AI9" s="404"/>
      <c r="AJ9" s="404"/>
      <c r="AK9" s="404"/>
      <c r="AL9" s="405"/>
      <c r="AM9" s="475" t="s">
        <v>114</v>
      </c>
      <c r="AN9" s="476"/>
      <c r="AO9" s="476"/>
      <c r="AP9" s="476"/>
      <c r="AQ9" s="476"/>
      <c r="AR9" s="476"/>
      <c r="AS9" s="476"/>
      <c r="AT9" s="477"/>
      <c r="AU9" s="478" t="s">
        <v>93</v>
      </c>
      <c r="AV9" s="479"/>
      <c r="AW9" s="479"/>
      <c r="AX9" s="479"/>
      <c r="AY9" s="480" t="s">
        <v>115</v>
      </c>
      <c r="AZ9" s="481"/>
      <c r="BA9" s="481"/>
      <c r="BB9" s="481"/>
      <c r="BC9" s="481"/>
      <c r="BD9" s="481"/>
      <c r="BE9" s="481"/>
      <c r="BF9" s="481"/>
      <c r="BG9" s="481"/>
      <c r="BH9" s="481"/>
      <c r="BI9" s="481"/>
      <c r="BJ9" s="481"/>
      <c r="BK9" s="481"/>
      <c r="BL9" s="481"/>
      <c r="BM9" s="482"/>
      <c r="BN9" s="446">
        <v>-13496</v>
      </c>
      <c r="BO9" s="447"/>
      <c r="BP9" s="447"/>
      <c r="BQ9" s="447"/>
      <c r="BR9" s="447"/>
      <c r="BS9" s="447"/>
      <c r="BT9" s="447"/>
      <c r="BU9" s="448"/>
      <c r="BV9" s="446">
        <v>252473</v>
      </c>
      <c r="BW9" s="447"/>
      <c r="BX9" s="447"/>
      <c r="BY9" s="447"/>
      <c r="BZ9" s="447"/>
      <c r="CA9" s="447"/>
      <c r="CB9" s="447"/>
      <c r="CC9" s="448"/>
      <c r="CD9" s="449" t="s">
        <v>116</v>
      </c>
      <c r="CE9" s="450"/>
      <c r="CF9" s="450"/>
      <c r="CG9" s="450"/>
      <c r="CH9" s="450"/>
      <c r="CI9" s="450"/>
      <c r="CJ9" s="450"/>
      <c r="CK9" s="450"/>
      <c r="CL9" s="450"/>
      <c r="CM9" s="450"/>
      <c r="CN9" s="450"/>
      <c r="CO9" s="450"/>
      <c r="CP9" s="450"/>
      <c r="CQ9" s="450"/>
      <c r="CR9" s="450"/>
      <c r="CS9" s="451"/>
      <c r="CT9" s="443">
        <v>13.7</v>
      </c>
      <c r="CU9" s="444"/>
      <c r="CV9" s="444"/>
      <c r="CW9" s="444"/>
      <c r="CX9" s="444"/>
      <c r="CY9" s="444"/>
      <c r="CZ9" s="444"/>
      <c r="DA9" s="445"/>
      <c r="DB9" s="443">
        <v>12.6</v>
      </c>
      <c r="DC9" s="444"/>
      <c r="DD9" s="444"/>
      <c r="DE9" s="444"/>
      <c r="DF9" s="444"/>
      <c r="DG9" s="444"/>
      <c r="DH9" s="444"/>
      <c r="DI9" s="445"/>
    </row>
    <row r="10" spans="1:119" ht="18.75" customHeight="1" thickBot="1" x14ac:dyDescent="0.25">
      <c r="A10" s="178"/>
      <c r="B10" s="440"/>
      <c r="C10" s="441"/>
      <c r="D10" s="441"/>
      <c r="E10" s="441"/>
      <c r="F10" s="441"/>
      <c r="G10" s="441"/>
      <c r="H10" s="441"/>
      <c r="I10" s="441"/>
      <c r="J10" s="441"/>
      <c r="K10" s="489"/>
      <c r="L10" s="496" t="s">
        <v>117</v>
      </c>
      <c r="M10" s="476"/>
      <c r="N10" s="476"/>
      <c r="O10" s="476"/>
      <c r="P10" s="476"/>
      <c r="Q10" s="477"/>
      <c r="R10" s="497">
        <v>16850</v>
      </c>
      <c r="S10" s="498"/>
      <c r="T10" s="498"/>
      <c r="U10" s="498"/>
      <c r="V10" s="499"/>
      <c r="W10" s="434"/>
      <c r="X10" s="435"/>
      <c r="Y10" s="435"/>
      <c r="Z10" s="435"/>
      <c r="AA10" s="435"/>
      <c r="AB10" s="435"/>
      <c r="AC10" s="435"/>
      <c r="AD10" s="435"/>
      <c r="AE10" s="435"/>
      <c r="AF10" s="435"/>
      <c r="AG10" s="435"/>
      <c r="AH10" s="435"/>
      <c r="AI10" s="435"/>
      <c r="AJ10" s="435"/>
      <c r="AK10" s="435"/>
      <c r="AL10" s="438"/>
      <c r="AM10" s="475" t="s">
        <v>118</v>
      </c>
      <c r="AN10" s="476"/>
      <c r="AO10" s="476"/>
      <c r="AP10" s="476"/>
      <c r="AQ10" s="476"/>
      <c r="AR10" s="476"/>
      <c r="AS10" s="476"/>
      <c r="AT10" s="477"/>
      <c r="AU10" s="478" t="s">
        <v>119</v>
      </c>
      <c r="AV10" s="479"/>
      <c r="AW10" s="479"/>
      <c r="AX10" s="479"/>
      <c r="AY10" s="480" t="s">
        <v>120</v>
      </c>
      <c r="AZ10" s="481"/>
      <c r="BA10" s="481"/>
      <c r="BB10" s="481"/>
      <c r="BC10" s="481"/>
      <c r="BD10" s="481"/>
      <c r="BE10" s="481"/>
      <c r="BF10" s="481"/>
      <c r="BG10" s="481"/>
      <c r="BH10" s="481"/>
      <c r="BI10" s="481"/>
      <c r="BJ10" s="481"/>
      <c r="BK10" s="481"/>
      <c r="BL10" s="481"/>
      <c r="BM10" s="482"/>
      <c r="BN10" s="446">
        <v>383781</v>
      </c>
      <c r="BO10" s="447"/>
      <c r="BP10" s="447"/>
      <c r="BQ10" s="447"/>
      <c r="BR10" s="447"/>
      <c r="BS10" s="447"/>
      <c r="BT10" s="447"/>
      <c r="BU10" s="448"/>
      <c r="BV10" s="446">
        <v>22726</v>
      </c>
      <c r="BW10" s="447"/>
      <c r="BX10" s="447"/>
      <c r="BY10" s="447"/>
      <c r="BZ10" s="447"/>
      <c r="CA10" s="447"/>
      <c r="CB10" s="447"/>
      <c r="CC10" s="448"/>
      <c r="CD10" s="181" t="s">
        <v>121</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5">
      <c r="A11" s="178"/>
      <c r="B11" s="440"/>
      <c r="C11" s="441"/>
      <c r="D11" s="441"/>
      <c r="E11" s="441"/>
      <c r="F11" s="441"/>
      <c r="G11" s="441"/>
      <c r="H11" s="441"/>
      <c r="I11" s="441"/>
      <c r="J11" s="441"/>
      <c r="K11" s="489"/>
      <c r="L11" s="500" t="s">
        <v>122</v>
      </c>
      <c r="M11" s="501"/>
      <c r="N11" s="501"/>
      <c r="O11" s="501"/>
      <c r="P11" s="501"/>
      <c r="Q11" s="502"/>
      <c r="R11" s="503" t="s">
        <v>123</v>
      </c>
      <c r="S11" s="504"/>
      <c r="T11" s="504"/>
      <c r="U11" s="504"/>
      <c r="V11" s="505"/>
      <c r="W11" s="434"/>
      <c r="X11" s="435"/>
      <c r="Y11" s="435"/>
      <c r="Z11" s="435"/>
      <c r="AA11" s="435"/>
      <c r="AB11" s="435"/>
      <c r="AC11" s="435"/>
      <c r="AD11" s="435"/>
      <c r="AE11" s="435"/>
      <c r="AF11" s="435"/>
      <c r="AG11" s="435"/>
      <c r="AH11" s="435"/>
      <c r="AI11" s="435"/>
      <c r="AJ11" s="435"/>
      <c r="AK11" s="435"/>
      <c r="AL11" s="438"/>
      <c r="AM11" s="475" t="s">
        <v>124</v>
      </c>
      <c r="AN11" s="476"/>
      <c r="AO11" s="476"/>
      <c r="AP11" s="476"/>
      <c r="AQ11" s="476"/>
      <c r="AR11" s="476"/>
      <c r="AS11" s="476"/>
      <c r="AT11" s="477"/>
      <c r="AU11" s="478" t="s">
        <v>125</v>
      </c>
      <c r="AV11" s="479"/>
      <c r="AW11" s="479"/>
      <c r="AX11" s="479"/>
      <c r="AY11" s="480" t="s">
        <v>126</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0</v>
      </c>
      <c r="BW11" s="447"/>
      <c r="BX11" s="447"/>
      <c r="BY11" s="447"/>
      <c r="BZ11" s="447"/>
      <c r="CA11" s="447"/>
      <c r="CB11" s="447"/>
      <c r="CC11" s="448"/>
      <c r="CD11" s="449" t="s">
        <v>127</v>
      </c>
      <c r="CE11" s="450"/>
      <c r="CF11" s="450"/>
      <c r="CG11" s="450"/>
      <c r="CH11" s="450"/>
      <c r="CI11" s="450"/>
      <c r="CJ11" s="450"/>
      <c r="CK11" s="450"/>
      <c r="CL11" s="450"/>
      <c r="CM11" s="450"/>
      <c r="CN11" s="450"/>
      <c r="CO11" s="450"/>
      <c r="CP11" s="450"/>
      <c r="CQ11" s="450"/>
      <c r="CR11" s="450"/>
      <c r="CS11" s="451"/>
      <c r="CT11" s="486" t="s">
        <v>128</v>
      </c>
      <c r="CU11" s="487"/>
      <c r="CV11" s="487"/>
      <c r="CW11" s="487"/>
      <c r="CX11" s="487"/>
      <c r="CY11" s="487"/>
      <c r="CZ11" s="487"/>
      <c r="DA11" s="488"/>
      <c r="DB11" s="486" t="s">
        <v>129</v>
      </c>
      <c r="DC11" s="487"/>
      <c r="DD11" s="487"/>
      <c r="DE11" s="487"/>
      <c r="DF11" s="487"/>
      <c r="DG11" s="487"/>
      <c r="DH11" s="487"/>
      <c r="DI11" s="488"/>
    </row>
    <row r="12" spans="1:119" ht="18.75" customHeight="1" x14ac:dyDescent="0.2">
      <c r="A12" s="178"/>
      <c r="B12" s="506" t="s">
        <v>130</v>
      </c>
      <c r="C12" s="507"/>
      <c r="D12" s="507"/>
      <c r="E12" s="507"/>
      <c r="F12" s="507"/>
      <c r="G12" s="507"/>
      <c r="H12" s="507"/>
      <c r="I12" s="507"/>
      <c r="J12" s="507"/>
      <c r="K12" s="508"/>
      <c r="L12" s="515" t="s">
        <v>131</v>
      </c>
      <c r="M12" s="516"/>
      <c r="N12" s="516"/>
      <c r="O12" s="516"/>
      <c r="P12" s="516"/>
      <c r="Q12" s="517"/>
      <c r="R12" s="518">
        <v>15222</v>
      </c>
      <c r="S12" s="519"/>
      <c r="T12" s="519"/>
      <c r="U12" s="519"/>
      <c r="V12" s="520"/>
      <c r="W12" s="521" t="s">
        <v>1</v>
      </c>
      <c r="X12" s="479"/>
      <c r="Y12" s="479"/>
      <c r="Z12" s="479"/>
      <c r="AA12" s="479"/>
      <c r="AB12" s="522"/>
      <c r="AC12" s="523" t="s">
        <v>132</v>
      </c>
      <c r="AD12" s="524"/>
      <c r="AE12" s="524"/>
      <c r="AF12" s="524"/>
      <c r="AG12" s="525"/>
      <c r="AH12" s="523" t="s">
        <v>133</v>
      </c>
      <c r="AI12" s="524"/>
      <c r="AJ12" s="524"/>
      <c r="AK12" s="524"/>
      <c r="AL12" s="526"/>
      <c r="AM12" s="475" t="s">
        <v>134</v>
      </c>
      <c r="AN12" s="476"/>
      <c r="AO12" s="476"/>
      <c r="AP12" s="476"/>
      <c r="AQ12" s="476"/>
      <c r="AR12" s="476"/>
      <c r="AS12" s="476"/>
      <c r="AT12" s="477"/>
      <c r="AU12" s="478" t="s">
        <v>108</v>
      </c>
      <c r="AV12" s="479"/>
      <c r="AW12" s="479"/>
      <c r="AX12" s="479"/>
      <c r="AY12" s="480" t="s">
        <v>135</v>
      </c>
      <c r="AZ12" s="481"/>
      <c r="BA12" s="481"/>
      <c r="BB12" s="481"/>
      <c r="BC12" s="481"/>
      <c r="BD12" s="481"/>
      <c r="BE12" s="481"/>
      <c r="BF12" s="481"/>
      <c r="BG12" s="481"/>
      <c r="BH12" s="481"/>
      <c r="BI12" s="481"/>
      <c r="BJ12" s="481"/>
      <c r="BK12" s="481"/>
      <c r="BL12" s="481"/>
      <c r="BM12" s="482"/>
      <c r="BN12" s="446">
        <v>80000</v>
      </c>
      <c r="BO12" s="447"/>
      <c r="BP12" s="447"/>
      <c r="BQ12" s="447"/>
      <c r="BR12" s="447"/>
      <c r="BS12" s="447"/>
      <c r="BT12" s="447"/>
      <c r="BU12" s="448"/>
      <c r="BV12" s="446">
        <v>150000</v>
      </c>
      <c r="BW12" s="447"/>
      <c r="BX12" s="447"/>
      <c r="BY12" s="447"/>
      <c r="BZ12" s="447"/>
      <c r="CA12" s="447"/>
      <c r="CB12" s="447"/>
      <c r="CC12" s="448"/>
      <c r="CD12" s="449" t="s">
        <v>136</v>
      </c>
      <c r="CE12" s="450"/>
      <c r="CF12" s="450"/>
      <c r="CG12" s="450"/>
      <c r="CH12" s="450"/>
      <c r="CI12" s="450"/>
      <c r="CJ12" s="450"/>
      <c r="CK12" s="450"/>
      <c r="CL12" s="450"/>
      <c r="CM12" s="450"/>
      <c r="CN12" s="450"/>
      <c r="CO12" s="450"/>
      <c r="CP12" s="450"/>
      <c r="CQ12" s="450"/>
      <c r="CR12" s="450"/>
      <c r="CS12" s="451"/>
      <c r="CT12" s="486" t="s">
        <v>137</v>
      </c>
      <c r="CU12" s="487"/>
      <c r="CV12" s="487"/>
      <c r="CW12" s="487"/>
      <c r="CX12" s="487"/>
      <c r="CY12" s="487"/>
      <c r="CZ12" s="487"/>
      <c r="DA12" s="488"/>
      <c r="DB12" s="486" t="s">
        <v>138</v>
      </c>
      <c r="DC12" s="487"/>
      <c r="DD12" s="487"/>
      <c r="DE12" s="487"/>
      <c r="DF12" s="487"/>
      <c r="DG12" s="487"/>
      <c r="DH12" s="487"/>
      <c r="DI12" s="488"/>
    </row>
    <row r="13" spans="1:119" ht="18.75" customHeight="1" x14ac:dyDescent="0.2">
      <c r="A13" s="178"/>
      <c r="B13" s="509"/>
      <c r="C13" s="510"/>
      <c r="D13" s="510"/>
      <c r="E13" s="510"/>
      <c r="F13" s="510"/>
      <c r="G13" s="510"/>
      <c r="H13" s="510"/>
      <c r="I13" s="510"/>
      <c r="J13" s="510"/>
      <c r="K13" s="511"/>
      <c r="L13" s="187"/>
      <c r="M13" s="537" t="s">
        <v>139</v>
      </c>
      <c r="N13" s="538"/>
      <c r="O13" s="538"/>
      <c r="P13" s="538"/>
      <c r="Q13" s="539"/>
      <c r="R13" s="530">
        <v>15012</v>
      </c>
      <c r="S13" s="531"/>
      <c r="T13" s="531"/>
      <c r="U13" s="531"/>
      <c r="V13" s="532"/>
      <c r="W13" s="462" t="s">
        <v>140</v>
      </c>
      <c r="X13" s="463"/>
      <c r="Y13" s="463"/>
      <c r="Z13" s="463"/>
      <c r="AA13" s="463"/>
      <c r="AB13" s="453"/>
      <c r="AC13" s="497">
        <v>743</v>
      </c>
      <c r="AD13" s="498"/>
      <c r="AE13" s="498"/>
      <c r="AF13" s="498"/>
      <c r="AG13" s="540"/>
      <c r="AH13" s="497">
        <v>830</v>
      </c>
      <c r="AI13" s="498"/>
      <c r="AJ13" s="498"/>
      <c r="AK13" s="498"/>
      <c r="AL13" s="499"/>
      <c r="AM13" s="475" t="s">
        <v>141</v>
      </c>
      <c r="AN13" s="476"/>
      <c r="AO13" s="476"/>
      <c r="AP13" s="476"/>
      <c r="AQ13" s="476"/>
      <c r="AR13" s="476"/>
      <c r="AS13" s="476"/>
      <c r="AT13" s="477"/>
      <c r="AU13" s="478" t="s">
        <v>142</v>
      </c>
      <c r="AV13" s="479"/>
      <c r="AW13" s="479"/>
      <c r="AX13" s="479"/>
      <c r="AY13" s="480" t="s">
        <v>143</v>
      </c>
      <c r="AZ13" s="481"/>
      <c r="BA13" s="481"/>
      <c r="BB13" s="481"/>
      <c r="BC13" s="481"/>
      <c r="BD13" s="481"/>
      <c r="BE13" s="481"/>
      <c r="BF13" s="481"/>
      <c r="BG13" s="481"/>
      <c r="BH13" s="481"/>
      <c r="BI13" s="481"/>
      <c r="BJ13" s="481"/>
      <c r="BK13" s="481"/>
      <c r="BL13" s="481"/>
      <c r="BM13" s="482"/>
      <c r="BN13" s="446">
        <v>290285</v>
      </c>
      <c r="BO13" s="447"/>
      <c r="BP13" s="447"/>
      <c r="BQ13" s="447"/>
      <c r="BR13" s="447"/>
      <c r="BS13" s="447"/>
      <c r="BT13" s="447"/>
      <c r="BU13" s="448"/>
      <c r="BV13" s="446">
        <v>125199</v>
      </c>
      <c r="BW13" s="447"/>
      <c r="BX13" s="447"/>
      <c r="BY13" s="447"/>
      <c r="BZ13" s="447"/>
      <c r="CA13" s="447"/>
      <c r="CB13" s="447"/>
      <c r="CC13" s="448"/>
      <c r="CD13" s="449" t="s">
        <v>144</v>
      </c>
      <c r="CE13" s="450"/>
      <c r="CF13" s="450"/>
      <c r="CG13" s="450"/>
      <c r="CH13" s="450"/>
      <c r="CI13" s="450"/>
      <c r="CJ13" s="450"/>
      <c r="CK13" s="450"/>
      <c r="CL13" s="450"/>
      <c r="CM13" s="450"/>
      <c r="CN13" s="450"/>
      <c r="CO13" s="450"/>
      <c r="CP13" s="450"/>
      <c r="CQ13" s="450"/>
      <c r="CR13" s="450"/>
      <c r="CS13" s="451"/>
      <c r="CT13" s="443">
        <v>10.5</v>
      </c>
      <c r="CU13" s="444"/>
      <c r="CV13" s="444"/>
      <c r="CW13" s="444"/>
      <c r="CX13" s="444"/>
      <c r="CY13" s="444"/>
      <c r="CZ13" s="444"/>
      <c r="DA13" s="445"/>
      <c r="DB13" s="443">
        <v>10</v>
      </c>
      <c r="DC13" s="444"/>
      <c r="DD13" s="444"/>
      <c r="DE13" s="444"/>
      <c r="DF13" s="444"/>
      <c r="DG13" s="444"/>
      <c r="DH13" s="444"/>
      <c r="DI13" s="445"/>
    </row>
    <row r="14" spans="1:119" ht="18.75" customHeight="1" thickBot="1" x14ac:dyDescent="0.25">
      <c r="A14" s="178"/>
      <c r="B14" s="509"/>
      <c r="C14" s="510"/>
      <c r="D14" s="510"/>
      <c r="E14" s="510"/>
      <c r="F14" s="510"/>
      <c r="G14" s="510"/>
      <c r="H14" s="510"/>
      <c r="I14" s="510"/>
      <c r="J14" s="510"/>
      <c r="K14" s="511"/>
      <c r="L14" s="527" t="s">
        <v>145</v>
      </c>
      <c r="M14" s="528"/>
      <c r="N14" s="528"/>
      <c r="O14" s="528"/>
      <c r="P14" s="528"/>
      <c r="Q14" s="529"/>
      <c r="R14" s="530">
        <v>15553</v>
      </c>
      <c r="S14" s="531"/>
      <c r="T14" s="531"/>
      <c r="U14" s="531"/>
      <c r="V14" s="532"/>
      <c r="W14" s="436"/>
      <c r="X14" s="437"/>
      <c r="Y14" s="437"/>
      <c r="Z14" s="437"/>
      <c r="AA14" s="437"/>
      <c r="AB14" s="426"/>
      <c r="AC14" s="533">
        <v>9.6999999999999993</v>
      </c>
      <c r="AD14" s="534"/>
      <c r="AE14" s="534"/>
      <c r="AF14" s="534"/>
      <c r="AG14" s="535"/>
      <c r="AH14" s="533">
        <v>10</v>
      </c>
      <c r="AI14" s="534"/>
      <c r="AJ14" s="534"/>
      <c r="AK14" s="534"/>
      <c r="AL14" s="536"/>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41" t="s">
        <v>146</v>
      </c>
      <c r="CE14" s="542"/>
      <c r="CF14" s="542"/>
      <c r="CG14" s="542"/>
      <c r="CH14" s="542"/>
      <c r="CI14" s="542"/>
      <c r="CJ14" s="542"/>
      <c r="CK14" s="542"/>
      <c r="CL14" s="542"/>
      <c r="CM14" s="542"/>
      <c r="CN14" s="542"/>
      <c r="CO14" s="542"/>
      <c r="CP14" s="542"/>
      <c r="CQ14" s="542"/>
      <c r="CR14" s="542"/>
      <c r="CS14" s="543"/>
      <c r="CT14" s="544" t="s">
        <v>137</v>
      </c>
      <c r="CU14" s="545"/>
      <c r="CV14" s="545"/>
      <c r="CW14" s="545"/>
      <c r="CX14" s="545"/>
      <c r="CY14" s="545"/>
      <c r="CZ14" s="545"/>
      <c r="DA14" s="546"/>
      <c r="DB14" s="544" t="s">
        <v>129</v>
      </c>
      <c r="DC14" s="545"/>
      <c r="DD14" s="545"/>
      <c r="DE14" s="545"/>
      <c r="DF14" s="545"/>
      <c r="DG14" s="545"/>
      <c r="DH14" s="545"/>
      <c r="DI14" s="546"/>
    </row>
    <row r="15" spans="1:119" ht="18.75" customHeight="1" x14ac:dyDescent="0.2">
      <c r="A15" s="178"/>
      <c r="B15" s="509"/>
      <c r="C15" s="510"/>
      <c r="D15" s="510"/>
      <c r="E15" s="510"/>
      <c r="F15" s="510"/>
      <c r="G15" s="510"/>
      <c r="H15" s="510"/>
      <c r="I15" s="510"/>
      <c r="J15" s="510"/>
      <c r="K15" s="511"/>
      <c r="L15" s="187"/>
      <c r="M15" s="537" t="s">
        <v>147</v>
      </c>
      <c r="N15" s="538"/>
      <c r="O15" s="538"/>
      <c r="P15" s="538"/>
      <c r="Q15" s="539"/>
      <c r="R15" s="530">
        <v>15289</v>
      </c>
      <c r="S15" s="531"/>
      <c r="T15" s="531"/>
      <c r="U15" s="531"/>
      <c r="V15" s="532"/>
      <c r="W15" s="462" t="s">
        <v>148</v>
      </c>
      <c r="X15" s="463"/>
      <c r="Y15" s="463"/>
      <c r="Z15" s="463"/>
      <c r="AA15" s="463"/>
      <c r="AB15" s="453"/>
      <c r="AC15" s="497">
        <v>1638</v>
      </c>
      <c r="AD15" s="498"/>
      <c r="AE15" s="498"/>
      <c r="AF15" s="498"/>
      <c r="AG15" s="540"/>
      <c r="AH15" s="497">
        <v>1922</v>
      </c>
      <c r="AI15" s="498"/>
      <c r="AJ15" s="498"/>
      <c r="AK15" s="498"/>
      <c r="AL15" s="499"/>
      <c r="AM15" s="475"/>
      <c r="AN15" s="476"/>
      <c r="AO15" s="476"/>
      <c r="AP15" s="476"/>
      <c r="AQ15" s="476"/>
      <c r="AR15" s="476"/>
      <c r="AS15" s="476"/>
      <c r="AT15" s="477"/>
      <c r="AU15" s="478"/>
      <c r="AV15" s="479"/>
      <c r="AW15" s="479"/>
      <c r="AX15" s="479"/>
      <c r="AY15" s="406" t="s">
        <v>149</v>
      </c>
      <c r="AZ15" s="407"/>
      <c r="BA15" s="407"/>
      <c r="BB15" s="407"/>
      <c r="BC15" s="407"/>
      <c r="BD15" s="407"/>
      <c r="BE15" s="407"/>
      <c r="BF15" s="407"/>
      <c r="BG15" s="407"/>
      <c r="BH15" s="407"/>
      <c r="BI15" s="407"/>
      <c r="BJ15" s="407"/>
      <c r="BK15" s="407"/>
      <c r="BL15" s="407"/>
      <c r="BM15" s="408"/>
      <c r="BN15" s="409">
        <v>2091881</v>
      </c>
      <c r="BO15" s="410"/>
      <c r="BP15" s="410"/>
      <c r="BQ15" s="410"/>
      <c r="BR15" s="410"/>
      <c r="BS15" s="410"/>
      <c r="BT15" s="410"/>
      <c r="BU15" s="411"/>
      <c r="BV15" s="409">
        <v>2172654</v>
      </c>
      <c r="BW15" s="410"/>
      <c r="BX15" s="410"/>
      <c r="BY15" s="410"/>
      <c r="BZ15" s="410"/>
      <c r="CA15" s="410"/>
      <c r="CB15" s="410"/>
      <c r="CC15" s="411"/>
      <c r="CD15" s="547" t="s">
        <v>150</v>
      </c>
      <c r="CE15" s="548"/>
      <c r="CF15" s="548"/>
      <c r="CG15" s="548"/>
      <c r="CH15" s="548"/>
      <c r="CI15" s="548"/>
      <c r="CJ15" s="548"/>
      <c r="CK15" s="548"/>
      <c r="CL15" s="548"/>
      <c r="CM15" s="548"/>
      <c r="CN15" s="548"/>
      <c r="CO15" s="548"/>
      <c r="CP15" s="548"/>
      <c r="CQ15" s="548"/>
      <c r="CR15" s="548"/>
      <c r="CS15" s="549"/>
      <c r="CT15" s="188"/>
      <c r="CU15" s="189"/>
      <c r="CV15" s="189"/>
      <c r="CW15" s="189"/>
      <c r="CX15" s="189"/>
      <c r="CY15" s="189"/>
      <c r="CZ15" s="189"/>
      <c r="DA15" s="190"/>
      <c r="DB15" s="188"/>
      <c r="DC15" s="189"/>
      <c r="DD15" s="189"/>
      <c r="DE15" s="189"/>
      <c r="DF15" s="189"/>
      <c r="DG15" s="189"/>
      <c r="DH15" s="189"/>
      <c r="DI15" s="190"/>
    </row>
    <row r="16" spans="1:119" ht="18.75" customHeight="1" x14ac:dyDescent="0.2">
      <c r="A16" s="178"/>
      <c r="B16" s="509"/>
      <c r="C16" s="510"/>
      <c r="D16" s="510"/>
      <c r="E16" s="510"/>
      <c r="F16" s="510"/>
      <c r="G16" s="510"/>
      <c r="H16" s="510"/>
      <c r="I16" s="510"/>
      <c r="J16" s="510"/>
      <c r="K16" s="511"/>
      <c r="L16" s="527" t="s">
        <v>151</v>
      </c>
      <c r="M16" s="550"/>
      <c r="N16" s="550"/>
      <c r="O16" s="550"/>
      <c r="P16" s="550"/>
      <c r="Q16" s="551"/>
      <c r="R16" s="552" t="s">
        <v>152</v>
      </c>
      <c r="S16" s="553"/>
      <c r="T16" s="553"/>
      <c r="U16" s="553"/>
      <c r="V16" s="554"/>
      <c r="W16" s="436"/>
      <c r="X16" s="437"/>
      <c r="Y16" s="437"/>
      <c r="Z16" s="437"/>
      <c r="AA16" s="437"/>
      <c r="AB16" s="426"/>
      <c r="AC16" s="533">
        <v>21.5</v>
      </c>
      <c r="AD16" s="534"/>
      <c r="AE16" s="534"/>
      <c r="AF16" s="534"/>
      <c r="AG16" s="535"/>
      <c r="AH16" s="533">
        <v>23.1</v>
      </c>
      <c r="AI16" s="534"/>
      <c r="AJ16" s="534"/>
      <c r="AK16" s="534"/>
      <c r="AL16" s="536"/>
      <c r="AM16" s="475"/>
      <c r="AN16" s="476"/>
      <c r="AO16" s="476"/>
      <c r="AP16" s="476"/>
      <c r="AQ16" s="476"/>
      <c r="AR16" s="476"/>
      <c r="AS16" s="476"/>
      <c r="AT16" s="477"/>
      <c r="AU16" s="478"/>
      <c r="AV16" s="479"/>
      <c r="AW16" s="479"/>
      <c r="AX16" s="479"/>
      <c r="AY16" s="480" t="s">
        <v>153</v>
      </c>
      <c r="AZ16" s="481"/>
      <c r="BA16" s="481"/>
      <c r="BB16" s="481"/>
      <c r="BC16" s="481"/>
      <c r="BD16" s="481"/>
      <c r="BE16" s="481"/>
      <c r="BF16" s="481"/>
      <c r="BG16" s="481"/>
      <c r="BH16" s="481"/>
      <c r="BI16" s="481"/>
      <c r="BJ16" s="481"/>
      <c r="BK16" s="481"/>
      <c r="BL16" s="481"/>
      <c r="BM16" s="482"/>
      <c r="BN16" s="446">
        <v>6096362</v>
      </c>
      <c r="BO16" s="447"/>
      <c r="BP16" s="447"/>
      <c r="BQ16" s="447"/>
      <c r="BR16" s="447"/>
      <c r="BS16" s="447"/>
      <c r="BT16" s="447"/>
      <c r="BU16" s="448"/>
      <c r="BV16" s="446">
        <v>5692973</v>
      </c>
      <c r="BW16" s="447"/>
      <c r="BX16" s="447"/>
      <c r="BY16" s="447"/>
      <c r="BZ16" s="447"/>
      <c r="CA16" s="447"/>
      <c r="CB16" s="447"/>
      <c r="CC16" s="448"/>
      <c r="CD16" s="191"/>
      <c r="CE16" s="560"/>
      <c r="CF16" s="560"/>
      <c r="CG16" s="560"/>
      <c r="CH16" s="560"/>
      <c r="CI16" s="560"/>
      <c r="CJ16" s="560"/>
      <c r="CK16" s="560"/>
      <c r="CL16" s="560"/>
      <c r="CM16" s="560"/>
      <c r="CN16" s="560"/>
      <c r="CO16" s="560"/>
      <c r="CP16" s="560"/>
      <c r="CQ16" s="560"/>
      <c r="CR16" s="560"/>
      <c r="CS16" s="561"/>
      <c r="CT16" s="443"/>
      <c r="CU16" s="444"/>
      <c r="CV16" s="444"/>
      <c r="CW16" s="444"/>
      <c r="CX16" s="444"/>
      <c r="CY16" s="444"/>
      <c r="CZ16" s="444"/>
      <c r="DA16" s="445"/>
      <c r="DB16" s="443"/>
      <c r="DC16" s="444"/>
      <c r="DD16" s="444"/>
      <c r="DE16" s="444"/>
      <c r="DF16" s="444"/>
      <c r="DG16" s="444"/>
      <c r="DH16" s="444"/>
      <c r="DI16" s="445"/>
    </row>
    <row r="17" spans="1:113" ht="18.75" customHeight="1" thickBot="1" x14ac:dyDescent="0.25">
      <c r="A17" s="178"/>
      <c r="B17" s="512"/>
      <c r="C17" s="513"/>
      <c r="D17" s="513"/>
      <c r="E17" s="513"/>
      <c r="F17" s="513"/>
      <c r="G17" s="513"/>
      <c r="H17" s="513"/>
      <c r="I17" s="513"/>
      <c r="J17" s="513"/>
      <c r="K17" s="514"/>
      <c r="L17" s="192"/>
      <c r="M17" s="557" t="s">
        <v>154</v>
      </c>
      <c r="N17" s="558"/>
      <c r="O17" s="558"/>
      <c r="P17" s="558"/>
      <c r="Q17" s="559"/>
      <c r="R17" s="552" t="s">
        <v>155</v>
      </c>
      <c r="S17" s="553"/>
      <c r="T17" s="553"/>
      <c r="U17" s="553"/>
      <c r="V17" s="554"/>
      <c r="W17" s="462" t="s">
        <v>156</v>
      </c>
      <c r="X17" s="463"/>
      <c r="Y17" s="463"/>
      <c r="Z17" s="463"/>
      <c r="AA17" s="463"/>
      <c r="AB17" s="453"/>
      <c r="AC17" s="497">
        <v>5253</v>
      </c>
      <c r="AD17" s="498"/>
      <c r="AE17" s="498"/>
      <c r="AF17" s="498"/>
      <c r="AG17" s="540"/>
      <c r="AH17" s="497">
        <v>5583</v>
      </c>
      <c r="AI17" s="498"/>
      <c r="AJ17" s="498"/>
      <c r="AK17" s="498"/>
      <c r="AL17" s="499"/>
      <c r="AM17" s="475"/>
      <c r="AN17" s="476"/>
      <c r="AO17" s="476"/>
      <c r="AP17" s="476"/>
      <c r="AQ17" s="476"/>
      <c r="AR17" s="476"/>
      <c r="AS17" s="476"/>
      <c r="AT17" s="477"/>
      <c r="AU17" s="478"/>
      <c r="AV17" s="479"/>
      <c r="AW17" s="479"/>
      <c r="AX17" s="479"/>
      <c r="AY17" s="480" t="s">
        <v>157</v>
      </c>
      <c r="AZ17" s="481"/>
      <c r="BA17" s="481"/>
      <c r="BB17" s="481"/>
      <c r="BC17" s="481"/>
      <c r="BD17" s="481"/>
      <c r="BE17" s="481"/>
      <c r="BF17" s="481"/>
      <c r="BG17" s="481"/>
      <c r="BH17" s="481"/>
      <c r="BI17" s="481"/>
      <c r="BJ17" s="481"/>
      <c r="BK17" s="481"/>
      <c r="BL17" s="481"/>
      <c r="BM17" s="482"/>
      <c r="BN17" s="446">
        <v>2614950</v>
      </c>
      <c r="BO17" s="447"/>
      <c r="BP17" s="447"/>
      <c r="BQ17" s="447"/>
      <c r="BR17" s="447"/>
      <c r="BS17" s="447"/>
      <c r="BT17" s="447"/>
      <c r="BU17" s="448"/>
      <c r="BV17" s="446">
        <v>2725914</v>
      </c>
      <c r="BW17" s="447"/>
      <c r="BX17" s="447"/>
      <c r="BY17" s="447"/>
      <c r="BZ17" s="447"/>
      <c r="CA17" s="447"/>
      <c r="CB17" s="447"/>
      <c r="CC17" s="448"/>
      <c r="CD17" s="191"/>
      <c r="CE17" s="560"/>
      <c r="CF17" s="560"/>
      <c r="CG17" s="560"/>
      <c r="CH17" s="560"/>
      <c r="CI17" s="560"/>
      <c r="CJ17" s="560"/>
      <c r="CK17" s="560"/>
      <c r="CL17" s="560"/>
      <c r="CM17" s="560"/>
      <c r="CN17" s="560"/>
      <c r="CO17" s="560"/>
      <c r="CP17" s="560"/>
      <c r="CQ17" s="560"/>
      <c r="CR17" s="560"/>
      <c r="CS17" s="561"/>
      <c r="CT17" s="443"/>
      <c r="CU17" s="444"/>
      <c r="CV17" s="444"/>
      <c r="CW17" s="444"/>
      <c r="CX17" s="444"/>
      <c r="CY17" s="444"/>
      <c r="CZ17" s="444"/>
      <c r="DA17" s="445"/>
      <c r="DB17" s="443"/>
      <c r="DC17" s="444"/>
      <c r="DD17" s="444"/>
      <c r="DE17" s="444"/>
      <c r="DF17" s="444"/>
      <c r="DG17" s="444"/>
      <c r="DH17" s="444"/>
      <c r="DI17" s="445"/>
    </row>
    <row r="18" spans="1:113" ht="18.75" customHeight="1" thickBot="1" x14ac:dyDescent="0.25">
      <c r="A18" s="178"/>
      <c r="B18" s="568" t="s">
        <v>158</v>
      </c>
      <c r="C18" s="489"/>
      <c r="D18" s="489"/>
      <c r="E18" s="569"/>
      <c r="F18" s="569"/>
      <c r="G18" s="569"/>
      <c r="H18" s="569"/>
      <c r="I18" s="569"/>
      <c r="J18" s="569"/>
      <c r="K18" s="569"/>
      <c r="L18" s="570">
        <v>439.28</v>
      </c>
      <c r="M18" s="570"/>
      <c r="N18" s="570"/>
      <c r="O18" s="570"/>
      <c r="P18" s="570"/>
      <c r="Q18" s="570"/>
      <c r="R18" s="571"/>
      <c r="S18" s="571"/>
      <c r="T18" s="571"/>
      <c r="U18" s="571"/>
      <c r="V18" s="572"/>
      <c r="W18" s="464"/>
      <c r="X18" s="465"/>
      <c r="Y18" s="465"/>
      <c r="Z18" s="465"/>
      <c r="AA18" s="465"/>
      <c r="AB18" s="456"/>
      <c r="AC18" s="573">
        <v>68.8</v>
      </c>
      <c r="AD18" s="574"/>
      <c r="AE18" s="574"/>
      <c r="AF18" s="574"/>
      <c r="AG18" s="575"/>
      <c r="AH18" s="573">
        <v>67</v>
      </c>
      <c r="AI18" s="574"/>
      <c r="AJ18" s="574"/>
      <c r="AK18" s="574"/>
      <c r="AL18" s="576"/>
      <c r="AM18" s="475"/>
      <c r="AN18" s="476"/>
      <c r="AO18" s="476"/>
      <c r="AP18" s="476"/>
      <c r="AQ18" s="476"/>
      <c r="AR18" s="476"/>
      <c r="AS18" s="476"/>
      <c r="AT18" s="477"/>
      <c r="AU18" s="478"/>
      <c r="AV18" s="479"/>
      <c r="AW18" s="479"/>
      <c r="AX18" s="479"/>
      <c r="AY18" s="480" t="s">
        <v>159</v>
      </c>
      <c r="AZ18" s="481"/>
      <c r="BA18" s="481"/>
      <c r="BB18" s="481"/>
      <c r="BC18" s="481"/>
      <c r="BD18" s="481"/>
      <c r="BE18" s="481"/>
      <c r="BF18" s="481"/>
      <c r="BG18" s="481"/>
      <c r="BH18" s="481"/>
      <c r="BI18" s="481"/>
      <c r="BJ18" s="481"/>
      <c r="BK18" s="481"/>
      <c r="BL18" s="481"/>
      <c r="BM18" s="482"/>
      <c r="BN18" s="446">
        <v>6255148</v>
      </c>
      <c r="BO18" s="447"/>
      <c r="BP18" s="447"/>
      <c r="BQ18" s="447"/>
      <c r="BR18" s="447"/>
      <c r="BS18" s="447"/>
      <c r="BT18" s="447"/>
      <c r="BU18" s="448"/>
      <c r="BV18" s="446">
        <v>5797106</v>
      </c>
      <c r="BW18" s="447"/>
      <c r="BX18" s="447"/>
      <c r="BY18" s="447"/>
      <c r="BZ18" s="447"/>
      <c r="CA18" s="447"/>
      <c r="CB18" s="447"/>
      <c r="CC18" s="448"/>
      <c r="CD18" s="191"/>
      <c r="CE18" s="560"/>
      <c r="CF18" s="560"/>
      <c r="CG18" s="560"/>
      <c r="CH18" s="560"/>
      <c r="CI18" s="560"/>
      <c r="CJ18" s="560"/>
      <c r="CK18" s="560"/>
      <c r="CL18" s="560"/>
      <c r="CM18" s="560"/>
      <c r="CN18" s="560"/>
      <c r="CO18" s="560"/>
      <c r="CP18" s="560"/>
      <c r="CQ18" s="560"/>
      <c r="CR18" s="560"/>
      <c r="CS18" s="561"/>
      <c r="CT18" s="443"/>
      <c r="CU18" s="444"/>
      <c r="CV18" s="444"/>
      <c r="CW18" s="444"/>
      <c r="CX18" s="444"/>
      <c r="CY18" s="444"/>
      <c r="CZ18" s="444"/>
      <c r="DA18" s="445"/>
      <c r="DB18" s="443"/>
      <c r="DC18" s="444"/>
      <c r="DD18" s="444"/>
      <c r="DE18" s="444"/>
      <c r="DF18" s="444"/>
      <c r="DG18" s="444"/>
      <c r="DH18" s="444"/>
      <c r="DI18" s="445"/>
    </row>
    <row r="19" spans="1:113" ht="18.75" customHeight="1" thickBot="1" x14ac:dyDescent="0.25">
      <c r="A19" s="178"/>
      <c r="B19" s="568" t="s">
        <v>160</v>
      </c>
      <c r="C19" s="489"/>
      <c r="D19" s="489"/>
      <c r="E19" s="569"/>
      <c r="F19" s="569"/>
      <c r="G19" s="569"/>
      <c r="H19" s="569"/>
      <c r="I19" s="569"/>
      <c r="J19" s="569"/>
      <c r="K19" s="569"/>
      <c r="L19" s="577">
        <v>35</v>
      </c>
      <c r="M19" s="577"/>
      <c r="N19" s="577"/>
      <c r="O19" s="577"/>
      <c r="P19" s="577"/>
      <c r="Q19" s="577"/>
      <c r="R19" s="578"/>
      <c r="S19" s="578"/>
      <c r="T19" s="578"/>
      <c r="U19" s="578"/>
      <c r="V19" s="579"/>
      <c r="W19" s="403"/>
      <c r="X19" s="404"/>
      <c r="Y19" s="404"/>
      <c r="Z19" s="404"/>
      <c r="AA19" s="404"/>
      <c r="AB19" s="404"/>
      <c r="AC19" s="555"/>
      <c r="AD19" s="555"/>
      <c r="AE19" s="555"/>
      <c r="AF19" s="555"/>
      <c r="AG19" s="555"/>
      <c r="AH19" s="555"/>
      <c r="AI19" s="555"/>
      <c r="AJ19" s="555"/>
      <c r="AK19" s="555"/>
      <c r="AL19" s="556"/>
      <c r="AM19" s="475"/>
      <c r="AN19" s="476"/>
      <c r="AO19" s="476"/>
      <c r="AP19" s="476"/>
      <c r="AQ19" s="476"/>
      <c r="AR19" s="476"/>
      <c r="AS19" s="476"/>
      <c r="AT19" s="477"/>
      <c r="AU19" s="478"/>
      <c r="AV19" s="479"/>
      <c r="AW19" s="479"/>
      <c r="AX19" s="479"/>
      <c r="AY19" s="480" t="s">
        <v>161</v>
      </c>
      <c r="AZ19" s="481"/>
      <c r="BA19" s="481"/>
      <c r="BB19" s="481"/>
      <c r="BC19" s="481"/>
      <c r="BD19" s="481"/>
      <c r="BE19" s="481"/>
      <c r="BF19" s="481"/>
      <c r="BG19" s="481"/>
      <c r="BH19" s="481"/>
      <c r="BI19" s="481"/>
      <c r="BJ19" s="481"/>
      <c r="BK19" s="481"/>
      <c r="BL19" s="481"/>
      <c r="BM19" s="482"/>
      <c r="BN19" s="446">
        <v>8424377</v>
      </c>
      <c r="BO19" s="447"/>
      <c r="BP19" s="447"/>
      <c r="BQ19" s="447"/>
      <c r="BR19" s="447"/>
      <c r="BS19" s="447"/>
      <c r="BT19" s="447"/>
      <c r="BU19" s="448"/>
      <c r="BV19" s="446">
        <v>8380451</v>
      </c>
      <c r="BW19" s="447"/>
      <c r="BX19" s="447"/>
      <c r="BY19" s="447"/>
      <c r="BZ19" s="447"/>
      <c r="CA19" s="447"/>
      <c r="CB19" s="447"/>
      <c r="CC19" s="448"/>
      <c r="CD19" s="191"/>
      <c r="CE19" s="560"/>
      <c r="CF19" s="560"/>
      <c r="CG19" s="560"/>
      <c r="CH19" s="560"/>
      <c r="CI19" s="560"/>
      <c r="CJ19" s="560"/>
      <c r="CK19" s="560"/>
      <c r="CL19" s="560"/>
      <c r="CM19" s="560"/>
      <c r="CN19" s="560"/>
      <c r="CO19" s="560"/>
      <c r="CP19" s="560"/>
      <c r="CQ19" s="560"/>
      <c r="CR19" s="560"/>
      <c r="CS19" s="561"/>
      <c r="CT19" s="443"/>
      <c r="CU19" s="444"/>
      <c r="CV19" s="444"/>
      <c r="CW19" s="444"/>
      <c r="CX19" s="444"/>
      <c r="CY19" s="444"/>
      <c r="CZ19" s="444"/>
      <c r="DA19" s="445"/>
      <c r="DB19" s="443"/>
      <c r="DC19" s="444"/>
      <c r="DD19" s="444"/>
      <c r="DE19" s="444"/>
      <c r="DF19" s="444"/>
      <c r="DG19" s="444"/>
      <c r="DH19" s="444"/>
      <c r="DI19" s="445"/>
    </row>
    <row r="20" spans="1:113" ht="18.75" customHeight="1" thickBot="1" x14ac:dyDescent="0.25">
      <c r="A20" s="178"/>
      <c r="B20" s="568" t="s">
        <v>162</v>
      </c>
      <c r="C20" s="489"/>
      <c r="D20" s="489"/>
      <c r="E20" s="569"/>
      <c r="F20" s="569"/>
      <c r="G20" s="569"/>
      <c r="H20" s="569"/>
      <c r="I20" s="569"/>
      <c r="J20" s="569"/>
      <c r="K20" s="569"/>
      <c r="L20" s="577">
        <v>6352</v>
      </c>
      <c r="M20" s="577"/>
      <c r="N20" s="577"/>
      <c r="O20" s="577"/>
      <c r="P20" s="577"/>
      <c r="Q20" s="577"/>
      <c r="R20" s="578"/>
      <c r="S20" s="578"/>
      <c r="T20" s="578"/>
      <c r="U20" s="578"/>
      <c r="V20" s="579"/>
      <c r="W20" s="464"/>
      <c r="X20" s="465"/>
      <c r="Y20" s="465"/>
      <c r="Z20" s="465"/>
      <c r="AA20" s="465"/>
      <c r="AB20" s="465"/>
      <c r="AC20" s="580"/>
      <c r="AD20" s="580"/>
      <c r="AE20" s="580"/>
      <c r="AF20" s="580"/>
      <c r="AG20" s="580"/>
      <c r="AH20" s="580"/>
      <c r="AI20" s="580"/>
      <c r="AJ20" s="580"/>
      <c r="AK20" s="580"/>
      <c r="AL20" s="581"/>
      <c r="AM20" s="582"/>
      <c r="AN20" s="501"/>
      <c r="AO20" s="501"/>
      <c r="AP20" s="501"/>
      <c r="AQ20" s="501"/>
      <c r="AR20" s="501"/>
      <c r="AS20" s="501"/>
      <c r="AT20" s="502"/>
      <c r="AU20" s="583"/>
      <c r="AV20" s="584"/>
      <c r="AW20" s="584"/>
      <c r="AX20" s="585"/>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91"/>
      <c r="CE20" s="560"/>
      <c r="CF20" s="560"/>
      <c r="CG20" s="560"/>
      <c r="CH20" s="560"/>
      <c r="CI20" s="560"/>
      <c r="CJ20" s="560"/>
      <c r="CK20" s="560"/>
      <c r="CL20" s="560"/>
      <c r="CM20" s="560"/>
      <c r="CN20" s="560"/>
      <c r="CO20" s="560"/>
      <c r="CP20" s="560"/>
      <c r="CQ20" s="560"/>
      <c r="CR20" s="560"/>
      <c r="CS20" s="561"/>
      <c r="CT20" s="443"/>
      <c r="CU20" s="444"/>
      <c r="CV20" s="444"/>
      <c r="CW20" s="444"/>
      <c r="CX20" s="444"/>
      <c r="CY20" s="444"/>
      <c r="CZ20" s="444"/>
      <c r="DA20" s="445"/>
      <c r="DB20" s="443"/>
      <c r="DC20" s="444"/>
      <c r="DD20" s="444"/>
      <c r="DE20" s="444"/>
      <c r="DF20" s="444"/>
      <c r="DG20" s="444"/>
      <c r="DH20" s="444"/>
      <c r="DI20" s="445"/>
    </row>
    <row r="21" spans="1:113" ht="18.75" customHeight="1" thickBot="1" x14ac:dyDescent="0.25">
      <c r="A21" s="178"/>
      <c r="B21" s="586" t="s">
        <v>163</v>
      </c>
      <c r="C21" s="587"/>
      <c r="D21" s="587"/>
      <c r="E21" s="587"/>
      <c r="F21" s="587"/>
      <c r="G21" s="587"/>
      <c r="H21" s="587"/>
      <c r="I21" s="587"/>
      <c r="J21" s="587"/>
      <c r="K21" s="587"/>
      <c r="L21" s="587"/>
      <c r="M21" s="587"/>
      <c r="N21" s="587"/>
      <c r="O21" s="587"/>
      <c r="P21" s="587"/>
      <c r="Q21" s="587"/>
      <c r="R21" s="587"/>
      <c r="S21" s="587"/>
      <c r="T21" s="587"/>
      <c r="U21" s="587"/>
      <c r="V21" s="587"/>
      <c r="W21" s="587"/>
      <c r="X21" s="587"/>
      <c r="Y21" s="587"/>
      <c r="Z21" s="587"/>
      <c r="AA21" s="587"/>
      <c r="AB21" s="587"/>
      <c r="AC21" s="587"/>
      <c r="AD21" s="587"/>
      <c r="AE21" s="587"/>
      <c r="AF21" s="587"/>
      <c r="AG21" s="587"/>
      <c r="AH21" s="587"/>
      <c r="AI21" s="587"/>
      <c r="AJ21" s="587"/>
      <c r="AK21" s="587"/>
      <c r="AL21" s="587"/>
      <c r="AM21" s="587"/>
      <c r="AN21" s="587"/>
      <c r="AO21" s="587"/>
      <c r="AP21" s="587"/>
      <c r="AQ21" s="587"/>
      <c r="AR21" s="587"/>
      <c r="AS21" s="587"/>
      <c r="AT21" s="587"/>
      <c r="AU21" s="587"/>
      <c r="AV21" s="587"/>
      <c r="AW21" s="587"/>
      <c r="AX21" s="588"/>
      <c r="AY21" s="562"/>
      <c r="AZ21" s="563"/>
      <c r="BA21" s="563"/>
      <c r="BB21" s="563"/>
      <c r="BC21" s="563"/>
      <c r="BD21" s="563"/>
      <c r="BE21" s="563"/>
      <c r="BF21" s="563"/>
      <c r="BG21" s="563"/>
      <c r="BH21" s="563"/>
      <c r="BI21" s="563"/>
      <c r="BJ21" s="563"/>
      <c r="BK21" s="563"/>
      <c r="BL21" s="563"/>
      <c r="BM21" s="564"/>
      <c r="BN21" s="565"/>
      <c r="BO21" s="566"/>
      <c r="BP21" s="566"/>
      <c r="BQ21" s="566"/>
      <c r="BR21" s="566"/>
      <c r="BS21" s="566"/>
      <c r="BT21" s="566"/>
      <c r="BU21" s="567"/>
      <c r="BV21" s="565"/>
      <c r="BW21" s="566"/>
      <c r="BX21" s="566"/>
      <c r="BY21" s="566"/>
      <c r="BZ21" s="566"/>
      <c r="CA21" s="566"/>
      <c r="CB21" s="566"/>
      <c r="CC21" s="567"/>
      <c r="CD21" s="191"/>
      <c r="CE21" s="560"/>
      <c r="CF21" s="560"/>
      <c r="CG21" s="560"/>
      <c r="CH21" s="560"/>
      <c r="CI21" s="560"/>
      <c r="CJ21" s="560"/>
      <c r="CK21" s="560"/>
      <c r="CL21" s="560"/>
      <c r="CM21" s="560"/>
      <c r="CN21" s="560"/>
      <c r="CO21" s="560"/>
      <c r="CP21" s="560"/>
      <c r="CQ21" s="560"/>
      <c r="CR21" s="560"/>
      <c r="CS21" s="561"/>
      <c r="CT21" s="443"/>
      <c r="CU21" s="444"/>
      <c r="CV21" s="444"/>
      <c r="CW21" s="444"/>
      <c r="CX21" s="444"/>
      <c r="CY21" s="444"/>
      <c r="CZ21" s="444"/>
      <c r="DA21" s="445"/>
      <c r="DB21" s="443"/>
      <c r="DC21" s="444"/>
      <c r="DD21" s="444"/>
      <c r="DE21" s="444"/>
      <c r="DF21" s="444"/>
      <c r="DG21" s="444"/>
      <c r="DH21" s="444"/>
      <c r="DI21" s="445"/>
    </row>
    <row r="22" spans="1:113" ht="18.75" customHeight="1" x14ac:dyDescent="0.2">
      <c r="A22" s="178"/>
      <c r="B22" s="616" t="s">
        <v>164</v>
      </c>
      <c r="C22" s="590"/>
      <c r="D22" s="591"/>
      <c r="E22" s="458" t="s">
        <v>1</v>
      </c>
      <c r="F22" s="463"/>
      <c r="G22" s="463"/>
      <c r="H22" s="463"/>
      <c r="I22" s="463"/>
      <c r="J22" s="463"/>
      <c r="K22" s="453"/>
      <c r="L22" s="458" t="s">
        <v>165</v>
      </c>
      <c r="M22" s="463"/>
      <c r="N22" s="463"/>
      <c r="O22" s="463"/>
      <c r="P22" s="453"/>
      <c r="Q22" s="621" t="s">
        <v>166</v>
      </c>
      <c r="R22" s="622"/>
      <c r="S22" s="622"/>
      <c r="T22" s="622"/>
      <c r="U22" s="622"/>
      <c r="V22" s="623"/>
      <c r="W22" s="589" t="s">
        <v>167</v>
      </c>
      <c r="X22" s="590"/>
      <c r="Y22" s="591"/>
      <c r="Z22" s="458" t="s">
        <v>1</v>
      </c>
      <c r="AA22" s="463"/>
      <c r="AB22" s="463"/>
      <c r="AC22" s="463"/>
      <c r="AD22" s="463"/>
      <c r="AE22" s="463"/>
      <c r="AF22" s="463"/>
      <c r="AG22" s="453"/>
      <c r="AH22" s="627" t="s">
        <v>168</v>
      </c>
      <c r="AI22" s="463"/>
      <c r="AJ22" s="463"/>
      <c r="AK22" s="463"/>
      <c r="AL22" s="453"/>
      <c r="AM22" s="627" t="s">
        <v>169</v>
      </c>
      <c r="AN22" s="628"/>
      <c r="AO22" s="628"/>
      <c r="AP22" s="628"/>
      <c r="AQ22" s="628"/>
      <c r="AR22" s="629"/>
      <c r="AS22" s="621" t="s">
        <v>166</v>
      </c>
      <c r="AT22" s="622"/>
      <c r="AU22" s="622"/>
      <c r="AV22" s="622"/>
      <c r="AW22" s="622"/>
      <c r="AX22" s="633"/>
      <c r="AY22" s="406" t="s">
        <v>170</v>
      </c>
      <c r="AZ22" s="407"/>
      <c r="BA22" s="407"/>
      <c r="BB22" s="407"/>
      <c r="BC22" s="407"/>
      <c r="BD22" s="407"/>
      <c r="BE22" s="407"/>
      <c r="BF22" s="407"/>
      <c r="BG22" s="407"/>
      <c r="BH22" s="407"/>
      <c r="BI22" s="407"/>
      <c r="BJ22" s="407"/>
      <c r="BK22" s="407"/>
      <c r="BL22" s="407"/>
      <c r="BM22" s="408"/>
      <c r="BN22" s="409">
        <v>7401263</v>
      </c>
      <c r="BO22" s="410"/>
      <c r="BP22" s="410"/>
      <c r="BQ22" s="410"/>
      <c r="BR22" s="410"/>
      <c r="BS22" s="410"/>
      <c r="BT22" s="410"/>
      <c r="BU22" s="411"/>
      <c r="BV22" s="409">
        <v>7783323</v>
      </c>
      <c r="BW22" s="410"/>
      <c r="BX22" s="410"/>
      <c r="BY22" s="410"/>
      <c r="BZ22" s="410"/>
      <c r="CA22" s="410"/>
      <c r="CB22" s="410"/>
      <c r="CC22" s="411"/>
      <c r="CD22" s="191"/>
      <c r="CE22" s="560"/>
      <c r="CF22" s="560"/>
      <c r="CG22" s="560"/>
      <c r="CH22" s="560"/>
      <c r="CI22" s="560"/>
      <c r="CJ22" s="560"/>
      <c r="CK22" s="560"/>
      <c r="CL22" s="560"/>
      <c r="CM22" s="560"/>
      <c r="CN22" s="560"/>
      <c r="CO22" s="560"/>
      <c r="CP22" s="560"/>
      <c r="CQ22" s="560"/>
      <c r="CR22" s="560"/>
      <c r="CS22" s="561"/>
      <c r="CT22" s="443"/>
      <c r="CU22" s="444"/>
      <c r="CV22" s="444"/>
      <c r="CW22" s="444"/>
      <c r="CX22" s="444"/>
      <c r="CY22" s="444"/>
      <c r="CZ22" s="444"/>
      <c r="DA22" s="445"/>
      <c r="DB22" s="443"/>
      <c r="DC22" s="444"/>
      <c r="DD22" s="444"/>
      <c r="DE22" s="444"/>
      <c r="DF22" s="444"/>
      <c r="DG22" s="444"/>
      <c r="DH22" s="444"/>
      <c r="DI22" s="445"/>
    </row>
    <row r="23" spans="1:113" ht="18.75" customHeight="1" x14ac:dyDescent="0.2">
      <c r="A23" s="178"/>
      <c r="B23" s="617"/>
      <c r="C23" s="593"/>
      <c r="D23" s="594"/>
      <c r="E23" s="432"/>
      <c r="F23" s="437"/>
      <c r="G23" s="437"/>
      <c r="H23" s="437"/>
      <c r="I23" s="437"/>
      <c r="J23" s="437"/>
      <c r="K23" s="426"/>
      <c r="L23" s="432"/>
      <c r="M23" s="437"/>
      <c r="N23" s="437"/>
      <c r="O23" s="437"/>
      <c r="P23" s="426"/>
      <c r="Q23" s="624"/>
      <c r="R23" s="625"/>
      <c r="S23" s="625"/>
      <c r="T23" s="625"/>
      <c r="U23" s="625"/>
      <c r="V23" s="626"/>
      <c r="W23" s="592"/>
      <c r="X23" s="593"/>
      <c r="Y23" s="594"/>
      <c r="Z23" s="432"/>
      <c r="AA23" s="437"/>
      <c r="AB23" s="437"/>
      <c r="AC23" s="437"/>
      <c r="AD23" s="437"/>
      <c r="AE23" s="437"/>
      <c r="AF23" s="437"/>
      <c r="AG23" s="426"/>
      <c r="AH23" s="432"/>
      <c r="AI23" s="437"/>
      <c r="AJ23" s="437"/>
      <c r="AK23" s="437"/>
      <c r="AL23" s="426"/>
      <c r="AM23" s="630"/>
      <c r="AN23" s="631"/>
      <c r="AO23" s="631"/>
      <c r="AP23" s="631"/>
      <c r="AQ23" s="631"/>
      <c r="AR23" s="632"/>
      <c r="AS23" s="624"/>
      <c r="AT23" s="625"/>
      <c r="AU23" s="625"/>
      <c r="AV23" s="625"/>
      <c r="AW23" s="625"/>
      <c r="AX23" s="634"/>
      <c r="AY23" s="480" t="s">
        <v>171</v>
      </c>
      <c r="AZ23" s="481"/>
      <c r="BA23" s="481"/>
      <c r="BB23" s="481"/>
      <c r="BC23" s="481"/>
      <c r="BD23" s="481"/>
      <c r="BE23" s="481"/>
      <c r="BF23" s="481"/>
      <c r="BG23" s="481"/>
      <c r="BH23" s="481"/>
      <c r="BI23" s="481"/>
      <c r="BJ23" s="481"/>
      <c r="BK23" s="481"/>
      <c r="BL23" s="481"/>
      <c r="BM23" s="482"/>
      <c r="BN23" s="446">
        <v>7047973</v>
      </c>
      <c r="BO23" s="447"/>
      <c r="BP23" s="447"/>
      <c r="BQ23" s="447"/>
      <c r="BR23" s="447"/>
      <c r="BS23" s="447"/>
      <c r="BT23" s="447"/>
      <c r="BU23" s="448"/>
      <c r="BV23" s="446">
        <v>7388674</v>
      </c>
      <c r="BW23" s="447"/>
      <c r="BX23" s="447"/>
      <c r="BY23" s="447"/>
      <c r="BZ23" s="447"/>
      <c r="CA23" s="447"/>
      <c r="CB23" s="447"/>
      <c r="CC23" s="448"/>
      <c r="CD23" s="191"/>
      <c r="CE23" s="560"/>
      <c r="CF23" s="560"/>
      <c r="CG23" s="560"/>
      <c r="CH23" s="560"/>
      <c r="CI23" s="560"/>
      <c r="CJ23" s="560"/>
      <c r="CK23" s="560"/>
      <c r="CL23" s="560"/>
      <c r="CM23" s="560"/>
      <c r="CN23" s="560"/>
      <c r="CO23" s="560"/>
      <c r="CP23" s="560"/>
      <c r="CQ23" s="560"/>
      <c r="CR23" s="560"/>
      <c r="CS23" s="561"/>
      <c r="CT23" s="443"/>
      <c r="CU23" s="444"/>
      <c r="CV23" s="444"/>
      <c r="CW23" s="444"/>
      <c r="CX23" s="444"/>
      <c r="CY23" s="444"/>
      <c r="CZ23" s="444"/>
      <c r="DA23" s="445"/>
      <c r="DB23" s="443"/>
      <c r="DC23" s="444"/>
      <c r="DD23" s="444"/>
      <c r="DE23" s="444"/>
      <c r="DF23" s="444"/>
      <c r="DG23" s="444"/>
      <c r="DH23" s="444"/>
      <c r="DI23" s="445"/>
    </row>
    <row r="24" spans="1:113" ht="18.75" customHeight="1" thickBot="1" x14ac:dyDescent="0.25">
      <c r="A24" s="178"/>
      <c r="B24" s="617"/>
      <c r="C24" s="593"/>
      <c r="D24" s="594"/>
      <c r="E24" s="496" t="s">
        <v>172</v>
      </c>
      <c r="F24" s="476"/>
      <c r="G24" s="476"/>
      <c r="H24" s="476"/>
      <c r="I24" s="476"/>
      <c r="J24" s="476"/>
      <c r="K24" s="477"/>
      <c r="L24" s="497">
        <v>1</v>
      </c>
      <c r="M24" s="498"/>
      <c r="N24" s="498"/>
      <c r="O24" s="498"/>
      <c r="P24" s="540"/>
      <c r="Q24" s="497">
        <v>7370</v>
      </c>
      <c r="R24" s="498"/>
      <c r="S24" s="498"/>
      <c r="T24" s="498"/>
      <c r="U24" s="498"/>
      <c r="V24" s="540"/>
      <c r="W24" s="592"/>
      <c r="X24" s="593"/>
      <c r="Y24" s="594"/>
      <c r="Z24" s="496" t="s">
        <v>173</v>
      </c>
      <c r="AA24" s="476"/>
      <c r="AB24" s="476"/>
      <c r="AC24" s="476"/>
      <c r="AD24" s="476"/>
      <c r="AE24" s="476"/>
      <c r="AF24" s="476"/>
      <c r="AG24" s="477"/>
      <c r="AH24" s="497">
        <v>174</v>
      </c>
      <c r="AI24" s="498"/>
      <c r="AJ24" s="498"/>
      <c r="AK24" s="498"/>
      <c r="AL24" s="540"/>
      <c r="AM24" s="497">
        <v>545664</v>
      </c>
      <c r="AN24" s="498"/>
      <c r="AO24" s="498"/>
      <c r="AP24" s="498"/>
      <c r="AQ24" s="498"/>
      <c r="AR24" s="540"/>
      <c r="AS24" s="497">
        <v>3136</v>
      </c>
      <c r="AT24" s="498"/>
      <c r="AU24" s="498"/>
      <c r="AV24" s="498"/>
      <c r="AW24" s="498"/>
      <c r="AX24" s="499"/>
      <c r="AY24" s="562" t="s">
        <v>174</v>
      </c>
      <c r="AZ24" s="563"/>
      <c r="BA24" s="563"/>
      <c r="BB24" s="563"/>
      <c r="BC24" s="563"/>
      <c r="BD24" s="563"/>
      <c r="BE24" s="563"/>
      <c r="BF24" s="563"/>
      <c r="BG24" s="563"/>
      <c r="BH24" s="563"/>
      <c r="BI24" s="563"/>
      <c r="BJ24" s="563"/>
      <c r="BK24" s="563"/>
      <c r="BL24" s="563"/>
      <c r="BM24" s="564"/>
      <c r="BN24" s="446">
        <v>3996108</v>
      </c>
      <c r="BO24" s="447"/>
      <c r="BP24" s="447"/>
      <c r="BQ24" s="447"/>
      <c r="BR24" s="447"/>
      <c r="BS24" s="447"/>
      <c r="BT24" s="447"/>
      <c r="BU24" s="448"/>
      <c r="BV24" s="446">
        <v>4173817</v>
      </c>
      <c r="BW24" s="447"/>
      <c r="BX24" s="447"/>
      <c r="BY24" s="447"/>
      <c r="BZ24" s="447"/>
      <c r="CA24" s="447"/>
      <c r="CB24" s="447"/>
      <c r="CC24" s="448"/>
      <c r="CD24" s="191"/>
      <c r="CE24" s="560"/>
      <c r="CF24" s="560"/>
      <c r="CG24" s="560"/>
      <c r="CH24" s="560"/>
      <c r="CI24" s="560"/>
      <c r="CJ24" s="560"/>
      <c r="CK24" s="560"/>
      <c r="CL24" s="560"/>
      <c r="CM24" s="560"/>
      <c r="CN24" s="560"/>
      <c r="CO24" s="560"/>
      <c r="CP24" s="560"/>
      <c r="CQ24" s="560"/>
      <c r="CR24" s="560"/>
      <c r="CS24" s="561"/>
      <c r="CT24" s="443"/>
      <c r="CU24" s="444"/>
      <c r="CV24" s="444"/>
      <c r="CW24" s="444"/>
      <c r="CX24" s="444"/>
      <c r="CY24" s="444"/>
      <c r="CZ24" s="444"/>
      <c r="DA24" s="445"/>
      <c r="DB24" s="443"/>
      <c r="DC24" s="444"/>
      <c r="DD24" s="444"/>
      <c r="DE24" s="444"/>
      <c r="DF24" s="444"/>
      <c r="DG24" s="444"/>
      <c r="DH24" s="444"/>
      <c r="DI24" s="445"/>
    </row>
    <row r="25" spans="1:113" ht="18.75" customHeight="1" x14ac:dyDescent="0.2">
      <c r="A25" s="178"/>
      <c r="B25" s="617"/>
      <c r="C25" s="593"/>
      <c r="D25" s="594"/>
      <c r="E25" s="496" t="s">
        <v>175</v>
      </c>
      <c r="F25" s="476"/>
      <c r="G25" s="476"/>
      <c r="H25" s="476"/>
      <c r="I25" s="476"/>
      <c r="J25" s="476"/>
      <c r="K25" s="477"/>
      <c r="L25" s="497">
        <v>1</v>
      </c>
      <c r="M25" s="498"/>
      <c r="N25" s="498"/>
      <c r="O25" s="498"/>
      <c r="P25" s="540"/>
      <c r="Q25" s="497">
        <v>6010</v>
      </c>
      <c r="R25" s="498"/>
      <c r="S25" s="498"/>
      <c r="T25" s="498"/>
      <c r="U25" s="498"/>
      <c r="V25" s="540"/>
      <c r="W25" s="592"/>
      <c r="X25" s="593"/>
      <c r="Y25" s="594"/>
      <c r="Z25" s="496" t="s">
        <v>176</v>
      </c>
      <c r="AA25" s="476"/>
      <c r="AB25" s="476"/>
      <c r="AC25" s="476"/>
      <c r="AD25" s="476"/>
      <c r="AE25" s="476"/>
      <c r="AF25" s="476"/>
      <c r="AG25" s="477"/>
      <c r="AH25" s="497" t="s">
        <v>138</v>
      </c>
      <c r="AI25" s="498"/>
      <c r="AJ25" s="498"/>
      <c r="AK25" s="498"/>
      <c r="AL25" s="540"/>
      <c r="AM25" s="497" t="s">
        <v>137</v>
      </c>
      <c r="AN25" s="498"/>
      <c r="AO25" s="498"/>
      <c r="AP25" s="498"/>
      <c r="AQ25" s="498"/>
      <c r="AR25" s="540"/>
      <c r="AS25" s="497" t="s">
        <v>138</v>
      </c>
      <c r="AT25" s="498"/>
      <c r="AU25" s="498"/>
      <c r="AV25" s="498"/>
      <c r="AW25" s="498"/>
      <c r="AX25" s="499"/>
      <c r="AY25" s="406" t="s">
        <v>177</v>
      </c>
      <c r="AZ25" s="407"/>
      <c r="BA25" s="407"/>
      <c r="BB25" s="407"/>
      <c r="BC25" s="407"/>
      <c r="BD25" s="407"/>
      <c r="BE25" s="407"/>
      <c r="BF25" s="407"/>
      <c r="BG25" s="407"/>
      <c r="BH25" s="407"/>
      <c r="BI25" s="407"/>
      <c r="BJ25" s="407"/>
      <c r="BK25" s="407"/>
      <c r="BL25" s="407"/>
      <c r="BM25" s="408"/>
      <c r="BN25" s="409">
        <v>1071</v>
      </c>
      <c r="BO25" s="410"/>
      <c r="BP25" s="410"/>
      <c r="BQ25" s="410"/>
      <c r="BR25" s="410"/>
      <c r="BS25" s="410"/>
      <c r="BT25" s="410"/>
      <c r="BU25" s="411"/>
      <c r="BV25" s="409">
        <v>1346</v>
      </c>
      <c r="BW25" s="410"/>
      <c r="BX25" s="410"/>
      <c r="BY25" s="410"/>
      <c r="BZ25" s="410"/>
      <c r="CA25" s="410"/>
      <c r="CB25" s="410"/>
      <c r="CC25" s="411"/>
      <c r="CD25" s="191"/>
      <c r="CE25" s="560"/>
      <c r="CF25" s="560"/>
      <c r="CG25" s="560"/>
      <c r="CH25" s="560"/>
      <c r="CI25" s="560"/>
      <c r="CJ25" s="560"/>
      <c r="CK25" s="560"/>
      <c r="CL25" s="560"/>
      <c r="CM25" s="560"/>
      <c r="CN25" s="560"/>
      <c r="CO25" s="560"/>
      <c r="CP25" s="560"/>
      <c r="CQ25" s="560"/>
      <c r="CR25" s="560"/>
      <c r="CS25" s="561"/>
      <c r="CT25" s="443"/>
      <c r="CU25" s="444"/>
      <c r="CV25" s="444"/>
      <c r="CW25" s="444"/>
      <c r="CX25" s="444"/>
      <c r="CY25" s="444"/>
      <c r="CZ25" s="444"/>
      <c r="DA25" s="445"/>
      <c r="DB25" s="443"/>
      <c r="DC25" s="444"/>
      <c r="DD25" s="444"/>
      <c r="DE25" s="444"/>
      <c r="DF25" s="444"/>
      <c r="DG25" s="444"/>
      <c r="DH25" s="444"/>
      <c r="DI25" s="445"/>
    </row>
    <row r="26" spans="1:113" ht="18.75" customHeight="1" x14ac:dyDescent="0.2">
      <c r="A26" s="178"/>
      <c r="B26" s="617"/>
      <c r="C26" s="593"/>
      <c r="D26" s="594"/>
      <c r="E26" s="496" t="s">
        <v>178</v>
      </c>
      <c r="F26" s="476"/>
      <c r="G26" s="476"/>
      <c r="H26" s="476"/>
      <c r="I26" s="476"/>
      <c r="J26" s="476"/>
      <c r="K26" s="477"/>
      <c r="L26" s="497">
        <v>1</v>
      </c>
      <c r="M26" s="498"/>
      <c r="N26" s="498"/>
      <c r="O26" s="498"/>
      <c r="P26" s="540"/>
      <c r="Q26" s="497">
        <v>5550</v>
      </c>
      <c r="R26" s="498"/>
      <c r="S26" s="498"/>
      <c r="T26" s="498"/>
      <c r="U26" s="498"/>
      <c r="V26" s="540"/>
      <c r="W26" s="592"/>
      <c r="X26" s="593"/>
      <c r="Y26" s="594"/>
      <c r="Z26" s="496" t="s">
        <v>179</v>
      </c>
      <c r="AA26" s="598"/>
      <c r="AB26" s="598"/>
      <c r="AC26" s="598"/>
      <c r="AD26" s="598"/>
      <c r="AE26" s="598"/>
      <c r="AF26" s="598"/>
      <c r="AG26" s="599"/>
      <c r="AH26" s="497">
        <v>14</v>
      </c>
      <c r="AI26" s="498"/>
      <c r="AJ26" s="498"/>
      <c r="AK26" s="498"/>
      <c r="AL26" s="540"/>
      <c r="AM26" s="497">
        <v>41496</v>
      </c>
      <c r="AN26" s="498"/>
      <c r="AO26" s="498"/>
      <c r="AP26" s="498"/>
      <c r="AQ26" s="498"/>
      <c r="AR26" s="540"/>
      <c r="AS26" s="497">
        <v>2964</v>
      </c>
      <c r="AT26" s="498"/>
      <c r="AU26" s="498"/>
      <c r="AV26" s="498"/>
      <c r="AW26" s="498"/>
      <c r="AX26" s="499"/>
      <c r="AY26" s="449" t="s">
        <v>180</v>
      </c>
      <c r="AZ26" s="450"/>
      <c r="BA26" s="450"/>
      <c r="BB26" s="450"/>
      <c r="BC26" s="450"/>
      <c r="BD26" s="450"/>
      <c r="BE26" s="450"/>
      <c r="BF26" s="450"/>
      <c r="BG26" s="450"/>
      <c r="BH26" s="450"/>
      <c r="BI26" s="450"/>
      <c r="BJ26" s="450"/>
      <c r="BK26" s="450"/>
      <c r="BL26" s="450"/>
      <c r="BM26" s="451"/>
      <c r="BN26" s="446" t="s">
        <v>138</v>
      </c>
      <c r="BO26" s="447"/>
      <c r="BP26" s="447"/>
      <c r="BQ26" s="447"/>
      <c r="BR26" s="447"/>
      <c r="BS26" s="447"/>
      <c r="BT26" s="447"/>
      <c r="BU26" s="448"/>
      <c r="BV26" s="446" t="s">
        <v>138</v>
      </c>
      <c r="BW26" s="447"/>
      <c r="BX26" s="447"/>
      <c r="BY26" s="447"/>
      <c r="BZ26" s="447"/>
      <c r="CA26" s="447"/>
      <c r="CB26" s="447"/>
      <c r="CC26" s="448"/>
      <c r="CD26" s="191"/>
      <c r="CE26" s="560"/>
      <c r="CF26" s="560"/>
      <c r="CG26" s="560"/>
      <c r="CH26" s="560"/>
      <c r="CI26" s="560"/>
      <c r="CJ26" s="560"/>
      <c r="CK26" s="560"/>
      <c r="CL26" s="560"/>
      <c r="CM26" s="560"/>
      <c r="CN26" s="560"/>
      <c r="CO26" s="560"/>
      <c r="CP26" s="560"/>
      <c r="CQ26" s="560"/>
      <c r="CR26" s="560"/>
      <c r="CS26" s="561"/>
      <c r="CT26" s="443"/>
      <c r="CU26" s="444"/>
      <c r="CV26" s="444"/>
      <c r="CW26" s="444"/>
      <c r="CX26" s="444"/>
      <c r="CY26" s="444"/>
      <c r="CZ26" s="444"/>
      <c r="DA26" s="445"/>
      <c r="DB26" s="443"/>
      <c r="DC26" s="444"/>
      <c r="DD26" s="444"/>
      <c r="DE26" s="444"/>
      <c r="DF26" s="444"/>
      <c r="DG26" s="444"/>
      <c r="DH26" s="444"/>
      <c r="DI26" s="445"/>
    </row>
    <row r="27" spans="1:113" ht="18.75" customHeight="1" thickBot="1" x14ac:dyDescent="0.25">
      <c r="A27" s="178"/>
      <c r="B27" s="617"/>
      <c r="C27" s="593"/>
      <c r="D27" s="594"/>
      <c r="E27" s="496" t="s">
        <v>181</v>
      </c>
      <c r="F27" s="476"/>
      <c r="G27" s="476"/>
      <c r="H27" s="476"/>
      <c r="I27" s="476"/>
      <c r="J27" s="476"/>
      <c r="K27" s="477"/>
      <c r="L27" s="497">
        <v>1</v>
      </c>
      <c r="M27" s="498"/>
      <c r="N27" s="498"/>
      <c r="O27" s="498"/>
      <c r="P27" s="540"/>
      <c r="Q27" s="497">
        <v>3150</v>
      </c>
      <c r="R27" s="498"/>
      <c r="S27" s="498"/>
      <c r="T27" s="498"/>
      <c r="U27" s="498"/>
      <c r="V27" s="540"/>
      <c r="W27" s="592"/>
      <c r="X27" s="593"/>
      <c r="Y27" s="594"/>
      <c r="Z27" s="496" t="s">
        <v>182</v>
      </c>
      <c r="AA27" s="476"/>
      <c r="AB27" s="476"/>
      <c r="AC27" s="476"/>
      <c r="AD27" s="476"/>
      <c r="AE27" s="476"/>
      <c r="AF27" s="476"/>
      <c r="AG27" s="477"/>
      <c r="AH27" s="497">
        <v>12</v>
      </c>
      <c r="AI27" s="498"/>
      <c r="AJ27" s="498"/>
      <c r="AK27" s="498"/>
      <c r="AL27" s="540"/>
      <c r="AM27" s="497">
        <v>38870</v>
      </c>
      <c r="AN27" s="498"/>
      <c r="AO27" s="498"/>
      <c r="AP27" s="498"/>
      <c r="AQ27" s="498"/>
      <c r="AR27" s="540"/>
      <c r="AS27" s="497">
        <v>3239</v>
      </c>
      <c r="AT27" s="498"/>
      <c r="AU27" s="498"/>
      <c r="AV27" s="498"/>
      <c r="AW27" s="498"/>
      <c r="AX27" s="499"/>
      <c r="AY27" s="541" t="s">
        <v>183</v>
      </c>
      <c r="AZ27" s="542"/>
      <c r="BA27" s="542"/>
      <c r="BB27" s="542"/>
      <c r="BC27" s="542"/>
      <c r="BD27" s="542"/>
      <c r="BE27" s="542"/>
      <c r="BF27" s="542"/>
      <c r="BG27" s="542"/>
      <c r="BH27" s="542"/>
      <c r="BI27" s="542"/>
      <c r="BJ27" s="542"/>
      <c r="BK27" s="542"/>
      <c r="BL27" s="542"/>
      <c r="BM27" s="543"/>
      <c r="BN27" s="565" t="s">
        <v>138</v>
      </c>
      <c r="BO27" s="566"/>
      <c r="BP27" s="566"/>
      <c r="BQ27" s="566"/>
      <c r="BR27" s="566"/>
      <c r="BS27" s="566"/>
      <c r="BT27" s="566"/>
      <c r="BU27" s="567"/>
      <c r="BV27" s="565" t="s">
        <v>137</v>
      </c>
      <c r="BW27" s="566"/>
      <c r="BX27" s="566"/>
      <c r="BY27" s="566"/>
      <c r="BZ27" s="566"/>
      <c r="CA27" s="566"/>
      <c r="CB27" s="566"/>
      <c r="CC27" s="567"/>
      <c r="CD27" s="193"/>
      <c r="CE27" s="560"/>
      <c r="CF27" s="560"/>
      <c r="CG27" s="560"/>
      <c r="CH27" s="560"/>
      <c r="CI27" s="560"/>
      <c r="CJ27" s="560"/>
      <c r="CK27" s="560"/>
      <c r="CL27" s="560"/>
      <c r="CM27" s="560"/>
      <c r="CN27" s="560"/>
      <c r="CO27" s="560"/>
      <c r="CP27" s="560"/>
      <c r="CQ27" s="560"/>
      <c r="CR27" s="560"/>
      <c r="CS27" s="561"/>
      <c r="CT27" s="443"/>
      <c r="CU27" s="444"/>
      <c r="CV27" s="444"/>
      <c r="CW27" s="444"/>
      <c r="CX27" s="444"/>
      <c r="CY27" s="444"/>
      <c r="CZ27" s="444"/>
      <c r="DA27" s="445"/>
      <c r="DB27" s="443"/>
      <c r="DC27" s="444"/>
      <c r="DD27" s="444"/>
      <c r="DE27" s="444"/>
      <c r="DF27" s="444"/>
      <c r="DG27" s="444"/>
      <c r="DH27" s="444"/>
      <c r="DI27" s="445"/>
    </row>
    <row r="28" spans="1:113" ht="18.75" customHeight="1" x14ac:dyDescent="0.2">
      <c r="A28" s="178"/>
      <c r="B28" s="617"/>
      <c r="C28" s="593"/>
      <c r="D28" s="594"/>
      <c r="E28" s="496" t="s">
        <v>184</v>
      </c>
      <c r="F28" s="476"/>
      <c r="G28" s="476"/>
      <c r="H28" s="476"/>
      <c r="I28" s="476"/>
      <c r="J28" s="476"/>
      <c r="K28" s="477"/>
      <c r="L28" s="497">
        <v>1</v>
      </c>
      <c r="M28" s="498"/>
      <c r="N28" s="498"/>
      <c r="O28" s="498"/>
      <c r="P28" s="540"/>
      <c r="Q28" s="497">
        <v>2550</v>
      </c>
      <c r="R28" s="498"/>
      <c r="S28" s="498"/>
      <c r="T28" s="498"/>
      <c r="U28" s="498"/>
      <c r="V28" s="540"/>
      <c r="W28" s="592"/>
      <c r="X28" s="593"/>
      <c r="Y28" s="594"/>
      <c r="Z28" s="496" t="s">
        <v>185</v>
      </c>
      <c r="AA28" s="476"/>
      <c r="AB28" s="476"/>
      <c r="AC28" s="476"/>
      <c r="AD28" s="476"/>
      <c r="AE28" s="476"/>
      <c r="AF28" s="476"/>
      <c r="AG28" s="477"/>
      <c r="AH28" s="497" t="s">
        <v>138</v>
      </c>
      <c r="AI28" s="498"/>
      <c r="AJ28" s="498"/>
      <c r="AK28" s="498"/>
      <c r="AL28" s="540"/>
      <c r="AM28" s="497" t="s">
        <v>138</v>
      </c>
      <c r="AN28" s="498"/>
      <c r="AO28" s="498"/>
      <c r="AP28" s="498"/>
      <c r="AQ28" s="498"/>
      <c r="AR28" s="540"/>
      <c r="AS28" s="497" t="s">
        <v>138</v>
      </c>
      <c r="AT28" s="498"/>
      <c r="AU28" s="498"/>
      <c r="AV28" s="498"/>
      <c r="AW28" s="498"/>
      <c r="AX28" s="499"/>
      <c r="AY28" s="600" t="s">
        <v>186</v>
      </c>
      <c r="AZ28" s="601"/>
      <c r="BA28" s="601"/>
      <c r="BB28" s="602"/>
      <c r="BC28" s="406" t="s">
        <v>47</v>
      </c>
      <c r="BD28" s="407"/>
      <c r="BE28" s="407"/>
      <c r="BF28" s="407"/>
      <c r="BG28" s="407"/>
      <c r="BH28" s="407"/>
      <c r="BI28" s="407"/>
      <c r="BJ28" s="407"/>
      <c r="BK28" s="407"/>
      <c r="BL28" s="407"/>
      <c r="BM28" s="408"/>
      <c r="BN28" s="409">
        <v>8408717</v>
      </c>
      <c r="BO28" s="410"/>
      <c r="BP28" s="410"/>
      <c r="BQ28" s="410"/>
      <c r="BR28" s="410"/>
      <c r="BS28" s="410"/>
      <c r="BT28" s="410"/>
      <c r="BU28" s="411"/>
      <c r="BV28" s="409">
        <v>7704936</v>
      </c>
      <c r="BW28" s="410"/>
      <c r="BX28" s="410"/>
      <c r="BY28" s="410"/>
      <c r="BZ28" s="410"/>
      <c r="CA28" s="410"/>
      <c r="CB28" s="410"/>
      <c r="CC28" s="411"/>
      <c r="CD28" s="191"/>
      <c r="CE28" s="560"/>
      <c r="CF28" s="560"/>
      <c r="CG28" s="560"/>
      <c r="CH28" s="560"/>
      <c r="CI28" s="560"/>
      <c r="CJ28" s="560"/>
      <c r="CK28" s="560"/>
      <c r="CL28" s="560"/>
      <c r="CM28" s="560"/>
      <c r="CN28" s="560"/>
      <c r="CO28" s="560"/>
      <c r="CP28" s="560"/>
      <c r="CQ28" s="560"/>
      <c r="CR28" s="560"/>
      <c r="CS28" s="561"/>
      <c r="CT28" s="443"/>
      <c r="CU28" s="444"/>
      <c r="CV28" s="444"/>
      <c r="CW28" s="444"/>
      <c r="CX28" s="444"/>
      <c r="CY28" s="444"/>
      <c r="CZ28" s="444"/>
      <c r="DA28" s="445"/>
      <c r="DB28" s="443"/>
      <c r="DC28" s="444"/>
      <c r="DD28" s="444"/>
      <c r="DE28" s="444"/>
      <c r="DF28" s="444"/>
      <c r="DG28" s="444"/>
      <c r="DH28" s="444"/>
      <c r="DI28" s="445"/>
    </row>
    <row r="29" spans="1:113" ht="18.75" customHeight="1" x14ac:dyDescent="0.2">
      <c r="A29" s="178"/>
      <c r="B29" s="617"/>
      <c r="C29" s="593"/>
      <c r="D29" s="594"/>
      <c r="E29" s="496" t="s">
        <v>187</v>
      </c>
      <c r="F29" s="476"/>
      <c r="G29" s="476"/>
      <c r="H29" s="476"/>
      <c r="I29" s="476"/>
      <c r="J29" s="476"/>
      <c r="K29" s="477"/>
      <c r="L29" s="497">
        <v>13</v>
      </c>
      <c r="M29" s="498"/>
      <c r="N29" s="498"/>
      <c r="O29" s="498"/>
      <c r="P29" s="540"/>
      <c r="Q29" s="497">
        <v>2350</v>
      </c>
      <c r="R29" s="498"/>
      <c r="S29" s="498"/>
      <c r="T29" s="498"/>
      <c r="U29" s="498"/>
      <c r="V29" s="540"/>
      <c r="W29" s="595"/>
      <c r="X29" s="596"/>
      <c r="Y29" s="597"/>
      <c r="Z29" s="496" t="s">
        <v>188</v>
      </c>
      <c r="AA29" s="476"/>
      <c r="AB29" s="476"/>
      <c r="AC29" s="476"/>
      <c r="AD29" s="476"/>
      <c r="AE29" s="476"/>
      <c r="AF29" s="476"/>
      <c r="AG29" s="477"/>
      <c r="AH29" s="497">
        <v>186</v>
      </c>
      <c r="AI29" s="498"/>
      <c r="AJ29" s="498"/>
      <c r="AK29" s="498"/>
      <c r="AL29" s="540"/>
      <c r="AM29" s="497">
        <v>584534</v>
      </c>
      <c r="AN29" s="498"/>
      <c r="AO29" s="498"/>
      <c r="AP29" s="498"/>
      <c r="AQ29" s="498"/>
      <c r="AR29" s="540"/>
      <c r="AS29" s="497">
        <v>3143</v>
      </c>
      <c r="AT29" s="498"/>
      <c r="AU29" s="498"/>
      <c r="AV29" s="498"/>
      <c r="AW29" s="498"/>
      <c r="AX29" s="499"/>
      <c r="AY29" s="603"/>
      <c r="AZ29" s="604"/>
      <c r="BA29" s="604"/>
      <c r="BB29" s="605"/>
      <c r="BC29" s="480" t="s">
        <v>189</v>
      </c>
      <c r="BD29" s="481"/>
      <c r="BE29" s="481"/>
      <c r="BF29" s="481"/>
      <c r="BG29" s="481"/>
      <c r="BH29" s="481"/>
      <c r="BI29" s="481"/>
      <c r="BJ29" s="481"/>
      <c r="BK29" s="481"/>
      <c r="BL29" s="481"/>
      <c r="BM29" s="482"/>
      <c r="BN29" s="446">
        <v>601259</v>
      </c>
      <c r="BO29" s="447"/>
      <c r="BP29" s="447"/>
      <c r="BQ29" s="447"/>
      <c r="BR29" s="447"/>
      <c r="BS29" s="447"/>
      <c r="BT29" s="447"/>
      <c r="BU29" s="448"/>
      <c r="BV29" s="446">
        <v>571127</v>
      </c>
      <c r="BW29" s="447"/>
      <c r="BX29" s="447"/>
      <c r="BY29" s="447"/>
      <c r="BZ29" s="447"/>
      <c r="CA29" s="447"/>
      <c r="CB29" s="447"/>
      <c r="CC29" s="448"/>
      <c r="CD29" s="193"/>
      <c r="CE29" s="560"/>
      <c r="CF29" s="560"/>
      <c r="CG29" s="560"/>
      <c r="CH29" s="560"/>
      <c r="CI29" s="560"/>
      <c r="CJ29" s="560"/>
      <c r="CK29" s="560"/>
      <c r="CL29" s="560"/>
      <c r="CM29" s="560"/>
      <c r="CN29" s="560"/>
      <c r="CO29" s="560"/>
      <c r="CP29" s="560"/>
      <c r="CQ29" s="560"/>
      <c r="CR29" s="560"/>
      <c r="CS29" s="561"/>
      <c r="CT29" s="443"/>
      <c r="CU29" s="444"/>
      <c r="CV29" s="444"/>
      <c r="CW29" s="444"/>
      <c r="CX29" s="444"/>
      <c r="CY29" s="444"/>
      <c r="CZ29" s="444"/>
      <c r="DA29" s="445"/>
      <c r="DB29" s="443"/>
      <c r="DC29" s="444"/>
      <c r="DD29" s="444"/>
      <c r="DE29" s="444"/>
      <c r="DF29" s="444"/>
      <c r="DG29" s="444"/>
      <c r="DH29" s="444"/>
      <c r="DI29" s="445"/>
    </row>
    <row r="30" spans="1:113" ht="18.75" customHeight="1" thickBot="1" x14ac:dyDescent="0.25">
      <c r="A30" s="178"/>
      <c r="B30" s="618"/>
      <c r="C30" s="619"/>
      <c r="D30" s="620"/>
      <c r="E30" s="500"/>
      <c r="F30" s="501"/>
      <c r="G30" s="501"/>
      <c r="H30" s="501"/>
      <c r="I30" s="501"/>
      <c r="J30" s="501"/>
      <c r="K30" s="502"/>
      <c r="L30" s="610"/>
      <c r="M30" s="611"/>
      <c r="N30" s="611"/>
      <c r="O30" s="611"/>
      <c r="P30" s="612"/>
      <c r="Q30" s="610"/>
      <c r="R30" s="611"/>
      <c r="S30" s="611"/>
      <c r="T30" s="611"/>
      <c r="U30" s="611"/>
      <c r="V30" s="612"/>
      <c r="W30" s="613" t="s">
        <v>190</v>
      </c>
      <c r="X30" s="614"/>
      <c r="Y30" s="614"/>
      <c r="Z30" s="614"/>
      <c r="AA30" s="614"/>
      <c r="AB30" s="614"/>
      <c r="AC30" s="614"/>
      <c r="AD30" s="614"/>
      <c r="AE30" s="614"/>
      <c r="AF30" s="614"/>
      <c r="AG30" s="615"/>
      <c r="AH30" s="573">
        <v>96.6</v>
      </c>
      <c r="AI30" s="574"/>
      <c r="AJ30" s="574"/>
      <c r="AK30" s="574"/>
      <c r="AL30" s="574"/>
      <c r="AM30" s="574"/>
      <c r="AN30" s="574"/>
      <c r="AO30" s="574"/>
      <c r="AP30" s="574"/>
      <c r="AQ30" s="574"/>
      <c r="AR30" s="574"/>
      <c r="AS30" s="574"/>
      <c r="AT30" s="574"/>
      <c r="AU30" s="574"/>
      <c r="AV30" s="574"/>
      <c r="AW30" s="574"/>
      <c r="AX30" s="576"/>
      <c r="AY30" s="606"/>
      <c r="AZ30" s="607"/>
      <c r="BA30" s="607"/>
      <c r="BB30" s="608"/>
      <c r="BC30" s="562" t="s">
        <v>49</v>
      </c>
      <c r="BD30" s="563"/>
      <c r="BE30" s="563"/>
      <c r="BF30" s="563"/>
      <c r="BG30" s="563"/>
      <c r="BH30" s="563"/>
      <c r="BI30" s="563"/>
      <c r="BJ30" s="563"/>
      <c r="BK30" s="563"/>
      <c r="BL30" s="563"/>
      <c r="BM30" s="564"/>
      <c r="BN30" s="565">
        <v>1363078</v>
      </c>
      <c r="BO30" s="566"/>
      <c r="BP30" s="566"/>
      <c r="BQ30" s="566"/>
      <c r="BR30" s="566"/>
      <c r="BS30" s="566"/>
      <c r="BT30" s="566"/>
      <c r="BU30" s="567"/>
      <c r="BV30" s="565">
        <v>1459692</v>
      </c>
      <c r="BW30" s="566"/>
      <c r="BX30" s="566"/>
      <c r="BY30" s="566"/>
      <c r="BZ30" s="566"/>
      <c r="CA30" s="566"/>
      <c r="CB30" s="566"/>
      <c r="CC30" s="567"/>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2">
      <c r="A31" s="178"/>
      <c r="B31" s="200"/>
      <c r="DI31" s="201"/>
    </row>
    <row r="32" spans="1:113" ht="13.5" customHeight="1" x14ac:dyDescent="0.2">
      <c r="A32" s="178"/>
      <c r="B32" s="202"/>
      <c r="C32" s="609" t="s">
        <v>191</v>
      </c>
      <c r="D32" s="609"/>
      <c r="E32" s="609"/>
      <c r="F32" s="609"/>
      <c r="G32" s="609"/>
      <c r="H32" s="609"/>
      <c r="I32" s="609"/>
      <c r="J32" s="609"/>
      <c r="K32" s="609"/>
      <c r="L32" s="609"/>
      <c r="M32" s="609"/>
      <c r="N32" s="609"/>
      <c r="O32" s="609"/>
      <c r="P32" s="609"/>
      <c r="Q32" s="609"/>
      <c r="R32" s="609"/>
      <c r="S32" s="609"/>
      <c r="U32" s="450" t="s">
        <v>192</v>
      </c>
      <c r="V32" s="450"/>
      <c r="W32" s="450"/>
      <c r="X32" s="450"/>
      <c r="Y32" s="450"/>
      <c r="Z32" s="450"/>
      <c r="AA32" s="450"/>
      <c r="AB32" s="450"/>
      <c r="AC32" s="450"/>
      <c r="AD32" s="450"/>
      <c r="AE32" s="450"/>
      <c r="AF32" s="450"/>
      <c r="AG32" s="450"/>
      <c r="AH32" s="450"/>
      <c r="AI32" s="450"/>
      <c r="AJ32" s="450"/>
      <c r="AK32" s="450"/>
      <c r="AM32" s="450" t="s">
        <v>193</v>
      </c>
      <c r="AN32" s="450"/>
      <c r="AO32" s="450"/>
      <c r="AP32" s="450"/>
      <c r="AQ32" s="450"/>
      <c r="AR32" s="450"/>
      <c r="AS32" s="450"/>
      <c r="AT32" s="450"/>
      <c r="AU32" s="450"/>
      <c r="AV32" s="450"/>
      <c r="AW32" s="450"/>
      <c r="AX32" s="450"/>
      <c r="AY32" s="450"/>
      <c r="AZ32" s="450"/>
      <c r="BA32" s="450"/>
      <c r="BB32" s="450"/>
      <c r="BC32" s="450"/>
      <c r="BE32" s="450" t="s">
        <v>194</v>
      </c>
      <c r="BF32" s="450"/>
      <c r="BG32" s="450"/>
      <c r="BH32" s="450"/>
      <c r="BI32" s="450"/>
      <c r="BJ32" s="450"/>
      <c r="BK32" s="450"/>
      <c r="BL32" s="450"/>
      <c r="BM32" s="450"/>
      <c r="BN32" s="450"/>
      <c r="BO32" s="450"/>
      <c r="BP32" s="450"/>
      <c r="BQ32" s="450"/>
      <c r="BR32" s="450"/>
      <c r="BS32" s="450"/>
      <c r="BT32" s="450"/>
      <c r="BU32" s="450"/>
      <c r="BW32" s="450" t="s">
        <v>195</v>
      </c>
      <c r="BX32" s="450"/>
      <c r="BY32" s="450"/>
      <c r="BZ32" s="450"/>
      <c r="CA32" s="450"/>
      <c r="CB32" s="450"/>
      <c r="CC32" s="450"/>
      <c r="CD32" s="450"/>
      <c r="CE32" s="450"/>
      <c r="CF32" s="450"/>
      <c r="CG32" s="450"/>
      <c r="CH32" s="450"/>
      <c r="CI32" s="450"/>
      <c r="CJ32" s="450"/>
      <c r="CK32" s="450"/>
      <c r="CL32" s="450"/>
      <c r="CM32" s="450"/>
      <c r="CO32" s="450" t="s">
        <v>196</v>
      </c>
      <c r="CP32" s="450"/>
      <c r="CQ32" s="450"/>
      <c r="CR32" s="450"/>
      <c r="CS32" s="450"/>
      <c r="CT32" s="450"/>
      <c r="CU32" s="450"/>
      <c r="CV32" s="450"/>
      <c r="CW32" s="450"/>
      <c r="CX32" s="450"/>
      <c r="CY32" s="450"/>
      <c r="CZ32" s="450"/>
      <c r="DA32" s="450"/>
      <c r="DB32" s="450"/>
      <c r="DC32" s="450"/>
      <c r="DD32" s="450"/>
      <c r="DE32" s="450"/>
      <c r="DI32" s="201"/>
    </row>
    <row r="33" spans="1:113" ht="13.5" customHeight="1" x14ac:dyDescent="0.2">
      <c r="A33" s="178"/>
      <c r="B33" s="202"/>
      <c r="C33" s="470" t="s">
        <v>197</v>
      </c>
      <c r="D33" s="470"/>
      <c r="E33" s="435" t="s">
        <v>198</v>
      </c>
      <c r="F33" s="435"/>
      <c r="G33" s="435"/>
      <c r="H33" s="435"/>
      <c r="I33" s="435"/>
      <c r="J33" s="435"/>
      <c r="K33" s="435"/>
      <c r="L33" s="435"/>
      <c r="M33" s="435"/>
      <c r="N33" s="435"/>
      <c r="O33" s="435"/>
      <c r="P33" s="435"/>
      <c r="Q33" s="435"/>
      <c r="R33" s="435"/>
      <c r="S33" s="435"/>
      <c r="T33" s="203"/>
      <c r="U33" s="470" t="s">
        <v>197</v>
      </c>
      <c r="V33" s="470"/>
      <c r="W33" s="435" t="s">
        <v>198</v>
      </c>
      <c r="X33" s="435"/>
      <c r="Y33" s="435"/>
      <c r="Z33" s="435"/>
      <c r="AA33" s="435"/>
      <c r="AB33" s="435"/>
      <c r="AC33" s="435"/>
      <c r="AD33" s="435"/>
      <c r="AE33" s="435"/>
      <c r="AF33" s="435"/>
      <c r="AG33" s="435"/>
      <c r="AH33" s="435"/>
      <c r="AI33" s="435"/>
      <c r="AJ33" s="435"/>
      <c r="AK33" s="435"/>
      <c r="AL33" s="203"/>
      <c r="AM33" s="470" t="s">
        <v>199</v>
      </c>
      <c r="AN33" s="470"/>
      <c r="AO33" s="435" t="s">
        <v>198</v>
      </c>
      <c r="AP33" s="435"/>
      <c r="AQ33" s="435"/>
      <c r="AR33" s="435"/>
      <c r="AS33" s="435"/>
      <c r="AT33" s="435"/>
      <c r="AU33" s="435"/>
      <c r="AV33" s="435"/>
      <c r="AW33" s="435"/>
      <c r="AX33" s="435"/>
      <c r="AY33" s="435"/>
      <c r="AZ33" s="435"/>
      <c r="BA33" s="435"/>
      <c r="BB33" s="435"/>
      <c r="BC33" s="435"/>
      <c r="BD33" s="204"/>
      <c r="BE33" s="435" t="s">
        <v>200</v>
      </c>
      <c r="BF33" s="435"/>
      <c r="BG33" s="435" t="s">
        <v>201</v>
      </c>
      <c r="BH33" s="435"/>
      <c r="BI33" s="435"/>
      <c r="BJ33" s="435"/>
      <c r="BK33" s="435"/>
      <c r="BL33" s="435"/>
      <c r="BM33" s="435"/>
      <c r="BN33" s="435"/>
      <c r="BO33" s="435"/>
      <c r="BP33" s="435"/>
      <c r="BQ33" s="435"/>
      <c r="BR33" s="435"/>
      <c r="BS33" s="435"/>
      <c r="BT33" s="435"/>
      <c r="BU33" s="435"/>
      <c r="BV33" s="204"/>
      <c r="BW33" s="470" t="s">
        <v>200</v>
      </c>
      <c r="BX33" s="470"/>
      <c r="BY33" s="435" t="s">
        <v>202</v>
      </c>
      <c r="BZ33" s="435"/>
      <c r="CA33" s="435"/>
      <c r="CB33" s="435"/>
      <c r="CC33" s="435"/>
      <c r="CD33" s="435"/>
      <c r="CE33" s="435"/>
      <c r="CF33" s="435"/>
      <c r="CG33" s="435"/>
      <c r="CH33" s="435"/>
      <c r="CI33" s="435"/>
      <c r="CJ33" s="435"/>
      <c r="CK33" s="435"/>
      <c r="CL33" s="435"/>
      <c r="CM33" s="435"/>
      <c r="CN33" s="203"/>
      <c r="CO33" s="470" t="s">
        <v>197</v>
      </c>
      <c r="CP33" s="470"/>
      <c r="CQ33" s="435" t="s">
        <v>203</v>
      </c>
      <c r="CR33" s="435"/>
      <c r="CS33" s="435"/>
      <c r="CT33" s="435"/>
      <c r="CU33" s="435"/>
      <c r="CV33" s="435"/>
      <c r="CW33" s="435"/>
      <c r="CX33" s="435"/>
      <c r="CY33" s="435"/>
      <c r="CZ33" s="435"/>
      <c r="DA33" s="435"/>
      <c r="DB33" s="435"/>
      <c r="DC33" s="435"/>
      <c r="DD33" s="435"/>
      <c r="DE33" s="435"/>
      <c r="DF33" s="203"/>
      <c r="DG33" s="635" t="s">
        <v>204</v>
      </c>
      <c r="DH33" s="635"/>
      <c r="DI33" s="205"/>
    </row>
    <row r="34" spans="1:113" ht="32.25" customHeight="1" x14ac:dyDescent="0.2">
      <c r="A34" s="178"/>
      <c r="B34" s="202"/>
      <c r="C34" s="636">
        <f>IF(E34="","",1)</f>
        <v>1</v>
      </c>
      <c r="D34" s="636"/>
      <c r="E34" s="637" t="str">
        <f>IF('各会計、関係団体の財政状況及び健全化判断比率'!B7="","",'各会計、関係団体の財政状況及び健全化判断比率'!B7)</f>
        <v>一般会計</v>
      </c>
      <c r="F34" s="637"/>
      <c r="G34" s="637"/>
      <c r="H34" s="637"/>
      <c r="I34" s="637"/>
      <c r="J34" s="637"/>
      <c r="K34" s="637"/>
      <c r="L34" s="637"/>
      <c r="M34" s="637"/>
      <c r="N34" s="637"/>
      <c r="O34" s="637"/>
      <c r="P34" s="637"/>
      <c r="Q34" s="637"/>
      <c r="R34" s="637"/>
      <c r="S34" s="637"/>
      <c r="T34" s="178"/>
      <c r="U34" s="636">
        <f>IF(W34="","",MAX(C34:D43)+1)</f>
        <v>3</v>
      </c>
      <c r="V34" s="636"/>
      <c r="W34" s="637" t="str">
        <f>IF('各会計、関係団体の財政状況及び健全化判断比率'!B28="","",'各会計、関係団体の財政状況及び健全化判断比率'!B28)</f>
        <v>国民健康保険特別会計</v>
      </c>
      <c r="X34" s="637"/>
      <c r="Y34" s="637"/>
      <c r="Z34" s="637"/>
      <c r="AA34" s="637"/>
      <c r="AB34" s="637"/>
      <c r="AC34" s="637"/>
      <c r="AD34" s="637"/>
      <c r="AE34" s="637"/>
      <c r="AF34" s="637"/>
      <c r="AG34" s="637"/>
      <c r="AH34" s="637"/>
      <c r="AI34" s="637"/>
      <c r="AJ34" s="637"/>
      <c r="AK34" s="637"/>
      <c r="AL34" s="178"/>
      <c r="AM34" s="636">
        <f>IF(AO34="","",MAX(C34:D43,U34:V43)+1)</f>
        <v>7</v>
      </c>
      <c r="AN34" s="636"/>
      <c r="AO34" s="637" t="str">
        <f>IF('各会計、関係団体の財政状況及び健全化判断比率'!B32="","",'各会計、関係団体の財政状況及び健全化判断比率'!B32)</f>
        <v>自動車教習所事業会計</v>
      </c>
      <c r="AP34" s="637"/>
      <c r="AQ34" s="637"/>
      <c r="AR34" s="637"/>
      <c r="AS34" s="637"/>
      <c r="AT34" s="637"/>
      <c r="AU34" s="637"/>
      <c r="AV34" s="637"/>
      <c r="AW34" s="637"/>
      <c r="AX34" s="637"/>
      <c r="AY34" s="637"/>
      <c r="AZ34" s="637"/>
      <c r="BA34" s="637"/>
      <c r="BB34" s="637"/>
      <c r="BC34" s="637"/>
      <c r="BD34" s="178"/>
      <c r="BE34" s="636">
        <f>IF(BG34="","",MAX(C34:D43,U34:V43,AM34:AN43)+1)</f>
        <v>10</v>
      </c>
      <c r="BF34" s="636"/>
      <c r="BG34" s="637" t="str">
        <f>IF('各会計、関係団体の財政状況及び健全化判断比率'!B35="","",'各会計、関係団体の財政状況及び健全化判断比率'!B35)</f>
        <v>下水道事業特別会計</v>
      </c>
      <c r="BH34" s="637"/>
      <c r="BI34" s="637"/>
      <c r="BJ34" s="637"/>
      <c r="BK34" s="637"/>
      <c r="BL34" s="637"/>
      <c r="BM34" s="637"/>
      <c r="BN34" s="637"/>
      <c r="BO34" s="637"/>
      <c r="BP34" s="637"/>
      <c r="BQ34" s="637"/>
      <c r="BR34" s="637"/>
      <c r="BS34" s="637"/>
      <c r="BT34" s="637"/>
      <c r="BU34" s="637"/>
      <c r="BV34" s="178"/>
      <c r="BW34" s="636">
        <f>IF(BY34="","",MAX(C34:D43,U34:V43,AM34:AN43,BE34:BF43)+1)</f>
        <v>14</v>
      </c>
      <c r="BX34" s="636"/>
      <c r="BY34" s="637" t="str">
        <f>IF('各会計、関係団体の財政状況及び健全化判断比率'!B68="","",'各会計、関係団体の財政状況及び健全化判断比率'!B68)</f>
        <v>吾妻東部衛生施設組合</v>
      </c>
      <c r="BZ34" s="637"/>
      <c r="CA34" s="637"/>
      <c r="CB34" s="637"/>
      <c r="CC34" s="637"/>
      <c r="CD34" s="637"/>
      <c r="CE34" s="637"/>
      <c r="CF34" s="637"/>
      <c r="CG34" s="637"/>
      <c r="CH34" s="637"/>
      <c r="CI34" s="637"/>
      <c r="CJ34" s="637"/>
      <c r="CK34" s="637"/>
      <c r="CL34" s="637"/>
      <c r="CM34" s="637"/>
      <c r="CN34" s="178"/>
      <c r="CO34" s="636">
        <f>IF(CQ34="","",MAX(C34:D43,U34:V43,AM34:AN43,BE34:BF43,BW34:BX43)+1)</f>
        <v>24</v>
      </c>
      <c r="CP34" s="636"/>
      <c r="CQ34" s="637" t="str">
        <f>IF('各会計、関係団体の財政状況及び健全化判断比率'!BS7="","",'各会計、関係団体の財政状況及び健全化判断比率'!BS7)</f>
        <v>中之条町土地開発公社</v>
      </c>
      <c r="CR34" s="637"/>
      <c r="CS34" s="637"/>
      <c r="CT34" s="637"/>
      <c r="CU34" s="637"/>
      <c r="CV34" s="637"/>
      <c r="CW34" s="637"/>
      <c r="CX34" s="637"/>
      <c r="CY34" s="637"/>
      <c r="CZ34" s="637"/>
      <c r="DA34" s="637"/>
      <c r="DB34" s="637"/>
      <c r="DC34" s="637"/>
      <c r="DD34" s="637"/>
      <c r="DE34" s="637"/>
      <c r="DG34" s="638" t="str">
        <f>IF('各会計、関係団体の財政状況及び健全化判断比率'!BR7="","",'各会計、関係団体の財政状況及び健全化判断比率'!BR7)</f>
        <v>〇</v>
      </c>
      <c r="DH34" s="638"/>
      <c r="DI34" s="205"/>
    </row>
    <row r="35" spans="1:113" ht="32.25" customHeight="1" x14ac:dyDescent="0.2">
      <c r="A35" s="178"/>
      <c r="B35" s="202"/>
      <c r="C35" s="636">
        <f>IF(E35="","",C34+1)</f>
        <v>2</v>
      </c>
      <c r="D35" s="636"/>
      <c r="E35" s="637" t="str">
        <f>IF('各会計、関係団体の財政状況及び健全化判断比率'!B8="","",'各会計、関係団体の財政状況及び健全化判断比率'!B8)</f>
        <v>四万へき地診療所事業特別会計</v>
      </c>
      <c r="F35" s="637"/>
      <c r="G35" s="637"/>
      <c r="H35" s="637"/>
      <c r="I35" s="637"/>
      <c r="J35" s="637"/>
      <c r="K35" s="637"/>
      <c r="L35" s="637"/>
      <c r="M35" s="637"/>
      <c r="N35" s="637"/>
      <c r="O35" s="637"/>
      <c r="P35" s="637"/>
      <c r="Q35" s="637"/>
      <c r="R35" s="637"/>
      <c r="S35" s="637"/>
      <c r="T35" s="178"/>
      <c r="U35" s="636">
        <f>IF(W35="","",U34+1)</f>
        <v>4</v>
      </c>
      <c r="V35" s="636"/>
      <c r="W35" s="637" t="str">
        <f>IF('各会計、関係団体の財政状況及び健全化判断比率'!B29="","",'各会計、関係団体の財政状況及び健全化判断比率'!B29)</f>
        <v>後期高齢者医療特別会計</v>
      </c>
      <c r="X35" s="637"/>
      <c r="Y35" s="637"/>
      <c r="Z35" s="637"/>
      <c r="AA35" s="637"/>
      <c r="AB35" s="637"/>
      <c r="AC35" s="637"/>
      <c r="AD35" s="637"/>
      <c r="AE35" s="637"/>
      <c r="AF35" s="637"/>
      <c r="AG35" s="637"/>
      <c r="AH35" s="637"/>
      <c r="AI35" s="637"/>
      <c r="AJ35" s="637"/>
      <c r="AK35" s="637"/>
      <c r="AL35" s="178"/>
      <c r="AM35" s="636">
        <f t="shared" ref="AM35:AM43" si="0">IF(AO35="","",AM34+1)</f>
        <v>8</v>
      </c>
      <c r="AN35" s="636"/>
      <c r="AO35" s="637" t="str">
        <f>IF('各会計、関係団体の財政状況及び健全化判断比率'!B33="","",'各会計、関係団体の財政状況及び健全化判断比率'!B33)</f>
        <v>上水道事業会計</v>
      </c>
      <c r="AP35" s="637"/>
      <c r="AQ35" s="637"/>
      <c r="AR35" s="637"/>
      <c r="AS35" s="637"/>
      <c r="AT35" s="637"/>
      <c r="AU35" s="637"/>
      <c r="AV35" s="637"/>
      <c r="AW35" s="637"/>
      <c r="AX35" s="637"/>
      <c r="AY35" s="637"/>
      <c r="AZ35" s="637"/>
      <c r="BA35" s="637"/>
      <c r="BB35" s="637"/>
      <c r="BC35" s="637"/>
      <c r="BD35" s="178"/>
      <c r="BE35" s="636">
        <f t="shared" ref="BE35:BE43" si="1">IF(BG35="","",BE34+1)</f>
        <v>11</v>
      </c>
      <c r="BF35" s="636"/>
      <c r="BG35" s="637" t="str">
        <f>IF('各会計、関係団体の財政状況及び健全化判断比率'!B36="","",'各会計、関係団体の財政状況及び健全化判断比率'!B36)</f>
        <v>農業集落排水事業特別会計</v>
      </c>
      <c r="BH35" s="637"/>
      <c r="BI35" s="637"/>
      <c r="BJ35" s="637"/>
      <c r="BK35" s="637"/>
      <c r="BL35" s="637"/>
      <c r="BM35" s="637"/>
      <c r="BN35" s="637"/>
      <c r="BO35" s="637"/>
      <c r="BP35" s="637"/>
      <c r="BQ35" s="637"/>
      <c r="BR35" s="637"/>
      <c r="BS35" s="637"/>
      <c r="BT35" s="637"/>
      <c r="BU35" s="637"/>
      <c r="BV35" s="178"/>
      <c r="BW35" s="636">
        <f t="shared" ref="BW35:BW43" si="2">IF(BY35="","",BW34+1)</f>
        <v>15</v>
      </c>
      <c r="BX35" s="636"/>
      <c r="BY35" s="637" t="str">
        <f>IF('各会計、関係団体の財政状況及び健全化判断比率'!B69="","",'各会計、関係団体の財政状況及び健全化判断比率'!B69)</f>
        <v>吾妻広域町村圏振興整備組合（一般会計）</v>
      </c>
      <c r="BZ35" s="637"/>
      <c r="CA35" s="637"/>
      <c r="CB35" s="637"/>
      <c r="CC35" s="637"/>
      <c r="CD35" s="637"/>
      <c r="CE35" s="637"/>
      <c r="CF35" s="637"/>
      <c r="CG35" s="637"/>
      <c r="CH35" s="637"/>
      <c r="CI35" s="637"/>
      <c r="CJ35" s="637"/>
      <c r="CK35" s="637"/>
      <c r="CL35" s="637"/>
      <c r="CM35" s="637"/>
      <c r="CN35" s="178"/>
      <c r="CO35" s="636">
        <f t="shared" ref="CO35:CO43" si="3">IF(CQ35="","",CO34+1)</f>
        <v>25</v>
      </c>
      <c r="CP35" s="636"/>
      <c r="CQ35" s="637" t="str">
        <f>IF('各会計、関係団体の財政状況及び健全化判断比率'!BS8="","",'各会計、関係団体の財政状況及び健全化判断比率'!BS8)</f>
        <v>中之条電力</v>
      </c>
      <c r="CR35" s="637"/>
      <c r="CS35" s="637"/>
      <c r="CT35" s="637"/>
      <c r="CU35" s="637"/>
      <c r="CV35" s="637"/>
      <c r="CW35" s="637"/>
      <c r="CX35" s="637"/>
      <c r="CY35" s="637"/>
      <c r="CZ35" s="637"/>
      <c r="DA35" s="637"/>
      <c r="DB35" s="637"/>
      <c r="DC35" s="637"/>
      <c r="DD35" s="637"/>
      <c r="DE35" s="637"/>
      <c r="DG35" s="638" t="str">
        <f>IF('各会計、関係団体の財政状況及び健全化判断比率'!BR8="","",'各会計、関係団体の財政状況及び健全化判断比率'!BR8)</f>
        <v/>
      </c>
      <c r="DH35" s="638"/>
      <c r="DI35" s="205"/>
    </row>
    <row r="36" spans="1:113" ht="32.25" customHeight="1" x14ac:dyDescent="0.2">
      <c r="A36" s="178"/>
      <c r="B36" s="202"/>
      <c r="C36" s="636" t="str">
        <f>IF(E36="","",C35+1)</f>
        <v/>
      </c>
      <c r="D36" s="636"/>
      <c r="E36" s="637" t="str">
        <f>IF('各会計、関係団体の財政状況及び健全化判断比率'!B9="","",'各会計、関係団体の財政状況及び健全化判断比率'!B9)</f>
        <v/>
      </c>
      <c r="F36" s="637"/>
      <c r="G36" s="637"/>
      <c r="H36" s="637"/>
      <c r="I36" s="637"/>
      <c r="J36" s="637"/>
      <c r="K36" s="637"/>
      <c r="L36" s="637"/>
      <c r="M36" s="637"/>
      <c r="N36" s="637"/>
      <c r="O36" s="637"/>
      <c r="P36" s="637"/>
      <c r="Q36" s="637"/>
      <c r="R36" s="637"/>
      <c r="S36" s="637"/>
      <c r="T36" s="178"/>
      <c r="U36" s="636">
        <f t="shared" ref="U36:U43" si="4">IF(W36="","",U35+1)</f>
        <v>5</v>
      </c>
      <c r="V36" s="636"/>
      <c r="W36" s="637" t="str">
        <f>IF('各会計、関係団体の財政状況及び健全化判断比率'!B30="","",'各会計、関係団体の財政状況及び健全化判断比率'!B30)</f>
        <v>介護保険特別会計</v>
      </c>
      <c r="X36" s="637"/>
      <c r="Y36" s="637"/>
      <c r="Z36" s="637"/>
      <c r="AA36" s="637"/>
      <c r="AB36" s="637"/>
      <c r="AC36" s="637"/>
      <c r="AD36" s="637"/>
      <c r="AE36" s="637"/>
      <c r="AF36" s="637"/>
      <c r="AG36" s="637"/>
      <c r="AH36" s="637"/>
      <c r="AI36" s="637"/>
      <c r="AJ36" s="637"/>
      <c r="AK36" s="637"/>
      <c r="AL36" s="178"/>
      <c r="AM36" s="636">
        <f t="shared" si="0"/>
        <v>9</v>
      </c>
      <c r="AN36" s="636"/>
      <c r="AO36" s="637" t="str">
        <f>IF('各会計、関係団体の財政状況及び健全化判断比率'!B34="","",'各会計、関係団体の財政状況及び健全化判断比率'!B34)</f>
        <v>簡易水道事業会計</v>
      </c>
      <c r="AP36" s="637"/>
      <c r="AQ36" s="637"/>
      <c r="AR36" s="637"/>
      <c r="AS36" s="637"/>
      <c r="AT36" s="637"/>
      <c r="AU36" s="637"/>
      <c r="AV36" s="637"/>
      <c r="AW36" s="637"/>
      <c r="AX36" s="637"/>
      <c r="AY36" s="637"/>
      <c r="AZ36" s="637"/>
      <c r="BA36" s="637"/>
      <c r="BB36" s="637"/>
      <c r="BC36" s="637"/>
      <c r="BD36" s="178"/>
      <c r="BE36" s="636">
        <f t="shared" si="1"/>
        <v>12</v>
      </c>
      <c r="BF36" s="636"/>
      <c r="BG36" s="637" t="str">
        <f>IF('各会計、関係団体の財政状況及び健全化判断比率'!B37="","",'各会計、関係団体の財政状況及び健全化判断比率'!B37)</f>
        <v>簡易水道事業特別会計</v>
      </c>
      <c r="BH36" s="637"/>
      <c r="BI36" s="637"/>
      <c r="BJ36" s="637"/>
      <c r="BK36" s="637"/>
      <c r="BL36" s="637"/>
      <c r="BM36" s="637"/>
      <c r="BN36" s="637"/>
      <c r="BO36" s="637"/>
      <c r="BP36" s="637"/>
      <c r="BQ36" s="637"/>
      <c r="BR36" s="637"/>
      <c r="BS36" s="637"/>
      <c r="BT36" s="637"/>
      <c r="BU36" s="637"/>
      <c r="BV36" s="178"/>
      <c r="BW36" s="636">
        <f t="shared" si="2"/>
        <v>16</v>
      </c>
      <c r="BX36" s="636"/>
      <c r="BY36" s="637" t="str">
        <f>IF('各会計、関係団体の財政状況及び健全化判断比率'!B70="","",'各会計、関係団体の財政状況及び健全化判断比率'!B70)</f>
        <v>吾妻広域町村圏振興整備組合（病院事業）</v>
      </c>
      <c r="BZ36" s="637"/>
      <c r="CA36" s="637"/>
      <c r="CB36" s="637"/>
      <c r="CC36" s="637"/>
      <c r="CD36" s="637"/>
      <c r="CE36" s="637"/>
      <c r="CF36" s="637"/>
      <c r="CG36" s="637"/>
      <c r="CH36" s="637"/>
      <c r="CI36" s="637"/>
      <c r="CJ36" s="637"/>
      <c r="CK36" s="637"/>
      <c r="CL36" s="637"/>
      <c r="CM36" s="637"/>
      <c r="CN36" s="178"/>
      <c r="CO36" s="636" t="str">
        <f t="shared" si="3"/>
        <v/>
      </c>
      <c r="CP36" s="636"/>
      <c r="CQ36" s="637" t="str">
        <f>IF('各会計、関係団体の財政状況及び健全化判断比率'!BS9="","",'各会計、関係団体の財政状況及び健全化判断比率'!BS9)</f>
        <v/>
      </c>
      <c r="CR36" s="637"/>
      <c r="CS36" s="637"/>
      <c r="CT36" s="637"/>
      <c r="CU36" s="637"/>
      <c r="CV36" s="637"/>
      <c r="CW36" s="637"/>
      <c r="CX36" s="637"/>
      <c r="CY36" s="637"/>
      <c r="CZ36" s="637"/>
      <c r="DA36" s="637"/>
      <c r="DB36" s="637"/>
      <c r="DC36" s="637"/>
      <c r="DD36" s="637"/>
      <c r="DE36" s="637"/>
      <c r="DG36" s="638" t="str">
        <f>IF('各会計、関係団体の財政状況及び健全化判断比率'!BR9="","",'各会計、関係団体の財政状況及び健全化判断比率'!BR9)</f>
        <v/>
      </c>
      <c r="DH36" s="638"/>
      <c r="DI36" s="205"/>
    </row>
    <row r="37" spans="1:113" ht="32.25" customHeight="1" x14ac:dyDescent="0.2">
      <c r="A37" s="178"/>
      <c r="B37" s="202"/>
      <c r="C37" s="636" t="str">
        <f>IF(E37="","",C36+1)</f>
        <v/>
      </c>
      <c r="D37" s="636"/>
      <c r="E37" s="637" t="str">
        <f>IF('各会計、関係団体の財政状況及び健全化判断比率'!B10="","",'各会計、関係団体の財政状況及び健全化判断比率'!B10)</f>
        <v/>
      </c>
      <c r="F37" s="637"/>
      <c r="G37" s="637"/>
      <c r="H37" s="637"/>
      <c r="I37" s="637"/>
      <c r="J37" s="637"/>
      <c r="K37" s="637"/>
      <c r="L37" s="637"/>
      <c r="M37" s="637"/>
      <c r="N37" s="637"/>
      <c r="O37" s="637"/>
      <c r="P37" s="637"/>
      <c r="Q37" s="637"/>
      <c r="R37" s="637"/>
      <c r="S37" s="637"/>
      <c r="T37" s="178"/>
      <c r="U37" s="636">
        <f t="shared" si="4"/>
        <v>6</v>
      </c>
      <c r="V37" s="636"/>
      <c r="W37" s="637" t="str">
        <f>IF('各会計、関係団体の財政状況及び健全化判断比率'!B31="","",'各会計、関係団体の財政状況及び健全化判断比率'!B31)</f>
        <v>介護老人保健施設ゆうあい荘事業特別会計</v>
      </c>
      <c r="X37" s="637"/>
      <c r="Y37" s="637"/>
      <c r="Z37" s="637"/>
      <c r="AA37" s="637"/>
      <c r="AB37" s="637"/>
      <c r="AC37" s="637"/>
      <c r="AD37" s="637"/>
      <c r="AE37" s="637"/>
      <c r="AF37" s="637"/>
      <c r="AG37" s="637"/>
      <c r="AH37" s="637"/>
      <c r="AI37" s="637"/>
      <c r="AJ37" s="637"/>
      <c r="AK37" s="637"/>
      <c r="AL37" s="178"/>
      <c r="AM37" s="636" t="str">
        <f t="shared" si="0"/>
        <v/>
      </c>
      <c r="AN37" s="636"/>
      <c r="AO37" s="637"/>
      <c r="AP37" s="637"/>
      <c r="AQ37" s="637"/>
      <c r="AR37" s="637"/>
      <c r="AS37" s="637"/>
      <c r="AT37" s="637"/>
      <c r="AU37" s="637"/>
      <c r="AV37" s="637"/>
      <c r="AW37" s="637"/>
      <c r="AX37" s="637"/>
      <c r="AY37" s="637"/>
      <c r="AZ37" s="637"/>
      <c r="BA37" s="637"/>
      <c r="BB37" s="637"/>
      <c r="BC37" s="637"/>
      <c r="BD37" s="178"/>
      <c r="BE37" s="636">
        <f t="shared" si="1"/>
        <v>13</v>
      </c>
      <c r="BF37" s="636"/>
      <c r="BG37" s="637" t="str">
        <f>IF('各会計、関係団体の財政状況及び健全化判断比率'!B38="","",'各会計、関係団体の財政状況及び健全化判断比率'!B38)</f>
        <v>発電事業特別会計</v>
      </c>
      <c r="BH37" s="637"/>
      <c r="BI37" s="637"/>
      <c r="BJ37" s="637"/>
      <c r="BK37" s="637"/>
      <c r="BL37" s="637"/>
      <c r="BM37" s="637"/>
      <c r="BN37" s="637"/>
      <c r="BO37" s="637"/>
      <c r="BP37" s="637"/>
      <c r="BQ37" s="637"/>
      <c r="BR37" s="637"/>
      <c r="BS37" s="637"/>
      <c r="BT37" s="637"/>
      <c r="BU37" s="637"/>
      <c r="BV37" s="178"/>
      <c r="BW37" s="636">
        <f t="shared" si="2"/>
        <v>17</v>
      </c>
      <c r="BX37" s="636"/>
      <c r="BY37" s="637" t="str">
        <f>IF('各会計、関係団体の財政状況及び健全化判断比率'!B71="","",'各会計、関係団体の財政状況及び健全化判断比率'!B71)</f>
        <v>群馬県後期高齢者医療広域連合（一般会計）</v>
      </c>
      <c r="BZ37" s="637"/>
      <c r="CA37" s="637"/>
      <c r="CB37" s="637"/>
      <c r="CC37" s="637"/>
      <c r="CD37" s="637"/>
      <c r="CE37" s="637"/>
      <c r="CF37" s="637"/>
      <c r="CG37" s="637"/>
      <c r="CH37" s="637"/>
      <c r="CI37" s="637"/>
      <c r="CJ37" s="637"/>
      <c r="CK37" s="637"/>
      <c r="CL37" s="637"/>
      <c r="CM37" s="637"/>
      <c r="CN37" s="178"/>
      <c r="CO37" s="636" t="str">
        <f t="shared" si="3"/>
        <v/>
      </c>
      <c r="CP37" s="636"/>
      <c r="CQ37" s="637" t="str">
        <f>IF('各会計、関係団体の財政状況及び健全化判断比率'!BS10="","",'各会計、関係団体の財政状況及び健全化判断比率'!BS10)</f>
        <v/>
      </c>
      <c r="CR37" s="637"/>
      <c r="CS37" s="637"/>
      <c r="CT37" s="637"/>
      <c r="CU37" s="637"/>
      <c r="CV37" s="637"/>
      <c r="CW37" s="637"/>
      <c r="CX37" s="637"/>
      <c r="CY37" s="637"/>
      <c r="CZ37" s="637"/>
      <c r="DA37" s="637"/>
      <c r="DB37" s="637"/>
      <c r="DC37" s="637"/>
      <c r="DD37" s="637"/>
      <c r="DE37" s="637"/>
      <c r="DG37" s="638" t="str">
        <f>IF('各会計、関係団体の財政状況及び健全化判断比率'!BR10="","",'各会計、関係団体の財政状況及び健全化判断比率'!BR10)</f>
        <v/>
      </c>
      <c r="DH37" s="638"/>
      <c r="DI37" s="205"/>
    </row>
    <row r="38" spans="1:113" ht="32.25" customHeight="1" x14ac:dyDescent="0.2">
      <c r="A38" s="178"/>
      <c r="B38" s="202"/>
      <c r="C38" s="636" t="str">
        <f t="shared" ref="C38:C43" si="5">IF(E38="","",C37+1)</f>
        <v/>
      </c>
      <c r="D38" s="636"/>
      <c r="E38" s="637" t="str">
        <f>IF('各会計、関係団体の財政状況及び健全化判断比率'!B11="","",'各会計、関係団体の財政状況及び健全化判断比率'!B11)</f>
        <v/>
      </c>
      <c r="F38" s="637"/>
      <c r="G38" s="637"/>
      <c r="H38" s="637"/>
      <c r="I38" s="637"/>
      <c r="J38" s="637"/>
      <c r="K38" s="637"/>
      <c r="L38" s="637"/>
      <c r="M38" s="637"/>
      <c r="N38" s="637"/>
      <c r="O38" s="637"/>
      <c r="P38" s="637"/>
      <c r="Q38" s="637"/>
      <c r="R38" s="637"/>
      <c r="S38" s="637"/>
      <c r="T38" s="178"/>
      <c r="U38" s="636" t="str">
        <f t="shared" si="4"/>
        <v/>
      </c>
      <c r="V38" s="636"/>
      <c r="W38" s="637"/>
      <c r="X38" s="637"/>
      <c r="Y38" s="637"/>
      <c r="Z38" s="637"/>
      <c r="AA38" s="637"/>
      <c r="AB38" s="637"/>
      <c r="AC38" s="637"/>
      <c r="AD38" s="637"/>
      <c r="AE38" s="637"/>
      <c r="AF38" s="637"/>
      <c r="AG38" s="637"/>
      <c r="AH38" s="637"/>
      <c r="AI38" s="637"/>
      <c r="AJ38" s="637"/>
      <c r="AK38" s="637"/>
      <c r="AL38" s="178"/>
      <c r="AM38" s="636" t="str">
        <f t="shared" si="0"/>
        <v/>
      </c>
      <c r="AN38" s="636"/>
      <c r="AO38" s="637"/>
      <c r="AP38" s="637"/>
      <c r="AQ38" s="637"/>
      <c r="AR38" s="637"/>
      <c r="AS38" s="637"/>
      <c r="AT38" s="637"/>
      <c r="AU38" s="637"/>
      <c r="AV38" s="637"/>
      <c r="AW38" s="637"/>
      <c r="AX38" s="637"/>
      <c r="AY38" s="637"/>
      <c r="AZ38" s="637"/>
      <c r="BA38" s="637"/>
      <c r="BB38" s="637"/>
      <c r="BC38" s="637"/>
      <c r="BD38" s="178"/>
      <c r="BE38" s="636" t="str">
        <f t="shared" si="1"/>
        <v/>
      </c>
      <c r="BF38" s="636"/>
      <c r="BG38" s="637"/>
      <c r="BH38" s="637"/>
      <c r="BI38" s="637"/>
      <c r="BJ38" s="637"/>
      <c r="BK38" s="637"/>
      <c r="BL38" s="637"/>
      <c r="BM38" s="637"/>
      <c r="BN38" s="637"/>
      <c r="BO38" s="637"/>
      <c r="BP38" s="637"/>
      <c r="BQ38" s="637"/>
      <c r="BR38" s="637"/>
      <c r="BS38" s="637"/>
      <c r="BT38" s="637"/>
      <c r="BU38" s="637"/>
      <c r="BV38" s="178"/>
      <c r="BW38" s="636">
        <f t="shared" si="2"/>
        <v>18</v>
      </c>
      <c r="BX38" s="636"/>
      <c r="BY38" s="637" t="str">
        <f>IF('各会計、関係団体の財政状況及び健全化判断比率'!B72="","",'各会計、関係団体の財政状況及び健全化判断比率'!B72)</f>
        <v>群馬県後期高齢者医療広域連合（事業会計）</v>
      </c>
      <c r="BZ38" s="637"/>
      <c r="CA38" s="637"/>
      <c r="CB38" s="637"/>
      <c r="CC38" s="637"/>
      <c r="CD38" s="637"/>
      <c r="CE38" s="637"/>
      <c r="CF38" s="637"/>
      <c r="CG38" s="637"/>
      <c r="CH38" s="637"/>
      <c r="CI38" s="637"/>
      <c r="CJ38" s="637"/>
      <c r="CK38" s="637"/>
      <c r="CL38" s="637"/>
      <c r="CM38" s="637"/>
      <c r="CN38" s="178"/>
      <c r="CO38" s="636" t="str">
        <f t="shared" si="3"/>
        <v/>
      </c>
      <c r="CP38" s="636"/>
      <c r="CQ38" s="637" t="str">
        <f>IF('各会計、関係団体の財政状況及び健全化判断比率'!BS11="","",'各会計、関係団体の財政状況及び健全化判断比率'!BS11)</f>
        <v/>
      </c>
      <c r="CR38" s="637"/>
      <c r="CS38" s="637"/>
      <c r="CT38" s="637"/>
      <c r="CU38" s="637"/>
      <c r="CV38" s="637"/>
      <c r="CW38" s="637"/>
      <c r="CX38" s="637"/>
      <c r="CY38" s="637"/>
      <c r="CZ38" s="637"/>
      <c r="DA38" s="637"/>
      <c r="DB38" s="637"/>
      <c r="DC38" s="637"/>
      <c r="DD38" s="637"/>
      <c r="DE38" s="637"/>
      <c r="DG38" s="638" t="str">
        <f>IF('各会計、関係団体の財政状況及び健全化判断比率'!BR11="","",'各会計、関係団体の財政状況及び健全化判断比率'!BR11)</f>
        <v/>
      </c>
      <c r="DH38" s="638"/>
      <c r="DI38" s="205"/>
    </row>
    <row r="39" spans="1:113" ht="32.25" customHeight="1" x14ac:dyDescent="0.2">
      <c r="A39" s="178"/>
      <c r="B39" s="202"/>
      <c r="C39" s="636" t="str">
        <f t="shared" si="5"/>
        <v/>
      </c>
      <c r="D39" s="636"/>
      <c r="E39" s="637" t="str">
        <f>IF('各会計、関係団体の財政状況及び健全化判断比率'!B12="","",'各会計、関係団体の財政状況及び健全化判断比率'!B12)</f>
        <v/>
      </c>
      <c r="F39" s="637"/>
      <c r="G39" s="637"/>
      <c r="H39" s="637"/>
      <c r="I39" s="637"/>
      <c r="J39" s="637"/>
      <c r="K39" s="637"/>
      <c r="L39" s="637"/>
      <c r="M39" s="637"/>
      <c r="N39" s="637"/>
      <c r="O39" s="637"/>
      <c r="P39" s="637"/>
      <c r="Q39" s="637"/>
      <c r="R39" s="637"/>
      <c r="S39" s="637"/>
      <c r="T39" s="178"/>
      <c r="U39" s="636" t="str">
        <f t="shared" si="4"/>
        <v/>
      </c>
      <c r="V39" s="636"/>
      <c r="W39" s="637"/>
      <c r="X39" s="637"/>
      <c r="Y39" s="637"/>
      <c r="Z39" s="637"/>
      <c r="AA39" s="637"/>
      <c r="AB39" s="637"/>
      <c r="AC39" s="637"/>
      <c r="AD39" s="637"/>
      <c r="AE39" s="637"/>
      <c r="AF39" s="637"/>
      <c r="AG39" s="637"/>
      <c r="AH39" s="637"/>
      <c r="AI39" s="637"/>
      <c r="AJ39" s="637"/>
      <c r="AK39" s="637"/>
      <c r="AL39" s="178"/>
      <c r="AM39" s="636" t="str">
        <f t="shared" si="0"/>
        <v/>
      </c>
      <c r="AN39" s="636"/>
      <c r="AO39" s="637"/>
      <c r="AP39" s="637"/>
      <c r="AQ39" s="637"/>
      <c r="AR39" s="637"/>
      <c r="AS39" s="637"/>
      <c r="AT39" s="637"/>
      <c r="AU39" s="637"/>
      <c r="AV39" s="637"/>
      <c r="AW39" s="637"/>
      <c r="AX39" s="637"/>
      <c r="AY39" s="637"/>
      <c r="AZ39" s="637"/>
      <c r="BA39" s="637"/>
      <c r="BB39" s="637"/>
      <c r="BC39" s="637"/>
      <c r="BD39" s="178"/>
      <c r="BE39" s="636" t="str">
        <f t="shared" si="1"/>
        <v/>
      </c>
      <c r="BF39" s="636"/>
      <c r="BG39" s="637"/>
      <c r="BH39" s="637"/>
      <c r="BI39" s="637"/>
      <c r="BJ39" s="637"/>
      <c r="BK39" s="637"/>
      <c r="BL39" s="637"/>
      <c r="BM39" s="637"/>
      <c r="BN39" s="637"/>
      <c r="BO39" s="637"/>
      <c r="BP39" s="637"/>
      <c r="BQ39" s="637"/>
      <c r="BR39" s="637"/>
      <c r="BS39" s="637"/>
      <c r="BT39" s="637"/>
      <c r="BU39" s="637"/>
      <c r="BV39" s="178"/>
      <c r="BW39" s="636">
        <f t="shared" si="2"/>
        <v>19</v>
      </c>
      <c r="BX39" s="636"/>
      <c r="BY39" s="637" t="str">
        <f>IF('各会計、関係団体の財政状況及び健全化判断比率'!B73="","",'各会計、関係団体の財政状況及び健全化判断比率'!B73)</f>
        <v>群馬県市町村総合事務組合</v>
      </c>
      <c r="BZ39" s="637"/>
      <c r="CA39" s="637"/>
      <c r="CB39" s="637"/>
      <c r="CC39" s="637"/>
      <c r="CD39" s="637"/>
      <c r="CE39" s="637"/>
      <c r="CF39" s="637"/>
      <c r="CG39" s="637"/>
      <c r="CH39" s="637"/>
      <c r="CI39" s="637"/>
      <c r="CJ39" s="637"/>
      <c r="CK39" s="637"/>
      <c r="CL39" s="637"/>
      <c r="CM39" s="637"/>
      <c r="CN39" s="178"/>
      <c r="CO39" s="636" t="str">
        <f t="shared" si="3"/>
        <v/>
      </c>
      <c r="CP39" s="636"/>
      <c r="CQ39" s="637" t="str">
        <f>IF('各会計、関係団体の財政状況及び健全化判断比率'!BS12="","",'各会計、関係団体の財政状況及び健全化判断比率'!BS12)</f>
        <v/>
      </c>
      <c r="CR39" s="637"/>
      <c r="CS39" s="637"/>
      <c r="CT39" s="637"/>
      <c r="CU39" s="637"/>
      <c r="CV39" s="637"/>
      <c r="CW39" s="637"/>
      <c r="CX39" s="637"/>
      <c r="CY39" s="637"/>
      <c r="CZ39" s="637"/>
      <c r="DA39" s="637"/>
      <c r="DB39" s="637"/>
      <c r="DC39" s="637"/>
      <c r="DD39" s="637"/>
      <c r="DE39" s="637"/>
      <c r="DG39" s="638" t="str">
        <f>IF('各会計、関係団体の財政状況及び健全化判断比率'!BR12="","",'各会計、関係団体の財政状況及び健全化判断比率'!BR12)</f>
        <v/>
      </c>
      <c r="DH39" s="638"/>
      <c r="DI39" s="205"/>
    </row>
    <row r="40" spans="1:113" ht="32.25" customHeight="1" x14ac:dyDescent="0.2">
      <c r="A40" s="178"/>
      <c r="B40" s="202"/>
      <c r="C40" s="636" t="str">
        <f t="shared" si="5"/>
        <v/>
      </c>
      <c r="D40" s="636"/>
      <c r="E40" s="637" t="str">
        <f>IF('各会計、関係団体の財政状況及び健全化判断比率'!B13="","",'各会計、関係団体の財政状況及び健全化判断比率'!B13)</f>
        <v/>
      </c>
      <c r="F40" s="637"/>
      <c r="G40" s="637"/>
      <c r="H40" s="637"/>
      <c r="I40" s="637"/>
      <c r="J40" s="637"/>
      <c r="K40" s="637"/>
      <c r="L40" s="637"/>
      <c r="M40" s="637"/>
      <c r="N40" s="637"/>
      <c r="O40" s="637"/>
      <c r="P40" s="637"/>
      <c r="Q40" s="637"/>
      <c r="R40" s="637"/>
      <c r="S40" s="637"/>
      <c r="T40" s="178"/>
      <c r="U40" s="636" t="str">
        <f t="shared" si="4"/>
        <v/>
      </c>
      <c r="V40" s="636"/>
      <c r="W40" s="637"/>
      <c r="X40" s="637"/>
      <c r="Y40" s="637"/>
      <c r="Z40" s="637"/>
      <c r="AA40" s="637"/>
      <c r="AB40" s="637"/>
      <c r="AC40" s="637"/>
      <c r="AD40" s="637"/>
      <c r="AE40" s="637"/>
      <c r="AF40" s="637"/>
      <c r="AG40" s="637"/>
      <c r="AH40" s="637"/>
      <c r="AI40" s="637"/>
      <c r="AJ40" s="637"/>
      <c r="AK40" s="637"/>
      <c r="AL40" s="178"/>
      <c r="AM40" s="636" t="str">
        <f t="shared" si="0"/>
        <v/>
      </c>
      <c r="AN40" s="636"/>
      <c r="AO40" s="637"/>
      <c r="AP40" s="637"/>
      <c r="AQ40" s="637"/>
      <c r="AR40" s="637"/>
      <c r="AS40" s="637"/>
      <c r="AT40" s="637"/>
      <c r="AU40" s="637"/>
      <c r="AV40" s="637"/>
      <c r="AW40" s="637"/>
      <c r="AX40" s="637"/>
      <c r="AY40" s="637"/>
      <c r="AZ40" s="637"/>
      <c r="BA40" s="637"/>
      <c r="BB40" s="637"/>
      <c r="BC40" s="637"/>
      <c r="BD40" s="178"/>
      <c r="BE40" s="636" t="str">
        <f t="shared" si="1"/>
        <v/>
      </c>
      <c r="BF40" s="636"/>
      <c r="BG40" s="637"/>
      <c r="BH40" s="637"/>
      <c r="BI40" s="637"/>
      <c r="BJ40" s="637"/>
      <c r="BK40" s="637"/>
      <c r="BL40" s="637"/>
      <c r="BM40" s="637"/>
      <c r="BN40" s="637"/>
      <c r="BO40" s="637"/>
      <c r="BP40" s="637"/>
      <c r="BQ40" s="637"/>
      <c r="BR40" s="637"/>
      <c r="BS40" s="637"/>
      <c r="BT40" s="637"/>
      <c r="BU40" s="637"/>
      <c r="BV40" s="178"/>
      <c r="BW40" s="636">
        <f t="shared" si="2"/>
        <v>20</v>
      </c>
      <c r="BX40" s="636"/>
      <c r="BY40" s="637" t="str">
        <f>IF('各会計、関係団体の財政状況及び健全化判断比率'!B74="","",'各会計、関係団体の財政状況及び健全化判断比率'!B74)</f>
        <v>群馬県市町村会館管理組合</v>
      </c>
      <c r="BZ40" s="637"/>
      <c r="CA40" s="637"/>
      <c r="CB40" s="637"/>
      <c r="CC40" s="637"/>
      <c r="CD40" s="637"/>
      <c r="CE40" s="637"/>
      <c r="CF40" s="637"/>
      <c r="CG40" s="637"/>
      <c r="CH40" s="637"/>
      <c r="CI40" s="637"/>
      <c r="CJ40" s="637"/>
      <c r="CK40" s="637"/>
      <c r="CL40" s="637"/>
      <c r="CM40" s="637"/>
      <c r="CN40" s="178"/>
      <c r="CO40" s="636" t="str">
        <f t="shared" si="3"/>
        <v/>
      </c>
      <c r="CP40" s="636"/>
      <c r="CQ40" s="637" t="str">
        <f>IF('各会計、関係団体の財政状況及び健全化判断比率'!BS13="","",'各会計、関係団体の財政状況及び健全化判断比率'!BS13)</f>
        <v/>
      </c>
      <c r="CR40" s="637"/>
      <c r="CS40" s="637"/>
      <c r="CT40" s="637"/>
      <c r="CU40" s="637"/>
      <c r="CV40" s="637"/>
      <c r="CW40" s="637"/>
      <c r="CX40" s="637"/>
      <c r="CY40" s="637"/>
      <c r="CZ40" s="637"/>
      <c r="DA40" s="637"/>
      <c r="DB40" s="637"/>
      <c r="DC40" s="637"/>
      <c r="DD40" s="637"/>
      <c r="DE40" s="637"/>
      <c r="DG40" s="638" t="str">
        <f>IF('各会計、関係団体の財政状況及び健全化判断比率'!BR13="","",'各会計、関係団体の財政状況及び健全化判断比率'!BR13)</f>
        <v/>
      </c>
      <c r="DH40" s="638"/>
      <c r="DI40" s="205"/>
    </row>
    <row r="41" spans="1:113" ht="32.25" customHeight="1" x14ac:dyDescent="0.2">
      <c r="A41" s="178"/>
      <c r="B41" s="202"/>
      <c r="C41" s="636" t="str">
        <f t="shared" si="5"/>
        <v/>
      </c>
      <c r="D41" s="636"/>
      <c r="E41" s="637" t="str">
        <f>IF('各会計、関係団体の財政状況及び健全化判断比率'!B14="","",'各会計、関係団体の財政状況及び健全化判断比率'!B14)</f>
        <v/>
      </c>
      <c r="F41" s="637"/>
      <c r="G41" s="637"/>
      <c r="H41" s="637"/>
      <c r="I41" s="637"/>
      <c r="J41" s="637"/>
      <c r="K41" s="637"/>
      <c r="L41" s="637"/>
      <c r="M41" s="637"/>
      <c r="N41" s="637"/>
      <c r="O41" s="637"/>
      <c r="P41" s="637"/>
      <c r="Q41" s="637"/>
      <c r="R41" s="637"/>
      <c r="S41" s="637"/>
      <c r="T41" s="178"/>
      <c r="U41" s="636" t="str">
        <f t="shared" si="4"/>
        <v/>
      </c>
      <c r="V41" s="636"/>
      <c r="W41" s="637"/>
      <c r="X41" s="637"/>
      <c r="Y41" s="637"/>
      <c r="Z41" s="637"/>
      <c r="AA41" s="637"/>
      <c r="AB41" s="637"/>
      <c r="AC41" s="637"/>
      <c r="AD41" s="637"/>
      <c r="AE41" s="637"/>
      <c r="AF41" s="637"/>
      <c r="AG41" s="637"/>
      <c r="AH41" s="637"/>
      <c r="AI41" s="637"/>
      <c r="AJ41" s="637"/>
      <c r="AK41" s="637"/>
      <c r="AL41" s="178"/>
      <c r="AM41" s="636" t="str">
        <f t="shared" si="0"/>
        <v/>
      </c>
      <c r="AN41" s="636"/>
      <c r="AO41" s="637"/>
      <c r="AP41" s="637"/>
      <c r="AQ41" s="637"/>
      <c r="AR41" s="637"/>
      <c r="AS41" s="637"/>
      <c r="AT41" s="637"/>
      <c r="AU41" s="637"/>
      <c r="AV41" s="637"/>
      <c r="AW41" s="637"/>
      <c r="AX41" s="637"/>
      <c r="AY41" s="637"/>
      <c r="AZ41" s="637"/>
      <c r="BA41" s="637"/>
      <c r="BB41" s="637"/>
      <c r="BC41" s="637"/>
      <c r="BD41" s="178"/>
      <c r="BE41" s="636" t="str">
        <f t="shared" si="1"/>
        <v/>
      </c>
      <c r="BF41" s="636"/>
      <c r="BG41" s="637"/>
      <c r="BH41" s="637"/>
      <c r="BI41" s="637"/>
      <c r="BJ41" s="637"/>
      <c r="BK41" s="637"/>
      <c r="BL41" s="637"/>
      <c r="BM41" s="637"/>
      <c r="BN41" s="637"/>
      <c r="BO41" s="637"/>
      <c r="BP41" s="637"/>
      <c r="BQ41" s="637"/>
      <c r="BR41" s="637"/>
      <c r="BS41" s="637"/>
      <c r="BT41" s="637"/>
      <c r="BU41" s="637"/>
      <c r="BV41" s="178"/>
      <c r="BW41" s="636">
        <f t="shared" si="2"/>
        <v>21</v>
      </c>
      <c r="BX41" s="636"/>
      <c r="BY41" s="637" t="str">
        <f>IF('各会計、関係団体の財政状況及び健全化判断比率'!B75="","",'各会計、関係団体の財政状況及び健全化判断比率'!B75)</f>
        <v>烏帽子山植林組合</v>
      </c>
      <c r="BZ41" s="637"/>
      <c r="CA41" s="637"/>
      <c r="CB41" s="637"/>
      <c r="CC41" s="637"/>
      <c r="CD41" s="637"/>
      <c r="CE41" s="637"/>
      <c r="CF41" s="637"/>
      <c r="CG41" s="637"/>
      <c r="CH41" s="637"/>
      <c r="CI41" s="637"/>
      <c r="CJ41" s="637"/>
      <c r="CK41" s="637"/>
      <c r="CL41" s="637"/>
      <c r="CM41" s="637"/>
      <c r="CN41" s="178"/>
      <c r="CO41" s="636" t="str">
        <f t="shared" si="3"/>
        <v/>
      </c>
      <c r="CP41" s="636"/>
      <c r="CQ41" s="637" t="str">
        <f>IF('各会計、関係団体の財政状況及び健全化判断比率'!BS14="","",'各会計、関係団体の財政状況及び健全化判断比率'!BS14)</f>
        <v/>
      </c>
      <c r="CR41" s="637"/>
      <c r="CS41" s="637"/>
      <c r="CT41" s="637"/>
      <c r="CU41" s="637"/>
      <c r="CV41" s="637"/>
      <c r="CW41" s="637"/>
      <c r="CX41" s="637"/>
      <c r="CY41" s="637"/>
      <c r="CZ41" s="637"/>
      <c r="DA41" s="637"/>
      <c r="DB41" s="637"/>
      <c r="DC41" s="637"/>
      <c r="DD41" s="637"/>
      <c r="DE41" s="637"/>
      <c r="DG41" s="638" t="str">
        <f>IF('各会計、関係団体の財政状況及び健全化判断比率'!BR14="","",'各会計、関係団体の財政状況及び健全化判断比率'!BR14)</f>
        <v/>
      </c>
      <c r="DH41" s="638"/>
      <c r="DI41" s="205"/>
    </row>
    <row r="42" spans="1:113" ht="32.25" customHeight="1" x14ac:dyDescent="0.2">
      <c r="B42" s="202"/>
      <c r="C42" s="636" t="str">
        <f t="shared" si="5"/>
        <v/>
      </c>
      <c r="D42" s="636"/>
      <c r="E42" s="637" t="str">
        <f>IF('各会計、関係団体の財政状況及び健全化判断比率'!B15="","",'各会計、関係団体の財政状況及び健全化判断比率'!B15)</f>
        <v/>
      </c>
      <c r="F42" s="637"/>
      <c r="G42" s="637"/>
      <c r="H42" s="637"/>
      <c r="I42" s="637"/>
      <c r="J42" s="637"/>
      <c r="K42" s="637"/>
      <c r="L42" s="637"/>
      <c r="M42" s="637"/>
      <c r="N42" s="637"/>
      <c r="O42" s="637"/>
      <c r="P42" s="637"/>
      <c r="Q42" s="637"/>
      <c r="R42" s="637"/>
      <c r="S42" s="637"/>
      <c r="T42" s="178"/>
      <c r="U42" s="636" t="str">
        <f t="shared" si="4"/>
        <v/>
      </c>
      <c r="V42" s="636"/>
      <c r="W42" s="637"/>
      <c r="X42" s="637"/>
      <c r="Y42" s="637"/>
      <c r="Z42" s="637"/>
      <c r="AA42" s="637"/>
      <c r="AB42" s="637"/>
      <c r="AC42" s="637"/>
      <c r="AD42" s="637"/>
      <c r="AE42" s="637"/>
      <c r="AF42" s="637"/>
      <c r="AG42" s="637"/>
      <c r="AH42" s="637"/>
      <c r="AI42" s="637"/>
      <c r="AJ42" s="637"/>
      <c r="AK42" s="637"/>
      <c r="AL42" s="178"/>
      <c r="AM42" s="636" t="str">
        <f t="shared" si="0"/>
        <v/>
      </c>
      <c r="AN42" s="636"/>
      <c r="AO42" s="637"/>
      <c r="AP42" s="637"/>
      <c r="AQ42" s="637"/>
      <c r="AR42" s="637"/>
      <c r="AS42" s="637"/>
      <c r="AT42" s="637"/>
      <c r="AU42" s="637"/>
      <c r="AV42" s="637"/>
      <c r="AW42" s="637"/>
      <c r="AX42" s="637"/>
      <c r="AY42" s="637"/>
      <c r="AZ42" s="637"/>
      <c r="BA42" s="637"/>
      <c r="BB42" s="637"/>
      <c r="BC42" s="637"/>
      <c r="BD42" s="178"/>
      <c r="BE42" s="636" t="str">
        <f t="shared" si="1"/>
        <v/>
      </c>
      <c r="BF42" s="636"/>
      <c r="BG42" s="637"/>
      <c r="BH42" s="637"/>
      <c r="BI42" s="637"/>
      <c r="BJ42" s="637"/>
      <c r="BK42" s="637"/>
      <c r="BL42" s="637"/>
      <c r="BM42" s="637"/>
      <c r="BN42" s="637"/>
      <c r="BO42" s="637"/>
      <c r="BP42" s="637"/>
      <c r="BQ42" s="637"/>
      <c r="BR42" s="637"/>
      <c r="BS42" s="637"/>
      <c r="BT42" s="637"/>
      <c r="BU42" s="637"/>
      <c r="BV42" s="178"/>
      <c r="BW42" s="636">
        <f t="shared" si="2"/>
        <v>22</v>
      </c>
      <c r="BX42" s="636"/>
      <c r="BY42" s="637" t="str">
        <f>IF('各会計、関係団体の財政状況及び健全化判断比率'!B76="","",'各会計、関係団体の財政状況及び健全化判断比率'!B76)</f>
        <v>西吾妻福祉病院組合</v>
      </c>
      <c r="BZ42" s="637"/>
      <c r="CA42" s="637"/>
      <c r="CB42" s="637"/>
      <c r="CC42" s="637"/>
      <c r="CD42" s="637"/>
      <c r="CE42" s="637"/>
      <c r="CF42" s="637"/>
      <c r="CG42" s="637"/>
      <c r="CH42" s="637"/>
      <c r="CI42" s="637"/>
      <c r="CJ42" s="637"/>
      <c r="CK42" s="637"/>
      <c r="CL42" s="637"/>
      <c r="CM42" s="637"/>
      <c r="CN42" s="178"/>
      <c r="CO42" s="636" t="str">
        <f t="shared" si="3"/>
        <v/>
      </c>
      <c r="CP42" s="636"/>
      <c r="CQ42" s="637" t="str">
        <f>IF('各会計、関係団体の財政状況及び健全化判断比率'!BS15="","",'各会計、関係団体の財政状況及び健全化判断比率'!BS15)</f>
        <v/>
      </c>
      <c r="CR42" s="637"/>
      <c r="CS42" s="637"/>
      <c r="CT42" s="637"/>
      <c r="CU42" s="637"/>
      <c r="CV42" s="637"/>
      <c r="CW42" s="637"/>
      <c r="CX42" s="637"/>
      <c r="CY42" s="637"/>
      <c r="CZ42" s="637"/>
      <c r="DA42" s="637"/>
      <c r="DB42" s="637"/>
      <c r="DC42" s="637"/>
      <c r="DD42" s="637"/>
      <c r="DE42" s="637"/>
      <c r="DG42" s="638" t="str">
        <f>IF('各会計、関係団体の財政状況及び健全化判断比率'!BR15="","",'各会計、関係団体の財政状況及び健全化判断比率'!BR15)</f>
        <v/>
      </c>
      <c r="DH42" s="638"/>
      <c r="DI42" s="205"/>
    </row>
    <row r="43" spans="1:113" ht="32.25" customHeight="1" x14ac:dyDescent="0.2">
      <c r="B43" s="202"/>
      <c r="C43" s="636" t="str">
        <f t="shared" si="5"/>
        <v/>
      </c>
      <c r="D43" s="636"/>
      <c r="E43" s="637" t="str">
        <f>IF('各会計、関係団体の財政状況及び健全化判断比率'!B16="","",'各会計、関係団体の財政状況及び健全化判断比率'!B16)</f>
        <v/>
      </c>
      <c r="F43" s="637"/>
      <c r="G43" s="637"/>
      <c r="H43" s="637"/>
      <c r="I43" s="637"/>
      <c r="J43" s="637"/>
      <c r="K43" s="637"/>
      <c r="L43" s="637"/>
      <c r="M43" s="637"/>
      <c r="N43" s="637"/>
      <c r="O43" s="637"/>
      <c r="P43" s="637"/>
      <c r="Q43" s="637"/>
      <c r="R43" s="637"/>
      <c r="S43" s="637"/>
      <c r="T43" s="178"/>
      <c r="U43" s="636" t="str">
        <f t="shared" si="4"/>
        <v/>
      </c>
      <c r="V43" s="636"/>
      <c r="W43" s="637"/>
      <c r="X43" s="637"/>
      <c r="Y43" s="637"/>
      <c r="Z43" s="637"/>
      <c r="AA43" s="637"/>
      <c r="AB43" s="637"/>
      <c r="AC43" s="637"/>
      <c r="AD43" s="637"/>
      <c r="AE43" s="637"/>
      <c r="AF43" s="637"/>
      <c r="AG43" s="637"/>
      <c r="AH43" s="637"/>
      <c r="AI43" s="637"/>
      <c r="AJ43" s="637"/>
      <c r="AK43" s="637"/>
      <c r="AL43" s="178"/>
      <c r="AM43" s="636" t="str">
        <f t="shared" si="0"/>
        <v/>
      </c>
      <c r="AN43" s="636"/>
      <c r="AO43" s="637"/>
      <c r="AP43" s="637"/>
      <c r="AQ43" s="637"/>
      <c r="AR43" s="637"/>
      <c r="AS43" s="637"/>
      <c r="AT43" s="637"/>
      <c r="AU43" s="637"/>
      <c r="AV43" s="637"/>
      <c r="AW43" s="637"/>
      <c r="AX43" s="637"/>
      <c r="AY43" s="637"/>
      <c r="AZ43" s="637"/>
      <c r="BA43" s="637"/>
      <c r="BB43" s="637"/>
      <c r="BC43" s="637"/>
      <c r="BD43" s="178"/>
      <c r="BE43" s="636" t="str">
        <f t="shared" si="1"/>
        <v/>
      </c>
      <c r="BF43" s="636"/>
      <c r="BG43" s="637"/>
      <c r="BH43" s="637"/>
      <c r="BI43" s="637"/>
      <c r="BJ43" s="637"/>
      <c r="BK43" s="637"/>
      <c r="BL43" s="637"/>
      <c r="BM43" s="637"/>
      <c r="BN43" s="637"/>
      <c r="BO43" s="637"/>
      <c r="BP43" s="637"/>
      <c r="BQ43" s="637"/>
      <c r="BR43" s="637"/>
      <c r="BS43" s="637"/>
      <c r="BT43" s="637"/>
      <c r="BU43" s="637"/>
      <c r="BV43" s="178"/>
      <c r="BW43" s="636">
        <f t="shared" si="2"/>
        <v>23</v>
      </c>
      <c r="BX43" s="636"/>
      <c r="BY43" s="637" t="str">
        <f>IF('各会計、関係団体の財政状況及び健全化判断比率'!B77="","",'各会計、関係団体の財政状況及び健全化判断比率'!B77)</f>
        <v>西吾妻環境衛生施設組合</v>
      </c>
      <c r="BZ43" s="637"/>
      <c r="CA43" s="637"/>
      <c r="CB43" s="637"/>
      <c r="CC43" s="637"/>
      <c r="CD43" s="637"/>
      <c r="CE43" s="637"/>
      <c r="CF43" s="637"/>
      <c r="CG43" s="637"/>
      <c r="CH43" s="637"/>
      <c r="CI43" s="637"/>
      <c r="CJ43" s="637"/>
      <c r="CK43" s="637"/>
      <c r="CL43" s="637"/>
      <c r="CM43" s="637"/>
      <c r="CN43" s="178"/>
      <c r="CO43" s="636" t="str">
        <f t="shared" si="3"/>
        <v/>
      </c>
      <c r="CP43" s="636"/>
      <c r="CQ43" s="637" t="str">
        <f>IF('各会計、関係団体の財政状況及び健全化判断比率'!BS16="","",'各会計、関係団体の財政状況及び健全化判断比率'!BS16)</f>
        <v/>
      </c>
      <c r="CR43" s="637"/>
      <c r="CS43" s="637"/>
      <c r="CT43" s="637"/>
      <c r="CU43" s="637"/>
      <c r="CV43" s="637"/>
      <c r="CW43" s="637"/>
      <c r="CX43" s="637"/>
      <c r="CY43" s="637"/>
      <c r="CZ43" s="637"/>
      <c r="DA43" s="637"/>
      <c r="DB43" s="637"/>
      <c r="DC43" s="637"/>
      <c r="DD43" s="637"/>
      <c r="DE43" s="637"/>
      <c r="DG43" s="638" t="str">
        <f>IF('各会計、関係団体の財政状況及び健全化判断比率'!BR16="","",'各会計、関係団体の財政状況及び健全化判断比率'!BR16)</f>
        <v/>
      </c>
      <c r="DH43" s="638"/>
      <c r="DI43" s="205"/>
    </row>
    <row r="44" spans="1:113" ht="13.5" customHeight="1" thickBot="1" x14ac:dyDescent="0.25">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2"/>
    <row r="46" spans="1:113" x14ac:dyDescent="0.2">
      <c r="B46" s="177" t="s">
        <v>205</v>
      </c>
      <c r="E46" s="639" t="s">
        <v>206</v>
      </c>
      <c r="F46" s="639"/>
      <c r="G46" s="639"/>
      <c r="H46" s="639"/>
      <c r="I46" s="639"/>
      <c r="J46" s="639"/>
      <c r="K46" s="639"/>
      <c r="L46" s="639"/>
      <c r="M46" s="639"/>
      <c r="N46" s="639"/>
      <c r="O46" s="639"/>
      <c r="P46" s="639"/>
      <c r="Q46" s="639"/>
      <c r="R46" s="639"/>
      <c r="S46" s="639"/>
      <c r="T46" s="639"/>
      <c r="U46" s="639"/>
      <c r="V46" s="639"/>
      <c r="W46" s="639"/>
      <c r="X46" s="639"/>
      <c r="Y46" s="639"/>
      <c r="Z46" s="639"/>
      <c r="AA46" s="639"/>
      <c r="AB46" s="639"/>
      <c r="AC46" s="639"/>
      <c r="AD46" s="639"/>
      <c r="AE46" s="639"/>
      <c r="AF46" s="639"/>
      <c r="AG46" s="639"/>
      <c r="AH46" s="639"/>
      <c r="AI46" s="639"/>
      <c r="AJ46" s="639"/>
      <c r="AK46" s="639"/>
      <c r="AL46" s="639"/>
      <c r="AM46" s="639"/>
      <c r="AN46" s="639"/>
      <c r="AO46" s="639"/>
      <c r="AP46" s="639"/>
      <c r="AQ46" s="639"/>
      <c r="AR46" s="639"/>
      <c r="AS46" s="639"/>
      <c r="AT46" s="639"/>
      <c r="AU46" s="639"/>
      <c r="AV46" s="639"/>
      <c r="AW46" s="639"/>
      <c r="AX46" s="639"/>
      <c r="AY46" s="639"/>
      <c r="AZ46" s="639"/>
      <c r="BA46" s="639"/>
      <c r="BB46" s="639"/>
      <c r="BC46" s="639"/>
      <c r="BD46" s="639"/>
      <c r="BE46" s="639"/>
      <c r="BF46" s="639"/>
      <c r="BG46" s="639"/>
      <c r="BH46" s="639"/>
      <c r="BI46" s="639"/>
      <c r="BJ46" s="639"/>
      <c r="BK46" s="639"/>
      <c r="BL46" s="639"/>
      <c r="BM46" s="639"/>
      <c r="BN46" s="639"/>
      <c r="BO46" s="639"/>
      <c r="BP46" s="639"/>
      <c r="BQ46" s="639"/>
      <c r="BR46" s="639"/>
      <c r="BS46" s="639"/>
      <c r="BT46" s="639"/>
      <c r="BU46" s="639"/>
      <c r="BV46" s="639"/>
      <c r="BW46" s="639"/>
      <c r="BX46" s="639"/>
      <c r="BY46" s="639"/>
      <c r="BZ46" s="639"/>
      <c r="CA46" s="639"/>
      <c r="CB46" s="639"/>
      <c r="CC46" s="639"/>
      <c r="CD46" s="639"/>
      <c r="CE46" s="639"/>
      <c r="CF46" s="639"/>
      <c r="CG46" s="639"/>
      <c r="CH46" s="639"/>
      <c r="CI46" s="639"/>
      <c r="CJ46" s="639"/>
      <c r="CK46" s="639"/>
      <c r="CL46" s="639"/>
      <c r="CM46" s="639"/>
      <c r="CN46" s="639"/>
      <c r="CO46" s="639"/>
      <c r="CP46" s="639"/>
      <c r="CQ46" s="639"/>
      <c r="CR46" s="639"/>
      <c r="CS46" s="639"/>
      <c r="CT46" s="639"/>
      <c r="CU46" s="639"/>
      <c r="CV46" s="639"/>
      <c r="CW46" s="639"/>
      <c r="CX46" s="639"/>
      <c r="CY46" s="639"/>
      <c r="CZ46" s="639"/>
      <c r="DA46" s="639"/>
      <c r="DB46" s="639"/>
      <c r="DC46" s="639"/>
      <c r="DD46" s="639"/>
      <c r="DE46" s="639"/>
      <c r="DF46" s="639"/>
      <c r="DG46" s="639"/>
      <c r="DH46" s="639"/>
      <c r="DI46" s="639"/>
    </row>
    <row r="47" spans="1:113" x14ac:dyDescent="0.2">
      <c r="E47" s="639" t="s">
        <v>207</v>
      </c>
      <c r="F47" s="639"/>
      <c r="G47" s="639"/>
      <c r="H47" s="639"/>
      <c r="I47" s="639"/>
      <c r="J47" s="639"/>
      <c r="K47" s="639"/>
      <c r="L47" s="639"/>
      <c r="M47" s="639"/>
      <c r="N47" s="639"/>
      <c r="O47" s="639"/>
      <c r="P47" s="639"/>
      <c r="Q47" s="639"/>
      <c r="R47" s="639"/>
      <c r="S47" s="639"/>
      <c r="T47" s="639"/>
      <c r="U47" s="639"/>
      <c r="V47" s="639"/>
      <c r="W47" s="639"/>
      <c r="X47" s="639"/>
      <c r="Y47" s="639"/>
      <c r="Z47" s="639"/>
      <c r="AA47" s="639"/>
      <c r="AB47" s="639"/>
      <c r="AC47" s="639"/>
      <c r="AD47" s="639"/>
      <c r="AE47" s="639"/>
      <c r="AF47" s="639"/>
      <c r="AG47" s="639"/>
      <c r="AH47" s="639"/>
      <c r="AI47" s="639"/>
      <c r="AJ47" s="639"/>
      <c r="AK47" s="639"/>
      <c r="AL47" s="639"/>
      <c r="AM47" s="639"/>
      <c r="AN47" s="639"/>
      <c r="AO47" s="639"/>
      <c r="AP47" s="639"/>
      <c r="AQ47" s="639"/>
      <c r="AR47" s="639"/>
      <c r="AS47" s="639"/>
      <c r="AT47" s="639"/>
      <c r="AU47" s="639"/>
      <c r="AV47" s="639"/>
      <c r="AW47" s="639"/>
      <c r="AX47" s="639"/>
      <c r="AY47" s="639"/>
      <c r="AZ47" s="639"/>
      <c r="BA47" s="639"/>
      <c r="BB47" s="639"/>
      <c r="BC47" s="639"/>
      <c r="BD47" s="639"/>
      <c r="BE47" s="639"/>
      <c r="BF47" s="639"/>
      <c r="BG47" s="639"/>
      <c r="BH47" s="639"/>
      <c r="BI47" s="639"/>
      <c r="BJ47" s="639"/>
      <c r="BK47" s="639"/>
      <c r="BL47" s="639"/>
      <c r="BM47" s="639"/>
      <c r="BN47" s="639"/>
      <c r="BO47" s="639"/>
      <c r="BP47" s="639"/>
      <c r="BQ47" s="639"/>
      <c r="BR47" s="639"/>
      <c r="BS47" s="639"/>
      <c r="BT47" s="639"/>
      <c r="BU47" s="639"/>
      <c r="BV47" s="639"/>
      <c r="BW47" s="639"/>
      <c r="BX47" s="639"/>
      <c r="BY47" s="639"/>
      <c r="BZ47" s="639"/>
      <c r="CA47" s="639"/>
      <c r="CB47" s="639"/>
      <c r="CC47" s="639"/>
      <c r="CD47" s="639"/>
      <c r="CE47" s="639"/>
      <c r="CF47" s="639"/>
      <c r="CG47" s="639"/>
      <c r="CH47" s="639"/>
      <c r="CI47" s="639"/>
      <c r="CJ47" s="639"/>
      <c r="CK47" s="639"/>
      <c r="CL47" s="639"/>
      <c r="CM47" s="639"/>
      <c r="CN47" s="639"/>
      <c r="CO47" s="639"/>
      <c r="CP47" s="639"/>
      <c r="CQ47" s="639"/>
      <c r="CR47" s="639"/>
      <c r="CS47" s="639"/>
      <c r="CT47" s="639"/>
      <c r="CU47" s="639"/>
      <c r="CV47" s="639"/>
      <c r="CW47" s="639"/>
      <c r="CX47" s="639"/>
      <c r="CY47" s="639"/>
      <c r="CZ47" s="639"/>
      <c r="DA47" s="639"/>
      <c r="DB47" s="639"/>
      <c r="DC47" s="639"/>
      <c r="DD47" s="639"/>
      <c r="DE47" s="639"/>
      <c r="DF47" s="639"/>
      <c r="DG47" s="639"/>
      <c r="DH47" s="639"/>
      <c r="DI47" s="639"/>
    </row>
    <row r="48" spans="1:113" x14ac:dyDescent="0.2">
      <c r="E48" s="639" t="s">
        <v>208</v>
      </c>
      <c r="F48" s="639"/>
      <c r="G48" s="639"/>
      <c r="H48" s="639"/>
      <c r="I48" s="639"/>
      <c r="J48" s="639"/>
      <c r="K48" s="639"/>
      <c r="L48" s="639"/>
      <c r="M48" s="639"/>
      <c r="N48" s="639"/>
      <c r="O48" s="639"/>
      <c r="P48" s="639"/>
      <c r="Q48" s="639"/>
      <c r="R48" s="639"/>
      <c r="S48" s="639"/>
      <c r="T48" s="639"/>
      <c r="U48" s="639"/>
      <c r="V48" s="639"/>
      <c r="W48" s="639"/>
      <c r="X48" s="639"/>
      <c r="Y48" s="639"/>
      <c r="Z48" s="639"/>
      <c r="AA48" s="639"/>
      <c r="AB48" s="639"/>
      <c r="AC48" s="639"/>
      <c r="AD48" s="639"/>
      <c r="AE48" s="639"/>
      <c r="AF48" s="639"/>
      <c r="AG48" s="639"/>
      <c r="AH48" s="639"/>
      <c r="AI48" s="639"/>
      <c r="AJ48" s="639"/>
      <c r="AK48" s="639"/>
      <c r="AL48" s="639"/>
      <c r="AM48" s="639"/>
      <c r="AN48" s="639"/>
      <c r="AO48" s="639"/>
      <c r="AP48" s="639"/>
      <c r="AQ48" s="639"/>
      <c r="AR48" s="639"/>
      <c r="AS48" s="639"/>
      <c r="AT48" s="639"/>
      <c r="AU48" s="639"/>
      <c r="AV48" s="639"/>
      <c r="AW48" s="639"/>
      <c r="AX48" s="639"/>
      <c r="AY48" s="639"/>
      <c r="AZ48" s="639"/>
      <c r="BA48" s="639"/>
      <c r="BB48" s="639"/>
      <c r="BC48" s="639"/>
      <c r="BD48" s="639"/>
      <c r="BE48" s="639"/>
      <c r="BF48" s="639"/>
      <c r="BG48" s="639"/>
      <c r="BH48" s="639"/>
      <c r="BI48" s="639"/>
      <c r="BJ48" s="639"/>
      <c r="BK48" s="639"/>
      <c r="BL48" s="639"/>
      <c r="BM48" s="639"/>
      <c r="BN48" s="639"/>
      <c r="BO48" s="639"/>
      <c r="BP48" s="639"/>
      <c r="BQ48" s="639"/>
      <c r="BR48" s="639"/>
      <c r="BS48" s="639"/>
      <c r="BT48" s="639"/>
      <c r="BU48" s="639"/>
      <c r="BV48" s="639"/>
      <c r="BW48" s="639"/>
      <c r="BX48" s="639"/>
      <c r="BY48" s="639"/>
      <c r="BZ48" s="639"/>
      <c r="CA48" s="639"/>
      <c r="CB48" s="639"/>
      <c r="CC48" s="639"/>
      <c r="CD48" s="639"/>
      <c r="CE48" s="639"/>
      <c r="CF48" s="639"/>
      <c r="CG48" s="639"/>
      <c r="CH48" s="639"/>
      <c r="CI48" s="639"/>
      <c r="CJ48" s="639"/>
      <c r="CK48" s="639"/>
      <c r="CL48" s="639"/>
      <c r="CM48" s="639"/>
      <c r="CN48" s="639"/>
      <c r="CO48" s="639"/>
      <c r="CP48" s="639"/>
      <c r="CQ48" s="639"/>
      <c r="CR48" s="639"/>
      <c r="CS48" s="639"/>
      <c r="CT48" s="639"/>
      <c r="CU48" s="639"/>
      <c r="CV48" s="639"/>
      <c r="CW48" s="639"/>
      <c r="CX48" s="639"/>
      <c r="CY48" s="639"/>
      <c r="CZ48" s="639"/>
      <c r="DA48" s="639"/>
      <c r="DB48" s="639"/>
      <c r="DC48" s="639"/>
      <c r="DD48" s="639"/>
      <c r="DE48" s="639"/>
      <c r="DF48" s="639"/>
      <c r="DG48" s="639"/>
      <c r="DH48" s="639"/>
      <c r="DI48" s="639"/>
    </row>
    <row r="49" spans="5:113" x14ac:dyDescent="0.2">
      <c r="E49" s="640" t="s">
        <v>209</v>
      </c>
      <c r="F49" s="640"/>
      <c r="G49" s="640"/>
      <c r="H49" s="640"/>
      <c r="I49" s="640"/>
      <c r="J49" s="640"/>
      <c r="K49" s="640"/>
      <c r="L49" s="640"/>
      <c r="M49" s="640"/>
      <c r="N49" s="640"/>
      <c r="O49" s="640"/>
      <c r="P49" s="640"/>
      <c r="Q49" s="640"/>
      <c r="R49" s="640"/>
      <c r="S49" s="640"/>
      <c r="T49" s="640"/>
      <c r="U49" s="640"/>
      <c r="V49" s="640"/>
      <c r="W49" s="640"/>
      <c r="X49" s="640"/>
      <c r="Y49" s="640"/>
      <c r="Z49" s="640"/>
      <c r="AA49" s="640"/>
      <c r="AB49" s="640"/>
      <c r="AC49" s="640"/>
      <c r="AD49" s="640"/>
      <c r="AE49" s="640"/>
      <c r="AF49" s="640"/>
      <c r="AG49" s="640"/>
      <c r="AH49" s="640"/>
      <c r="AI49" s="640"/>
      <c r="AJ49" s="640"/>
      <c r="AK49" s="640"/>
      <c r="AL49" s="640"/>
      <c r="AM49" s="640"/>
      <c r="AN49" s="640"/>
      <c r="AO49" s="640"/>
      <c r="AP49" s="640"/>
      <c r="AQ49" s="640"/>
      <c r="AR49" s="640"/>
      <c r="AS49" s="640"/>
      <c r="AT49" s="640"/>
      <c r="AU49" s="640"/>
      <c r="AV49" s="640"/>
      <c r="AW49" s="640"/>
      <c r="AX49" s="640"/>
      <c r="AY49" s="640"/>
      <c r="AZ49" s="640"/>
      <c r="BA49" s="640"/>
      <c r="BB49" s="640"/>
      <c r="BC49" s="640"/>
      <c r="BD49" s="640"/>
      <c r="BE49" s="640"/>
      <c r="BF49" s="640"/>
      <c r="BG49" s="640"/>
      <c r="BH49" s="640"/>
      <c r="BI49" s="640"/>
      <c r="BJ49" s="640"/>
      <c r="BK49" s="640"/>
      <c r="BL49" s="640"/>
      <c r="BM49" s="640"/>
      <c r="BN49" s="640"/>
      <c r="BO49" s="640"/>
      <c r="BP49" s="640"/>
      <c r="BQ49" s="640"/>
      <c r="BR49" s="640"/>
      <c r="BS49" s="640"/>
      <c r="BT49" s="640"/>
      <c r="BU49" s="640"/>
      <c r="BV49" s="640"/>
      <c r="BW49" s="640"/>
      <c r="BX49" s="640"/>
      <c r="BY49" s="640"/>
      <c r="BZ49" s="640"/>
      <c r="CA49" s="640"/>
      <c r="CB49" s="640"/>
      <c r="CC49" s="640"/>
      <c r="CD49" s="640"/>
      <c r="CE49" s="640"/>
      <c r="CF49" s="640"/>
      <c r="CG49" s="640"/>
      <c r="CH49" s="640"/>
      <c r="CI49" s="640"/>
      <c r="CJ49" s="640"/>
      <c r="CK49" s="640"/>
      <c r="CL49" s="640"/>
      <c r="CM49" s="640"/>
      <c r="CN49" s="640"/>
      <c r="CO49" s="640"/>
      <c r="CP49" s="640"/>
      <c r="CQ49" s="640"/>
      <c r="CR49" s="640"/>
      <c r="CS49" s="640"/>
      <c r="CT49" s="640"/>
      <c r="CU49" s="640"/>
      <c r="CV49" s="640"/>
      <c r="CW49" s="640"/>
      <c r="CX49" s="640"/>
      <c r="CY49" s="640"/>
      <c r="CZ49" s="640"/>
      <c r="DA49" s="640"/>
      <c r="DB49" s="640"/>
      <c r="DC49" s="640"/>
      <c r="DD49" s="640"/>
      <c r="DE49" s="640"/>
      <c r="DF49" s="640"/>
      <c r="DG49" s="640"/>
      <c r="DH49" s="640"/>
      <c r="DI49" s="640"/>
    </row>
    <row r="50" spans="5:113" x14ac:dyDescent="0.2">
      <c r="E50" s="639" t="s">
        <v>210</v>
      </c>
      <c r="F50" s="639"/>
      <c r="G50" s="639"/>
      <c r="H50" s="639"/>
      <c r="I50" s="639"/>
      <c r="J50" s="639"/>
      <c r="K50" s="639"/>
      <c r="L50" s="639"/>
      <c r="M50" s="639"/>
      <c r="N50" s="639"/>
      <c r="O50" s="639"/>
      <c r="P50" s="639"/>
      <c r="Q50" s="639"/>
      <c r="R50" s="639"/>
      <c r="S50" s="639"/>
      <c r="T50" s="639"/>
      <c r="U50" s="639"/>
      <c r="V50" s="639"/>
      <c r="W50" s="639"/>
      <c r="X50" s="639"/>
      <c r="Y50" s="639"/>
      <c r="Z50" s="639"/>
      <c r="AA50" s="639"/>
      <c r="AB50" s="639"/>
      <c r="AC50" s="639"/>
      <c r="AD50" s="639"/>
      <c r="AE50" s="639"/>
      <c r="AF50" s="639"/>
      <c r="AG50" s="639"/>
      <c r="AH50" s="639"/>
      <c r="AI50" s="639"/>
      <c r="AJ50" s="639"/>
      <c r="AK50" s="639"/>
      <c r="AL50" s="639"/>
      <c r="AM50" s="639"/>
      <c r="AN50" s="639"/>
      <c r="AO50" s="639"/>
      <c r="AP50" s="639"/>
      <c r="AQ50" s="639"/>
      <c r="AR50" s="639"/>
      <c r="AS50" s="639"/>
      <c r="AT50" s="639"/>
      <c r="AU50" s="639"/>
      <c r="AV50" s="639"/>
      <c r="AW50" s="639"/>
      <c r="AX50" s="639"/>
      <c r="AY50" s="639"/>
      <c r="AZ50" s="639"/>
      <c r="BA50" s="639"/>
      <c r="BB50" s="639"/>
      <c r="BC50" s="639"/>
      <c r="BD50" s="639"/>
      <c r="BE50" s="639"/>
      <c r="BF50" s="639"/>
      <c r="BG50" s="639"/>
      <c r="BH50" s="639"/>
      <c r="BI50" s="639"/>
      <c r="BJ50" s="639"/>
      <c r="BK50" s="639"/>
      <c r="BL50" s="639"/>
      <c r="BM50" s="639"/>
      <c r="BN50" s="639"/>
      <c r="BO50" s="639"/>
      <c r="BP50" s="639"/>
      <c r="BQ50" s="639"/>
      <c r="BR50" s="639"/>
      <c r="BS50" s="639"/>
      <c r="BT50" s="639"/>
      <c r="BU50" s="639"/>
      <c r="BV50" s="639"/>
      <c r="BW50" s="639"/>
      <c r="BX50" s="639"/>
      <c r="BY50" s="639"/>
      <c r="BZ50" s="639"/>
      <c r="CA50" s="639"/>
      <c r="CB50" s="639"/>
      <c r="CC50" s="639"/>
      <c r="CD50" s="639"/>
      <c r="CE50" s="639"/>
      <c r="CF50" s="639"/>
      <c r="CG50" s="639"/>
      <c r="CH50" s="639"/>
      <c r="CI50" s="639"/>
      <c r="CJ50" s="639"/>
      <c r="CK50" s="639"/>
      <c r="CL50" s="639"/>
      <c r="CM50" s="639"/>
      <c r="CN50" s="639"/>
      <c r="CO50" s="639"/>
      <c r="CP50" s="639"/>
      <c r="CQ50" s="639"/>
      <c r="CR50" s="639"/>
      <c r="CS50" s="639"/>
      <c r="CT50" s="639"/>
      <c r="CU50" s="639"/>
      <c r="CV50" s="639"/>
      <c r="CW50" s="639"/>
      <c r="CX50" s="639"/>
      <c r="CY50" s="639"/>
      <c r="CZ50" s="639"/>
      <c r="DA50" s="639"/>
      <c r="DB50" s="639"/>
      <c r="DC50" s="639"/>
      <c r="DD50" s="639"/>
      <c r="DE50" s="639"/>
      <c r="DF50" s="639"/>
      <c r="DG50" s="639"/>
      <c r="DH50" s="639"/>
      <c r="DI50" s="639"/>
    </row>
    <row r="51" spans="5:113" x14ac:dyDescent="0.2">
      <c r="E51" s="639" t="s">
        <v>211</v>
      </c>
      <c r="F51" s="639"/>
      <c r="G51" s="639"/>
      <c r="H51" s="639"/>
      <c r="I51" s="639"/>
      <c r="J51" s="639"/>
      <c r="K51" s="639"/>
      <c r="L51" s="639"/>
      <c r="M51" s="639"/>
      <c r="N51" s="639"/>
      <c r="O51" s="639"/>
      <c r="P51" s="639"/>
      <c r="Q51" s="639"/>
      <c r="R51" s="639"/>
      <c r="S51" s="639"/>
      <c r="T51" s="639"/>
      <c r="U51" s="639"/>
      <c r="V51" s="639"/>
      <c r="W51" s="639"/>
      <c r="X51" s="639"/>
      <c r="Y51" s="639"/>
      <c r="Z51" s="639"/>
      <c r="AA51" s="639"/>
      <c r="AB51" s="639"/>
      <c r="AC51" s="639"/>
      <c r="AD51" s="639"/>
      <c r="AE51" s="639"/>
      <c r="AF51" s="639"/>
      <c r="AG51" s="639"/>
      <c r="AH51" s="639"/>
      <c r="AI51" s="639"/>
      <c r="AJ51" s="639"/>
      <c r="AK51" s="639"/>
      <c r="AL51" s="639"/>
      <c r="AM51" s="639"/>
      <c r="AN51" s="639"/>
      <c r="AO51" s="639"/>
      <c r="AP51" s="639"/>
      <c r="AQ51" s="639"/>
      <c r="AR51" s="639"/>
      <c r="AS51" s="639"/>
      <c r="AT51" s="639"/>
      <c r="AU51" s="639"/>
      <c r="AV51" s="639"/>
      <c r="AW51" s="639"/>
      <c r="AX51" s="639"/>
      <c r="AY51" s="639"/>
      <c r="AZ51" s="639"/>
      <c r="BA51" s="639"/>
      <c r="BB51" s="639"/>
      <c r="BC51" s="639"/>
      <c r="BD51" s="639"/>
      <c r="BE51" s="639"/>
      <c r="BF51" s="639"/>
      <c r="BG51" s="639"/>
      <c r="BH51" s="639"/>
      <c r="BI51" s="639"/>
      <c r="BJ51" s="639"/>
      <c r="BK51" s="639"/>
      <c r="BL51" s="639"/>
      <c r="BM51" s="639"/>
      <c r="BN51" s="639"/>
      <c r="BO51" s="639"/>
      <c r="BP51" s="639"/>
      <c r="BQ51" s="639"/>
      <c r="BR51" s="639"/>
      <c r="BS51" s="639"/>
      <c r="BT51" s="639"/>
      <c r="BU51" s="639"/>
      <c r="BV51" s="639"/>
      <c r="BW51" s="639"/>
      <c r="BX51" s="639"/>
      <c r="BY51" s="639"/>
      <c r="BZ51" s="639"/>
      <c r="CA51" s="639"/>
      <c r="CB51" s="639"/>
      <c r="CC51" s="639"/>
      <c r="CD51" s="639"/>
      <c r="CE51" s="639"/>
      <c r="CF51" s="639"/>
      <c r="CG51" s="639"/>
      <c r="CH51" s="639"/>
      <c r="CI51" s="639"/>
      <c r="CJ51" s="639"/>
      <c r="CK51" s="639"/>
      <c r="CL51" s="639"/>
      <c r="CM51" s="639"/>
      <c r="CN51" s="639"/>
      <c r="CO51" s="639"/>
      <c r="CP51" s="639"/>
      <c r="CQ51" s="639"/>
      <c r="CR51" s="639"/>
      <c r="CS51" s="639"/>
      <c r="CT51" s="639"/>
      <c r="CU51" s="639"/>
      <c r="CV51" s="639"/>
      <c r="CW51" s="639"/>
      <c r="CX51" s="639"/>
      <c r="CY51" s="639"/>
      <c r="CZ51" s="639"/>
      <c r="DA51" s="639"/>
      <c r="DB51" s="639"/>
      <c r="DC51" s="639"/>
      <c r="DD51" s="639"/>
      <c r="DE51" s="639"/>
      <c r="DF51" s="639"/>
      <c r="DG51" s="639"/>
      <c r="DH51" s="639"/>
      <c r="DI51" s="639"/>
    </row>
    <row r="52" spans="5:113" x14ac:dyDescent="0.2">
      <c r="E52" s="639" t="s">
        <v>212</v>
      </c>
      <c r="F52" s="639"/>
      <c r="G52" s="639"/>
      <c r="H52" s="639"/>
      <c r="I52" s="639"/>
      <c r="J52" s="639"/>
      <c r="K52" s="639"/>
      <c r="L52" s="639"/>
      <c r="M52" s="639"/>
      <c r="N52" s="639"/>
      <c r="O52" s="639"/>
      <c r="P52" s="639"/>
      <c r="Q52" s="639"/>
      <c r="R52" s="639"/>
      <c r="S52" s="639"/>
      <c r="T52" s="639"/>
      <c r="U52" s="639"/>
      <c r="V52" s="639"/>
      <c r="W52" s="639"/>
      <c r="X52" s="639"/>
      <c r="Y52" s="639"/>
      <c r="Z52" s="639"/>
      <c r="AA52" s="639"/>
      <c r="AB52" s="639"/>
      <c r="AC52" s="639"/>
      <c r="AD52" s="639"/>
      <c r="AE52" s="639"/>
      <c r="AF52" s="639"/>
      <c r="AG52" s="639"/>
      <c r="AH52" s="639"/>
      <c r="AI52" s="639"/>
      <c r="AJ52" s="639"/>
      <c r="AK52" s="639"/>
      <c r="AL52" s="639"/>
      <c r="AM52" s="639"/>
      <c r="AN52" s="639"/>
      <c r="AO52" s="639"/>
      <c r="AP52" s="639"/>
      <c r="AQ52" s="639"/>
      <c r="AR52" s="639"/>
      <c r="AS52" s="639"/>
      <c r="AT52" s="639"/>
      <c r="AU52" s="639"/>
      <c r="AV52" s="639"/>
      <c r="AW52" s="639"/>
      <c r="AX52" s="639"/>
      <c r="AY52" s="639"/>
      <c r="AZ52" s="639"/>
      <c r="BA52" s="639"/>
      <c r="BB52" s="639"/>
      <c r="BC52" s="639"/>
      <c r="BD52" s="639"/>
      <c r="BE52" s="639"/>
      <c r="BF52" s="639"/>
      <c r="BG52" s="639"/>
      <c r="BH52" s="639"/>
      <c r="BI52" s="639"/>
      <c r="BJ52" s="639"/>
      <c r="BK52" s="639"/>
      <c r="BL52" s="639"/>
      <c r="BM52" s="639"/>
      <c r="BN52" s="639"/>
      <c r="BO52" s="639"/>
      <c r="BP52" s="639"/>
      <c r="BQ52" s="639"/>
      <c r="BR52" s="639"/>
      <c r="BS52" s="639"/>
      <c r="BT52" s="639"/>
      <c r="BU52" s="639"/>
      <c r="BV52" s="639"/>
      <c r="BW52" s="639"/>
      <c r="BX52" s="639"/>
      <c r="BY52" s="639"/>
      <c r="BZ52" s="639"/>
      <c r="CA52" s="639"/>
      <c r="CB52" s="639"/>
      <c r="CC52" s="639"/>
      <c r="CD52" s="639"/>
      <c r="CE52" s="639"/>
      <c r="CF52" s="639"/>
      <c r="CG52" s="639"/>
      <c r="CH52" s="639"/>
      <c r="CI52" s="639"/>
      <c r="CJ52" s="639"/>
      <c r="CK52" s="639"/>
      <c r="CL52" s="639"/>
      <c r="CM52" s="639"/>
      <c r="CN52" s="639"/>
      <c r="CO52" s="639"/>
      <c r="CP52" s="639"/>
      <c r="CQ52" s="639"/>
      <c r="CR52" s="639"/>
      <c r="CS52" s="639"/>
      <c r="CT52" s="639"/>
      <c r="CU52" s="639"/>
      <c r="CV52" s="639"/>
      <c r="CW52" s="639"/>
      <c r="CX52" s="639"/>
      <c r="CY52" s="639"/>
      <c r="CZ52" s="639"/>
      <c r="DA52" s="639"/>
      <c r="DB52" s="639"/>
      <c r="DC52" s="639"/>
      <c r="DD52" s="639"/>
      <c r="DE52" s="639"/>
      <c r="DF52" s="639"/>
      <c r="DG52" s="639"/>
      <c r="DH52" s="639"/>
      <c r="DI52" s="639"/>
    </row>
    <row r="53" spans="5:113" x14ac:dyDescent="0.2">
      <c r="E53" s="177" t="s">
        <v>579</v>
      </c>
    </row>
    <row r="54" spans="5:113" x14ac:dyDescent="0.2"/>
    <row r="55" spans="5:113" x14ac:dyDescent="0.2"/>
    <row r="56" spans="5:113" x14ac:dyDescent="0.2"/>
  </sheetData>
  <sheetProtection algorithmName="SHA-512" hashValue="Fdu81pxuKTdmLLwhSGXegNeObtONhzgXFRZxxQsNLtpONxmK3+nIvEZuBtXIrnSZ7aCpv1SrMBQRRokwFPYQLA==" saltValue="Ztj9cy0oZqI6JsQsHrfF3Q==" spinCount="100000" sheet="1" objects="1" scenarios="1"/>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3" orientation="landscape"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5"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0</v>
      </c>
      <c r="K32" s="22"/>
      <c r="L32" s="22"/>
      <c r="M32" s="22"/>
      <c r="N32" s="22"/>
      <c r="O32" s="22"/>
      <c r="P32" s="22"/>
    </row>
    <row r="33" spans="1:16" ht="39" customHeight="1" thickBot="1" x14ac:dyDescent="0.3">
      <c r="A33" s="22"/>
      <c r="B33" s="25" t="s">
        <v>6</v>
      </c>
      <c r="C33" s="26"/>
      <c r="D33" s="26"/>
      <c r="E33" s="27" t="s">
        <v>2</v>
      </c>
      <c r="F33" s="28" t="s">
        <v>552</v>
      </c>
      <c r="G33" s="29" t="s">
        <v>553</v>
      </c>
      <c r="H33" s="29" t="s">
        <v>554</v>
      </c>
      <c r="I33" s="29" t="s">
        <v>555</v>
      </c>
      <c r="J33" s="30" t="s">
        <v>556</v>
      </c>
      <c r="K33" s="22"/>
      <c r="L33" s="22"/>
      <c r="M33" s="22"/>
      <c r="N33" s="22"/>
      <c r="O33" s="22"/>
      <c r="P33" s="22"/>
    </row>
    <row r="34" spans="1:16" ht="39" customHeight="1" x14ac:dyDescent="0.2">
      <c r="A34" s="22"/>
      <c r="B34" s="31"/>
      <c r="C34" s="1215" t="s">
        <v>558</v>
      </c>
      <c r="D34" s="1215"/>
      <c r="E34" s="1216"/>
      <c r="F34" s="32">
        <v>9.26</v>
      </c>
      <c r="G34" s="33">
        <v>11.83</v>
      </c>
      <c r="H34" s="33">
        <v>8.27</v>
      </c>
      <c r="I34" s="33">
        <v>11.78</v>
      </c>
      <c r="J34" s="34">
        <v>10.72</v>
      </c>
      <c r="K34" s="22"/>
      <c r="L34" s="22"/>
      <c r="M34" s="22"/>
      <c r="N34" s="22"/>
      <c r="O34" s="22"/>
      <c r="P34" s="22"/>
    </row>
    <row r="35" spans="1:16" ht="39" customHeight="1" x14ac:dyDescent="0.2">
      <c r="A35" s="22"/>
      <c r="B35" s="35"/>
      <c r="C35" s="1209" t="s">
        <v>559</v>
      </c>
      <c r="D35" s="1210"/>
      <c r="E35" s="1211"/>
      <c r="F35" s="36">
        <v>5.0999999999999996</v>
      </c>
      <c r="G35" s="37">
        <v>5.69</v>
      </c>
      <c r="H35" s="37">
        <v>5.52</v>
      </c>
      <c r="I35" s="37">
        <v>5.55</v>
      </c>
      <c r="J35" s="38">
        <v>5.53</v>
      </c>
      <c r="K35" s="22"/>
      <c r="L35" s="22"/>
      <c r="M35" s="22"/>
      <c r="N35" s="22"/>
      <c r="O35" s="22"/>
      <c r="P35" s="22"/>
    </row>
    <row r="36" spans="1:16" ht="39" customHeight="1" x14ac:dyDescent="0.2">
      <c r="A36" s="22"/>
      <c r="B36" s="35"/>
      <c r="C36" s="1209" t="s">
        <v>560</v>
      </c>
      <c r="D36" s="1210"/>
      <c r="E36" s="1211"/>
      <c r="F36" s="36">
        <v>5.5</v>
      </c>
      <c r="G36" s="37">
        <v>5.51</v>
      </c>
      <c r="H36" s="37">
        <v>5.03</v>
      </c>
      <c r="I36" s="37">
        <v>4.22</v>
      </c>
      <c r="J36" s="38">
        <v>3.64</v>
      </c>
      <c r="K36" s="22"/>
      <c r="L36" s="22"/>
      <c r="M36" s="22"/>
      <c r="N36" s="22"/>
      <c r="O36" s="22"/>
      <c r="P36" s="22"/>
    </row>
    <row r="37" spans="1:16" ht="39" customHeight="1" x14ac:dyDescent="0.2">
      <c r="A37" s="22"/>
      <c r="B37" s="35"/>
      <c r="C37" s="1209" t="s">
        <v>561</v>
      </c>
      <c r="D37" s="1210"/>
      <c r="E37" s="1211"/>
      <c r="F37" s="36">
        <v>1.06</v>
      </c>
      <c r="G37" s="37">
        <v>1.32</v>
      </c>
      <c r="H37" s="37">
        <v>1.44</v>
      </c>
      <c r="I37" s="37">
        <v>1.93</v>
      </c>
      <c r="J37" s="38">
        <v>2.58</v>
      </c>
      <c r="K37" s="22"/>
      <c r="L37" s="22"/>
      <c r="M37" s="22"/>
      <c r="N37" s="22"/>
      <c r="O37" s="22"/>
      <c r="P37" s="22"/>
    </row>
    <row r="38" spans="1:16" ht="39" customHeight="1" x14ac:dyDescent="0.2">
      <c r="A38" s="22"/>
      <c r="B38" s="35"/>
      <c r="C38" s="1209" t="s">
        <v>562</v>
      </c>
      <c r="D38" s="1210"/>
      <c r="E38" s="1211"/>
      <c r="F38" s="36">
        <v>1.98</v>
      </c>
      <c r="G38" s="37">
        <v>1.8</v>
      </c>
      <c r="H38" s="37">
        <v>1.68</v>
      </c>
      <c r="I38" s="37">
        <v>1.7</v>
      </c>
      <c r="J38" s="38">
        <v>1.64</v>
      </c>
      <c r="K38" s="22"/>
      <c r="L38" s="22"/>
      <c r="M38" s="22"/>
      <c r="N38" s="22"/>
      <c r="O38" s="22"/>
      <c r="P38" s="22"/>
    </row>
    <row r="39" spans="1:16" ht="39" customHeight="1" x14ac:dyDescent="0.2">
      <c r="A39" s="22"/>
      <c r="B39" s="35"/>
      <c r="C39" s="1209" t="s">
        <v>563</v>
      </c>
      <c r="D39" s="1210"/>
      <c r="E39" s="1211"/>
      <c r="F39" s="36">
        <v>0.41</v>
      </c>
      <c r="G39" s="37">
        <v>0.26</v>
      </c>
      <c r="H39" s="37">
        <v>0.57999999999999996</v>
      </c>
      <c r="I39" s="37">
        <v>0.88</v>
      </c>
      <c r="J39" s="38">
        <v>1.18</v>
      </c>
      <c r="K39" s="22"/>
      <c r="L39" s="22"/>
      <c r="M39" s="22"/>
      <c r="N39" s="22"/>
      <c r="O39" s="22"/>
      <c r="P39" s="22"/>
    </row>
    <row r="40" spans="1:16" ht="39" customHeight="1" x14ac:dyDescent="0.2">
      <c r="A40" s="22"/>
      <c r="B40" s="35"/>
      <c r="C40" s="1209" t="s">
        <v>564</v>
      </c>
      <c r="D40" s="1210"/>
      <c r="E40" s="1211"/>
      <c r="F40" s="36">
        <v>0.88</v>
      </c>
      <c r="G40" s="37">
        <v>0.84</v>
      </c>
      <c r="H40" s="37">
        <v>0.89</v>
      </c>
      <c r="I40" s="37">
        <v>0.85</v>
      </c>
      <c r="J40" s="38">
        <v>0.85</v>
      </c>
      <c r="K40" s="22"/>
      <c r="L40" s="22"/>
      <c r="M40" s="22"/>
      <c r="N40" s="22"/>
      <c r="O40" s="22"/>
      <c r="P40" s="22"/>
    </row>
    <row r="41" spans="1:16" ht="39" customHeight="1" x14ac:dyDescent="0.2">
      <c r="A41" s="22"/>
      <c r="B41" s="35"/>
      <c r="C41" s="1209" t="s">
        <v>565</v>
      </c>
      <c r="D41" s="1210"/>
      <c r="E41" s="1211"/>
      <c r="F41" s="36">
        <v>0.62</v>
      </c>
      <c r="G41" s="37">
        <v>0.82</v>
      </c>
      <c r="H41" s="37">
        <v>0.86</v>
      </c>
      <c r="I41" s="37">
        <v>0.82</v>
      </c>
      <c r="J41" s="38">
        <v>0.76</v>
      </c>
      <c r="K41" s="22"/>
      <c r="L41" s="22"/>
      <c r="M41" s="22"/>
      <c r="N41" s="22"/>
      <c r="O41" s="22"/>
      <c r="P41" s="22"/>
    </row>
    <row r="42" spans="1:16" ht="39" customHeight="1" x14ac:dyDescent="0.2">
      <c r="A42" s="22"/>
      <c r="B42" s="39"/>
      <c r="C42" s="1209" t="s">
        <v>566</v>
      </c>
      <c r="D42" s="1210"/>
      <c r="E42" s="1211"/>
      <c r="F42" s="36" t="s">
        <v>511</v>
      </c>
      <c r="G42" s="37" t="s">
        <v>511</v>
      </c>
      <c r="H42" s="37" t="s">
        <v>511</v>
      </c>
      <c r="I42" s="37" t="s">
        <v>511</v>
      </c>
      <c r="J42" s="38" t="s">
        <v>511</v>
      </c>
      <c r="K42" s="22"/>
      <c r="L42" s="22"/>
      <c r="M42" s="22"/>
      <c r="N42" s="22"/>
      <c r="O42" s="22"/>
      <c r="P42" s="22"/>
    </row>
    <row r="43" spans="1:16" ht="39" customHeight="1" thickBot="1" x14ac:dyDescent="0.25">
      <c r="A43" s="22"/>
      <c r="B43" s="40"/>
      <c r="C43" s="1212" t="s">
        <v>567</v>
      </c>
      <c r="D43" s="1213"/>
      <c r="E43" s="1214"/>
      <c r="F43" s="41">
        <v>1.37</v>
      </c>
      <c r="G43" s="42">
        <v>0.88</v>
      </c>
      <c r="H43" s="42">
        <v>0.89</v>
      </c>
      <c r="I43" s="42">
        <v>0.77</v>
      </c>
      <c r="J43" s="43">
        <v>0.59</v>
      </c>
      <c r="K43" s="22"/>
      <c r="L43" s="22"/>
      <c r="M43" s="22"/>
      <c r="N43" s="22"/>
      <c r="O43" s="22"/>
      <c r="P43" s="22"/>
    </row>
    <row r="44" spans="1:16" ht="39" customHeight="1" x14ac:dyDescent="0.2">
      <c r="A44" s="22"/>
      <c r="B44" s="44" t="s">
        <v>7</v>
      </c>
      <c r="C44" s="45"/>
      <c r="D44" s="46"/>
      <c r="E44" s="46"/>
      <c r="F44" s="47"/>
      <c r="G44" s="47"/>
      <c r="H44" s="47"/>
      <c r="I44" s="47"/>
      <c r="J44" s="47"/>
      <c r="K44" s="22"/>
      <c r="L44" s="22"/>
      <c r="M44" s="22"/>
      <c r="N44" s="22"/>
      <c r="O44" s="22"/>
      <c r="P44" s="22"/>
    </row>
    <row r="45" spans="1:16" ht="16.5" x14ac:dyDescent="0.2">
      <c r="A45" s="22"/>
      <c r="B45" s="22"/>
      <c r="C45" s="22"/>
      <c r="D45" s="22"/>
      <c r="E45" s="22"/>
      <c r="F45" s="22"/>
      <c r="G45" s="22"/>
      <c r="H45" s="22"/>
      <c r="I45" s="22"/>
      <c r="J45" s="22"/>
      <c r="K45" s="22"/>
      <c r="L45" s="22"/>
      <c r="M45" s="22"/>
      <c r="N45" s="22"/>
      <c r="O45" s="22"/>
      <c r="P45" s="22"/>
    </row>
  </sheetData>
  <sheetProtection algorithmName="SHA-512" hashValue="7ZaZTo1unk1JmCIQgOoH4jMUHMxawKF8ulRZxDIuodP8DwYudhlSCWw0hpmZi8Ykp+VGCnur2L32K+DiJ6slxw==" saltValue="/0JyGFVUdN5ddVCex23Xk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heetViews>
  <sheetFormatPr defaultColWidth="0" defaultRowHeight="12.65" customHeight="1" zeroHeight="1" x14ac:dyDescent="0.2"/>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3">
      <c r="A44" s="48"/>
      <c r="B44" s="51" t="s">
        <v>9</v>
      </c>
      <c r="C44" s="52"/>
      <c r="D44" s="52"/>
      <c r="E44" s="53"/>
      <c r="F44" s="53"/>
      <c r="G44" s="53"/>
      <c r="H44" s="53"/>
      <c r="I44" s="53"/>
      <c r="J44" s="54" t="s">
        <v>2</v>
      </c>
      <c r="K44" s="55" t="s">
        <v>552</v>
      </c>
      <c r="L44" s="56" t="s">
        <v>553</v>
      </c>
      <c r="M44" s="56" t="s">
        <v>554</v>
      </c>
      <c r="N44" s="56" t="s">
        <v>555</v>
      </c>
      <c r="O44" s="57" t="s">
        <v>556</v>
      </c>
      <c r="P44" s="48"/>
      <c r="Q44" s="48"/>
      <c r="R44" s="48"/>
      <c r="S44" s="48"/>
      <c r="T44" s="48"/>
      <c r="U44" s="48"/>
    </row>
    <row r="45" spans="1:21" ht="30.75" customHeight="1" x14ac:dyDescent="0.2">
      <c r="A45" s="48"/>
      <c r="B45" s="1217" t="s">
        <v>10</v>
      </c>
      <c r="C45" s="1218"/>
      <c r="D45" s="58"/>
      <c r="E45" s="1223" t="s">
        <v>11</v>
      </c>
      <c r="F45" s="1223"/>
      <c r="G45" s="1223"/>
      <c r="H45" s="1223"/>
      <c r="I45" s="1223"/>
      <c r="J45" s="1224"/>
      <c r="K45" s="59">
        <v>817</v>
      </c>
      <c r="L45" s="60">
        <v>846</v>
      </c>
      <c r="M45" s="60">
        <v>956</v>
      </c>
      <c r="N45" s="60">
        <v>1060</v>
      </c>
      <c r="O45" s="61">
        <v>1156</v>
      </c>
      <c r="P45" s="48"/>
      <c r="Q45" s="48"/>
      <c r="R45" s="48"/>
      <c r="S45" s="48"/>
      <c r="T45" s="48"/>
      <c r="U45" s="48"/>
    </row>
    <row r="46" spans="1:21" ht="30.75" customHeight="1" x14ac:dyDescent="0.2">
      <c r="A46" s="48"/>
      <c r="B46" s="1219"/>
      <c r="C46" s="1220"/>
      <c r="D46" s="62"/>
      <c r="E46" s="1225" t="s">
        <v>12</v>
      </c>
      <c r="F46" s="1225"/>
      <c r="G46" s="1225"/>
      <c r="H46" s="1225"/>
      <c r="I46" s="1225"/>
      <c r="J46" s="1226"/>
      <c r="K46" s="63" t="s">
        <v>511</v>
      </c>
      <c r="L46" s="64" t="s">
        <v>511</v>
      </c>
      <c r="M46" s="64" t="s">
        <v>511</v>
      </c>
      <c r="N46" s="64" t="s">
        <v>511</v>
      </c>
      <c r="O46" s="65" t="s">
        <v>511</v>
      </c>
      <c r="P46" s="48"/>
      <c r="Q46" s="48"/>
      <c r="R46" s="48"/>
      <c r="S46" s="48"/>
      <c r="T46" s="48"/>
      <c r="U46" s="48"/>
    </row>
    <row r="47" spans="1:21" ht="30.75" customHeight="1" x14ac:dyDescent="0.2">
      <c r="A47" s="48"/>
      <c r="B47" s="1219"/>
      <c r="C47" s="1220"/>
      <c r="D47" s="62"/>
      <c r="E47" s="1225" t="s">
        <v>13</v>
      </c>
      <c r="F47" s="1225"/>
      <c r="G47" s="1225"/>
      <c r="H47" s="1225"/>
      <c r="I47" s="1225"/>
      <c r="J47" s="1226"/>
      <c r="K47" s="63" t="s">
        <v>511</v>
      </c>
      <c r="L47" s="64" t="s">
        <v>511</v>
      </c>
      <c r="M47" s="64" t="s">
        <v>511</v>
      </c>
      <c r="N47" s="64" t="s">
        <v>511</v>
      </c>
      <c r="O47" s="65" t="s">
        <v>511</v>
      </c>
      <c r="P47" s="48"/>
      <c r="Q47" s="48"/>
      <c r="R47" s="48"/>
      <c r="S47" s="48"/>
      <c r="T47" s="48"/>
      <c r="U47" s="48"/>
    </row>
    <row r="48" spans="1:21" ht="30.75" customHeight="1" x14ac:dyDescent="0.2">
      <c r="A48" s="48"/>
      <c r="B48" s="1219"/>
      <c r="C48" s="1220"/>
      <c r="D48" s="62"/>
      <c r="E48" s="1225" t="s">
        <v>14</v>
      </c>
      <c r="F48" s="1225"/>
      <c r="G48" s="1225"/>
      <c r="H48" s="1225"/>
      <c r="I48" s="1225"/>
      <c r="J48" s="1226"/>
      <c r="K48" s="63">
        <v>459</v>
      </c>
      <c r="L48" s="64">
        <v>456</v>
      </c>
      <c r="M48" s="64">
        <v>460</v>
      </c>
      <c r="N48" s="64">
        <v>470</v>
      </c>
      <c r="O48" s="65">
        <v>483</v>
      </c>
      <c r="P48" s="48"/>
      <c r="Q48" s="48"/>
      <c r="R48" s="48"/>
      <c r="S48" s="48"/>
      <c r="T48" s="48"/>
      <c r="U48" s="48"/>
    </row>
    <row r="49" spans="1:21" ht="30.75" customHeight="1" x14ac:dyDescent="0.2">
      <c r="A49" s="48"/>
      <c r="B49" s="1219"/>
      <c r="C49" s="1220"/>
      <c r="D49" s="62"/>
      <c r="E49" s="1225" t="s">
        <v>15</v>
      </c>
      <c r="F49" s="1225"/>
      <c r="G49" s="1225"/>
      <c r="H49" s="1225"/>
      <c r="I49" s="1225"/>
      <c r="J49" s="1226"/>
      <c r="K49" s="63">
        <v>102</v>
      </c>
      <c r="L49" s="64">
        <v>100</v>
      </c>
      <c r="M49" s="64">
        <v>99</v>
      </c>
      <c r="N49" s="64">
        <v>100</v>
      </c>
      <c r="O49" s="65">
        <v>110</v>
      </c>
      <c r="P49" s="48"/>
      <c r="Q49" s="48"/>
      <c r="R49" s="48"/>
      <c r="S49" s="48"/>
      <c r="T49" s="48"/>
      <c r="U49" s="48"/>
    </row>
    <row r="50" spans="1:21" ht="30.75" customHeight="1" x14ac:dyDescent="0.2">
      <c r="A50" s="48"/>
      <c r="B50" s="1219"/>
      <c r="C50" s="1220"/>
      <c r="D50" s="62"/>
      <c r="E50" s="1225" t="s">
        <v>16</v>
      </c>
      <c r="F50" s="1225"/>
      <c r="G50" s="1225"/>
      <c r="H50" s="1225"/>
      <c r="I50" s="1225"/>
      <c r="J50" s="1226"/>
      <c r="K50" s="63">
        <v>33</v>
      </c>
      <c r="L50" s="64">
        <v>33</v>
      </c>
      <c r="M50" s="64">
        <v>33</v>
      </c>
      <c r="N50" s="64">
        <v>0</v>
      </c>
      <c r="O50" s="65">
        <v>0</v>
      </c>
      <c r="P50" s="48"/>
      <c r="Q50" s="48"/>
      <c r="R50" s="48"/>
      <c r="S50" s="48"/>
      <c r="T50" s="48"/>
      <c r="U50" s="48"/>
    </row>
    <row r="51" spans="1:21" ht="30.75" customHeight="1" x14ac:dyDescent="0.2">
      <c r="A51" s="48"/>
      <c r="B51" s="1221"/>
      <c r="C51" s="1222"/>
      <c r="D51" s="66"/>
      <c r="E51" s="1225" t="s">
        <v>17</v>
      </c>
      <c r="F51" s="1225"/>
      <c r="G51" s="1225"/>
      <c r="H51" s="1225"/>
      <c r="I51" s="1225"/>
      <c r="J51" s="1226"/>
      <c r="K51" s="63" t="s">
        <v>511</v>
      </c>
      <c r="L51" s="64" t="s">
        <v>511</v>
      </c>
      <c r="M51" s="64" t="s">
        <v>511</v>
      </c>
      <c r="N51" s="64" t="s">
        <v>511</v>
      </c>
      <c r="O51" s="65" t="s">
        <v>511</v>
      </c>
      <c r="P51" s="48"/>
      <c r="Q51" s="48"/>
      <c r="R51" s="48"/>
      <c r="S51" s="48"/>
      <c r="T51" s="48"/>
      <c r="U51" s="48"/>
    </row>
    <row r="52" spans="1:21" ht="30.75" customHeight="1" x14ac:dyDescent="0.2">
      <c r="A52" s="48"/>
      <c r="B52" s="1227" t="s">
        <v>18</v>
      </c>
      <c r="C52" s="1228"/>
      <c r="D52" s="66"/>
      <c r="E52" s="1225" t="s">
        <v>19</v>
      </c>
      <c r="F52" s="1225"/>
      <c r="G52" s="1225"/>
      <c r="H52" s="1225"/>
      <c r="I52" s="1225"/>
      <c r="J52" s="1226"/>
      <c r="K52" s="63">
        <v>961</v>
      </c>
      <c r="L52" s="64">
        <v>958</v>
      </c>
      <c r="M52" s="64">
        <v>1010</v>
      </c>
      <c r="N52" s="64">
        <v>1044</v>
      </c>
      <c r="O52" s="65">
        <v>1123</v>
      </c>
      <c r="P52" s="48"/>
      <c r="Q52" s="48"/>
      <c r="R52" s="48"/>
      <c r="S52" s="48"/>
      <c r="T52" s="48"/>
      <c r="U52" s="48"/>
    </row>
    <row r="53" spans="1:21" ht="30.75" customHeight="1" thickBot="1" x14ac:dyDescent="0.25">
      <c r="A53" s="48"/>
      <c r="B53" s="1229" t="s">
        <v>20</v>
      </c>
      <c r="C53" s="1230"/>
      <c r="D53" s="67"/>
      <c r="E53" s="1231" t="s">
        <v>21</v>
      </c>
      <c r="F53" s="1231"/>
      <c r="G53" s="1231"/>
      <c r="H53" s="1231"/>
      <c r="I53" s="1231"/>
      <c r="J53" s="1232"/>
      <c r="K53" s="68">
        <v>450</v>
      </c>
      <c r="L53" s="69">
        <v>477</v>
      </c>
      <c r="M53" s="69">
        <v>538</v>
      </c>
      <c r="N53" s="69">
        <v>586</v>
      </c>
      <c r="O53" s="70">
        <v>626</v>
      </c>
      <c r="P53" s="48"/>
      <c r="Q53" s="48"/>
      <c r="R53" s="48"/>
      <c r="S53" s="48"/>
      <c r="T53" s="48"/>
      <c r="U53" s="48"/>
    </row>
    <row r="54" spans="1:21" ht="24" customHeight="1" x14ac:dyDescent="0.2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3">
      <c r="A55" s="48"/>
      <c r="B55" s="72" t="s">
        <v>23</v>
      </c>
      <c r="C55" s="73"/>
      <c r="D55" s="73"/>
      <c r="E55" s="73"/>
      <c r="F55" s="73"/>
      <c r="G55" s="73"/>
      <c r="H55" s="73"/>
      <c r="I55" s="73"/>
      <c r="J55" s="73"/>
      <c r="K55" s="74"/>
      <c r="L55" s="74"/>
      <c r="M55" s="74"/>
      <c r="N55" s="74"/>
      <c r="O55" s="75" t="s">
        <v>568</v>
      </c>
      <c r="P55" s="48"/>
      <c r="Q55" s="48"/>
      <c r="R55" s="48"/>
      <c r="S55" s="48"/>
      <c r="T55" s="48"/>
      <c r="U55" s="48"/>
    </row>
    <row r="56" spans="1:21" ht="31.5" customHeight="1" thickBot="1" x14ac:dyDescent="0.3">
      <c r="A56" s="48"/>
      <c r="B56" s="76"/>
      <c r="C56" s="77"/>
      <c r="D56" s="77"/>
      <c r="E56" s="78"/>
      <c r="F56" s="78"/>
      <c r="G56" s="78"/>
      <c r="H56" s="78"/>
      <c r="I56" s="78"/>
      <c r="J56" s="79" t="s">
        <v>2</v>
      </c>
      <c r="K56" s="80" t="s">
        <v>569</v>
      </c>
      <c r="L56" s="81" t="s">
        <v>570</v>
      </c>
      <c r="M56" s="81" t="s">
        <v>571</v>
      </c>
      <c r="N56" s="81" t="s">
        <v>572</v>
      </c>
      <c r="O56" s="82" t="s">
        <v>573</v>
      </c>
      <c r="P56" s="48"/>
      <c r="Q56" s="48"/>
      <c r="R56" s="48"/>
      <c r="S56" s="48"/>
      <c r="T56" s="48"/>
      <c r="U56" s="48"/>
    </row>
    <row r="57" spans="1:21" ht="31.5" customHeight="1" x14ac:dyDescent="0.2">
      <c r="B57" s="1233" t="s">
        <v>24</v>
      </c>
      <c r="C57" s="1234"/>
      <c r="D57" s="1237" t="s">
        <v>25</v>
      </c>
      <c r="E57" s="1238"/>
      <c r="F57" s="1238"/>
      <c r="G57" s="1238"/>
      <c r="H57" s="1238"/>
      <c r="I57" s="1238"/>
      <c r="J57" s="1239"/>
      <c r="K57" s="83"/>
      <c r="L57" s="84"/>
      <c r="M57" s="84"/>
      <c r="N57" s="84"/>
      <c r="O57" s="85"/>
    </row>
    <row r="58" spans="1:21" ht="31.5" customHeight="1" thickBot="1" x14ac:dyDescent="0.25">
      <c r="B58" s="1235"/>
      <c r="C58" s="1236"/>
      <c r="D58" s="1240" t="s">
        <v>26</v>
      </c>
      <c r="E58" s="1241"/>
      <c r="F58" s="1241"/>
      <c r="G58" s="1241"/>
      <c r="H58" s="1241"/>
      <c r="I58" s="1241"/>
      <c r="J58" s="1242"/>
      <c r="K58" s="86"/>
      <c r="L58" s="87"/>
      <c r="M58" s="87"/>
      <c r="N58" s="87"/>
      <c r="O58" s="88"/>
    </row>
    <row r="59" spans="1:21" ht="24" customHeight="1" x14ac:dyDescent="0.2">
      <c r="B59" s="89"/>
      <c r="C59" s="89"/>
      <c r="D59" s="90" t="s">
        <v>27</v>
      </c>
      <c r="E59" s="91"/>
      <c r="F59" s="91"/>
      <c r="G59" s="91"/>
      <c r="H59" s="91"/>
      <c r="I59" s="91"/>
      <c r="J59" s="91"/>
      <c r="K59" s="91"/>
      <c r="L59" s="91"/>
      <c r="M59" s="91"/>
      <c r="N59" s="91"/>
      <c r="O59" s="91"/>
    </row>
    <row r="60" spans="1:21" ht="24" customHeight="1" x14ac:dyDescent="0.2">
      <c r="B60" s="92"/>
      <c r="C60" s="92"/>
      <c r="D60" s="90" t="s">
        <v>28</v>
      </c>
      <c r="E60" s="91"/>
      <c r="F60" s="91"/>
      <c r="G60" s="91"/>
      <c r="H60" s="91"/>
      <c r="I60" s="91"/>
      <c r="J60" s="91"/>
      <c r="K60" s="91"/>
      <c r="L60" s="91"/>
      <c r="M60" s="91"/>
      <c r="N60" s="91"/>
      <c r="O60" s="91"/>
    </row>
    <row r="61" spans="1:21" ht="24" customHeight="1" x14ac:dyDescent="0.2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WVI4zs/+PAYORc4CURFk0nY/dYGajepc3C7bx/79lFBe7KoSUuV8Q6BZgqEiBvFW2gcwmioNfxOf7RpjpVjZNQ==" saltValue="aa85Lg9S/eHXfS3Lc9X2G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headerFooter alignWithMargins="0">
    <oddFooter>&amp;C&amp;P/&amp;N</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heetViews>
  <sheetFormatPr defaultColWidth="0" defaultRowHeight="13.5" customHeight="1" zeroHeight="1" x14ac:dyDescent="0.2"/>
  <cols>
    <col min="1" max="1" width="6.6328125" style="93" customWidth="1"/>
    <col min="2" max="3" width="12.6328125" style="93" customWidth="1"/>
    <col min="4" max="4" width="11.6328125" style="93" customWidth="1"/>
    <col min="5" max="8" width="10.36328125" style="93" customWidth="1"/>
    <col min="9" max="13" width="16.36328125" style="93" customWidth="1"/>
    <col min="14" max="19" width="12.63281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8</v>
      </c>
    </row>
    <row r="40" spans="2:13" ht="27.75" customHeight="1" thickBot="1" x14ac:dyDescent="0.3">
      <c r="B40" s="95" t="s">
        <v>9</v>
      </c>
      <c r="C40" s="96"/>
      <c r="D40" s="96"/>
      <c r="E40" s="97"/>
      <c r="F40" s="97"/>
      <c r="G40" s="97"/>
      <c r="H40" s="98" t="s">
        <v>2</v>
      </c>
      <c r="I40" s="99" t="s">
        <v>552</v>
      </c>
      <c r="J40" s="100" t="s">
        <v>553</v>
      </c>
      <c r="K40" s="100" t="s">
        <v>554</v>
      </c>
      <c r="L40" s="100" t="s">
        <v>555</v>
      </c>
      <c r="M40" s="101" t="s">
        <v>556</v>
      </c>
    </row>
    <row r="41" spans="2:13" ht="27.75" customHeight="1" x14ac:dyDescent="0.2">
      <c r="B41" s="1243" t="s">
        <v>29</v>
      </c>
      <c r="C41" s="1244"/>
      <c r="D41" s="102"/>
      <c r="E41" s="1249" t="s">
        <v>30</v>
      </c>
      <c r="F41" s="1249"/>
      <c r="G41" s="1249"/>
      <c r="H41" s="1250"/>
      <c r="I41" s="351">
        <v>6994</v>
      </c>
      <c r="J41" s="352">
        <v>7568</v>
      </c>
      <c r="K41" s="352">
        <v>7765</v>
      </c>
      <c r="L41" s="352">
        <v>7783</v>
      </c>
      <c r="M41" s="353">
        <v>7401</v>
      </c>
    </row>
    <row r="42" spans="2:13" ht="27.75" customHeight="1" x14ac:dyDescent="0.2">
      <c r="B42" s="1245"/>
      <c r="C42" s="1246"/>
      <c r="D42" s="103"/>
      <c r="E42" s="1251" t="s">
        <v>31</v>
      </c>
      <c r="F42" s="1251"/>
      <c r="G42" s="1251"/>
      <c r="H42" s="1252"/>
      <c r="I42" s="354">
        <v>73</v>
      </c>
      <c r="J42" s="355">
        <v>33</v>
      </c>
      <c r="K42" s="355">
        <v>2</v>
      </c>
      <c r="L42" s="355">
        <v>1</v>
      </c>
      <c r="M42" s="356">
        <v>1</v>
      </c>
    </row>
    <row r="43" spans="2:13" ht="27.75" customHeight="1" x14ac:dyDescent="0.2">
      <c r="B43" s="1245"/>
      <c r="C43" s="1246"/>
      <c r="D43" s="103"/>
      <c r="E43" s="1251" t="s">
        <v>32</v>
      </c>
      <c r="F43" s="1251"/>
      <c r="G43" s="1251"/>
      <c r="H43" s="1252"/>
      <c r="I43" s="354">
        <v>6213</v>
      </c>
      <c r="J43" s="355">
        <v>5911</v>
      </c>
      <c r="K43" s="355">
        <v>5584</v>
      </c>
      <c r="L43" s="355">
        <v>5225</v>
      </c>
      <c r="M43" s="356">
        <v>4893</v>
      </c>
    </row>
    <row r="44" spans="2:13" ht="27.75" customHeight="1" x14ac:dyDescent="0.2">
      <c r="B44" s="1245"/>
      <c r="C44" s="1246"/>
      <c r="D44" s="103"/>
      <c r="E44" s="1251" t="s">
        <v>33</v>
      </c>
      <c r="F44" s="1251"/>
      <c r="G44" s="1251"/>
      <c r="H44" s="1252"/>
      <c r="I44" s="354">
        <v>623</v>
      </c>
      <c r="J44" s="355">
        <v>544</v>
      </c>
      <c r="K44" s="355">
        <v>539</v>
      </c>
      <c r="L44" s="355">
        <v>562</v>
      </c>
      <c r="M44" s="356">
        <v>470</v>
      </c>
    </row>
    <row r="45" spans="2:13" ht="27.75" customHeight="1" x14ac:dyDescent="0.2">
      <c r="B45" s="1245"/>
      <c r="C45" s="1246"/>
      <c r="D45" s="103"/>
      <c r="E45" s="1251" t="s">
        <v>34</v>
      </c>
      <c r="F45" s="1251"/>
      <c r="G45" s="1251"/>
      <c r="H45" s="1252"/>
      <c r="I45" s="354">
        <v>2582</v>
      </c>
      <c r="J45" s="355">
        <v>2467</v>
      </c>
      <c r="K45" s="355">
        <v>2478</v>
      </c>
      <c r="L45" s="355">
        <v>2502</v>
      </c>
      <c r="M45" s="356">
        <v>2552</v>
      </c>
    </row>
    <row r="46" spans="2:13" ht="27.75" customHeight="1" x14ac:dyDescent="0.2">
      <c r="B46" s="1245"/>
      <c r="C46" s="1246"/>
      <c r="D46" s="104"/>
      <c r="E46" s="1251" t="s">
        <v>35</v>
      </c>
      <c r="F46" s="1251"/>
      <c r="G46" s="1251"/>
      <c r="H46" s="1252"/>
      <c r="I46" s="354">
        <v>4</v>
      </c>
      <c r="J46" s="355">
        <v>1</v>
      </c>
      <c r="K46" s="355">
        <v>8</v>
      </c>
      <c r="L46" s="355" t="s">
        <v>511</v>
      </c>
      <c r="M46" s="356" t="s">
        <v>511</v>
      </c>
    </row>
    <row r="47" spans="2:13" ht="27.75" customHeight="1" x14ac:dyDescent="0.2">
      <c r="B47" s="1245"/>
      <c r="C47" s="1246"/>
      <c r="D47" s="105"/>
      <c r="E47" s="1253" t="s">
        <v>36</v>
      </c>
      <c r="F47" s="1254"/>
      <c r="G47" s="1254"/>
      <c r="H47" s="1255"/>
      <c r="I47" s="354" t="s">
        <v>511</v>
      </c>
      <c r="J47" s="355" t="s">
        <v>511</v>
      </c>
      <c r="K47" s="355" t="s">
        <v>511</v>
      </c>
      <c r="L47" s="355" t="s">
        <v>511</v>
      </c>
      <c r="M47" s="356" t="s">
        <v>511</v>
      </c>
    </row>
    <row r="48" spans="2:13" ht="27.75" customHeight="1" x14ac:dyDescent="0.2">
      <c r="B48" s="1245"/>
      <c r="C48" s="1246"/>
      <c r="D48" s="103"/>
      <c r="E48" s="1251" t="s">
        <v>37</v>
      </c>
      <c r="F48" s="1251"/>
      <c r="G48" s="1251"/>
      <c r="H48" s="1252"/>
      <c r="I48" s="354" t="s">
        <v>511</v>
      </c>
      <c r="J48" s="355" t="s">
        <v>511</v>
      </c>
      <c r="K48" s="355" t="s">
        <v>511</v>
      </c>
      <c r="L48" s="355" t="s">
        <v>511</v>
      </c>
      <c r="M48" s="356" t="s">
        <v>511</v>
      </c>
    </row>
    <row r="49" spans="2:13" ht="27.75" customHeight="1" x14ac:dyDescent="0.2">
      <c r="B49" s="1247"/>
      <c r="C49" s="1248"/>
      <c r="D49" s="103"/>
      <c r="E49" s="1251" t="s">
        <v>38</v>
      </c>
      <c r="F49" s="1251"/>
      <c r="G49" s="1251"/>
      <c r="H49" s="1252"/>
      <c r="I49" s="354" t="s">
        <v>511</v>
      </c>
      <c r="J49" s="355" t="s">
        <v>511</v>
      </c>
      <c r="K49" s="355" t="s">
        <v>511</v>
      </c>
      <c r="L49" s="355" t="s">
        <v>511</v>
      </c>
      <c r="M49" s="356" t="s">
        <v>511</v>
      </c>
    </row>
    <row r="50" spans="2:13" ht="27.75" customHeight="1" x14ac:dyDescent="0.2">
      <c r="B50" s="1256" t="s">
        <v>39</v>
      </c>
      <c r="C50" s="1257"/>
      <c r="D50" s="106"/>
      <c r="E50" s="1251" t="s">
        <v>40</v>
      </c>
      <c r="F50" s="1251"/>
      <c r="G50" s="1251"/>
      <c r="H50" s="1252"/>
      <c r="I50" s="354">
        <v>10626</v>
      </c>
      <c r="J50" s="355">
        <v>10627</v>
      </c>
      <c r="K50" s="355">
        <v>10893</v>
      </c>
      <c r="L50" s="355">
        <v>10361</v>
      </c>
      <c r="M50" s="356">
        <v>11067</v>
      </c>
    </row>
    <row r="51" spans="2:13" ht="27.75" customHeight="1" x14ac:dyDescent="0.2">
      <c r="B51" s="1245"/>
      <c r="C51" s="1246"/>
      <c r="D51" s="103"/>
      <c r="E51" s="1251" t="s">
        <v>41</v>
      </c>
      <c r="F51" s="1251"/>
      <c r="G51" s="1251"/>
      <c r="H51" s="1252"/>
      <c r="I51" s="354">
        <v>432</v>
      </c>
      <c r="J51" s="355">
        <v>396</v>
      </c>
      <c r="K51" s="355">
        <v>348</v>
      </c>
      <c r="L51" s="355">
        <v>326</v>
      </c>
      <c r="M51" s="356">
        <v>293</v>
      </c>
    </row>
    <row r="52" spans="2:13" ht="27.75" customHeight="1" x14ac:dyDescent="0.2">
      <c r="B52" s="1247"/>
      <c r="C52" s="1248"/>
      <c r="D52" s="103"/>
      <c r="E52" s="1251" t="s">
        <v>42</v>
      </c>
      <c r="F52" s="1251"/>
      <c r="G52" s="1251"/>
      <c r="H52" s="1252"/>
      <c r="I52" s="354">
        <v>10262</v>
      </c>
      <c r="J52" s="355">
        <v>9888</v>
      </c>
      <c r="K52" s="355">
        <v>10449</v>
      </c>
      <c r="L52" s="355">
        <v>10418</v>
      </c>
      <c r="M52" s="356">
        <v>9697</v>
      </c>
    </row>
    <row r="53" spans="2:13" ht="27.75" customHeight="1" thickBot="1" x14ac:dyDescent="0.25">
      <c r="B53" s="1258" t="s">
        <v>43</v>
      </c>
      <c r="C53" s="1259"/>
      <c r="D53" s="107"/>
      <c r="E53" s="1260" t="s">
        <v>44</v>
      </c>
      <c r="F53" s="1260"/>
      <c r="G53" s="1260"/>
      <c r="H53" s="1261"/>
      <c r="I53" s="357">
        <v>-4830</v>
      </c>
      <c r="J53" s="358">
        <v>-4386</v>
      </c>
      <c r="K53" s="358">
        <v>-5315</v>
      </c>
      <c r="L53" s="358">
        <v>-5031</v>
      </c>
      <c r="M53" s="359">
        <v>-5741</v>
      </c>
    </row>
    <row r="54" spans="2:13" ht="27.75" customHeight="1" x14ac:dyDescent="0.25">
      <c r="B54" s="108" t="s">
        <v>45</v>
      </c>
      <c r="C54" s="109"/>
      <c r="D54" s="109"/>
      <c r="E54" s="110"/>
      <c r="F54" s="110"/>
      <c r="G54" s="110"/>
      <c r="H54" s="110"/>
      <c r="I54" s="111"/>
      <c r="J54" s="111"/>
      <c r="K54" s="111"/>
      <c r="L54" s="111"/>
      <c r="M54" s="111"/>
    </row>
    <row r="55" spans="2:13" ht="13" x14ac:dyDescent="0.2"/>
  </sheetData>
  <sheetProtection algorithmName="SHA-512" hashValue="sNhPxMkW9RETfxi0jwBm3bXOKiPrfRpwvfILTAc8YUScWXJJ1e81g0FCmC1178TiNi4oxwQAGhxjZE5wMWnYXA==" saltValue="z7cHwpYumR3pgKXskVLab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headerFooter alignWithMargins="0">
    <oddFooter>&amp;C&amp;P/&amp;N</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9">
    <pageSetUpPr fitToPage="1"/>
  </sheetPr>
  <dimension ref="B1:W64"/>
  <sheetViews>
    <sheetView showGridLines="0" zoomScale="70" zoomScaleNormal="70" zoomScaleSheetLayoutView="100" workbookViewId="0"/>
  </sheetViews>
  <sheetFormatPr defaultColWidth="0" defaultRowHeight="13.5"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12" t="s">
        <v>46</v>
      </c>
    </row>
    <row r="54" spans="2:8" ht="29.25" customHeight="1" thickBot="1" x14ac:dyDescent="0.35">
      <c r="B54" s="113" t="s">
        <v>1</v>
      </c>
      <c r="C54" s="114"/>
      <c r="D54" s="114"/>
      <c r="E54" s="115" t="s">
        <v>2</v>
      </c>
      <c r="F54" s="116" t="s">
        <v>554</v>
      </c>
      <c r="G54" s="116" t="s">
        <v>555</v>
      </c>
      <c r="H54" s="117" t="s">
        <v>556</v>
      </c>
    </row>
    <row r="55" spans="2:8" ht="52.5" customHeight="1" x14ac:dyDescent="0.2">
      <c r="B55" s="118"/>
      <c r="C55" s="1270" t="s">
        <v>47</v>
      </c>
      <c r="D55" s="1270"/>
      <c r="E55" s="1271"/>
      <c r="F55" s="119">
        <v>7832</v>
      </c>
      <c r="G55" s="119">
        <v>7705</v>
      </c>
      <c r="H55" s="120">
        <v>8409</v>
      </c>
    </row>
    <row r="56" spans="2:8" ht="52.5" customHeight="1" x14ac:dyDescent="0.2">
      <c r="B56" s="121"/>
      <c r="C56" s="1272" t="s">
        <v>48</v>
      </c>
      <c r="D56" s="1272"/>
      <c r="E56" s="1273"/>
      <c r="F56" s="122">
        <v>658</v>
      </c>
      <c r="G56" s="122">
        <v>571</v>
      </c>
      <c r="H56" s="123">
        <v>601</v>
      </c>
    </row>
    <row r="57" spans="2:8" ht="53.25" customHeight="1" x14ac:dyDescent="0.2">
      <c r="B57" s="121"/>
      <c r="C57" s="1274" t="s">
        <v>49</v>
      </c>
      <c r="D57" s="1274"/>
      <c r="E57" s="1275"/>
      <c r="F57" s="124">
        <v>1860</v>
      </c>
      <c r="G57" s="124">
        <v>1460</v>
      </c>
      <c r="H57" s="125">
        <v>1363</v>
      </c>
    </row>
    <row r="58" spans="2:8" ht="45.75" customHeight="1" x14ac:dyDescent="0.2">
      <c r="B58" s="126"/>
      <c r="C58" s="1262" t="s">
        <v>574</v>
      </c>
      <c r="D58" s="1263"/>
      <c r="E58" s="1264"/>
      <c r="F58" s="127">
        <v>470</v>
      </c>
      <c r="G58" s="127">
        <v>465</v>
      </c>
      <c r="H58" s="128">
        <v>456</v>
      </c>
    </row>
    <row r="59" spans="2:8" ht="45.75" customHeight="1" x14ac:dyDescent="0.2">
      <c r="B59" s="126"/>
      <c r="C59" s="1262" t="s">
        <v>576</v>
      </c>
      <c r="D59" s="1263"/>
      <c r="E59" s="1264"/>
      <c r="F59" s="127">
        <v>407</v>
      </c>
      <c r="G59" s="127">
        <v>407</v>
      </c>
      <c r="H59" s="128">
        <v>407</v>
      </c>
    </row>
    <row r="60" spans="2:8" ht="45.75" customHeight="1" x14ac:dyDescent="0.2">
      <c r="B60" s="126"/>
      <c r="C60" s="1262" t="s">
        <v>575</v>
      </c>
      <c r="D60" s="1263"/>
      <c r="E60" s="1264"/>
      <c r="F60" s="127">
        <v>771</v>
      </c>
      <c r="G60" s="127">
        <v>339</v>
      </c>
      <c r="H60" s="128">
        <v>242</v>
      </c>
    </row>
    <row r="61" spans="2:8" ht="45.75" customHeight="1" x14ac:dyDescent="0.2">
      <c r="B61" s="126"/>
      <c r="C61" s="1262" t="s">
        <v>577</v>
      </c>
      <c r="D61" s="1263"/>
      <c r="E61" s="1264"/>
      <c r="F61" s="127">
        <v>57</v>
      </c>
      <c r="G61" s="127">
        <v>55</v>
      </c>
      <c r="H61" s="128">
        <v>52</v>
      </c>
    </row>
    <row r="62" spans="2:8" ht="45.75" customHeight="1" thickBot="1" x14ac:dyDescent="0.25">
      <c r="B62" s="129"/>
      <c r="C62" s="1265" t="s">
        <v>578</v>
      </c>
      <c r="D62" s="1266"/>
      <c r="E62" s="1267"/>
      <c r="F62" s="130">
        <v>47</v>
      </c>
      <c r="G62" s="130">
        <v>47</v>
      </c>
      <c r="H62" s="131">
        <v>47</v>
      </c>
    </row>
    <row r="63" spans="2:8" ht="52.5" customHeight="1" thickBot="1" x14ac:dyDescent="0.25">
      <c r="B63" s="132"/>
      <c r="C63" s="1268" t="s">
        <v>50</v>
      </c>
      <c r="D63" s="1268"/>
      <c r="E63" s="1269"/>
      <c r="F63" s="133">
        <v>10350</v>
      </c>
      <c r="G63" s="133">
        <v>9736</v>
      </c>
      <c r="H63" s="134">
        <v>10373</v>
      </c>
    </row>
    <row r="64" spans="2:8" ht="13" x14ac:dyDescent="0.2"/>
  </sheetData>
  <sheetProtection algorithmName="SHA-512" hashValue="7V24oLDC6qWGusdDtANnIBLr3oGs3FUq4OFHjITfE9rc6ziq8m8oBWgKLoJqebjL5hGLLJyFLuO0S16qnigz8Q==" saltValue="1sufGqe/HjHsNB9ivFPBp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2"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C05584-FCD5-4AB0-81F4-AE3A046F3C43}">
  <sheetPr codeName="Sheet10">
    <pageSetUpPr fitToPage="1"/>
  </sheetPr>
  <dimension ref="A1:DE85"/>
  <sheetViews>
    <sheetView showGridLines="0" zoomScale="85" zoomScaleNormal="85" zoomScaleSheetLayoutView="55" workbookViewId="0">
      <selection activeCell="AJ38" sqref="AJ38"/>
    </sheetView>
  </sheetViews>
  <sheetFormatPr defaultColWidth="0" defaultRowHeight="13.5" customHeight="1" zeroHeight="1" x14ac:dyDescent="0.2"/>
  <cols>
    <col min="1" max="1" width="6.36328125" style="369" customWidth="1"/>
    <col min="2" max="107" width="2.453125" style="369" customWidth="1"/>
    <col min="108" max="108" width="6.08984375" style="376" customWidth="1"/>
    <col min="109" max="109" width="5.90625" style="375" customWidth="1"/>
    <col min="110" max="16384" width="8.6328125" style="369" hidden="1"/>
  </cols>
  <sheetData>
    <row r="1" spans="1:109" ht="42.75" customHeight="1" x14ac:dyDescent="0.2">
      <c r="A1" s="367"/>
      <c r="B1" s="368"/>
      <c r="DD1" s="369"/>
      <c r="DE1" s="369"/>
    </row>
    <row r="2" spans="1:109" ht="25.5" customHeight="1" x14ac:dyDescent="0.2">
      <c r="A2" s="370"/>
      <c r="C2" s="370"/>
      <c r="O2" s="370"/>
      <c r="P2" s="370"/>
      <c r="Q2" s="370"/>
      <c r="R2" s="370"/>
      <c r="S2" s="370"/>
      <c r="T2" s="370"/>
      <c r="U2" s="370"/>
      <c r="V2" s="370"/>
      <c r="W2" s="370"/>
      <c r="X2" s="370"/>
      <c r="Y2" s="370"/>
      <c r="Z2" s="370"/>
      <c r="AA2" s="370"/>
      <c r="AB2" s="370"/>
      <c r="AC2" s="370"/>
      <c r="AD2" s="370"/>
      <c r="AE2" s="370"/>
      <c r="AF2" s="370"/>
      <c r="AG2" s="370"/>
      <c r="AH2" s="370"/>
      <c r="AI2" s="370"/>
      <c r="AU2" s="370"/>
      <c r="BG2" s="370"/>
      <c r="BS2" s="370"/>
      <c r="CE2" s="370"/>
      <c r="CQ2" s="370"/>
      <c r="DD2" s="369"/>
      <c r="DE2" s="369"/>
    </row>
    <row r="3" spans="1:109" ht="25.5" customHeight="1" x14ac:dyDescent="0.2">
      <c r="A3" s="370"/>
      <c r="C3" s="370"/>
      <c r="O3" s="370"/>
      <c r="P3" s="370"/>
      <c r="Q3" s="370"/>
      <c r="R3" s="370"/>
      <c r="S3" s="370"/>
      <c r="T3" s="370"/>
      <c r="U3" s="370"/>
      <c r="V3" s="370"/>
      <c r="W3" s="370"/>
      <c r="X3" s="370"/>
      <c r="Y3" s="370"/>
      <c r="Z3" s="370"/>
      <c r="AA3" s="370"/>
      <c r="AB3" s="370"/>
      <c r="AC3" s="370"/>
      <c r="AD3" s="370"/>
      <c r="AE3" s="370"/>
      <c r="AF3" s="370"/>
      <c r="AG3" s="370"/>
      <c r="AH3" s="370"/>
      <c r="AI3" s="370"/>
      <c r="AU3" s="370"/>
      <c r="BG3" s="370"/>
      <c r="BS3" s="370"/>
      <c r="CE3" s="370"/>
      <c r="CQ3" s="370"/>
      <c r="DD3" s="369"/>
      <c r="DE3" s="369"/>
    </row>
    <row r="4" spans="1:109" s="255" customFormat="1" ht="13" x14ac:dyDescent="0.2">
      <c r="A4" s="370"/>
      <c r="B4" s="370"/>
      <c r="C4" s="370"/>
      <c r="D4" s="370"/>
      <c r="E4" s="370"/>
      <c r="F4" s="370"/>
      <c r="G4" s="370"/>
      <c r="H4" s="370"/>
      <c r="I4" s="370"/>
      <c r="J4" s="370"/>
      <c r="K4" s="370"/>
      <c r="L4" s="370"/>
      <c r="M4" s="370"/>
      <c r="N4" s="370"/>
      <c r="O4" s="370"/>
      <c r="P4" s="370"/>
      <c r="Q4" s="370"/>
      <c r="R4" s="370"/>
      <c r="S4" s="370"/>
      <c r="T4" s="370"/>
      <c r="U4" s="370"/>
      <c r="V4" s="370"/>
      <c r="W4" s="370"/>
      <c r="X4" s="370"/>
      <c r="Y4" s="370"/>
      <c r="Z4" s="370"/>
      <c r="AA4" s="370"/>
      <c r="AB4" s="370"/>
      <c r="AC4" s="370"/>
      <c r="AD4" s="370"/>
      <c r="AE4" s="370"/>
      <c r="AF4" s="370"/>
      <c r="AG4" s="370"/>
      <c r="AH4" s="370"/>
      <c r="AI4" s="370"/>
      <c r="AJ4" s="370"/>
      <c r="AK4" s="370"/>
      <c r="AL4" s="370"/>
      <c r="AM4" s="370"/>
      <c r="AN4" s="370"/>
      <c r="AO4" s="370"/>
      <c r="AP4" s="370"/>
      <c r="AQ4" s="370"/>
      <c r="AR4" s="370"/>
      <c r="AS4" s="370"/>
      <c r="AT4" s="370"/>
      <c r="AU4" s="370"/>
      <c r="AV4" s="370"/>
      <c r="AW4" s="370"/>
      <c r="AX4" s="370"/>
      <c r="AY4" s="370"/>
      <c r="AZ4" s="370"/>
      <c r="BA4" s="370"/>
      <c r="BB4" s="370"/>
      <c r="BC4" s="370"/>
      <c r="BD4" s="370"/>
      <c r="BE4" s="370"/>
      <c r="BF4" s="370"/>
      <c r="BG4" s="370"/>
      <c r="BH4" s="370"/>
      <c r="BI4" s="370"/>
      <c r="BJ4" s="370"/>
      <c r="BK4" s="370"/>
      <c r="BL4" s="370"/>
      <c r="BM4" s="370"/>
      <c r="BN4" s="370"/>
      <c r="BO4" s="370"/>
      <c r="BP4" s="370"/>
      <c r="BQ4" s="370"/>
      <c r="BR4" s="370"/>
      <c r="BS4" s="370"/>
      <c r="BT4" s="370"/>
      <c r="BU4" s="370"/>
      <c r="BV4" s="370"/>
      <c r="BW4" s="370"/>
      <c r="BX4" s="370"/>
      <c r="BY4" s="370"/>
      <c r="BZ4" s="370"/>
      <c r="CA4" s="370"/>
      <c r="CB4" s="370"/>
      <c r="CC4" s="370"/>
      <c r="CD4" s="370"/>
      <c r="CE4" s="370"/>
      <c r="CF4" s="370"/>
      <c r="CG4" s="370"/>
      <c r="CH4" s="370"/>
      <c r="CI4" s="370"/>
      <c r="CJ4" s="370"/>
      <c r="CK4" s="370"/>
      <c r="CL4" s="370"/>
      <c r="CM4" s="370"/>
      <c r="CN4" s="370"/>
      <c r="CO4" s="370"/>
      <c r="CP4" s="370"/>
      <c r="CQ4" s="370"/>
      <c r="CR4" s="370"/>
      <c r="CS4" s="370"/>
      <c r="CT4" s="370"/>
      <c r="CU4" s="370"/>
      <c r="CV4" s="370"/>
      <c r="CW4" s="370"/>
      <c r="CX4" s="370"/>
      <c r="CY4" s="370"/>
      <c r="CZ4" s="370"/>
      <c r="DA4" s="370"/>
      <c r="DB4" s="370"/>
      <c r="DC4" s="370"/>
      <c r="DD4" s="370"/>
      <c r="DE4" s="370"/>
    </row>
    <row r="5" spans="1:109" s="255" customFormat="1" ht="13" x14ac:dyDescent="0.2">
      <c r="A5" s="370"/>
      <c r="B5" s="370"/>
      <c r="C5" s="370"/>
      <c r="D5" s="370"/>
      <c r="E5" s="370"/>
      <c r="F5" s="370"/>
      <c r="G5" s="370"/>
      <c r="H5" s="370"/>
      <c r="I5" s="370"/>
      <c r="J5" s="370"/>
      <c r="K5" s="370"/>
      <c r="L5" s="370"/>
      <c r="M5" s="370"/>
      <c r="N5" s="370"/>
      <c r="O5" s="370"/>
      <c r="P5" s="370"/>
      <c r="Q5" s="370"/>
      <c r="R5" s="370"/>
      <c r="S5" s="370"/>
      <c r="T5" s="370"/>
      <c r="U5" s="370"/>
      <c r="V5" s="370"/>
      <c r="W5" s="370"/>
      <c r="X5" s="370"/>
      <c r="Y5" s="370"/>
      <c r="Z5" s="370"/>
      <c r="AA5" s="370"/>
      <c r="AB5" s="370"/>
      <c r="AC5" s="370"/>
      <c r="AD5" s="370"/>
      <c r="AE5" s="370"/>
      <c r="AF5" s="370"/>
      <c r="AG5" s="370"/>
      <c r="AH5" s="370"/>
      <c r="AI5" s="370"/>
      <c r="AJ5" s="370"/>
      <c r="AK5" s="370"/>
      <c r="AL5" s="370"/>
      <c r="AM5" s="370"/>
      <c r="AN5" s="370"/>
      <c r="AO5" s="370"/>
      <c r="AP5" s="370"/>
      <c r="AQ5" s="370"/>
      <c r="AR5" s="370"/>
      <c r="AS5" s="370"/>
      <c r="AT5" s="370"/>
      <c r="AU5" s="370"/>
      <c r="AV5" s="370"/>
      <c r="AW5" s="370"/>
      <c r="AX5" s="370"/>
      <c r="AY5" s="370"/>
      <c r="AZ5" s="370"/>
      <c r="BA5" s="370"/>
      <c r="BB5" s="370"/>
      <c r="BC5" s="370"/>
      <c r="BD5" s="370"/>
      <c r="BE5" s="370"/>
      <c r="BF5" s="370"/>
      <c r="BG5" s="370"/>
      <c r="BH5" s="370"/>
      <c r="BI5" s="370"/>
      <c r="BJ5" s="370"/>
      <c r="BK5" s="370"/>
      <c r="BL5" s="370"/>
      <c r="BM5" s="370"/>
      <c r="BN5" s="370"/>
      <c r="BO5" s="370"/>
      <c r="BP5" s="370"/>
      <c r="BQ5" s="370"/>
      <c r="BR5" s="370"/>
      <c r="BS5" s="370"/>
      <c r="BT5" s="370"/>
      <c r="BU5" s="370"/>
      <c r="BV5" s="370"/>
      <c r="BW5" s="370"/>
      <c r="BX5" s="370"/>
      <c r="BY5" s="370"/>
      <c r="BZ5" s="370"/>
      <c r="CA5" s="370"/>
      <c r="CB5" s="370"/>
      <c r="CC5" s="370"/>
      <c r="CD5" s="370"/>
      <c r="CE5" s="370"/>
      <c r="CF5" s="370"/>
      <c r="CG5" s="370"/>
      <c r="CH5" s="370"/>
      <c r="CI5" s="370"/>
      <c r="CJ5" s="370"/>
      <c r="CK5" s="370"/>
      <c r="CL5" s="370"/>
      <c r="CM5" s="370"/>
      <c r="CN5" s="370"/>
      <c r="CO5" s="370"/>
      <c r="CP5" s="370"/>
      <c r="CQ5" s="370"/>
      <c r="CR5" s="370"/>
      <c r="CS5" s="370"/>
      <c r="CT5" s="370"/>
      <c r="CU5" s="370"/>
      <c r="CV5" s="370"/>
      <c r="CW5" s="370"/>
      <c r="CX5" s="370"/>
      <c r="CY5" s="370"/>
      <c r="CZ5" s="370"/>
      <c r="DA5" s="370"/>
      <c r="DB5" s="370"/>
      <c r="DC5" s="370"/>
      <c r="DD5" s="370"/>
      <c r="DE5" s="370"/>
    </row>
    <row r="6" spans="1:109" s="255" customFormat="1" ht="13" x14ac:dyDescent="0.2">
      <c r="A6" s="370"/>
      <c r="B6" s="370"/>
      <c r="C6" s="370"/>
      <c r="D6" s="370"/>
      <c r="E6" s="370"/>
      <c r="F6" s="370"/>
      <c r="G6" s="370"/>
      <c r="H6" s="370"/>
      <c r="I6" s="370"/>
      <c r="J6" s="370"/>
      <c r="K6" s="370"/>
      <c r="L6" s="370"/>
      <c r="M6" s="370"/>
      <c r="N6" s="370"/>
      <c r="O6" s="370"/>
      <c r="P6" s="370"/>
      <c r="Q6" s="370"/>
      <c r="R6" s="370"/>
      <c r="S6" s="370"/>
      <c r="T6" s="370"/>
      <c r="U6" s="370"/>
      <c r="V6" s="370"/>
      <c r="W6" s="370"/>
      <c r="X6" s="370"/>
      <c r="Y6" s="370"/>
      <c r="Z6" s="370"/>
      <c r="AA6" s="370"/>
      <c r="AB6" s="370"/>
      <c r="AC6" s="370"/>
      <c r="AD6" s="370"/>
      <c r="AE6" s="370"/>
      <c r="AF6" s="370"/>
      <c r="AG6" s="370"/>
      <c r="AH6" s="370"/>
      <c r="AI6" s="370"/>
      <c r="AJ6" s="370"/>
      <c r="AK6" s="370"/>
      <c r="AL6" s="370"/>
      <c r="AM6" s="370"/>
      <c r="AN6" s="370"/>
      <c r="AO6" s="370"/>
      <c r="AP6" s="370"/>
      <c r="AQ6" s="370"/>
      <c r="AR6" s="370"/>
      <c r="AS6" s="370"/>
      <c r="AT6" s="370"/>
      <c r="AU6" s="370"/>
      <c r="AV6" s="370"/>
      <c r="AW6" s="370"/>
      <c r="AX6" s="370"/>
      <c r="AY6" s="370"/>
      <c r="AZ6" s="370"/>
      <c r="BA6" s="370"/>
      <c r="BB6" s="370"/>
      <c r="BC6" s="370"/>
      <c r="BD6" s="370"/>
      <c r="BE6" s="370"/>
      <c r="BF6" s="370"/>
      <c r="BG6" s="370"/>
      <c r="BH6" s="370"/>
      <c r="BI6" s="370"/>
      <c r="BJ6" s="370"/>
      <c r="BK6" s="370"/>
      <c r="BL6" s="370"/>
      <c r="BM6" s="370"/>
      <c r="BN6" s="370"/>
      <c r="BO6" s="370"/>
      <c r="BP6" s="370"/>
      <c r="BQ6" s="370"/>
      <c r="BR6" s="370"/>
      <c r="BS6" s="370"/>
      <c r="BT6" s="370"/>
      <c r="BU6" s="370"/>
      <c r="BV6" s="370"/>
      <c r="BW6" s="370"/>
      <c r="BX6" s="370"/>
      <c r="BY6" s="370"/>
      <c r="BZ6" s="370"/>
      <c r="CA6" s="370"/>
      <c r="CB6" s="370"/>
      <c r="CC6" s="370"/>
      <c r="CD6" s="370"/>
      <c r="CE6" s="370"/>
      <c r="CF6" s="370"/>
      <c r="CG6" s="370"/>
      <c r="CH6" s="370"/>
      <c r="CI6" s="370"/>
      <c r="CJ6" s="370"/>
      <c r="CK6" s="370"/>
      <c r="CL6" s="370"/>
      <c r="CM6" s="370"/>
      <c r="CN6" s="370"/>
      <c r="CO6" s="370"/>
      <c r="CP6" s="370"/>
      <c r="CQ6" s="370"/>
      <c r="CR6" s="370"/>
      <c r="CS6" s="370"/>
      <c r="CT6" s="370"/>
      <c r="CU6" s="370"/>
      <c r="CV6" s="370"/>
      <c r="CW6" s="370"/>
      <c r="CX6" s="370"/>
      <c r="CY6" s="370"/>
      <c r="CZ6" s="370"/>
      <c r="DA6" s="370"/>
      <c r="DB6" s="370"/>
      <c r="DC6" s="370"/>
      <c r="DD6" s="370"/>
      <c r="DE6" s="370"/>
    </row>
    <row r="7" spans="1:109" s="255" customFormat="1" ht="13" x14ac:dyDescent="0.2">
      <c r="A7" s="370"/>
      <c r="B7" s="370"/>
      <c r="C7" s="370"/>
      <c r="D7" s="370"/>
      <c r="E7" s="370"/>
      <c r="F7" s="370"/>
      <c r="G7" s="370"/>
      <c r="H7" s="370"/>
      <c r="I7" s="370"/>
      <c r="J7" s="370"/>
      <c r="K7" s="370"/>
      <c r="L7" s="370"/>
      <c r="M7" s="370"/>
      <c r="N7" s="370"/>
      <c r="O7" s="370"/>
      <c r="P7" s="370"/>
      <c r="Q7" s="370"/>
      <c r="R7" s="370"/>
      <c r="S7" s="370"/>
      <c r="T7" s="370"/>
      <c r="U7" s="370"/>
      <c r="V7" s="370"/>
      <c r="W7" s="370"/>
      <c r="X7" s="370"/>
      <c r="Y7" s="370"/>
      <c r="Z7" s="370"/>
      <c r="AA7" s="370"/>
      <c r="AB7" s="370"/>
      <c r="AC7" s="370"/>
      <c r="AD7" s="370"/>
      <c r="AE7" s="370"/>
      <c r="AF7" s="370"/>
      <c r="AG7" s="370"/>
      <c r="AH7" s="370"/>
      <c r="AI7" s="370"/>
      <c r="AJ7" s="370"/>
      <c r="AK7" s="370"/>
      <c r="AL7" s="370"/>
      <c r="AM7" s="370"/>
      <c r="AN7" s="370"/>
      <c r="AO7" s="370"/>
      <c r="AP7" s="370"/>
      <c r="AQ7" s="370"/>
      <c r="AR7" s="370"/>
      <c r="AS7" s="370"/>
      <c r="AT7" s="370"/>
      <c r="AU7" s="370"/>
      <c r="AV7" s="370"/>
      <c r="AW7" s="370"/>
      <c r="AX7" s="370"/>
      <c r="AY7" s="370"/>
      <c r="AZ7" s="370"/>
      <c r="BA7" s="370"/>
      <c r="BB7" s="370"/>
      <c r="BC7" s="370"/>
      <c r="BD7" s="370"/>
      <c r="BE7" s="370"/>
      <c r="BF7" s="370"/>
      <c r="BG7" s="370"/>
      <c r="BH7" s="370"/>
      <c r="BI7" s="370"/>
      <c r="BJ7" s="370"/>
      <c r="BK7" s="370"/>
      <c r="BL7" s="370"/>
      <c r="BM7" s="370"/>
      <c r="BN7" s="370"/>
      <c r="BO7" s="370"/>
      <c r="BP7" s="370"/>
      <c r="BQ7" s="370"/>
      <c r="BR7" s="370"/>
      <c r="BS7" s="370"/>
      <c r="BT7" s="370"/>
      <c r="BU7" s="370"/>
      <c r="BV7" s="370"/>
      <c r="BW7" s="370"/>
      <c r="BX7" s="370"/>
      <c r="BY7" s="370"/>
      <c r="BZ7" s="370"/>
      <c r="CA7" s="370"/>
      <c r="CB7" s="370"/>
      <c r="CC7" s="370"/>
      <c r="CD7" s="370"/>
      <c r="CE7" s="370"/>
      <c r="CF7" s="370"/>
      <c r="CG7" s="370"/>
      <c r="CH7" s="370"/>
      <c r="CI7" s="370"/>
      <c r="CJ7" s="370"/>
      <c r="CK7" s="370"/>
      <c r="CL7" s="370"/>
      <c r="CM7" s="370"/>
      <c r="CN7" s="370"/>
      <c r="CO7" s="370"/>
      <c r="CP7" s="370"/>
      <c r="CQ7" s="370"/>
      <c r="CR7" s="370"/>
      <c r="CS7" s="370"/>
      <c r="CT7" s="370"/>
      <c r="CU7" s="370"/>
      <c r="CV7" s="370"/>
      <c r="CW7" s="370"/>
      <c r="CX7" s="370"/>
      <c r="CY7" s="370"/>
      <c r="CZ7" s="370"/>
      <c r="DA7" s="370"/>
      <c r="DB7" s="370"/>
      <c r="DC7" s="370"/>
      <c r="DD7" s="370"/>
      <c r="DE7" s="370"/>
    </row>
    <row r="8" spans="1:109" s="255" customFormat="1" ht="13" x14ac:dyDescent="0.2">
      <c r="A8" s="370"/>
      <c r="B8" s="370"/>
      <c r="C8" s="370"/>
      <c r="D8" s="370"/>
      <c r="E8" s="370"/>
      <c r="F8" s="370"/>
      <c r="G8" s="370"/>
      <c r="H8" s="370"/>
      <c r="I8" s="370"/>
      <c r="J8" s="370"/>
      <c r="K8" s="370"/>
      <c r="L8" s="370"/>
      <c r="M8" s="370"/>
      <c r="N8" s="370"/>
      <c r="O8" s="370"/>
      <c r="P8" s="370"/>
      <c r="Q8" s="370"/>
      <c r="R8" s="370"/>
      <c r="S8" s="370"/>
      <c r="T8" s="370"/>
      <c r="U8" s="370"/>
      <c r="V8" s="370"/>
      <c r="W8" s="370"/>
      <c r="X8" s="370"/>
      <c r="Y8" s="370"/>
      <c r="Z8" s="370"/>
      <c r="AA8" s="370"/>
      <c r="AB8" s="370"/>
      <c r="AC8" s="370"/>
      <c r="AD8" s="370"/>
      <c r="AE8" s="370"/>
      <c r="AF8" s="370"/>
      <c r="AG8" s="370"/>
      <c r="AH8" s="370"/>
      <c r="AI8" s="370"/>
      <c r="AJ8" s="370"/>
      <c r="AK8" s="370"/>
      <c r="AL8" s="370"/>
      <c r="AM8" s="370"/>
      <c r="AN8" s="370"/>
      <c r="AO8" s="370"/>
      <c r="AP8" s="370"/>
      <c r="AQ8" s="370"/>
      <c r="AR8" s="370"/>
      <c r="AS8" s="370"/>
      <c r="AT8" s="370"/>
      <c r="AU8" s="370"/>
      <c r="AV8" s="370"/>
      <c r="AW8" s="370"/>
      <c r="AX8" s="370"/>
      <c r="AY8" s="370"/>
      <c r="AZ8" s="370"/>
      <c r="BA8" s="370"/>
      <c r="BB8" s="370"/>
      <c r="BC8" s="370"/>
      <c r="BD8" s="370"/>
      <c r="BE8" s="370"/>
      <c r="BF8" s="370"/>
      <c r="BG8" s="370"/>
      <c r="BH8" s="370"/>
      <c r="BI8" s="370"/>
      <c r="BJ8" s="370"/>
      <c r="BK8" s="370"/>
      <c r="BL8" s="370"/>
      <c r="BM8" s="370"/>
      <c r="BN8" s="370"/>
      <c r="BO8" s="370"/>
      <c r="BP8" s="370"/>
      <c r="BQ8" s="370"/>
      <c r="BR8" s="370"/>
      <c r="BS8" s="370"/>
      <c r="BT8" s="370"/>
      <c r="BU8" s="370"/>
      <c r="BV8" s="370"/>
      <c r="BW8" s="370"/>
      <c r="BX8" s="370"/>
      <c r="BY8" s="370"/>
      <c r="BZ8" s="370"/>
      <c r="CA8" s="370"/>
      <c r="CB8" s="370"/>
      <c r="CC8" s="370"/>
      <c r="CD8" s="370"/>
      <c r="CE8" s="370"/>
      <c r="CF8" s="370"/>
      <c r="CG8" s="370"/>
      <c r="CH8" s="370"/>
      <c r="CI8" s="370"/>
      <c r="CJ8" s="370"/>
      <c r="CK8" s="370"/>
      <c r="CL8" s="370"/>
      <c r="CM8" s="370"/>
      <c r="CN8" s="370"/>
      <c r="CO8" s="370"/>
      <c r="CP8" s="370"/>
      <c r="CQ8" s="370"/>
      <c r="CR8" s="370"/>
      <c r="CS8" s="370"/>
      <c r="CT8" s="370"/>
      <c r="CU8" s="370"/>
      <c r="CV8" s="370"/>
      <c r="CW8" s="370"/>
      <c r="CX8" s="370"/>
      <c r="CY8" s="370"/>
      <c r="CZ8" s="370"/>
      <c r="DA8" s="370"/>
      <c r="DB8" s="370"/>
      <c r="DC8" s="370"/>
      <c r="DD8" s="370"/>
      <c r="DE8" s="370"/>
    </row>
    <row r="9" spans="1:109" s="255" customFormat="1" ht="13" x14ac:dyDescent="0.2">
      <c r="A9" s="370"/>
      <c r="B9" s="370"/>
      <c r="C9" s="370"/>
      <c r="D9" s="370"/>
      <c r="E9" s="370"/>
      <c r="F9" s="370"/>
      <c r="G9" s="370"/>
      <c r="H9" s="370"/>
      <c r="I9" s="370"/>
      <c r="J9" s="370"/>
      <c r="K9" s="370"/>
      <c r="L9" s="370"/>
      <c r="M9" s="370"/>
      <c r="N9" s="370"/>
      <c r="O9" s="370"/>
      <c r="P9" s="370"/>
      <c r="Q9" s="370"/>
      <c r="R9" s="370"/>
      <c r="S9" s="370"/>
      <c r="T9" s="370"/>
      <c r="U9" s="370"/>
      <c r="V9" s="370"/>
      <c r="W9" s="370"/>
      <c r="X9" s="370"/>
      <c r="Y9" s="370"/>
      <c r="Z9" s="370"/>
      <c r="AA9" s="370"/>
      <c r="AB9" s="370"/>
      <c r="AC9" s="370"/>
      <c r="AD9" s="370"/>
      <c r="AE9" s="370"/>
      <c r="AF9" s="370"/>
      <c r="AG9" s="370"/>
      <c r="AH9" s="370"/>
      <c r="AI9" s="370"/>
      <c r="AJ9" s="370"/>
      <c r="AK9" s="370"/>
      <c r="AL9" s="370"/>
      <c r="AM9" s="370"/>
      <c r="AN9" s="370"/>
      <c r="AO9" s="370"/>
      <c r="AP9" s="370"/>
      <c r="AQ9" s="370"/>
      <c r="AR9" s="370"/>
      <c r="AS9" s="370"/>
      <c r="AT9" s="370"/>
      <c r="AU9" s="370"/>
      <c r="AV9" s="370"/>
      <c r="AW9" s="370"/>
      <c r="AX9" s="370"/>
      <c r="AY9" s="370"/>
      <c r="AZ9" s="370"/>
      <c r="BA9" s="370"/>
      <c r="BB9" s="370"/>
      <c r="BC9" s="370"/>
      <c r="BD9" s="370"/>
      <c r="BE9" s="370"/>
      <c r="BF9" s="370"/>
      <c r="BG9" s="370"/>
      <c r="BH9" s="370"/>
      <c r="BI9" s="370"/>
      <c r="BJ9" s="370"/>
      <c r="BK9" s="370"/>
      <c r="BL9" s="370"/>
      <c r="BM9" s="370"/>
      <c r="BN9" s="370"/>
      <c r="BO9" s="370"/>
      <c r="BP9" s="370"/>
      <c r="BQ9" s="370"/>
      <c r="BR9" s="370"/>
      <c r="BS9" s="370"/>
      <c r="BT9" s="370"/>
      <c r="BU9" s="370"/>
      <c r="BV9" s="370"/>
      <c r="BW9" s="370"/>
      <c r="BX9" s="370"/>
      <c r="BY9" s="370"/>
      <c r="BZ9" s="370"/>
      <c r="CA9" s="370"/>
      <c r="CB9" s="370"/>
      <c r="CC9" s="370"/>
      <c r="CD9" s="370"/>
      <c r="CE9" s="370"/>
      <c r="CF9" s="370"/>
      <c r="CG9" s="370"/>
      <c r="CH9" s="370"/>
      <c r="CI9" s="370"/>
      <c r="CJ9" s="370"/>
      <c r="CK9" s="370"/>
      <c r="CL9" s="370"/>
      <c r="CM9" s="370"/>
      <c r="CN9" s="370"/>
      <c r="CO9" s="370"/>
      <c r="CP9" s="370"/>
      <c r="CQ9" s="370"/>
      <c r="CR9" s="370"/>
      <c r="CS9" s="370"/>
      <c r="CT9" s="370"/>
      <c r="CU9" s="370"/>
      <c r="CV9" s="370"/>
      <c r="CW9" s="370"/>
      <c r="CX9" s="370"/>
      <c r="CY9" s="370"/>
      <c r="CZ9" s="370"/>
      <c r="DA9" s="370"/>
      <c r="DB9" s="370"/>
      <c r="DC9" s="370"/>
      <c r="DD9" s="370"/>
      <c r="DE9" s="370"/>
    </row>
    <row r="10" spans="1:109" s="255" customFormat="1" ht="13" x14ac:dyDescent="0.2">
      <c r="A10" s="370"/>
      <c r="B10" s="370"/>
      <c r="C10" s="370"/>
      <c r="D10" s="370"/>
      <c r="E10" s="370"/>
      <c r="F10" s="370"/>
      <c r="G10" s="370"/>
      <c r="H10" s="370"/>
      <c r="I10" s="370"/>
      <c r="J10" s="370"/>
      <c r="K10" s="370"/>
      <c r="L10" s="370"/>
      <c r="M10" s="370"/>
      <c r="N10" s="370"/>
      <c r="O10" s="370"/>
      <c r="P10" s="370"/>
      <c r="Q10" s="370"/>
      <c r="R10" s="370"/>
      <c r="S10" s="370"/>
      <c r="T10" s="370"/>
      <c r="U10" s="370"/>
      <c r="V10" s="370"/>
      <c r="W10" s="370"/>
      <c r="X10" s="370"/>
      <c r="Y10" s="370"/>
      <c r="Z10" s="370"/>
      <c r="AA10" s="370"/>
      <c r="AB10" s="370"/>
      <c r="AC10" s="370"/>
      <c r="AD10" s="370"/>
      <c r="AE10" s="370"/>
      <c r="AF10" s="370"/>
      <c r="AG10" s="370"/>
      <c r="AH10" s="370"/>
      <c r="AI10" s="370"/>
      <c r="AJ10" s="370"/>
      <c r="AK10" s="370"/>
      <c r="AL10" s="370"/>
      <c r="AM10" s="370"/>
      <c r="AN10" s="370"/>
      <c r="AO10" s="370"/>
      <c r="AP10" s="370"/>
      <c r="AQ10" s="370"/>
      <c r="AR10" s="370"/>
      <c r="AS10" s="370"/>
      <c r="AT10" s="370"/>
      <c r="AU10" s="370"/>
      <c r="AV10" s="370"/>
      <c r="AW10" s="370"/>
      <c r="AX10" s="370"/>
      <c r="AY10" s="370"/>
      <c r="AZ10" s="370"/>
      <c r="BA10" s="370"/>
      <c r="BB10" s="370"/>
      <c r="BC10" s="370"/>
      <c r="BD10" s="370"/>
      <c r="BE10" s="370"/>
      <c r="BF10" s="370"/>
      <c r="BG10" s="370"/>
      <c r="BH10" s="370"/>
      <c r="BI10" s="370"/>
      <c r="BJ10" s="370"/>
      <c r="BK10" s="370"/>
      <c r="BL10" s="370"/>
      <c r="BM10" s="370"/>
      <c r="BN10" s="370"/>
      <c r="BO10" s="370"/>
      <c r="BP10" s="370"/>
      <c r="BQ10" s="370"/>
      <c r="BR10" s="370"/>
      <c r="BS10" s="370"/>
      <c r="BT10" s="370"/>
      <c r="BU10" s="370"/>
      <c r="BV10" s="370"/>
      <c r="BW10" s="370"/>
      <c r="BX10" s="370"/>
      <c r="BY10" s="370"/>
      <c r="BZ10" s="370"/>
      <c r="CA10" s="370"/>
      <c r="CB10" s="370"/>
      <c r="CC10" s="370"/>
      <c r="CD10" s="370"/>
      <c r="CE10" s="370"/>
      <c r="CF10" s="370"/>
      <c r="CG10" s="370"/>
      <c r="CH10" s="370"/>
      <c r="CI10" s="370"/>
      <c r="CJ10" s="370"/>
      <c r="CK10" s="370"/>
      <c r="CL10" s="370"/>
      <c r="CM10" s="370"/>
      <c r="CN10" s="370"/>
      <c r="CO10" s="370"/>
      <c r="CP10" s="370"/>
      <c r="CQ10" s="370"/>
      <c r="CR10" s="370"/>
      <c r="CS10" s="370"/>
      <c r="CT10" s="370"/>
      <c r="CU10" s="370"/>
      <c r="CV10" s="370"/>
      <c r="CW10" s="370"/>
      <c r="CX10" s="370"/>
      <c r="CY10" s="370"/>
      <c r="CZ10" s="370"/>
      <c r="DA10" s="370"/>
      <c r="DB10" s="370"/>
      <c r="DC10" s="370"/>
      <c r="DD10" s="370"/>
      <c r="DE10" s="370"/>
    </row>
    <row r="11" spans="1:109" s="255" customFormat="1" ht="13" x14ac:dyDescent="0.2">
      <c r="A11" s="370"/>
      <c r="B11" s="370"/>
      <c r="C11" s="370"/>
      <c r="D11" s="370"/>
      <c r="E11" s="370"/>
      <c r="F11" s="370"/>
      <c r="G11" s="370"/>
      <c r="H11" s="370"/>
      <c r="I11" s="370"/>
      <c r="J11" s="370"/>
      <c r="K11" s="370"/>
      <c r="L11" s="370"/>
      <c r="M11" s="370"/>
      <c r="N11" s="370"/>
      <c r="O11" s="370"/>
      <c r="P11" s="370"/>
      <c r="Q11" s="370"/>
      <c r="R11" s="370"/>
      <c r="S11" s="370"/>
      <c r="T11" s="370"/>
      <c r="U11" s="370"/>
      <c r="V11" s="370"/>
      <c r="W11" s="370"/>
      <c r="X11" s="370"/>
      <c r="Y11" s="370"/>
      <c r="Z11" s="370"/>
      <c r="AA11" s="370"/>
      <c r="AB11" s="370"/>
      <c r="AC11" s="370"/>
      <c r="AD11" s="370"/>
      <c r="AE11" s="370"/>
      <c r="AF11" s="370"/>
      <c r="AG11" s="370"/>
      <c r="AH11" s="370"/>
      <c r="AI11" s="370"/>
      <c r="AJ11" s="370"/>
      <c r="AK11" s="370"/>
      <c r="AL11" s="370"/>
      <c r="AM11" s="370"/>
      <c r="AN11" s="370"/>
      <c r="AO11" s="370"/>
      <c r="AP11" s="370"/>
      <c r="AQ11" s="370"/>
      <c r="AR11" s="370"/>
      <c r="AS11" s="370"/>
      <c r="AT11" s="370"/>
      <c r="AU11" s="370"/>
      <c r="AV11" s="370"/>
      <c r="AW11" s="370"/>
      <c r="AX11" s="370"/>
      <c r="AY11" s="370"/>
      <c r="AZ11" s="370"/>
      <c r="BA11" s="370"/>
      <c r="BB11" s="370"/>
      <c r="BC11" s="370"/>
      <c r="BD11" s="370"/>
      <c r="BE11" s="370"/>
      <c r="BF11" s="370"/>
      <c r="BG11" s="370"/>
      <c r="BH11" s="370"/>
      <c r="BI11" s="370"/>
      <c r="BJ11" s="370"/>
      <c r="BK11" s="370"/>
      <c r="BL11" s="370"/>
      <c r="BM11" s="370"/>
      <c r="BN11" s="370"/>
      <c r="BO11" s="370"/>
      <c r="BP11" s="370"/>
      <c r="BQ11" s="370"/>
      <c r="BR11" s="370"/>
      <c r="BS11" s="370"/>
      <c r="BT11" s="370"/>
      <c r="BU11" s="370"/>
      <c r="BV11" s="370"/>
      <c r="BW11" s="370"/>
      <c r="BX11" s="370"/>
      <c r="BY11" s="370"/>
      <c r="BZ11" s="370"/>
      <c r="CA11" s="370"/>
      <c r="CB11" s="370"/>
      <c r="CC11" s="370"/>
      <c r="CD11" s="370"/>
      <c r="CE11" s="370"/>
      <c r="CF11" s="370"/>
      <c r="CG11" s="370"/>
      <c r="CH11" s="370"/>
      <c r="CI11" s="370"/>
      <c r="CJ11" s="370"/>
      <c r="CK11" s="370"/>
      <c r="CL11" s="370"/>
      <c r="CM11" s="370"/>
      <c r="CN11" s="370"/>
      <c r="CO11" s="370"/>
      <c r="CP11" s="370"/>
      <c r="CQ11" s="370"/>
      <c r="CR11" s="370"/>
      <c r="CS11" s="370"/>
      <c r="CT11" s="370"/>
      <c r="CU11" s="370"/>
      <c r="CV11" s="370"/>
      <c r="CW11" s="370"/>
      <c r="CX11" s="370"/>
      <c r="CY11" s="370"/>
      <c r="CZ11" s="370"/>
      <c r="DA11" s="370"/>
      <c r="DB11" s="370"/>
      <c r="DC11" s="370"/>
      <c r="DD11" s="370"/>
      <c r="DE11" s="370"/>
    </row>
    <row r="12" spans="1:109" s="255" customFormat="1" ht="13" x14ac:dyDescent="0.2">
      <c r="A12" s="370"/>
      <c r="B12" s="370"/>
      <c r="C12" s="370"/>
      <c r="D12" s="370"/>
      <c r="E12" s="370"/>
      <c r="F12" s="370"/>
      <c r="G12" s="370"/>
      <c r="H12" s="370"/>
      <c r="I12" s="370"/>
      <c r="J12" s="370"/>
      <c r="K12" s="370"/>
      <c r="L12" s="370"/>
      <c r="M12" s="370"/>
      <c r="N12" s="370"/>
      <c r="O12" s="370"/>
      <c r="P12" s="370"/>
      <c r="Q12" s="370"/>
      <c r="R12" s="370"/>
      <c r="S12" s="370"/>
      <c r="T12" s="370"/>
      <c r="U12" s="370"/>
      <c r="V12" s="370"/>
      <c r="W12" s="370"/>
      <c r="X12" s="370"/>
      <c r="Y12" s="370"/>
      <c r="Z12" s="370"/>
      <c r="AA12" s="370"/>
      <c r="AB12" s="370"/>
      <c r="AC12" s="370"/>
      <c r="AD12" s="370"/>
      <c r="AE12" s="370"/>
      <c r="AF12" s="370"/>
      <c r="AG12" s="370"/>
      <c r="AH12" s="370"/>
      <c r="AI12" s="370"/>
      <c r="AJ12" s="370"/>
      <c r="AK12" s="370"/>
      <c r="AL12" s="370"/>
      <c r="AM12" s="370"/>
      <c r="AN12" s="370"/>
      <c r="AO12" s="370"/>
      <c r="AP12" s="370"/>
      <c r="AQ12" s="370"/>
      <c r="AR12" s="370"/>
      <c r="AS12" s="370"/>
      <c r="AT12" s="370"/>
      <c r="AU12" s="370"/>
      <c r="AV12" s="370"/>
      <c r="AW12" s="370"/>
      <c r="AX12" s="370"/>
      <c r="AY12" s="370"/>
      <c r="AZ12" s="370"/>
      <c r="BA12" s="370"/>
      <c r="BB12" s="370"/>
      <c r="BC12" s="370"/>
      <c r="BD12" s="370"/>
      <c r="BE12" s="370"/>
      <c r="BF12" s="370"/>
      <c r="BG12" s="370"/>
      <c r="BH12" s="370"/>
      <c r="BI12" s="370"/>
      <c r="BJ12" s="370"/>
      <c r="BK12" s="370"/>
      <c r="BL12" s="370"/>
      <c r="BM12" s="370"/>
      <c r="BN12" s="370"/>
      <c r="BO12" s="370"/>
      <c r="BP12" s="370"/>
      <c r="BQ12" s="370"/>
      <c r="BR12" s="370"/>
      <c r="BS12" s="370"/>
      <c r="BT12" s="370"/>
      <c r="BU12" s="370"/>
      <c r="BV12" s="370"/>
      <c r="BW12" s="370"/>
      <c r="BX12" s="370"/>
      <c r="BY12" s="370"/>
      <c r="BZ12" s="370"/>
      <c r="CA12" s="370"/>
      <c r="CB12" s="370"/>
      <c r="CC12" s="370"/>
      <c r="CD12" s="370"/>
      <c r="CE12" s="370"/>
      <c r="CF12" s="370"/>
      <c r="CG12" s="370"/>
      <c r="CH12" s="370"/>
      <c r="CI12" s="370"/>
      <c r="CJ12" s="370"/>
      <c r="CK12" s="370"/>
      <c r="CL12" s="370"/>
      <c r="CM12" s="370"/>
      <c r="CN12" s="370"/>
      <c r="CO12" s="370"/>
      <c r="CP12" s="370"/>
      <c r="CQ12" s="370"/>
      <c r="CR12" s="370"/>
      <c r="CS12" s="370"/>
      <c r="CT12" s="370"/>
      <c r="CU12" s="370"/>
      <c r="CV12" s="370"/>
      <c r="CW12" s="370"/>
      <c r="CX12" s="370"/>
      <c r="CY12" s="370"/>
      <c r="CZ12" s="370"/>
      <c r="DA12" s="370"/>
      <c r="DB12" s="370"/>
      <c r="DC12" s="370"/>
      <c r="DD12" s="370"/>
      <c r="DE12" s="370"/>
    </row>
    <row r="13" spans="1:109" s="255" customFormat="1" ht="13" x14ac:dyDescent="0.2">
      <c r="A13" s="370"/>
      <c r="B13" s="370"/>
      <c r="C13" s="370"/>
      <c r="D13" s="370"/>
      <c r="E13" s="370"/>
      <c r="F13" s="370"/>
      <c r="G13" s="370"/>
      <c r="H13" s="370"/>
      <c r="I13" s="370"/>
      <c r="J13" s="370"/>
      <c r="K13" s="370"/>
      <c r="L13" s="370"/>
      <c r="M13" s="370"/>
      <c r="N13" s="370"/>
      <c r="O13" s="370"/>
      <c r="P13" s="370"/>
      <c r="Q13" s="370"/>
      <c r="R13" s="370"/>
      <c r="S13" s="370"/>
      <c r="T13" s="370"/>
      <c r="U13" s="370"/>
      <c r="V13" s="370"/>
      <c r="W13" s="370"/>
      <c r="X13" s="370"/>
      <c r="Y13" s="370"/>
      <c r="Z13" s="370"/>
      <c r="AA13" s="370"/>
      <c r="AB13" s="370"/>
      <c r="AC13" s="370"/>
      <c r="AD13" s="370"/>
      <c r="AE13" s="370"/>
      <c r="AF13" s="370"/>
      <c r="AG13" s="370"/>
      <c r="AH13" s="370"/>
      <c r="AI13" s="370"/>
      <c r="AJ13" s="370"/>
      <c r="AK13" s="370"/>
      <c r="AL13" s="370"/>
      <c r="AM13" s="370"/>
      <c r="AN13" s="370"/>
      <c r="AO13" s="370"/>
      <c r="AP13" s="370"/>
      <c r="AQ13" s="370"/>
      <c r="AR13" s="370"/>
      <c r="AS13" s="370"/>
      <c r="AT13" s="370"/>
      <c r="AU13" s="370"/>
      <c r="AV13" s="370"/>
      <c r="AW13" s="370"/>
      <c r="AX13" s="370"/>
      <c r="AY13" s="370"/>
      <c r="AZ13" s="370"/>
      <c r="BA13" s="370"/>
      <c r="BB13" s="370"/>
      <c r="BC13" s="370"/>
      <c r="BD13" s="370"/>
      <c r="BE13" s="370"/>
      <c r="BF13" s="370"/>
      <c r="BG13" s="370"/>
      <c r="BH13" s="370"/>
      <c r="BI13" s="370"/>
      <c r="BJ13" s="370"/>
      <c r="BK13" s="370"/>
      <c r="BL13" s="370"/>
      <c r="BM13" s="370"/>
      <c r="BN13" s="370"/>
      <c r="BO13" s="370"/>
      <c r="BP13" s="370"/>
      <c r="BQ13" s="370"/>
      <c r="BR13" s="370"/>
      <c r="BS13" s="370"/>
      <c r="BT13" s="370"/>
      <c r="BU13" s="370"/>
      <c r="BV13" s="370"/>
      <c r="BW13" s="370"/>
      <c r="BX13" s="370"/>
      <c r="BY13" s="370"/>
      <c r="BZ13" s="370"/>
      <c r="CA13" s="370"/>
      <c r="CB13" s="370"/>
      <c r="CC13" s="370"/>
      <c r="CD13" s="370"/>
      <c r="CE13" s="370"/>
      <c r="CF13" s="370"/>
      <c r="CG13" s="370"/>
      <c r="CH13" s="370"/>
      <c r="CI13" s="370"/>
      <c r="CJ13" s="370"/>
      <c r="CK13" s="370"/>
      <c r="CL13" s="370"/>
      <c r="CM13" s="370"/>
      <c r="CN13" s="370"/>
      <c r="CO13" s="370"/>
      <c r="CP13" s="370"/>
      <c r="CQ13" s="370"/>
      <c r="CR13" s="370"/>
      <c r="CS13" s="370"/>
      <c r="CT13" s="370"/>
      <c r="CU13" s="370"/>
      <c r="CV13" s="370"/>
      <c r="CW13" s="370"/>
      <c r="CX13" s="370"/>
      <c r="CY13" s="370"/>
      <c r="CZ13" s="370"/>
      <c r="DA13" s="370"/>
      <c r="DB13" s="370"/>
      <c r="DC13" s="370"/>
      <c r="DD13" s="370"/>
      <c r="DE13" s="370"/>
    </row>
    <row r="14" spans="1:109" s="255" customFormat="1" ht="13" x14ac:dyDescent="0.2">
      <c r="A14" s="370"/>
      <c r="B14" s="370"/>
      <c r="C14" s="370"/>
      <c r="D14" s="370"/>
      <c r="E14" s="370"/>
      <c r="F14" s="370"/>
      <c r="G14" s="370"/>
      <c r="H14" s="370"/>
      <c r="I14" s="370"/>
      <c r="J14" s="370"/>
      <c r="K14" s="370"/>
      <c r="L14" s="370"/>
      <c r="M14" s="370"/>
      <c r="N14" s="370"/>
      <c r="O14" s="370"/>
      <c r="P14" s="370"/>
      <c r="Q14" s="370"/>
      <c r="R14" s="370"/>
      <c r="S14" s="370"/>
      <c r="T14" s="370"/>
      <c r="U14" s="370"/>
      <c r="V14" s="370"/>
      <c r="W14" s="370"/>
      <c r="X14" s="370"/>
      <c r="Y14" s="370"/>
      <c r="Z14" s="370"/>
      <c r="AA14" s="370"/>
      <c r="AB14" s="370"/>
      <c r="AC14" s="370"/>
      <c r="AD14" s="370"/>
      <c r="AE14" s="370"/>
      <c r="AF14" s="370"/>
      <c r="AG14" s="370"/>
      <c r="AH14" s="370"/>
      <c r="AI14" s="370"/>
      <c r="AJ14" s="370"/>
      <c r="AK14" s="370"/>
      <c r="AL14" s="370"/>
      <c r="AM14" s="370"/>
      <c r="AN14" s="370"/>
      <c r="AO14" s="370"/>
      <c r="AP14" s="370"/>
      <c r="AQ14" s="370"/>
      <c r="AR14" s="370"/>
      <c r="AS14" s="370"/>
      <c r="AT14" s="370"/>
      <c r="AU14" s="370"/>
      <c r="AV14" s="370"/>
      <c r="AW14" s="370"/>
      <c r="AX14" s="370"/>
      <c r="AY14" s="370"/>
      <c r="AZ14" s="370"/>
      <c r="BA14" s="370"/>
      <c r="BB14" s="370"/>
      <c r="BC14" s="370"/>
      <c r="BD14" s="370"/>
      <c r="BE14" s="370"/>
      <c r="BF14" s="370"/>
      <c r="BG14" s="370"/>
      <c r="BH14" s="370"/>
      <c r="BI14" s="370"/>
      <c r="BJ14" s="370"/>
      <c r="BK14" s="370"/>
      <c r="BL14" s="370"/>
      <c r="BM14" s="370"/>
      <c r="BN14" s="370"/>
      <c r="BO14" s="370"/>
      <c r="BP14" s="370"/>
      <c r="BQ14" s="370"/>
      <c r="BR14" s="370"/>
      <c r="BS14" s="370"/>
      <c r="BT14" s="370"/>
      <c r="BU14" s="370"/>
      <c r="BV14" s="370"/>
      <c r="BW14" s="370"/>
      <c r="BX14" s="370"/>
      <c r="BY14" s="370"/>
      <c r="BZ14" s="370"/>
      <c r="CA14" s="370"/>
      <c r="CB14" s="370"/>
      <c r="CC14" s="370"/>
      <c r="CD14" s="370"/>
      <c r="CE14" s="370"/>
      <c r="CF14" s="370"/>
      <c r="CG14" s="370"/>
      <c r="CH14" s="370"/>
      <c r="CI14" s="370"/>
      <c r="CJ14" s="370"/>
      <c r="CK14" s="370"/>
      <c r="CL14" s="370"/>
      <c r="CM14" s="370"/>
      <c r="CN14" s="370"/>
      <c r="CO14" s="370"/>
      <c r="CP14" s="370"/>
      <c r="CQ14" s="370"/>
      <c r="CR14" s="370"/>
      <c r="CS14" s="370"/>
      <c r="CT14" s="370"/>
      <c r="CU14" s="370"/>
      <c r="CV14" s="370"/>
      <c r="CW14" s="370"/>
      <c r="CX14" s="370"/>
      <c r="CY14" s="370"/>
      <c r="CZ14" s="370"/>
      <c r="DA14" s="370"/>
      <c r="DB14" s="370"/>
      <c r="DC14" s="370"/>
      <c r="DD14" s="370"/>
      <c r="DE14" s="370"/>
    </row>
    <row r="15" spans="1:109" s="255" customFormat="1" ht="13" x14ac:dyDescent="0.2">
      <c r="A15" s="369"/>
      <c r="B15" s="370"/>
      <c r="C15" s="370"/>
      <c r="D15" s="370"/>
      <c r="E15" s="370"/>
      <c r="F15" s="370"/>
      <c r="G15" s="370"/>
      <c r="H15" s="370"/>
      <c r="I15" s="370"/>
      <c r="J15" s="370"/>
      <c r="K15" s="370"/>
      <c r="L15" s="370"/>
      <c r="M15" s="370"/>
      <c r="N15" s="370"/>
      <c r="O15" s="370"/>
      <c r="P15" s="370"/>
      <c r="Q15" s="370"/>
      <c r="R15" s="370"/>
      <c r="S15" s="370"/>
      <c r="T15" s="370"/>
      <c r="U15" s="370"/>
      <c r="V15" s="370"/>
      <c r="W15" s="370"/>
      <c r="X15" s="370"/>
      <c r="Y15" s="370"/>
      <c r="Z15" s="370"/>
      <c r="AA15" s="370"/>
      <c r="AB15" s="370"/>
      <c r="AC15" s="370"/>
      <c r="AD15" s="370"/>
      <c r="AE15" s="370"/>
      <c r="AF15" s="370"/>
      <c r="AG15" s="370"/>
      <c r="AH15" s="370"/>
      <c r="AI15" s="370"/>
      <c r="AJ15" s="370"/>
      <c r="AK15" s="370"/>
      <c r="AL15" s="370"/>
      <c r="AM15" s="370"/>
      <c r="AN15" s="370"/>
      <c r="AO15" s="370"/>
      <c r="AP15" s="370"/>
      <c r="AQ15" s="370"/>
      <c r="AR15" s="370"/>
      <c r="AS15" s="370"/>
      <c r="AT15" s="370"/>
      <c r="AU15" s="370"/>
      <c r="AV15" s="370"/>
      <c r="AW15" s="370"/>
      <c r="AX15" s="370"/>
      <c r="AY15" s="370"/>
      <c r="AZ15" s="370"/>
      <c r="BA15" s="370"/>
      <c r="BB15" s="370"/>
      <c r="BC15" s="370"/>
      <c r="BD15" s="370"/>
      <c r="BE15" s="370"/>
      <c r="BF15" s="370"/>
      <c r="BG15" s="370"/>
      <c r="BH15" s="370"/>
      <c r="BI15" s="370"/>
      <c r="BJ15" s="370"/>
      <c r="BK15" s="370"/>
      <c r="BL15" s="370"/>
      <c r="BM15" s="370"/>
      <c r="BN15" s="370"/>
      <c r="BO15" s="370"/>
      <c r="BP15" s="370"/>
      <c r="BQ15" s="370"/>
      <c r="BR15" s="370"/>
      <c r="BS15" s="370"/>
      <c r="BT15" s="370"/>
      <c r="BU15" s="370"/>
      <c r="BV15" s="370"/>
      <c r="BW15" s="370"/>
      <c r="BX15" s="370"/>
      <c r="BY15" s="370"/>
      <c r="BZ15" s="370"/>
      <c r="CA15" s="370"/>
      <c r="CB15" s="370"/>
      <c r="CC15" s="370"/>
      <c r="CD15" s="370"/>
      <c r="CE15" s="370"/>
      <c r="CF15" s="370"/>
      <c r="CG15" s="370"/>
      <c r="CH15" s="370"/>
      <c r="CI15" s="370"/>
      <c r="CJ15" s="370"/>
      <c r="CK15" s="370"/>
      <c r="CL15" s="370"/>
      <c r="CM15" s="370"/>
      <c r="CN15" s="370"/>
      <c r="CO15" s="370"/>
      <c r="CP15" s="370"/>
      <c r="CQ15" s="370"/>
      <c r="CR15" s="370"/>
      <c r="CS15" s="370"/>
      <c r="CT15" s="370"/>
      <c r="CU15" s="370"/>
      <c r="CV15" s="370"/>
      <c r="CW15" s="370"/>
      <c r="CX15" s="370"/>
      <c r="CY15" s="370"/>
      <c r="CZ15" s="370"/>
      <c r="DA15" s="370"/>
      <c r="DB15" s="370"/>
      <c r="DC15" s="370"/>
      <c r="DD15" s="370"/>
      <c r="DE15" s="370"/>
    </row>
    <row r="16" spans="1:109" s="255" customFormat="1" ht="13" x14ac:dyDescent="0.2">
      <c r="A16" s="369"/>
      <c r="B16" s="370"/>
      <c r="C16" s="370"/>
      <c r="D16" s="370"/>
      <c r="E16" s="370"/>
      <c r="F16" s="370"/>
      <c r="G16" s="370"/>
      <c r="H16" s="370"/>
      <c r="I16" s="370"/>
      <c r="J16" s="370"/>
      <c r="K16" s="370"/>
      <c r="L16" s="370"/>
      <c r="M16" s="370"/>
      <c r="N16" s="370"/>
      <c r="O16" s="370"/>
      <c r="P16" s="370"/>
      <c r="Q16" s="370"/>
      <c r="R16" s="370"/>
      <c r="S16" s="370"/>
      <c r="T16" s="370"/>
      <c r="U16" s="370"/>
      <c r="V16" s="370"/>
      <c r="W16" s="370"/>
      <c r="X16" s="370"/>
      <c r="Y16" s="370"/>
      <c r="Z16" s="370"/>
      <c r="AA16" s="370"/>
      <c r="AB16" s="370"/>
      <c r="AC16" s="370"/>
      <c r="AD16" s="370"/>
      <c r="AE16" s="370"/>
      <c r="AF16" s="370"/>
      <c r="AG16" s="370"/>
      <c r="AH16" s="370"/>
      <c r="AI16" s="370"/>
      <c r="AJ16" s="370"/>
      <c r="AK16" s="370"/>
      <c r="AL16" s="370"/>
      <c r="AM16" s="370"/>
      <c r="AN16" s="370"/>
      <c r="AO16" s="370"/>
      <c r="AP16" s="370"/>
      <c r="AQ16" s="370"/>
      <c r="AR16" s="370"/>
      <c r="AS16" s="370"/>
      <c r="AT16" s="370"/>
      <c r="AU16" s="370"/>
      <c r="AV16" s="370"/>
      <c r="AW16" s="370"/>
      <c r="AX16" s="370"/>
      <c r="AY16" s="370"/>
      <c r="AZ16" s="370"/>
      <c r="BA16" s="370"/>
      <c r="BB16" s="370"/>
      <c r="BC16" s="370"/>
      <c r="BD16" s="370"/>
      <c r="BE16" s="370"/>
      <c r="BF16" s="370"/>
      <c r="BG16" s="370"/>
      <c r="BH16" s="370"/>
      <c r="BI16" s="370"/>
      <c r="BJ16" s="370"/>
      <c r="BK16" s="370"/>
      <c r="BL16" s="370"/>
      <c r="BM16" s="370"/>
      <c r="BN16" s="370"/>
      <c r="BO16" s="370"/>
      <c r="BP16" s="370"/>
      <c r="BQ16" s="370"/>
      <c r="BR16" s="370"/>
      <c r="BS16" s="370"/>
      <c r="BT16" s="370"/>
      <c r="BU16" s="370"/>
      <c r="BV16" s="370"/>
      <c r="BW16" s="370"/>
      <c r="BX16" s="370"/>
      <c r="BY16" s="370"/>
      <c r="BZ16" s="370"/>
      <c r="CA16" s="370"/>
      <c r="CB16" s="370"/>
      <c r="CC16" s="370"/>
      <c r="CD16" s="370"/>
      <c r="CE16" s="370"/>
      <c r="CF16" s="370"/>
      <c r="CG16" s="370"/>
      <c r="CH16" s="370"/>
      <c r="CI16" s="370"/>
      <c r="CJ16" s="370"/>
      <c r="CK16" s="370"/>
      <c r="CL16" s="370"/>
      <c r="CM16" s="370"/>
      <c r="CN16" s="370"/>
      <c r="CO16" s="370"/>
      <c r="CP16" s="370"/>
      <c r="CQ16" s="370"/>
      <c r="CR16" s="370"/>
      <c r="CS16" s="370"/>
      <c r="CT16" s="370"/>
      <c r="CU16" s="370"/>
      <c r="CV16" s="370"/>
      <c r="CW16" s="370"/>
      <c r="CX16" s="370"/>
      <c r="CY16" s="370"/>
      <c r="CZ16" s="370"/>
      <c r="DA16" s="370"/>
      <c r="DB16" s="370"/>
      <c r="DC16" s="370"/>
      <c r="DD16" s="370"/>
      <c r="DE16" s="370"/>
    </row>
    <row r="17" spans="1:109" s="255" customFormat="1" ht="13" x14ac:dyDescent="0.2">
      <c r="A17" s="369"/>
      <c r="B17" s="370"/>
      <c r="C17" s="370"/>
      <c r="D17" s="370"/>
      <c r="E17" s="370"/>
      <c r="F17" s="370"/>
      <c r="G17" s="370"/>
      <c r="H17" s="370"/>
      <c r="I17" s="370"/>
      <c r="J17" s="370"/>
      <c r="K17" s="370"/>
      <c r="L17" s="370"/>
      <c r="M17" s="370"/>
      <c r="N17" s="370"/>
      <c r="O17" s="370"/>
      <c r="P17" s="370"/>
      <c r="Q17" s="370"/>
      <c r="R17" s="370"/>
      <c r="S17" s="370"/>
      <c r="T17" s="370"/>
      <c r="U17" s="370"/>
      <c r="V17" s="370"/>
      <c r="W17" s="370"/>
      <c r="X17" s="370"/>
      <c r="Y17" s="370"/>
      <c r="Z17" s="370"/>
      <c r="AA17" s="370"/>
      <c r="AB17" s="370"/>
      <c r="AC17" s="370"/>
      <c r="AD17" s="370"/>
      <c r="AE17" s="370"/>
      <c r="AF17" s="370"/>
      <c r="AG17" s="370"/>
      <c r="AH17" s="370"/>
      <c r="AI17" s="370"/>
      <c r="AJ17" s="370"/>
      <c r="AK17" s="370"/>
      <c r="AL17" s="370"/>
      <c r="AM17" s="370"/>
      <c r="AN17" s="370"/>
      <c r="AO17" s="370"/>
      <c r="AP17" s="370"/>
      <c r="AQ17" s="370"/>
      <c r="AR17" s="370"/>
      <c r="AS17" s="370"/>
      <c r="AT17" s="370"/>
      <c r="AU17" s="370"/>
      <c r="AV17" s="370"/>
      <c r="AW17" s="370"/>
      <c r="AX17" s="370"/>
      <c r="AY17" s="370"/>
      <c r="AZ17" s="370"/>
      <c r="BA17" s="370"/>
      <c r="BB17" s="370"/>
      <c r="BC17" s="370"/>
      <c r="BD17" s="370"/>
      <c r="BE17" s="370"/>
      <c r="BF17" s="370"/>
      <c r="BG17" s="370"/>
      <c r="BH17" s="370"/>
      <c r="BI17" s="370"/>
      <c r="BJ17" s="370"/>
      <c r="BK17" s="370"/>
      <c r="BL17" s="370"/>
      <c r="BM17" s="370"/>
      <c r="BN17" s="370"/>
      <c r="BO17" s="370"/>
      <c r="BP17" s="370"/>
      <c r="BQ17" s="370"/>
      <c r="BR17" s="370"/>
      <c r="BS17" s="370"/>
      <c r="BT17" s="370"/>
      <c r="BU17" s="370"/>
      <c r="BV17" s="370"/>
      <c r="BW17" s="370"/>
      <c r="BX17" s="370"/>
      <c r="BY17" s="370"/>
      <c r="BZ17" s="370"/>
      <c r="CA17" s="370"/>
      <c r="CB17" s="370"/>
      <c r="CC17" s="370"/>
      <c r="CD17" s="370"/>
      <c r="CE17" s="370"/>
      <c r="CF17" s="370"/>
      <c r="CG17" s="370"/>
      <c r="CH17" s="370"/>
      <c r="CI17" s="370"/>
      <c r="CJ17" s="370"/>
      <c r="CK17" s="370"/>
      <c r="CL17" s="370"/>
      <c r="CM17" s="370"/>
      <c r="CN17" s="370"/>
      <c r="CO17" s="370"/>
      <c r="CP17" s="370"/>
      <c r="CQ17" s="370"/>
      <c r="CR17" s="370"/>
      <c r="CS17" s="370"/>
      <c r="CT17" s="370"/>
      <c r="CU17" s="370"/>
      <c r="CV17" s="370"/>
      <c r="CW17" s="370"/>
      <c r="CX17" s="370"/>
      <c r="CY17" s="370"/>
      <c r="CZ17" s="370"/>
      <c r="DA17" s="370"/>
      <c r="DB17" s="370"/>
      <c r="DC17" s="370"/>
      <c r="DD17" s="370"/>
      <c r="DE17" s="370"/>
    </row>
    <row r="18" spans="1:109" s="255" customFormat="1" ht="13" x14ac:dyDescent="0.2">
      <c r="A18" s="369"/>
      <c r="B18" s="370"/>
      <c r="C18" s="370"/>
      <c r="D18" s="370"/>
      <c r="E18" s="370"/>
      <c r="F18" s="370"/>
      <c r="G18" s="370"/>
      <c r="H18" s="370"/>
      <c r="I18" s="370"/>
      <c r="J18" s="370"/>
      <c r="K18" s="370"/>
      <c r="L18" s="370"/>
      <c r="M18" s="370"/>
      <c r="N18" s="370"/>
      <c r="O18" s="370"/>
      <c r="P18" s="370"/>
      <c r="Q18" s="370"/>
      <c r="R18" s="370"/>
      <c r="S18" s="370"/>
      <c r="T18" s="370"/>
      <c r="U18" s="370"/>
      <c r="V18" s="370"/>
      <c r="W18" s="370"/>
      <c r="X18" s="370"/>
      <c r="Y18" s="370"/>
      <c r="Z18" s="370"/>
      <c r="AA18" s="370"/>
      <c r="AB18" s="370"/>
      <c r="AC18" s="370"/>
      <c r="AD18" s="370"/>
      <c r="AE18" s="370"/>
      <c r="AF18" s="370"/>
      <c r="AG18" s="370"/>
      <c r="AH18" s="370"/>
      <c r="AI18" s="370"/>
      <c r="AJ18" s="370"/>
      <c r="AK18" s="370"/>
      <c r="AL18" s="370"/>
      <c r="AM18" s="370"/>
      <c r="AN18" s="370"/>
      <c r="AO18" s="370"/>
      <c r="AP18" s="370"/>
      <c r="AQ18" s="370"/>
      <c r="AR18" s="370"/>
      <c r="AS18" s="370"/>
      <c r="AT18" s="370"/>
      <c r="AU18" s="370"/>
      <c r="AV18" s="370"/>
      <c r="AW18" s="370"/>
      <c r="AX18" s="370"/>
      <c r="AY18" s="370"/>
      <c r="AZ18" s="370"/>
      <c r="BA18" s="370"/>
      <c r="BB18" s="370"/>
      <c r="BC18" s="370"/>
      <c r="BD18" s="370"/>
      <c r="BE18" s="370"/>
      <c r="BF18" s="370"/>
      <c r="BG18" s="370"/>
      <c r="BH18" s="370"/>
      <c r="BI18" s="370"/>
      <c r="BJ18" s="370"/>
      <c r="BK18" s="370"/>
      <c r="BL18" s="370"/>
      <c r="BM18" s="370"/>
      <c r="BN18" s="370"/>
      <c r="BO18" s="370"/>
      <c r="BP18" s="370"/>
      <c r="BQ18" s="370"/>
      <c r="BR18" s="370"/>
      <c r="BS18" s="370"/>
      <c r="BT18" s="370"/>
      <c r="BU18" s="370"/>
      <c r="BV18" s="370"/>
      <c r="BW18" s="370"/>
      <c r="BX18" s="370"/>
      <c r="BY18" s="370"/>
      <c r="BZ18" s="370"/>
      <c r="CA18" s="370"/>
      <c r="CB18" s="370"/>
      <c r="CC18" s="370"/>
      <c r="CD18" s="370"/>
      <c r="CE18" s="370"/>
      <c r="CF18" s="370"/>
      <c r="CG18" s="370"/>
      <c r="CH18" s="370"/>
      <c r="CI18" s="370"/>
      <c r="CJ18" s="370"/>
      <c r="CK18" s="370"/>
      <c r="CL18" s="370"/>
      <c r="CM18" s="370"/>
      <c r="CN18" s="370"/>
      <c r="CO18" s="370"/>
      <c r="CP18" s="370"/>
      <c r="CQ18" s="370"/>
      <c r="CR18" s="370"/>
      <c r="CS18" s="370"/>
      <c r="CT18" s="370"/>
      <c r="CU18" s="370"/>
      <c r="CV18" s="370"/>
      <c r="CW18" s="370"/>
      <c r="CX18" s="370"/>
      <c r="CY18" s="370"/>
      <c r="CZ18" s="370"/>
      <c r="DA18" s="370"/>
      <c r="DB18" s="370"/>
      <c r="DC18" s="370"/>
      <c r="DD18" s="370"/>
      <c r="DE18" s="370"/>
    </row>
    <row r="19" spans="1:109" ht="13" x14ac:dyDescent="0.2">
      <c r="DD19" s="369"/>
      <c r="DE19" s="369"/>
    </row>
    <row r="20" spans="1:109" ht="13" x14ac:dyDescent="0.2">
      <c r="DD20" s="369"/>
      <c r="DE20" s="369"/>
    </row>
    <row r="21" spans="1:109" ht="17.25" customHeight="1" x14ac:dyDescent="0.2">
      <c r="B21" s="371"/>
      <c r="C21" s="372"/>
      <c r="D21" s="372"/>
      <c r="E21" s="372"/>
      <c r="F21" s="372"/>
      <c r="G21" s="372"/>
      <c r="H21" s="372"/>
      <c r="I21" s="372"/>
      <c r="J21" s="372"/>
      <c r="K21" s="372"/>
      <c r="L21" s="372"/>
      <c r="M21" s="372"/>
      <c r="N21" s="373"/>
      <c r="O21" s="372"/>
      <c r="P21" s="372"/>
      <c r="Q21" s="372"/>
      <c r="R21" s="372"/>
      <c r="S21" s="372"/>
      <c r="T21" s="372"/>
      <c r="U21" s="372"/>
      <c r="V21" s="372"/>
      <c r="W21" s="372"/>
      <c r="X21" s="372"/>
      <c r="Y21" s="372"/>
      <c r="Z21" s="372"/>
      <c r="AA21" s="372"/>
      <c r="AB21" s="372"/>
      <c r="AC21" s="372"/>
      <c r="AD21" s="372"/>
      <c r="AE21" s="372"/>
      <c r="AF21" s="372"/>
      <c r="AG21" s="372"/>
      <c r="AH21" s="372"/>
      <c r="AI21" s="372"/>
      <c r="AJ21" s="372"/>
      <c r="AK21" s="372"/>
      <c r="AL21" s="372"/>
      <c r="AM21" s="372"/>
      <c r="AN21" s="372"/>
      <c r="AO21" s="372"/>
      <c r="AP21" s="372"/>
      <c r="AQ21" s="372"/>
      <c r="AR21" s="372"/>
      <c r="AS21" s="372"/>
      <c r="AT21" s="373"/>
      <c r="AU21" s="372"/>
      <c r="AV21" s="372"/>
      <c r="AW21" s="372"/>
      <c r="AX21" s="372"/>
      <c r="AY21" s="372"/>
      <c r="AZ21" s="372"/>
      <c r="BA21" s="372"/>
      <c r="BB21" s="372"/>
      <c r="BC21" s="372"/>
      <c r="BD21" s="372"/>
      <c r="BE21" s="372"/>
      <c r="BF21" s="373"/>
      <c r="BG21" s="372"/>
      <c r="BH21" s="372"/>
      <c r="BI21" s="372"/>
      <c r="BJ21" s="372"/>
      <c r="BK21" s="372"/>
      <c r="BL21" s="372"/>
      <c r="BM21" s="372"/>
      <c r="BN21" s="372"/>
      <c r="BO21" s="372"/>
      <c r="BP21" s="372"/>
      <c r="BQ21" s="372"/>
      <c r="BR21" s="373"/>
      <c r="BS21" s="372"/>
      <c r="BT21" s="372"/>
      <c r="BU21" s="372"/>
      <c r="BV21" s="372"/>
      <c r="BW21" s="372"/>
      <c r="BX21" s="372"/>
      <c r="BY21" s="372"/>
      <c r="BZ21" s="372"/>
      <c r="CA21" s="372"/>
      <c r="CB21" s="372"/>
      <c r="CC21" s="372"/>
      <c r="CD21" s="373"/>
      <c r="CE21" s="372"/>
      <c r="CF21" s="372"/>
      <c r="CG21" s="372"/>
      <c r="CH21" s="372"/>
      <c r="CI21" s="372"/>
      <c r="CJ21" s="372"/>
      <c r="CK21" s="372"/>
      <c r="CL21" s="372"/>
      <c r="CM21" s="372"/>
      <c r="CN21" s="372"/>
      <c r="CO21" s="372"/>
      <c r="CP21" s="373"/>
      <c r="CQ21" s="372"/>
      <c r="CR21" s="372"/>
      <c r="CS21" s="372"/>
      <c r="CT21" s="372"/>
      <c r="CU21" s="372"/>
      <c r="CV21" s="372"/>
      <c r="CW21" s="372"/>
      <c r="CX21" s="372"/>
      <c r="CY21" s="372"/>
      <c r="CZ21" s="372"/>
      <c r="DA21" s="372"/>
      <c r="DB21" s="373"/>
      <c r="DC21" s="372"/>
      <c r="DD21" s="374"/>
      <c r="DE21" s="369"/>
    </row>
    <row r="22" spans="1:109" ht="17.25" customHeight="1" x14ac:dyDescent="0.2">
      <c r="B22" s="375"/>
    </row>
    <row r="23" spans="1:109" ht="13" x14ac:dyDescent="0.2">
      <c r="B23" s="375"/>
    </row>
    <row r="24" spans="1:109" ht="13" x14ac:dyDescent="0.2">
      <c r="B24" s="375"/>
    </row>
    <row r="25" spans="1:109" ht="13" x14ac:dyDescent="0.2">
      <c r="B25" s="375"/>
    </row>
    <row r="26" spans="1:109" ht="13" x14ac:dyDescent="0.2">
      <c r="B26" s="375"/>
    </row>
    <row r="27" spans="1:109" ht="13" x14ac:dyDescent="0.2">
      <c r="B27" s="375"/>
    </row>
    <row r="28" spans="1:109" ht="13" x14ac:dyDescent="0.2">
      <c r="B28" s="375"/>
    </row>
    <row r="29" spans="1:109" ht="13" x14ac:dyDescent="0.2">
      <c r="B29" s="375"/>
    </row>
    <row r="30" spans="1:109" ht="13" x14ac:dyDescent="0.2">
      <c r="B30" s="375"/>
    </row>
    <row r="31" spans="1:109" ht="13" x14ac:dyDescent="0.2">
      <c r="B31" s="375"/>
    </row>
    <row r="32" spans="1:109" ht="13" x14ac:dyDescent="0.2">
      <c r="B32" s="375"/>
    </row>
    <row r="33" spans="2:109" ht="13" x14ac:dyDescent="0.2">
      <c r="B33" s="375"/>
    </row>
    <row r="34" spans="2:109" ht="13" x14ac:dyDescent="0.2">
      <c r="B34" s="375"/>
    </row>
    <row r="35" spans="2:109" ht="13" x14ac:dyDescent="0.2">
      <c r="B35" s="375"/>
    </row>
    <row r="36" spans="2:109" ht="13" x14ac:dyDescent="0.2">
      <c r="B36" s="375"/>
    </row>
    <row r="37" spans="2:109" ht="13" x14ac:dyDescent="0.2">
      <c r="B37" s="375"/>
    </row>
    <row r="38" spans="2:109" ht="13" x14ac:dyDescent="0.2">
      <c r="B38" s="375"/>
    </row>
    <row r="39" spans="2:109" ht="13" x14ac:dyDescent="0.2">
      <c r="B39" s="377"/>
      <c r="C39" s="378"/>
      <c r="D39" s="378"/>
      <c r="E39" s="378"/>
      <c r="F39" s="378"/>
      <c r="G39" s="378"/>
      <c r="H39" s="378"/>
      <c r="I39" s="378"/>
      <c r="J39" s="378"/>
      <c r="K39" s="378"/>
      <c r="L39" s="378"/>
      <c r="M39" s="378"/>
      <c r="N39" s="378"/>
      <c r="O39" s="378"/>
      <c r="P39" s="378"/>
      <c r="Q39" s="378"/>
      <c r="R39" s="378"/>
      <c r="S39" s="378"/>
      <c r="T39" s="378"/>
      <c r="U39" s="378"/>
      <c r="V39" s="378"/>
      <c r="W39" s="378"/>
      <c r="X39" s="378"/>
      <c r="Y39" s="378"/>
      <c r="Z39" s="378"/>
      <c r="AA39" s="378"/>
      <c r="AB39" s="378"/>
      <c r="AC39" s="378"/>
      <c r="AD39" s="378"/>
      <c r="AE39" s="378"/>
      <c r="AF39" s="378"/>
      <c r="AG39" s="378"/>
      <c r="AH39" s="378"/>
      <c r="AI39" s="378"/>
      <c r="AJ39" s="378"/>
      <c r="AK39" s="378"/>
      <c r="AL39" s="378"/>
      <c r="AM39" s="378"/>
      <c r="AN39" s="378"/>
      <c r="AO39" s="378"/>
      <c r="AP39" s="378"/>
      <c r="AQ39" s="378"/>
      <c r="AR39" s="378"/>
      <c r="AS39" s="378"/>
      <c r="AT39" s="378"/>
      <c r="AU39" s="378"/>
      <c r="AV39" s="378"/>
      <c r="AW39" s="378"/>
      <c r="AX39" s="378"/>
      <c r="AY39" s="378"/>
      <c r="AZ39" s="378"/>
      <c r="BA39" s="378"/>
      <c r="BB39" s="378"/>
      <c r="BC39" s="378"/>
      <c r="BD39" s="378"/>
      <c r="BE39" s="378"/>
      <c r="BF39" s="378"/>
      <c r="BG39" s="378"/>
      <c r="BH39" s="378"/>
      <c r="BI39" s="378"/>
      <c r="BJ39" s="378"/>
      <c r="BK39" s="378"/>
      <c r="BL39" s="378"/>
      <c r="BM39" s="378"/>
      <c r="BN39" s="378"/>
      <c r="BO39" s="378"/>
      <c r="BP39" s="378"/>
      <c r="BQ39" s="378"/>
      <c r="BR39" s="378"/>
      <c r="BS39" s="378"/>
      <c r="BT39" s="378"/>
      <c r="BU39" s="378"/>
      <c r="BV39" s="378"/>
      <c r="BW39" s="378"/>
      <c r="BX39" s="378"/>
      <c r="BY39" s="378"/>
      <c r="BZ39" s="378"/>
      <c r="CA39" s="378"/>
      <c r="CB39" s="378"/>
      <c r="CC39" s="378"/>
      <c r="CD39" s="378"/>
      <c r="CE39" s="378"/>
      <c r="CF39" s="378"/>
      <c r="CG39" s="378"/>
      <c r="CH39" s="378"/>
      <c r="CI39" s="378"/>
      <c r="CJ39" s="378"/>
      <c r="CK39" s="378"/>
      <c r="CL39" s="378"/>
      <c r="CM39" s="378"/>
      <c r="CN39" s="378"/>
      <c r="CO39" s="378"/>
      <c r="CP39" s="378"/>
      <c r="CQ39" s="378"/>
      <c r="CR39" s="378"/>
      <c r="CS39" s="378"/>
      <c r="CT39" s="378"/>
      <c r="CU39" s="378"/>
      <c r="CV39" s="378"/>
      <c r="CW39" s="378"/>
      <c r="CX39" s="378"/>
      <c r="CY39" s="378"/>
      <c r="CZ39" s="378"/>
      <c r="DA39" s="378"/>
      <c r="DB39" s="378"/>
      <c r="DC39" s="378"/>
      <c r="DD39" s="379"/>
    </row>
    <row r="40" spans="2:109" ht="13" x14ac:dyDescent="0.2">
      <c r="B40" s="380"/>
      <c r="DD40" s="380"/>
      <c r="DE40" s="369"/>
    </row>
    <row r="41" spans="2:109" ht="16.5" x14ac:dyDescent="0.2">
      <c r="B41" s="381" t="s">
        <v>595</v>
      </c>
      <c r="C41" s="372"/>
      <c r="D41" s="372"/>
      <c r="E41" s="372"/>
      <c r="F41" s="372"/>
      <c r="G41" s="372"/>
      <c r="H41" s="372"/>
      <c r="I41" s="372"/>
      <c r="J41" s="372"/>
      <c r="K41" s="372"/>
      <c r="L41" s="372"/>
      <c r="M41" s="372"/>
      <c r="N41" s="372"/>
      <c r="O41" s="372"/>
      <c r="P41" s="372"/>
      <c r="Q41" s="372"/>
      <c r="R41" s="372"/>
      <c r="S41" s="372"/>
      <c r="T41" s="372"/>
      <c r="U41" s="372"/>
      <c r="V41" s="372"/>
      <c r="W41" s="372"/>
      <c r="X41" s="372"/>
      <c r="Y41" s="372"/>
      <c r="Z41" s="372"/>
      <c r="AA41" s="372"/>
      <c r="AB41" s="372"/>
      <c r="AC41" s="372"/>
      <c r="AD41" s="372"/>
      <c r="AE41" s="372"/>
      <c r="AF41" s="372"/>
      <c r="AG41" s="372"/>
      <c r="AH41" s="372"/>
      <c r="AI41" s="372"/>
      <c r="AJ41" s="372"/>
      <c r="AK41" s="372"/>
      <c r="AL41" s="372"/>
      <c r="AM41" s="372"/>
      <c r="AN41" s="372"/>
      <c r="AO41" s="372"/>
      <c r="AP41" s="372"/>
      <c r="AQ41" s="372"/>
      <c r="AR41" s="372"/>
      <c r="AS41" s="372"/>
      <c r="AT41" s="372"/>
      <c r="AU41" s="372"/>
      <c r="AV41" s="372"/>
      <c r="AW41" s="372"/>
      <c r="AX41" s="372"/>
      <c r="AY41" s="372"/>
      <c r="AZ41" s="372"/>
      <c r="BA41" s="372"/>
      <c r="BB41" s="372"/>
      <c r="BC41" s="372"/>
      <c r="BD41" s="372"/>
      <c r="BE41" s="372"/>
      <c r="BF41" s="372"/>
      <c r="BG41" s="372"/>
      <c r="BH41" s="372"/>
      <c r="BI41" s="372"/>
      <c r="BJ41" s="372"/>
      <c r="BK41" s="372"/>
      <c r="BL41" s="372"/>
      <c r="BM41" s="372"/>
      <c r="BN41" s="372"/>
      <c r="BO41" s="372"/>
      <c r="BP41" s="372"/>
      <c r="BQ41" s="372"/>
      <c r="BR41" s="372"/>
      <c r="BS41" s="372"/>
      <c r="BT41" s="372"/>
      <c r="BU41" s="372"/>
      <c r="BV41" s="372"/>
      <c r="BW41" s="372"/>
      <c r="BX41" s="372"/>
      <c r="BY41" s="372"/>
      <c r="BZ41" s="372"/>
      <c r="CA41" s="372"/>
      <c r="CB41" s="372"/>
      <c r="CC41" s="372"/>
      <c r="CD41" s="372"/>
      <c r="CE41" s="372"/>
      <c r="CF41" s="372"/>
      <c r="CG41" s="372"/>
      <c r="CH41" s="372"/>
      <c r="CI41" s="372"/>
      <c r="CJ41" s="372"/>
      <c r="CK41" s="372"/>
      <c r="CL41" s="372"/>
      <c r="CM41" s="372"/>
      <c r="CN41" s="372"/>
      <c r="CO41" s="372"/>
      <c r="CP41" s="372"/>
      <c r="CQ41" s="372"/>
      <c r="CR41" s="372"/>
      <c r="CS41" s="372"/>
      <c r="CT41" s="372"/>
      <c r="CU41" s="372"/>
      <c r="CV41" s="372"/>
      <c r="CW41" s="372"/>
      <c r="CX41" s="372"/>
      <c r="CY41" s="372"/>
      <c r="CZ41" s="372"/>
      <c r="DA41" s="372"/>
      <c r="DB41" s="372"/>
      <c r="DC41" s="372"/>
      <c r="DD41" s="374"/>
    </row>
    <row r="42" spans="2:109" ht="13" x14ac:dyDescent="0.2">
      <c r="B42" s="375"/>
      <c r="G42" s="382"/>
      <c r="I42" s="383"/>
      <c r="J42" s="383"/>
      <c r="K42" s="383"/>
      <c r="AM42" s="382"/>
      <c r="AN42" s="382" t="s">
        <v>596</v>
      </c>
      <c r="AP42" s="383"/>
      <c r="AQ42" s="383"/>
      <c r="AR42" s="383"/>
      <c r="AY42" s="382"/>
      <c r="BA42" s="383"/>
      <c r="BB42" s="383"/>
      <c r="BC42" s="383"/>
      <c r="BK42" s="382"/>
      <c r="BM42" s="383"/>
      <c r="BN42" s="383"/>
      <c r="BO42" s="383"/>
      <c r="BW42" s="382"/>
      <c r="BY42" s="383"/>
      <c r="BZ42" s="383"/>
      <c r="CA42" s="383"/>
      <c r="CI42" s="382"/>
      <c r="CK42" s="383"/>
      <c r="CL42" s="383"/>
      <c r="CM42" s="383"/>
      <c r="CU42" s="382"/>
      <c r="CW42" s="383"/>
      <c r="CX42" s="383"/>
      <c r="CY42" s="383"/>
    </row>
    <row r="43" spans="2:109" ht="13.5" customHeight="1" x14ac:dyDescent="0.2">
      <c r="B43" s="375"/>
      <c r="AN43" s="1276" t="s">
        <v>597</v>
      </c>
      <c r="AO43" s="1277"/>
      <c r="AP43" s="1277"/>
      <c r="AQ43" s="1277"/>
      <c r="AR43" s="1277"/>
      <c r="AS43" s="1277"/>
      <c r="AT43" s="1277"/>
      <c r="AU43" s="1277"/>
      <c r="AV43" s="1277"/>
      <c r="AW43" s="1277"/>
      <c r="AX43" s="1277"/>
      <c r="AY43" s="1277"/>
      <c r="AZ43" s="1277"/>
      <c r="BA43" s="1277"/>
      <c r="BB43" s="1277"/>
      <c r="BC43" s="1277"/>
      <c r="BD43" s="1277"/>
      <c r="BE43" s="1277"/>
      <c r="BF43" s="1277"/>
      <c r="BG43" s="1277"/>
      <c r="BH43" s="1277"/>
      <c r="BI43" s="1277"/>
      <c r="BJ43" s="1277"/>
      <c r="BK43" s="1277"/>
      <c r="BL43" s="1277"/>
      <c r="BM43" s="1277"/>
      <c r="BN43" s="1277"/>
      <c r="BO43" s="1277"/>
      <c r="BP43" s="1277"/>
      <c r="BQ43" s="1277"/>
      <c r="BR43" s="1277"/>
      <c r="BS43" s="1277"/>
      <c r="BT43" s="1277"/>
      <c r="BU43" s="1277"/>
      <c r="BV43" s="1277"/>
      <c r="BW43" s="1277"/>
      <c r="BX43" s="1277"/>
      <c r="BY43" s="1277"/>
      <c r="BZ43" s="1277"/>
      <c r="CA43" s="1277"/>
      <c r="CB43" s="1277"/>
      <c r="CC43" s="1277"/>
      <c r="CD43" s="1277"/>
      <c r="CE43" s="1277"/>
      <c r="CF43" s="1277"/>
      <c r="CG43" s="1277"/>
      <c r="CH43" s="1277"/>
      <c r="CI43" s="1277"/>
      <c r="CJ43" s="1277"/>
      <c r="CK43" s="1277"/>
      <c r="CL43" s="1277"/>
      <c r="CM43" s="1277"/>
      <c r="CN43" s="1277"/>
      <c r="CO43" s="1277"/>
      <c r="CP43" s="1277"/>
      <c r="CQ43" s="1277"/>
      <c r="CR43" s="1277"/>
      <c r="CS43" s="1277"/>
      <c r="CT43" s="1277"/>
      <c r="CU43" s="1277"/>
      <c r="CV43" s="1277"/>
      <c r="CW43" s="1277"/>
      <c r="CX43" s="1277"/>
      <c r="CY43" s="1277"/>
      <c r="CZ43" s="1277"/>
      <c r="DA43" s="1277"/>
      <c r="DB43" s="1277"/>
      <c r="DC43" s="1278"/>
    </row>
    <row r="44" spans="2:109" ht="13" x14ac:dyDescent="0.2">
      <c r="B44" s="375"/>
      <c r="AN44" s="1279"/>
      <c r="AO44" s="1280"/>
      <c r="AP44" s="1280"/>
      <c r="AQ44" s="1280"/>
      <c r="AR44" s="1280"/>
      <c r="AS44" s="1280"/>
      <c r="AT44" s="1280"/>
      <c r="AU44" s="1280"/>
      <c r="AV44" s="1280"/>
      <c r="AW44" s="1280"/>
      <c r="AX44" s="1280"/>
      <c r="AY44" s="1280"/>
      <c r="AZ44" s="1280"/>
      <c r="BA44" s="1280"/>
      <c r="BB44" s="1280"/>
      <c r="BC44" s="1280"/>
      <c r="BD44" s="1280"/>
      <c r="BE44" s="1280"/>
      <c r="BF44" s="1280"/>
      <c r="BG44" s="1280"/>
      <c r="BH44" s="1280"/>
      <c r="BI44" s="1280"/>
      <c r="BJ44" s="1280"/>
      <c r="BK44" s="1280"/>
      <c r="BL44" s="1280"/>
      <c r="BM44" s="1280"/>
      <c r="BN44" s="1280"/>
      <c r="BO44" s="1280"/>
      <c r="BP44" s="1280"/>
      <c r="BQ44" s="1280"/>
      <c r="BR44" s="1280"/>
      <c r="BS44" s="1280"/>
      <c r="BT44" s="1280"/>
      <c r="BU44" s="1280"/>
      <c r="BV44" s="1280"/>
      <c r="BW44" s="1280"/>
      <c r="BX44" s="1280"/>
      <c r="BY44" s="1280"/>
      <c r="BZ44" s="1280"/>
      <c r="CA44" s="1280"/>
      <c r="CB44" s="1280"/>
      <c r="CC44" s="1280"/>
      <c r="CD44" s="1280"/>
      <c r="CE44" s="1280"/>
      <c r="CF44" s="1280"/>
      <c r="CG44" s="1280"/>
      <c r="CH44" s="1280"/>
      <c r="CI44" s="1280"/>
      <c r="CJ44" s="1280"/>
      <c r="CK44" s="1280"/>
      <c r="CL44" s="1280"/>
      <c r="CM44" s="1280"/>
      <c r="CN44" s="1280"/>
      <c r="CO44" s="1280"/>
      <c r="CP44" s="1280"/>
      <c r="CQ44" s="1280"/>
      <c r="CR44" s="1280"/>
      <c r="CS44" s="1280"/>
      <c r="CT44" s="1280"/>
      <c r="CU44" s="1280"/>
      <c r="CV44" s="1280"/>
      <c r="CW44" s="1280"/>
      <c r="CX44" s="1280"/>
      <c r="CY44" s="1280"/>
      <c r="CZ44" s="1280"/>
      <c r="DA44" s="1280"/>
      <c r="DB44" s="1280"/>
      <c r="DC44" s="1281"/>
    </row>
    <row r="45" spans="2:109" ht="13" x14ac:dyDescent="0.2">
      <c r="B45" s="375"/>
      <c r="AN45" s="1279"/>
      <c r="AO45" s="1280"/>
      <c r="AP45" s="1280"/>
      <c r="AQ45" s="1280"/>
      <c r="AR45" s="1280"/>
      <c r="AS45" s="1280"/>
      <c r="AT45" s="1280"/>
      <c r="AU45" s="1280"/>
      <c r="AV45" s="1280"/>
      <c r="AW45" s="1280"/>
      <c r="AX45" s="1280"/>
      <c r="AY45" s="1280"/>
      <c r="AZ45" s="1280"/>
      <c r="BA45" s="1280"/>
      <c r="BB45" s="1280"/>
      <c r="BC45" s="1280"/>
      <c r="BD45" s="1280"/>
      <c r="BE45" s="1280"/>
      <c r="BF45" s="1280"/>
      <c r="BG45" s="1280"/>
      <c r="BH45" s="1280"/>
      <c r="BI45" s="1280"/>
      <c r="BJ45" s="1280"/>
      <c r="BK45" s="1280"/>
      <c r="BL45" s="1280"/>
      <c r="BM45" s="1280"/>
      <c r="BN45" s="1280"/>
      <c r="BO45" s="1280"/>
      <c r="BP45" s="1280"/>
      <c r="BQ45" s="1280"/>
      <c r="BR45" s="1280"/>
      <c r="BS45" s="1280"/>
      <c r="BT45" s="1280"/>
      <c r="BU45" s="1280"/>
      <c r="BV45" s="1280"/>
      <c r="BW45" s="1280"/>
      <c r="BX45" s="1280"/>
      <c r="BY45" s="1280"/>
      <c r="BZ45" s="1280"/>
      <c r="CA45" s="1280"/>
      <c r="CB45" s="1280"/>
      <c r="CC45" s="1280"/>
      <c r="CD45" s="1280"/>
      <c r="CE45" s="1280"/>
      <c r="CF45" s="1280"/>
      <c r="CG45" s="1280"/>
      <c r="CH45" s="1280"/>
      <c r="CI45" s="1280"/>
      <c r="CJ45" s="1280"/>
      <c r="CK45" s="1280"/>
      <c r="CL45" s="1280"/>
      <c r="CM45" s="1280"/>
      <c r="CN45" s="1280"/>
      <c r="CO45" s="1280"/>
      <c r="CP45" s="1280"/>
      <c r="CQ45" s="1280"/>
      <c r="CR45" s="1280"/>
      <c r="CS45" s="1280"/>
      <c r="CT45" s="1280"/>
      <c r="CU45" s="1280"/>
      <c r="CV45" s="1280"/>
      <c r="CW45" s="1280"/>
      <c r="CX45" s="1280"/>
      <c r="CY45" s="1280"/>
      <c r="CZ45" s="1280"/>
      <c r="DA45" s="1280"/>
      <c r="DB45" s="1280"/>
      <c r="DC45" s="1281"/>
    </row>
    <row r="46" spans="2:109" ht="13" x14ac:dyDescent="0.2">
      <c r="B46" s="375"/>
      <c r="AN46" s="1279"/>
      <c r="AO46" s="1280"/>
      <c r="AP46" s="1280"/>
      <c r="AQ46" s="1280"/>
      <c r="AR46" s="1280"/>
      <c r="AS46" s="1280"/>
      <c r="AT46" s="1280"/>
      <c r="AU46" s="1280"/>
      <c r="AV46" s="1280"/>
      <c r="AW46" s="1280"/>
      <c r="AX46" s="1280"/>
      <c r="AY46" s="1280"/>
      <c r="AZ46" s="1280"/>
      <c r="BA46" s="1280"/>
      <c r="BB46" s="1280"/>
      <c r="BC46" s="1280"/>
      <c r="BD46" s="1280"/>
      <c r="BE46" s="1280"/>
      <c r="BF46" s="1280"/>
      <c r="BG46" s="1280"/>
      <c r="BH46" s="1280"/>
      <c r="BI46" s="1280"/>
      <c r="BJ46" s="1280"/>
      <c r="BK46" s="1280"/>
      <c r="BL46" s="1280"/>
      <c r="BM46" s="1280"/>
      <c r="BN46" s="1280"/>
      <c r="BO46" s="1280"/>
      <c r="BP46" s="1280"/>
      <c r="BQ46" s="1280"/>
      <c r="BR46" s="1280"/>
      <c r="BS46" s="1280"/>
      <c r="BT46" s="1280"/>
      <c r="BU46" s="1280"/>
      <c r="BV46" s="1280"/>
      <c r="BW46" s="1280"/>
      <c r="BX46" s="1280"/>
      <c r="BY46" s="1280"/>
      <c r="BZ46" s="1280"/>
      <c r="CA46" s="1280"/>
      <c r="CB46" s="1280"/>
      <c r="CC46" s="1280"/>
      <c r="CD46" s="1280"/>
      <c r="CE46" s="1280"/>
      <c r="CF46" s="1280"/>
      <c r="CG46" s="1280"/>
      <c r="CH46" s="1280"/>
      <c r="CI46" s="1280"/>
      <c r="CJ46" s="1280"/>
      <c r="CK46" s="1280"/>
      <c r="CL46" s="1280"/>
      <c r="CM46" s="1280"/>
      <c r="CN46" s="1280"/>
      <c r="CO46" s="1280"/>
      <c r="CP46" s="1280"/>
      <c r="CQ46" s="1280"/>
      <c r="CR46" s="1280"/>
      <c r="CS46" s="1280"/>
      <c r="CT46" s="1280"/>
      <c r="CU46" s="1280"/>
      <c r="CV46" s="1280"/>
      <c r="CW46" s="1280"/>
      <c r="CX46" s="1280"/>
      <c r="CY46" s="1280"/>
      <c r="CZ46" s="1280"/>
      <c r="DA46" s="1280"/>
      <c r="DB46" s="1280"/>
      <c r="DC46" s="1281"/>
    </row>
    <row r="47" spans="2:109" ht="13" x14ac:dyDescent="0.2">
      <c r="B47" s="375"/>
      <c r="AN47" s="1282"/>
      <c r="AO47" s="1283"/>
      <c r="AP47" s="1283"/>
      <c r="AQ47" s="1283"/>
      <c r="AR47" s="1283"/>
      <c r="AS47" s="1283"/>
      <c r="AT47" s="1283"/>
      <c r="AU47" s="1283"/>
      <c r="AV47" s="1283"/>
      <c r="AW47" s="1283"/>
      <c r="AX47" s="1283"/>
      <c r="AY47" s="1283"/>
      <c r="AZ47" s="1283"/>
      <c r="BA47" s="1283"/>
      <c r="BB47" s="1283"/>
      <c r="BC47" s="1283"/>
      <c r="BD47" s="1283"/>
      <c r="BE47" s="1283"/>
      <c r="BF47" s="1283"/>
      <c r="BG47" s="1283"/>
      <c r="BH47" s="1283"/>
      <c r="BI47" s="1283"/>
      <c r="BJ47" s="1283"/>
      <c r="BK47" s="1283"/>
      <c r="BL47" s="1283"/>
      <c r="BM47" s="1283"/>
      <c r="BN47" s="1283"/>
      <c r="BO47" s="1283"/>
      <c r="BP47" s="1283"/>
      <c r="BQ47" s="1283"/>
      <c r="BR47" s="1283"/>
      <c r="BS47" s="1283"/>
      <c r="BT47" s="1283"/>
      <c r="BU47" s="1283"/>
      <c r="BV47" s="1283"/>
      <c r="BW47" s="1283"/>
      <c r="BX47" s="1283"/>
      <c r="BY47" s="1283"/>
      <c r="BZ47" s="1283"/>
      <c r="CA47" s="1283"/>
      <c r="CB47" s="1283"/>
      <c r="CC47" s="1283"/>
      <c r="CD47" s="1283"/>
      <c r="CE47" s="1283"/>
      <c r="CF47" s="1283"/>
      <c r="CG47" s="1283"/>
      <c r="CH47" s="1283"/>
      <c r="CI47" s="1283"/>
      <c r="CJ47" s="1283"/>
      <c r="CK47" s="1283"/>
      <c r="CL47" s="1283"/>
      <c r="CM47" s="1283"/>
      <c r="CN47" s="1283"/>
      <c r="CO47" s="1283"/>
      <c r="CP47" s="1283"/>
      <c r="CQ47" s="1283"/>
      <c r="CR47" s="1283"/>
      <c r="CS47" s="1283"/>
      <c r="CT47" s="1283"/>
      <c r="CU47" s="1283"/>
      <c r="CV47" s="1283"/>
      <c r="CW47" s="1283"/>
      <c r="CX47" s="1283"/>
      <c r="CY47" s="1283"/>
      <c r="CZ47" s="1283"/>
      <c r="DA47" s="1283"/>
      <c r="DB47" s="1283"/>
      <c r="DC47" s="1284"/>
    </row>
    <row r="48" spans="2:109" ht="13" x14ac:dyDescent="0.2">
      <c r="B48" s="375"/>
      <c r="H48" s="384"/>
      <c r="I48" s="384"/>
      <c r="J48" s="384"/>
      <c r="AN48" s="384"/>
      <c r="AO48" s="384"/>
      <c r="AP48" s="384"/>
      <c r="AZ48" s="384"/>
      <c r="BA48" s="384"/>
      <c r="BB48" s="384"/>
      <c r="BL48" s="384"/>
      <c r="BM48" s="384"/>
      <c r="BN48" s="384"/>
      <c r="BX48" s="384"/>
      <c r="BY48" s="384"/>
      <c r="BZ48" s="384"/>
      <c r="CJ48" s="384"/>
      <c r="CK48" s="384"/>
      <c r="CL48" s="384"/>
      <c r="CV48" s="384"/>
      <c r="CW48" s="384"/>
      <c r="CX48" s="384"/>
    </row>
    <row r="49" spans="1:109" ht="13" x14ac:dyDescent="0.2">
      <c r="B49" s="375"/>
      <c r="AN49" s="369" t="s">
        <v>598</v>
      </c>
    </row>
    <row r="50" spans="1:109" ht="13" x14ac:dyDescent="0.2">
      <c r="B50" s="375"/>
      <c r="G50" s="1285"/>
      <c r="H50" s="1285"/>
      <c r="I50" s="1285"/>
      <c r="J50" s="1285"/>
      <c r="K50" s="385"/>
      <c r="L50" s="385"/>
      <c r="M50" s="386"/>
      <c r="N50" s="386"/>
      <c r="AN50" s="1286"/>
      <c r="AO50" s="1287"/>
      <c r="AP50" s="1287"/>
      <c r="AQ50" s="1287"/>
      <c r="AR50" s="1287"/>
      <c r="AS50" s="1287"/>
      <c r="AT50" s="1287"/>
      <c r="AU50" s="1287"/>
      <c r="AV50" s="1287"/>
      <c r="AW50" s="1287"/>
      <c r="AX50" s="1287"/>
      <c r="AY50" s="1287"/>
      <c r="AZ50" s="1287"/>
      <c r="BA50" s="1287"/>
      <c r="BB50" s="1287"/>
      <c r="BC50" s="1287"/>
      <c r="BD50" s="1287"/>
      <c r="BE50" s="1287"/>
      <c r="BF50" s="1287"/>
      <c r="BG50" s="1287"/>
      <c r="BH50" s="1287"/>
      <c r="BI50" s="1287"/>
      <c r="BJ50" s="1287"/>
      <c r="BK50" s="1287"/>
      <c r="BL50" s="1287"/>
      <c r="BM50" s="1287"/>
      <c r="BN50" s="1287"/>
      <c r="BO50" s="1288"/>
      <c r="BP50" s="1289" t="s">
        <v>552</v>
      </c>
      <c r="BQ50" s="1289"/>
      <c r="BR50" s="1289"/>
      <c r="BS50" s="1289"/>
      <c r="BT50" s="1289"/>
      <c r="BU50" s="1289"/>
      <c r="BV50" s="1289"/>
      <c r="BW50" s="1289"/>
      <c r="BX50" s="1289" t="s">
        <v>553</v>
      </c>
      <c r="BY50" s="1289"/>
      <c r="BZ50" s="1289"/>
      <c r="CA50" s="1289"/>
      <c r="CB50" s="1289"/>
      <c r="CC50" s="1289"/>
      <c r="CD50" s="1289"/>
      <c r="CE50" s="1289"/>
      <c r="CF50" s="1289" t="s">
        <v>554</v>
      </c>
      <c r="CG50" s="1289"/>
      <c r="CH50" s="1289"/>
      <c r="CI50" s="1289"/>
      <c r="CJ50" s="1289"/>
      <c r="CK50" s="1289"/>
      <c r="CL50" s="1289"/>
      <c r="CM50" s="1289"/>
      <c r="CN50" s="1289" t="s">
        <v>555</v>
      </c>
      <c r="CO50" s="1289"/>
      <c r="CP50" s="1289"/>
      <c r="CQ50" s="1289"/>
      <c r="CR50" s="1289"/>
      <c r="CS50" s="1289"/>
      <c r="CT50" s="1289"/>
      <c r="CU50" s="1289"/>
      <c r="CV50" s="1289" t="s">
        <v>556</v>
      </c>
      <c r="CW50" s="1289"/>
      <c r="CX50" s="1289"/>
      <c r="CY50" s="1289"/>
      <c r="CZ50" s="1289"/>
      <c r="DA50" s="1289"/>
      <c r="DB50" s="1289"/>
      <c r="DC50" s="1289"/>
    </row>
    <row r="51" spans="1:109" ht="13.5" customHeight="1" x14ac:dyDescent="0.2">
      <c r="B51" s="375"/>
      <c r="G51" s="1295"/>
      <c r="H51" s="1295"/>
      <c r="I51" s="1293"/>
      <c r="J51" s="1293"/>
      <c r="K51" s="1291"/>
      <c r="L51" s="1291"/>
      <c r="M51" s="1291"/>
      <c r="N51" s="1291"/>
      <c r="AM51" s="384"/>
      <c r="AN51" s="1292" t="s">
        <v>599</v>
      </c>
      <c r="AO51" s="1292"/>
      <c r="AP51" s="1292"/>
      <c r="AQ51" s="1292"/>
      <c r="AR51" s="1292"/>
      <c r="AS51" s="1292"/>
      <c r="AT51" s="1292"/>
      <c r="AU51" s="1292"/>
      <c r="AV51" s="1292"/>
      <c r="AW51" s="1292"/>
      <c r="AX51" s="1292"/>
      <c r="AY51" s="1292"/>
      <c r="AZ51" s="1292"/>
      <c r="BA51" s="1292"/>
      <c r="BB51" s="1292" t="s">
        <v>600</v>
      </c>
      <c r="BC51" s="1292"/>
      <c r="BD51" s="1292"/>
      <c r="BE51" s="1292"/>
      <c r="BF51" s="1292"/>
      <c r="BG51" s="1292"/>
      <c r="BH51" s="1292"/>
      <c r="BI51" s="1292"/>
      <c r="BJ51" s="1292"/>
      <c r="BK51" s="1292"/>
      <c r="BL51" s="1292"/>
      <c r="BM51" s="1292"/>
      <c r="BN51" s="1292"/>
      <c r="BO51" s="1292"/>
      <c r="BP51" s="1290"/>
      <c r="BQ51" s="1290"/>
      <c r="BR51" s="1290"/>
      <c r="BS51" s="1290"/>
      <c r="BT51" s="1290"/>
      <c r="BU51" s="1290"/>
      <c r="BV51" s="1290"/>
      <c r="BW51" s="1290"/>
      <c r="BX51" s="1290"/>
      <c r="BY51" s="1290"/>
      <c r="BZ51" s="1290"/>
      <c r="CA51" s="1290"/>
      <c r="CB51" s="1290"/>
      <c r="CC51" s="1290"/>
      <c r="CD51" s="1290"/>
      <c r="CE51" s="1290"/>
      <c r="CF51" s="1290"/>
      <c r="CG51" s="1290"/>
      <c r="CH51" s="1290"/>
      <c r="CI51" s="1290"/>
      <c r="CJ51" s="1290"/>
      <c r="CK51" s="1290"/>
      <c r="CL51" s="1290"/>
      <c r="CM51" s="1290"/>
      <c r="CN51" s="1290"/>
      <c r="CO51" s="1290"/>
      <c r="CP51" s="1290"/>
      <c r="CQ51" s="1290"/>
      <c r="CR51" s="1290"/>
      <c r="CS51" s="1290"/>
      <c r="CT51" s="1290"/>
      <c r="CU51" s="1290"/>
      <c r="CV51" s="1290"/>
      <c r="CW51" s="1290"/>
      <c r="CX51" s="1290"/>
      <c r="CY51" s="1290"/>
      <c r="CZ51" s="1290"/>
      <c r="DA51" s="1290"/>
      <c r="DB51" s="1290"/>
      <c r="DC51" s="1290"/>
    </row>
    <row r="52" spans="1:109" ht="13" x14ac:dyDescent="0.2">
      <c r="B52" s="375"/>
      <c r="G52" s="1295"/>
      <c r="H52" s="1295"/>
      <c r="I52" s="1293"/>
      <c r="J52" s="1293"/>
      <c r="K52" s="1291"/>
      <c r="L52" s="1291"/>
      <c r="M52" s="1291"/>
      <c r="N52" s="1291"/>
      <c r="AM52" s="384"/>
      <c r="AN52" s="1292"/>
      <c r="AO52" s="1292"/>
      <c r="AP52" s="1292"/>
      <c r="AQ52" s="1292"/>
      <c r="AR52" s="1292"/>
      <c r="AS52" s="1292"/>
      <c r="AT52" s="1292"/>
      <c r="AU52" s="1292"/>
      <c r="AV52" s="1292"/>
      <c r="AW52" s="1292"/>
      <c r="AX52" s="1292"/>
      <c r="AY52" s="1292"/>
      <c r="AZ52" s="1292"/>
      <c r="BA52" s="1292"/>
      <c r="BB52" s="1292"/>
      <c r="BC52" s="1292"/>
      <c r="BD52" s="1292"/>
      <c r="BE52" s="1292"/>
      <c r="BF52" s="1292"/>
      <c r="BG52" s="1292"/>
      <c r="BH52" s="1292"/>
      <c r="BI52" s="1292"/>
      <c r="BJ52" s="1292"/>
      <c r="BK52" s="1292"/>
      <c r="BL52" s="1292"/>
      <c r="BM52" s="1292"/>
      <c r="BN52" s="1292"/>
      <c r="BO52" s="1292"/>
      <c r="BP52" s="1290"/>
      <c r="BQ52" s="1290"/>
      <c r="BR52" s="1290"/>
      <c r="BS52" s="1290"/>
      <c r="BT52" s="1290"/>
      <c r="BU52" s="1290"/>
      <c r="BV52" s="1290"/>
      <c r="BW52" s="1290"/>
      <c r="BX52" s="1290"/>
      <c r="BY52" s="1290"/>
      <c r="BZ52" s="1290"/>
      <c r="CA52" s="1290"/>
      <c r="CB52" s="1290"/>
      <c r="CC52" s="1290"/>
      <c r="CD52" s="1290"/>
      <c r="CE52" s="1290"/>
      <c r="CF52" s="1290"/>
      <c r="CG52" s="1290"/>
      <c r="CH52" s="1290"/>
      <c r="CI52" s="1290"/>
      <c r="CJ52" s="1290"/>
      <c r="CK52" s="1290"/>
      <c r="CL52" s="1290"/>
      <c r="CM52" s="1290"/>
      <c r="CN52" s="1290"/>
      <c r="CO52" s="1290"/>
      <c r="CP52" s="1290"/>
      <c r="CQ52" s="1290"/>
      <c r="CR52" s="1290"/>
      <c r="CS52" s="1290"/>
      <c r="CT52" s="1290"/>
      <c r="CU52" s="1290"/>
      <c r="CV52" s="1290"/>
      <c r="CW52" s="1290"/>
      <c r="CX52" s="1290"/>
      <c r="CY52" s="1290"/>
      <c r="CZ52" s="1290"/>
      <c r="DA52" s="1290"/>
      <c r="DB52" s="1290"/>
      <c r="DC52" s="1290"/>
    </row>
    <row r="53" spans="1:109" ht="13" x14ac:dyDescent="0.2">
      <c r="A53" s="383"/>
      <c r="B53" s="375"/>
      <c r="G53" s="1295"/>
      <c r="H53" s="1295"/>
      <c r="I53" s="1285"/>
      <c r="J53" s="1285"/>
      <c r="K53" s="1291"/>
      <c r="L53" s="1291"/>
      <c r="M53" s="1291"/>
      <c r="N53" s="1291"/>
      <c r="AM53" s="384"/>
      <c r="AN53" s="1292"/>
      <c r="AO53" s="1292"/>
      <c r="AP53" s="1292"/>
      <c r="AQ53" s="1292"/>
      <c r="AR53" s="1292"/>
      <c r="AS53" s="1292"/>
      <c r="AT53" s="1292"/>
      <c r="AU53" s="1292"/>
      <c r="AV53" s="1292"/>
      <c r="AW53" s="1292"/>
      <c r="AX53" s="1292"/>
      <c r="AY53" s="1292"/>
      <c r="AZ53" s="1292"/>
      <c r="BA53" s="1292"/>
      <c r="BB53" s="1292" t="s">
        <v>601</v>
      </c>
      <c r="BC53" s="1292"/>
      <c r="BD53" s="1292"/>
      <c r="BE53" s="1292"/>
      <c r="BF53" s="1292"/>
      <c r="BG53" s="1292"/>
      <c r="BH53" s="1292"/>
      <c r="BI53" s="1292"/>
      <c r="BJ53" s="1292"/>
      <c r="BK53" s="1292"/>
      <c r="BL53" s="1292"/>
      <c r="BM53" s="1292"/>
      <c r="BN53" s="1292"/>
      <c r="BO53" s="1292"/>
      <c r="BP53" s="1290">
        <v>65.2</v>
      </c>
      <c r="BQ53" s="1290"/>
      <c r="BR53" s="1290"/>
      <c r="BS53" s="1290"/>
      <c r="BT53" s="1290"/>
      <c r="BU53" s="1290"/>
      <c r="BV53" s="1290"/>
      <c r="BW53" s="1290"/>
      <c r="BX53" s="1290">
        <v>66.400000000000006</v>
      </c>
      <c r="BY53" s="1290"/>
      <c r="BZ53" s="1290"/>
      <c r="CA53" s="1290"/>
      <c r="CB53" s="1290"/>
      <c r="CC53" s="1290"/>
      <c r="CD53" s="1290"/>
      <c r="CE53" s="1290"/>
      <c r="CF53" s="1290">
        <v>59.4</v>
      </c>
      <c r="CG53" s="1290"/>
      <c r="CH53" s="1290"/>
      <c r="CI53" s="1290"/>
      <c r="CJ53" s="1290"/>
      <c r="CK53" s="1290"/>
      <c r="CL53" s="1290"/>
      <c r="CM53" s="1290"/>
      <c r="CN53" s="1290">
        <v>60.7</v>
      </c>
      <c r="CO53" s="1290"/>
      <c r="CP53" s="1290"/>
      <c r="CQ53" s="1290"/>
      <c r="CR53" s="1290"/>
      <c r="CS53" s="1290"/>
      <c r="CT53" s="1290"/>
      <c r="CU53" s="1290"/>
      <c r="CV53" s="1290">
        <v>62.6</v>
      </c>
      <c r="CW53" s="1290"/>
      <c r="CX53" s="1290"/>
      <c r="CY53" s="1290"/>
      <c r="CZ53" s="1290"/>
      <c r="DA53" s="1290"/>
      <c r="DB53" s="1290"/>
      <c r="DC53" s="1290"/>
    </row>
    <row r="54" spans="1:109" ht="13" x14ac:dyDescent="0.2">
      <c r="A54" s="383"/>
      <c r="B54" s="375"/>
      <c r="G54" s="1295"/>
      <c r="H54" s="1295"/>
      <c r="I54" s="1285"/>
      <c r="J54" s="1285"/>
      <c r="K54" s="1291"/>
      <c r="L54" s="1291"/>
      <c r="M54" s="1291"/>
      <c r="N54" s="1291"/>
      <c r="AM54" s="384"/>
      <c r="AN54" s="1292"/>
      <c r="AO54" s="1292"/>
      <c r="AP54" s="1292"/>
      <c r="AQ54" s="1292"/>
      <c r="AR54" s="1292"/>
      <c r="AS54" s="1292"/>
      <c r="AT54" s="1292"/>
      <c r="AU54" s="1292"/>
      <c r="AV54" s="1292"/>
      <c r="AW54" s="1292"/>
      <c r="AX54" s="1292"/>
      <c r="AY54" s="1292"/>
      <c r="AZ54" s="1292"/>
      <c r="BA54" s="1292"/>
      <c r="BB54" s="1292"/>
      <c r="BC54" s="1292"/>
      <c r="BD54" s="1292"/>
      <c r="BE54" s="1292"/>
      <c r="BF54" s="1292"/>
      <c r="BG54" s="1292"/>
      <c r="BH54" s="1292"/>
      <c r="BI54" s="1292"/>
      <c r="BJ54" s="1292"/>
      <c r="BK54" s="1292"/>
      <c r="BL54" s="1292"/>
      <c r="BM54" s="1292"/>
      <c r="BN54" s="1292"/>
      <c r="BO54" s="1292"/>
      <c r="BP54" s="1290"/>
      <c r="BQ54" s="1290"/>
      <c r="BR54" s="1290"/>
      <c r="BS54" s="1290"/>
      <c r="BT54" s="1290"/>
      <c r="BU54" s="1290"/>
      <c r="BV54" s="1290"/>
      <c r="BW54" s="1290"/>
      <c r="BX54" s="1290"/>
      <c r="BY54" s="1290"/>
      <c r="BZ54" s="1290"/>
      <c r="CA54" s="1290"/>
      <c r="CB54" s="1290"/>
      <c r="CC54" s="1290"/>
      <c r="CD54" s="1290"/>
      <c r="CE54" s="1290"/>
      <c r="CF54" s="1290"/>
      <c r="CG54" s="1290"/>
      <c r="CH54" s="1290"/>
      <c r="CI54" s="1290"/>
      <c r="CJ54" s="1290"/>
      <c r="CK54" s="1290"/>
      <c r="CL54" s="1290"/>
      <c r="CM54" s="1290"/>
      <c r="CN54" s="1290"/>
      <c r="CO54" s="1290"/>
      <c r="CP54" s="1290"/>
      <c r="CQ54" s="1290"/>
      <c r="CR54" s="1290"/>
      <c r="CS54" s="1290"/>
      <c r="CT54" s="1290"/>
      <c r="CU54" s="1290"/>
      <c r="CV54" s="1290"/>
      <c r="CW54" s="1290"/>
      <c r="CX54" s="1290"/>
      <c r="CY54" s="1290"/>
      <c r="CZ54" s="1290"/>
      <c r="DA54" s="1290"/>
      <c r="DB54" s="1290"/>
      <c r="DC54" s="1290"/>
    </row>
    <row r="55" spans="1:109" ht="13" x14ac:dyDescent="0.2">
      <c r="A55" s="383"/>
      <c r="B55" s="375"/>
      <c r="G55" s="1285"/>
      <c r="H55" s="1285"/>
      <c r="I55" s="1285"/>
      <c r="J55" s="1285"/>
      <c r="K55" s="1291"/>
      <c r="L55" s="1291"/>
      <c r="M55" s="1291"/>
      <c r="N55" s="1291"/>
      <c r="AN55" s="1289" t="s">
        <v>602</v>
      </c>
      <c r="AO55" s="1289"/>
      <c r="AP55" s="1289"/>
      <c r="AQ55" s="1289"/>
      <c r="AR55" s="1289"/>
      <c r="AS55" s="1289"/>
      <c r="AT55" s="1289"/>
      <c r="AU55" s="1289"/>
      <c r="AV55" s="1289"/>
      <c r="AW55" s="1289"/>
      <c r="AX55" s="1289"/>
      <c r="AY55" s="1289"/>
      <c r="AZ55" s="1289"/>
      <c r="BA55" s="1289"/>
      <c r="BB55" s="1292" t="s">
        <v>600</v>
      </c>
      <c r="BC55" s="1292"/>
      <c r="BD55" s="1292"/>
      <c r="BE55" s="1292"/>
      <c r="BF55" s="1292"/>
      <c r="BG55" s="1292"/>
      <c r="BH55" s="1292"/>
      <c r="BI55" s="1292"/>
      <c r="BJ55" s="1292"/>
      <c r="BK55" s="1292"/>
      <c r="BL55" s="1292"/>
      <c r="BM55" s="1292"/>
      <c r="BN55" s="1292"/>
      <c r="BO55" s="1292"/>
      <c r="BP55" s="1290">
        <v>28.5</v>
      </c>
      <c r="BQ55" s="1290"/>
      <c r="BR55" s="1290"/>
      <c r="BS55" s="1290"/>
      <c r="BT55" s="1290"/>
      <c r="BU55" s="1290"/>
      <c r="BV55" s="1290"/>
      <c r="BW55" s="1290"/>
      <c r="BX55" s="1290">
        <v>20.5</v>
      </c>
      <c r="BY55" s="1290"/>
      <c r="BZ55" s="1290"/>
      <c r="CA55" s="1290"/>
      <c r="CB55" s="1290"/>
      <c r="CC55" s="1290"/>
      <c r="CD55" s="1290"/>
      <c r="CE55" s="1290"/>
      <c r="CF55" s="1290">
        <v>21.4</v>
      </c>
      <c r="CG55" s="1290"/>
      <c r="CH55" s="1290"/>
      <c r="CI55" s="1290"/>
      <c r="CJ55" s="1290"/>
      <c r="CK55" s="1290"/>
      <c r="CL55" s="1290"/>
      <c r="CM55" s="1290"/>
      <c r="CN55" s="1290">
        <v>12.8</v>
      </c>
      <c r="CO55" s="1290"/>
      <c r="CP55" s="1290"/>
      <c r="CQ55" s="1290"/>
      <c r="CR55" s="1290"/>
      <c r="CS55" s="1290"/>
      <c r="CT55" s="1290"/>
      <c r="CU55" s="1290"/>
      <c r="CV55" s="1290">
        <v>0</v>
      </c>
      <c r="CW55" s="1290"/>
      <c r="CX55" s="1290"/>
      <c r="CY55" s="1290"/>
      <c r="CZ55" s="1290"/>
      <c r="DA55" s="1290"/>
      <c r="DB55" s="1290"/>
      <c r="DC55" s="1290"/>
    </row>
    <row r="56" spans="1:109" ht="13" x14ac:dyDescent="0.2">
      <c r="A56" s="383"/>
      <c r="B56" s="375"/>
      <c r="G56" s="1285"/>
      <c r="H56" s="1285"/>
      <c r="I56" s="1285"/>
      <c r="J56" s="1285"/>
      <c r="K56" s="1291"/>
      <c r="L56" s="1291"/>
      <c r="M56" s="1291"/>
      <c r="N56" s="1291"/>
      <c r="AN56" s="1289"/>
      <c r="AO56" s="1289"/>
      <c r="AP56" s="1289"/>
      <c r="AQ56" s="1289"/>
      <c r="AR56" s="1289"/>
      <c r="AS56" s="1289"/>
      <c r="AT56" s="1289"/>
      <c r="AU56" s="1289"/>
      <c r="AV56" s="1289"/>
      <c r="AW56" s="1289"/>
      <c r="AX56" s="1289"/>
      <c r="AY56" s="1289"/>
      <c r="AZ56" s="1289"/>
      <c r="BA56" s="1289"/>
      <c r="BB56" s="1292"/>
      <c r="BC56" s="1292"/>
      <c r="BD56" s="1292"/>
      <c r="BE56" s="1292"/>
      <c r="BF56" s="1292"/>
      <c r="BG56" s="1292"/>
      <c r="BH56" s="1292"/>
      <c r="BI56" s="1292"/>
      <c r="BJ56" s="1292"/>
      <c r="BK56" s="1292"/>
      <c r="BL56" s="1292"/>
      <c r="BM56" s="1292"/>
      <c r="BN56" s="1292"/>
      <c r="BO56" s="1292"/>
      <c r="BP56" s="1290"/>
      <c r="BQ56" s="1290"/>
      <c r="BR56" s="1290"/>
      <c r="BS56" s="1290"/>
      <c r="BT56" s="1290"/>
      <c r="BU56" s="1290"/>
      <c r="BV56" s="1290"/>
      <c r="BW56" s="1290"/>
      <c r="BX56" s="1290"/>
      <c r="BY56" s="1290"/>
      <c r="BZ56" s="1290"/>
      <c r="CA56" s="1290"/>
      <c r="CB56" s="1290"/>
      <c r="CC56" s="1290"/>
      <c r="CD56" s="1290"/>
      <c r="CE56" s="1290"/>
      <c r="CF56" s="1290"/>
      <c r="CG56" s="1290"/>
      <c r="CH56" s="1290"/>
      <c r="CI56" s="1290"/>
      <c r="CJ56" s="1290"/>
      <c r="CK56" s="1290"/>
      <c r="CL56" s="1290"/>
      <c r="CM56" s="1290"/>
      <c r="CN56" s="1290"/>
      <c r="CO56" s="1290"/>
      <c r="CP56" s="1290"/>
      <c r="CQ56" s="1290"/>
      <c r="CR56" s="1290"/>
      <c r="CS56" s="1290"/>
      <c r="CT56" s="1290"/>
      <c r="CU56" s="1290"/>
      <c r="CV56" s="1290"/>
      <c r="CW56" s="1290"/>
      <c r="CX56" s="1290"/>
      <c r="CY56" s="1290"/>
      <c r="CZ56" s="1290"/>
      <c r="DA56" s="1290"/>
      <c r="DB56" s="1290"/>
      <c r="DC56" s="1290"/>
    </row>
    <row r="57" spans="1:109" s="383" customFormat="1" ht="13" x14ac:dyDescent="0.2">
      <c r="B57" s="387"/>
      <c r="G57" s="1285"/>
      <c r="H57" s="1285"/>
      <c r="I57" s="1294"/>
      <c r="J57" s="1294"/>
      <c r="K57" s="1291"/>
      <c r="L57" s="1291"/>
      <c r="M57" s="1291"/>
      <c r="N57" s="1291"/>
      <c r="AM57" s="369"/>
      <c r="AN57" s="1289"/>
      <c r="AO57" s="1289"/>
      <c r="AP57" s="1289"/>
      <c r="AQ57" s="1289"/>
      <c r="AR57" s="1289"/>
      <c r="AS57" s="1289"/>
      <c r="AT57" s="1289"/>
      <c r="AU57" s="1289"/>
      <c r="AV57" s="1289"/>
      <c r="AW57" s="1289"/>
      <c r="AX57" s="1289"/>
      <c r="AY57" s="1289"/>
      <c r="AZ57" s="1289"/>
      <c r="BA57" s="1289"/>
      <c r="BB57" s="1292" t="s">
        <v>601</v>
      </c>
      <c r="BC57" s="1292"/>
      <c r="BD57" s="1292"/>
      <c r="BE57" s="1292"/>
      <c r="BF57" s="1292"/>
      <c r="BG57" s="1292"/>
      <c r="BH57" s="1292"/>
      <c r="BI57" s="1292"/>
      <c r="BJ57" s="1292"/>
      <c r="BK57" s="1292"/>
      <c r="BL57" s="1292"/>
      <c r="BM57" s="1292"/>
      <c r="BN57" s="1292"/>
      <c r="BO57" s="1292"/>
      <c r="BP57" s="1290">
        <v>59.7</v>
      </c>
      <c r="BQ57" s="1290"/>
      <c r="BR57" s="1290"/>
      <c r="BS57" s="1290"/>
      <c r="BT57" s="1290"/>
      <c r="BU57" s="1290"/>
      <c r="BV57" s="1290"/>
      <c r="BW57" s="1290"/>
      <c r="BX57" s="1290">
        <v>60.3</v>
      </c>
      <c r="BY57" s="1290"/>
      <c r="BZ57" s="1290"/>
      <c r="CA57" s="1290"/>
      <c r="CB57" s="1290"/>
      <c r="CC57" s="1290"/>
      <c r="CD57" s="1290"/>
      <c r="CE57" s="1290"/>
      <c r="CF57" s="1290">
        <v>60.5</v>
      </c>
      <c r="CG57" s="1290"/>
      <c r="CH57" s="1290"/>
      <c r="CI57" s="1290"/>
      <c r="CJ57" s="1290"/>
      <c r="CK57" s="1290"/>
      <c r="CL57" s="1290"/>
      <c r="CM57" s="1290"/>
      <c r="CN57" s="1290">
        <v>61.2</v>
      </c>
      <c r="CO57" s="1290"/>
      <c r="CP57" s="1290"/>
      <c r="CQ57" s="1290"/>
      <c r="CR57" s="1290"/>
      <c r="CS57" s="1290"/>
      <c r="CT57" s="1290"/>
      <c r="CU57" s="1290"/>
      <c r="CV57" s="1290">
        <v>62.8</v>
      </c>
      <c r="CW57" s="1290"/>
      <c r="CX57" s="1290"/>
      <c r="CY57" s="1290"/>
      <c r="CZ57" s="1290"/>
      <c r="DA57" s="1290"/>
      <c r="DB57" s="1290"/>
      <c r="DC57" s="1290"/>
      <c r="DD57" s="388"/>
      <c r="DE57" s="387"/>
    </row>
    <row r="58" spans="1:109" s="383" customFormat="1" ht="13" x14ac:dyDescent="0.2">
      <c r="A58" s="369"/>
      <c r="B58" s="387"/>
      <c r="G58" s="1285"/>
      <c r="H58" s="1285"/>
      <c r="I58" s="1294"/>
      <c r="J58" s="1294"/>
      <c r="K58" s="1291"/>
      <c r="L58" s="1291"/>
      <c r="M58" s="1291"/>
      <c r="N58" s="1291"/>
      <c r="AM58" s="369"/>
      <c r="AN58" s="1289"/>
      <c r="AO58" s="1289"/>
      <c r="AP58" s="1289"/>
      <c r="AQ58" s="1289"/>
      <c r="AR58" s="1289"/>
      <c r="AS58" s="1289"/>
      <c r="AT58" s="1289"/>
      <c r="AU58" s="1289"/>
      <c r="AV58" s="1289"/>
      <c r="AW58" s="1289"/>
      <c r="AX58" s="1289"/>
      <c r="AY58" s="1289"/>
      <c r="AZ58" s="1289"/>
      <c r="BA58" s="1289"/>
      <c r="BB58" s="1292"/>
      <c r="BC58" s="1292"/>
      <c r="BD58" s="1292"/>
      <c r="BE58" s="1292"/>
      <c r="BF58" s="1292"/>
      <c r="BG58" s="1292"/>
      <c r="BH58" s="1292"/>
      <c r="BI58" s="1292"/>
      <c r="BJ58" s="1292"/>
      <c r="BK58" s="1292"/>
      <c r="BL58" s="1292"/>
      <c r="BM58" s="1292"/>
      <c r="BN58" s="1292"/>
      <c r="BO58" s="1292"/>
      <c r="BP58" s="1290"/>
      <c r="BQ58" s="1290"/>
      <c r="BR58" s="1290"/>
      <c r="BS58" s="1290"/>
      <c r="BT58" s="1290"/>
      <c r="BU58" s="1290"/>
      <c r="BV58" s="1290"/>
      <c r="BW58" s="1290"/>
      <c r="BX58" s="1290"/>
      <c r="BY58" s="1290"/>
      <c r="BZ58" s="1290"/>
      <c r="CA58" s="1290"/>
      <c r="CB58" s="1290"/>
      <c r="CC58" s="1290"/>
      <c r="CD58" s="1290"/>
      <c r="CE58" s="1290"/>
      <c r="CF58" s="1290"/>
      <c r="CG58" s="1290"/>
      <c r="CH58" s="1290"/>
      <c r="CI58" s="1290"/>
      <c r="CJ58" s="1290"/>
      <c r="CK58" s="1290"/>
      <c r="CL58" s="1290"/>
      <c r="CM58" s="1290"/>
      <c r="CN58" s="1290"/>
      <c r="CO58" s="1290"/>
      <c r="CP58" s="1290"/>
      <c r="CQ58" s="1290"/>
      <c r="CR58" s="1290"/>
      <c r="CS58" s="1290"/>
      <c r="CT58" s="1290"/>
      <c r="CU58" s="1290"/>
      <c r="CV58" s="1290"/>
      <c r="CW58" s="1290"/>
      <c r="CX58" s="1290"/>
      <c r="CY58" s="1290"/>
      <c r="CZ58" s="1290"/>
      <c r="DA58" s="1290"/>
      <c r="DB58" s="1290"/>
      <c r="DC58" s="1290"/>
      <c r="DD58" s="388"/>
      <c r="DE58" s="387"/>
    </row>
    <row r="59" spans="1:109" s="383" customFormat="1" ht="13" x14ac:dyDescent="0.2">
      <c r="A59" s="369"/>
      <c r="B59" s="387"/>
      <c r="K59" s="389"/>
      <c r="L59" s="389"/>
      <c r="M59" s="389"/>
      <c r="N59" s="389"/>
      <c r="AQ59" s="389"/>
      <c r="AR59" s="389"/>
      <c r="AS59" s="389"/>
      <c r="AT59" s="389"/>
      <c r="BC59" s="389"/>
      <c r="BD59" s="389"/>
      <c r="BE59" s="389"/>
      <c r="BF59" s="389"/>
      <c r="BO59" s="389"/>
      <c r="BP59" s="389"/>
      <c r="BQ59" s="389"/>
      <c r="BR59" s="389"/>
      <c r="CA59" s="389"/>
      <c r="CB59" s="389"/>
      <c r="CC59" s="389"/>
      <c r="CD59" s="389"/>
      <c r="CM59" s="389"/>
      <c r="CN59" s="389"/>
      <c r="CO59" s="389"/>
      <c r="CP59" s="389"/>
      <c r="CY59" s="389"/>
      <c r="CZ59" s="389"/>
      <c r="DA59" s="389"/>
      <c r="DB59" s="389"/>
      <c r="DC59" s="389"/>
      <c r="DD59" s="388"/>
      <c r="DE59" s="387"/>
    </row>
    <row r="60" spans="1:109" s="383" customFormat="1" ht="13" x14ac:dyDescent="0.2">
      <c r="A60" s="369"/>
      <c r="B60" s="387"/>
      <c r="K60" s="389"/>
      <c r="L60" s="389"/>
      <c r="M60" s="389"/>
      <c r="N60" s="389"/>
      <c r="AQ60" s="389"/>
      <c r="AR60" s="389"/>
      <c r="AS60" s="389"/>
      <c r="AT60" s="389"/>
      <c r="BC60" s="389"/>
      <c r="BD60" s="389"/>
      <c r="BE60" s="389"/>
      <c r="BF60" s="389"/>
      <c r="BO60" s="389"/>
      <c r="BP60" s="389"/>
      <c r="BQ60" s="389"/>
      <c r="BR60" s="389"/>
      <c r="CA60" s="389"/>
      <c r="CB60" s="389"/>
      <c r="CC60" s="389"/>
      <c r="CD60" s="389"/>
      <c r="CM60" s="389"/>
      <c r="CN60" s="389"/>
      <c r="CO60" s="389"/>
      <c r="CP60" s="389"/>
      <c r="CY60" s="389"/>
      <c r="CZ60" s="389"/>
      <c r="DA60" s="389"/>
      <c r="DB60" s="389"/>
      <c r="DC60" s="389"/>
      <c r="DD60" s="388"/>
      <c r="DE60" s="387"/>
    </row>
    <row r="61" spans="1:109" s="383" customFormat="1" ht="13" x14ac:dyDescent="0.2">
      <c r="A61" s="369"/>
      <c r="B61" s="390"/>
      <c r="C61" s="391"/>
      <c r="D61" s="391"/>
      <c r="E61" s="391"/>
      <c r="F61" s="391"/>
      <c r="G61" s="391"/>
      <c r="H61" s="391"/>
      <c r="I61" s="391"/>
      <c r="J61" s="391"/>
      <c r="K61" s="391"/>
      <c r="L61" s="391"/>
      <c r="M61" s="392"/>
      <c r="N61" s="392"/>
      <c r="O61" s="391"/>
      <c r="P61" s="391"/>
      <c r="Q61" s="391"/>
      <c r="R61" s="391"/>
      <c r="S61" s="391"/>
      <c r="T61" s="391"/>
      <c r="U61" s="391"/>
      <c r="V61" s="391"/>
      <c r="W61" s="391"/>
      <c r="X61" s="391"/>
      <c r="Y61" s="391"/>
      <c r="Z61" s="391"/>
      <c r="AA61" s="391"/>
      <c r="AB61" s="391"/>
      <c r="AC61" s="391"/>
      <c r="AD61" s="391"/>
      <c r="AE61" s="391"/>
      <c r="AF61" s="391"/>
      <c r="AG61" s="391"/>
      <c r="AH61" s="391"/>
      <c r="AI61" s="391"/>
      <c r="AJ61" s="391"/>
      <c r="AK61" s="391"/>
      <c r="AL61" s="391"/>
      <c r="AM61" s="391"/>
      <c r="AN61" s="391"/>
      <c r="AO61" s="391"/>
      <c r="AP61" s="391"/>
      <c r="AQ61" s="391"/>
      <c r="AR61" s="391"/>
      <c r="AS61" s="392"/>
      <c r="AT61" s="392"/>
      <c r="AU61" s="391"/>
      <c r="AV61" s="391"/>
      <c r="AW61" s="391"/>
      <c r="AX61" s="391"/>
      <c r="AY61" s="391"/>
      <c r="AZ61" s="391"/>
      <c r="BA61" s="391"/>
      <c r="BB61" s="391"/>
      <c r="BC61" s="391"/>
      <c r="BD61" s="391"/>
      <c r="BE61" s="392"/>
      <c r="BF61" s="392"/>
      <c r="BG61" s="391"/>
      <c r="BH61" s="391"/>
      <c r="BI61" s="391"/>
      <c r="BJ61" s="391"/>
      <c r="BK61" s="391"/>
      <c r="BL61" s="391"/>
      <c r="BM61" s="391"/>
      <c r="BN61" s="391"/>
      <c r="BO61" s="391"/>
      <c r="BP61" s="391"/>
      <c r="BQ61" s="392"/>
      <c r="BR61" s="392"/>
      <c r="BS61" s="391"/>
      <c r="BT61" s="391"/>
      <c r="BU61" s="391"/>
      <c r="BV61" s="391"/>
      <c r="BW61" s="391"/>
      <c r="BX61" s="391"/>
      <c r="BY61" s="391"/>
      <c r="BZ61" s="391"/>
      <c r="CA61" s="391"/>
      <c r="CB61" s="391"/>
      <c r="CC61" s="392"/>
      <c r="CD61" s="392"/>
      <c r="CE61" s="391"/>
      <c r="CF61" s="391"/>
      <c r="CG61" s="391"/>
      <c r="CH61" s="391"/>
      <c r="CI61" s="391"/>
      <c r="CJ61" s="391"/>
      <c r="CK61" s="391"/>
      <c r="CL61" s="391"/>
      <c r="CM61" s="391"/>
      <c r="CN61" s="391"/>
      <c r="CO61" s="392"/>
      <c r="CP61" s="392"/>
      <c r="CQ61" s="391"/>
      <c r="CR61" s="391"/>
      <c r="CS61" s="391"/>
      <c r="CT61" s="391"/>
      <c r="CU61" s="391"/>
      <c r="CV61" s="391"/>
      <c r="CW61" s="391"/>
      <c r="CX61" s="391"/>
      <c r="CY61" s="391"/>
      <c r="CZ61" s="391"/>
      <c r="DA61" s="392"/>
      <c r="DB61" s="392"/>
      <c r="DC61" s="392"/>
      <c r="DD61" s="393"/>
      <c r="DE61" s="387"/>
    </row>
    <row r="62" spans="1:109" ht="13" x14ac:dyDescent="0.2">
      <c r="B62" s="380"/>
      <c r="C62" s="380"/>
      <c r="D62" s="380"/>
      <c r="E62" s="380"/>
      <c r="F62" s="380"/>
      <c r="G62" s="380"/>
      <c r="H62" s="380"/>
      <c r="I62" s="380"/>
      <c r="J62" s="380"/>
      <c r="K62" s="380"/>
      <c r="L62" s="380"/>
      <c r="M62" s="380"/>
      <c r="N62" s="380"/>
      <c r="O62" s="380"/>
      <c r="P62" s="380"/>
      <c r="Q62" s="380"/>
      <c r="R62" s="380"/>
      <c r="S62" s="380"/>
      <c r="T62" s="380"/>
      <c r="U62" s="380"/>
      <c r="V62" s="380"/>
      <c r="W62" s="380"/>
      <c r="X62" s="380"/>
      <c r="Y62" s="380"/>
      <c r="Z62" s="380"/>
      <c r="AA62" s="380"/>
      <c r="AB62" s="380"/>
      <c r="AC62" s="380"/>
      <c r="AD62" s="380"/>
      <c r="AE62" s="380"/>
      <c r="AF62" s="380"/>
      <c r="AG62" s="380"/>
      <c r="AH62" s="380"/>
      <c r="AI62" s="380"/>
      <c r="AJ62" s="380"/>
      <c r="AK62" s="380"/>
      <c r="AL62" s="380"/>
      <c r="AM62" s="380"/>
      <c r="AN62" s="380"/>
      <c r="AO62" s="380"/>
      <c r="AP62" s="380"/>
      <c r="AQ62" s="380"/>
      <c r="AR62" s="380"/>
      <c r="AS62" s="380"/>
      <c r="AT62" s="380"/>
      <c r="AU62" s="380"/>
      <c r="AV62" s="380"/>
      <c r="AW62" s="380"/>
      <c r="AX62" s="380"/>
      <c r="AY62" s="380"/>
      <c r="AZ62" s="380"/>
      <c r="BA62" s="380"/>
      <c r="BB62" s="380"/>
      <c r="BC62" s="380"/>
      <c r="BD62" s="380"/>
      <c r="BE62" s="380"/>
      <c r="BF62" s="380"/>
      <c r="BG62" s="380"/>
      <c r="BH62" s="380"/>
      <c r="BI62" s="380"/>
      <c r="BJ62" s="380"/>
      <c r="BK62" s="380"/>
      <c r="BL62" s="380"/>
      <c r="BM62" s="380"/>
      <c r="BN62" s="380"/>
      <c r="BO62" s="380"/>
      <c r="BP62" s="380"/>
      <c r="BQ62" s="380"/>
      <c r="BR62" s="380"/>
      <c r="BS62" s="380"/>
      <c r="BT62" s="380"/>
      <c r="BU62" s="380"/>
      <c r="BV62" s="380"/>
      <c r="BW62" s="380"/>
      <c r="BX62" s="380"/>
      <c r="BY62" s="380"/>
      <c r="BZ62" s="380"/>
      <c r="CA62" s="380"/>
      <c r="CB62" s="380"/>
      <c r="CC62" s="380"/>
      <c r="CD62" s="380"/>
      <c r="CE62" s="380"/>
      <c r="CF62" s="380"/>
      <c r="CG62" s="380"/>
      <c r="CH62" s="380"/>
      <c r="CI62" s="380"/>
      <c r="CJ62" s="380"/>
      <c r="CK62" s="380"/>
      <c r="CL62" s="380"/>
      <c r="CM62" s="380"/>
      <c r="CN62" s="380"/>
      <c r="CO62" s="380"/>
      <c r="CP62" s="380"/>
      <c r="CQ62" s="380"/>
      <c r="CR62" s="380"/>
      <c r="CS62" s="380"/>
      <c r="CT62" s="380"/>
      <c r="CU62" s="380"/>
      <c r="CV62" s="380"/>
      <c r="CW62" s="380"/>
      <c r="CX62" s="380"/>
      <c r="CY62" s="380"/>
      <c r="CZ62" s="380"/>
      <c r="DA62" s="380"/>
      <c r="DB62" s="380"/>
      <c r="DC62" s="380"/>
      <c r="DD62" s="380"/>
      <c r="DE62" s="369"/>
    </row>
    <row r="63" spans="1:109" ht="16.5" x14ac:dyDescent="0.2">
      <c r="B63" s="394" t="s">
        <v>603</v>
      </c>
    </row>
    <row r="64" spans="1:109" ht="13" x14ac:dyDescent="0.2">
      <c r="B64" s="375"/>
      <c r="G64" s="382"/>
      <c r="I64" s="395"/>
      <c r="J64" s="395"/>
      <c r="K64" s="395"/>
      <c r="L64" s="395"/>
      <c r="M64" s="395"/>
      <c r="N64" s="396"/>
      <c r="AM64" s="382"/>
      <c r="AN64" s="382" t="s">
        <v>596</v>
      </c>
      <c r="AP64" s="383"/>
      <c r="AQ64" s="383"/>
      <c r="AR64" s="383"/>
      <c r="AY64" s="382"/>
      <c r="BA64" s="383"/>
      <c r="BB64" s="383"/>
      <c r="BC64" s="383"/>
      <c r="BK64" s="382"/>
      <c r="BM64" s="383"/>
      <c r="BN64" s="383"/>
      <c r="BO64" s="383"/>
      <c r="BW64" s="382"/>
      <c r="BY64" s="383"/>
      <c r="BZ64" s="383"/>
      <c r="CA64" s="383"/>
      <c r="CI64" s="382"/>
      <c r="CK64" s="383"/>
      <c r="CL64" s="383"/>
      <c r="CM64" s="383"/>
      <c r="CU64" s="382"/>
      <c r="CW64" s="383"/>
      <c r="CX64" s="383"/>
      <c r="CY64" s="383"/>
    </row>
    <row r="65" spans="2:107" ht="13" x14ac:dyDescent="0.2">
      <c r="B65" s="375"/>
      <c r="AN65" s="1276" t="s">
        <v>604</v>
      </c>
      <c r="AO65" s="1277"/>
      <c r="AP65" s="1277"/>
      <c r="AQ65" s="1277"/>
      <c r="AR65" s="1277"/>
      <c r="AS65" s="1277"/>
      <c r="AT65" s="1277"/>
      <c r="AU65" s="1277"/>
      <c r="AV65" s="1277"/>
      <c r="AW65" s="1277"/>
      <c r="AX65" s="1277"/>
      <c r="AY65" s="1277"/>
      <c r="AZ65" s="1277"/>
      <c r="BA65" s="1277"/>
      <c r="BB65" s="1277"/>
      <c r="BC65" s="1277"/>
      <c r="BD65" s="1277"/>
      <c r="BE65" s="1277"/>
      <c r="BF65" s="1277"/>
      <c r="BG65" s="1277"/>
      <c r="BH65" s="1277"/>
      <c r="BI65" s="1277"/>
      <c r="BJ65" s="1277"/>
      <c r="BK65" s="1277"/>
      <c r="BL65" s="1277"/>
      <c r="BM65" s="1277"/>
      <c r="BN65" s="1277"/>
      <c r="BO65" s="1277"/>
      <c r="BP65" s="1277"/>
      <c r="BQ65" s="1277"/>
      <c r="BR65" s="1277"/>
      <c r="BS65" s="1277"/>
      <c r="BT65" s="1277"/>
      <c r="BU65" s="1277"/>
      <c r="BV65" s="1277"/>
      <c r="BW65" s="1277"/>
      <c r="BX65" s="1277"/>
      <c r="BY65" s="1277"/>
      <c r="BZ65" s="1277"/>
      <c r="CA65" s="1277"/>
      <c r="CB65" s="1277"/>
      <c r="CC65" s="1277"/>
      <c r="CD65" s="1277"/>
      <c r="CE65" s="1277"/>
      <c r="CF65" s="1277"/>
      <c r="CG65" s="1277"/>
      <c r="CH65" s="1277"/>
      <c r="CI65" s="1277"/>
      <c r="CJ65" s="1277"/>
      <c r="CK65" s="1277"/>
      <c r="CL65" s="1277"/>
      <c r="CM65" s="1277"/>
      <c r="CN65" s="1277"/>
      <c r="CO65" s="1277"/>
      <c r="CP65" s="1277"/>
      <c r="CQ65" s="1277"/>
      <c r="CR65" s="1277"/>
      <c r="CS65" s="1277"/>
      <c r="CT65" s="1277"/>
      <c r="CU65" s="1277"/>
      <c r="CV65" s="1277"/>
      <c r="CW65" s="1277"/>
      <c r="CX65" s="1277"/>
      <c r="CY65" s="1277"/>
      <c r="CZ65" s="1277"/>
      <c r="DA65" s="1277"/>
      <c r="DB65" s="1277"/>
      <c r="DC65" s="1278"/>
    </row>
    <row r="66" spans="2:107" ht="13" x14ac:dyDescent="0.2">
      <c r="B66" s="375"/>
      <c r="AN66" s="1279"/>
      <c r="AO66" s="1280"/>
      <c r="AP66" s="1280"/>
      <c r="AQ66" s="1280"/>
      <c r="AR66" s="1280"/>
      <c r="AS66" s="1280"/>
      <c r="AT66" s="1280"/>
      <c r="AU66" s="1280"/>
      <c r="AV66" s="1280"/>
      <c r="AW66" s="1280"/>
      <c r="AX66" s="1280"/>
      <c r="AY66" s="1280"/>
      <c r="AZ66" s="1280"/>
      <c r="BA66" s="1280"/>
      <c r="BB66" s="1280"/>
      <c r="BC66" s="1280"/>
      <c r="BD66" s="1280"/>
      <c r="BE66" s="1280"/>
      <c r="BF66" s="1280"/>
      <c r="BG66" s="1280"/>
      <c r="BH66" s="1280"/>
      <c r="BI66" s="1280"/>
      <c r="BJ66" s="1280"/>
      <c r="BK66" s="1280"/>
      <c r="BL66" s="1280"/>
      <c r="BM66" s="1280"/>
      <c r="BN66" s="1280"/>
      <c r="BO66" s="1280"/>
      <c r="BP66" s="1280"/>
      <c r="BQ66" s="1280"/>
      <c r="BR66" s="1280"/>
      <c r="BS66" s="1280"/>
      <c r="BT66" s="1280"/>
      <c r="BU66" s="1280"/>
      <c r="BV66" s="1280"/>
      <c r="BW66" s="1280"/>
      <c r="BX66" s="1280"/>
      <c r="BY66" s="1280"/>
      <c r="BZ66" s="1280"/>
      <c r="CA66" s="1280"/>
      <c r="CB66" s="1280"/>
      <c r="CC66" s="1280"/>
      <c r="CD66" s="1280"/>
      <c r="CE66" s="1280"/>
      <c r="CF66" s="1280"/>
      <c r="CG66" s="1280"/>
      <c r="CH66" s="1280"/>
      <c r="CI66" s="1280"/>
      <c r="CJ66" s="1280"/>
      <c r="CK66" s="1280"/>
      <c r="CL66" s="1280"/>
      <c r="CM66" s="1280"/>
      <c r="CN66" s="1280"/>
      <c r="CO66" s="1280"/>
      <c r="CP66" s="1280"/>
      <c r="CQ66" s="1280"/>
      <c r="CR66" s="1280"/>
      <c r="CS66" s="1280"/>
      <c r="CT66" s="1280"/>
      <c r="CU66" s="1280"/>
      <c r="CV66" s="1280"/>
      <c r="CW66" s="1280"/>
      <c r="CX66" s="1280"/>
      <c r="CY66" s="1280"/>
      <c r="CZ66" s="1280"/>
      <c r="DA66" s="1280"/>
      <c r="DB66" s="1280"/>
      <c r="DC66" s="1281"/>
    </row>
    <row r="67" spans="2:107" ht="13" x14ac:dyDescent="0.2">
      <c r="B67" s="375"/>
      <c r="AN67" s="1279"/>
      <c r="AO67" s="1280"/>
      <c r="AP67" s="1280"/>
      <c r="AQ67" s="1280"/>
      <c r="AR67" s="1280"/>
      <c r="AS67" s="1280"/>
      <c r="AT67" s="1280"/>
      <c r="AU67" s="1280"/>
      <c r="AV67" s="1280"/>
      <c r="AW67" s="1280"/>
      <c r="AX67" s="1280"/>
      <c r="AY67" s="1280"/>
      <c r="AZ67" s="1280"/>
      <c r="BA67" s="1280"/>
      <c r="BB67" s="1280"/>
      <c r="BC67" s="1280"/>
      <c r="BD67" s="1280"/>
      <c r="BE67" s="1280"/>
      <c r="BF67" s="1280"/>
      <c r="BG67" s="1280"/>
      <c r="BH67" s="1280"/>
      <c r="BI67" s="1280"/>
      <c r="BJ67" s="1280"/>
      <c r="BK67" s="1280"/>
      <c r="BL67" s="1280"/>
      <c r="BM67" s="1280"/>
      <c r="BN67" s="1280"/>
      <c r="BO67" s="1280"/>
      <c r="BP67" s="1280"/>
      <c r="BQ67" s="1280"/>
      <c r="BR67" s="1280"/>
      <c r="BS67" s="1280"/>
      <c r="BT67" s="1280"/>
      <c r="BU67" s="1280"/>
      <c r="BV67" s="1280"/>
      <c r="BW67" s="1280"/>
      <c r="BX67" s="1280"/>
      <c r="BY67" s="1280"/>
      <c r="BZ67" s="1280"/>
      <c r="CA67" s="1280"/>
      <c r="CB67" s="1280"/>
      <c r="CC67" s="1280"/>
      <c r="CD67" s="1280"/>
      <c r="CE67" s="1280"/>
      <c r="CF67" s="1280"/>
      <c r="CG67" s="1280"/>
      <c r="CH67" s="1280"/>
      <c r="CI67" s="1280"/>
      <c r="CJ67" s="1280"/>
      <c r="CK67" s="1280"/>
      <c r="CL67" s="1280"/>
      <c r="CM67" s="1280"/>
      <c r="CN67" s="1280"/>
      <c r="CO67" s="1280"/>
      <c r="CP67" s="1280"/>
      <c r="CQ67" s="1280"/>
      <c r="CR67" s="1280"/>
      <c r="CS67" s="1280"/>
      <c r="CT67" s="1280"/>
      <c r="CU67" s="1280"/>
      <c r="CV67" s="1280"/>
      <c r="CW67" s="1280"/>
      <c r="CX67" s="1280"/>
      <c r="CY67" s="1280"/>
      <c r="CZ67" s="1280"/>
      <c r="DA67" s="1280"/>
      <c r="DB67" s="1280"/>
      <c r="DC67" s="1281"/>
    </row>
    <row r="68" spans="2:107" ht="13" x14ac:dyDescent="0.2">
      <c r="B68" s="375"/>
      <c r="AN68" s="1279"/>
      <c r="AO68" s="1280"/>
      <c r="AP68" s="1280"/>
      <c r="AQ68" s="1280"/>
      <c r="AR68" s="1280"/>
      <c r="AS68" s="1280"/>
      <c r="AT68" s="1280"/>
      <c r="AU68" s="1280"/>
      <c r="AV68" s="1280"/>
      <c r="AW68" s="1280"/>
      <c r="AX68" s="1280"/>
      <c r="AY68" s="1280"/>
      <c r="AZ68" s="1280"/>
      <c r="BA68" s="1280"/>
      <c r="BB68" s="1280"/>
      <c r="BC68" s="1280"/>
      <c r="BD68" s="1280"/>
      <c r="BE68" s="1280"/>
      <c r="BF68" s="1280"/>
      <c r="BG68" s="1280"/>
      <c r="BH68" s="1280"/>
      <c r="BI68" s="1280"/>
      <c r="BJ68" s="1280"/>
      <c r="BK68" s="1280"/>
      <c r="BL68" s="1280"/>
      <c r="BM68" s="1280"/>
      <c r="BN68" s="1280"/>
      <c r="BO68" s="1280"/>
      <c r="BP68" s="1280"/>
      <c r="BQ68" s="1280"/>
      <c r="BR68" s="1280"/>
      <c r="BS68" s="1280"/>
      <c r="BT68" s="1280"/>
      <c r="BU68" s="1280"/>
      <c r="BV68" s="1280"/>
      <c r="BW68" s="1280"/>
      <c r="BX68" s="1280"/>
      <c r="BY68" s="1280"/>
      <c r="BZ68" s="1280"/>
      <c r="CA68" s="1280"/>
      <c r="CB68" s="1280"/>
      <c r="CC68" s="1280"/>
      <c r="CD68" s="1280"/>
      <c r="CE68" s="1280"/>
      <c r="CF68" s="1280"/>
      <c r="CG68" s="1280"/>
      <c r="CH68" s="1280"/>
      <c r="CI68" s="1280"/>
      <c r="CJ68" s="1280"/>
      <c r="CK68" s="1280"/>
      <c r="CL68" s="1280"/>
      <c r="CM68" s="1280"/>
      <c r="CN68" s="1280"/>
      <c r="CO68" s="1280"/>
      <c r="CP68" s="1280"/>
      <c r="CQ68" s="1280"/>
      <c r="CR68" s="1280"/>
      <c r="CS68" s="1280"/>
      <c r="CT68" s="1280"/>
      <c r="CU68" s="1280"/>
      <c r="CV68" s="1280"/>
      <c r="CW68" s="1280"/>
      <c r="CX68" s="1280"/>
      <c r="CY68" s="1280"/>
      <c r="CZ68" s="1280"/>
      <c r="DA68" s="1280"/>
      <c r="DB68" s="1280"/>
      <c r="DC68" s="1281"/>
    </row>
    <row r="69" spans="2:107" ht="13" x14ac:dyDescent="0.2">
      <c r="B69" s="375"/>
      <c r="AN69" s="1282"/>
      <c r="AO69" s="1283"/>
      <c r="AP69" s="1283"/>
      <c r="AQ69" s="1283"/>
      <c r="AR69" s="1283"/>
      <c r="AS69" s="1283"/>
      <c r="AT69" s="1283"/>
      <c r="AU69" s="1283"/>
      <c r="AV69" s="1283"/>
      <c r="AW69" s="1283"/>
      <c r="AX69" s="1283"/>
      <c r="AY69" s="1283"/>
      <c r="AZ69" s="1283"/>
      <c r="BA69" s="1283"/>
      <c r="BB69" s="1283"/>
      <c r="BC69" s="1283"/>
      <c r="BD69" s="1283"/>
      <c r="BE69" s="1283"/>
      <c r="BF69" s="1283"/>
      <c r="BG69" s="1283"/>
      <c r="BH69" s="1283"/>
      <c r="BI69" s="1283"/>
      <c r="BJ69" s="1283"/>
      <c r="BK69" s="1283"/>
      <c r="BL69" s="1283"/>
      <c r="BM69" s="1283"/>
      <c r="BN69" s="1283"/>
      <c r="BO69" s="1283"/>
      <c r="BP69" s="1283"/>
      <c r="BQ69" s="1283"/>
      <c r="BR69" s="1283"/>
      <c r="BS69" s="1283"/>
      <c r="BT69" s="1283"/>
      <c r="BU69" s="1283"/>
      <c r="BV69" s="1283"/>
      <c r="BW69" s="1283"/>
      <c r="BX69" s="1283"/>
      <c r="BY69" s="1283"/>
      <c r="BZ69" s="1283"/>
      <c r="CA69" s="1283"/>
      <c r="CB69" s="1283"/>
      <c r="CC69" s="1283"/>
      <c r="CD69" s="1283"/>
      <c r="CE69" s="1283"/>
      <c r="CF69" s="1283"/>
      <c r="CG69" s="1283"/>
      <c r="CH69" s="1283"/>
      <c r="CI69" s="1283"/>
      <c r="CJ69" s="1283"/>
      <c r="CK69" s="1283"/>
      <c r="CL69" s="1283"/>
      <c r="CM69" s="1283"/>
      <c r="CN69" s="1283"/>
      <c r="CO69" s="1283"/>
      <c r="CP69" s="1283"/>
      <c r="CQ69" s="1283"/>
      <c r="CR69" s="1283"/>
      <c r="CS69" s="1283"/>
      <c r="CT69" s="1283"/>
      <c r="CU69" s="1283"/>
      <c r="CV69" s="1283"/>
      <c r="CW69" s="1283"/>
      <c r="CX69" s="1283"/>
      <c r="CY69" s="1283"/>
      <c r="CZ69" s="1283"/>
      <c r="DA69" s="1283"/>
      <c r="DB69" s="1283"/>
      <c r="DC69" s="1284"/>
    </row>
    <row r="70" spans="2:107" ht="13" x14ac:dyDescent="0.2">
      <c r="B70" s="375"/>
      <c r="H70" s="397"/>
      <c r="I70" s="397"/>
      <c r="J70" s="398"/>
      <c r="K70" s="398"/>
      <c r="L70" s="399"/>
      <c r="M70" s="398"/>
      <c r="N70" s="399"/>
      <c r="AN70" s="384"/>
      <c r="AO70" s="384"/>
      <c r="AP70" s="384"/>
      <c r="AZ70" s="384"/>
      <c r="BA70" s="384"/>
      <c r="BB70" s="384"/>
      <c r="BL70" s="384"/>
      <c r="BM70" s="384"/>
      <c r="BN70" s="384"/>
      <c r="BX70" s="384"/>
      <c r="BY70" s="384"/>
      <c r="BZ70" s="384"/>
      <c r="CJ70" s="384"/>
      <c r="CK70" s="384"/>
      <c r="CL70" s="384"/>
      <c r="CV70" s="384"/>
      <c r="CW70" s="384"/>
      <c r="CX70" s="384"/>
    </row>
    <row r="71" spans="2:107" ht="13" x14ac:dyDescent="0.2">
      <c r="B71" s="375"/>
      <c r="G71" s="400"/>
      <c r="I71" s="401"/>
      <c r="J71" s="398"/>
      <c r="K71" s="398"/>
      <c r="L71" s="399"/>
      <c r="M71" s="398"/>
      <c r="N71" s="399"/>
      <c r="AM71" s="400"/>
      <c r="AN71" s="369" t="s">
        <v>598</v>
      </c>
    </row>
    <row r="72" spans="2:107" ht="13" x14ac:dyDescent="0.2">
      <c r="B72" s="375"/>
      <c r="G72" s="1285"/>
      <c r="H72" s="1285"/>
      <c r="I72" s="1285"/>
      <c r="J72" s="1285"/>
      <c r="K72" s="385"/>
      <c r="L72" s="385"/>
      <c r="M72" s="386"/>
      <c r="N72" s="386"/>
      <c r="AN72" s="1286"/>
      <c r="AO72" s="1287"/>
      <c r="AP72" s="1287"/>
      <c r="AQ72" s="1287"/>
      <c r="AR72" s="1287"/>
      <c r="AS72" s="1287"/>
      <c r="AT72" s="1287"/>
      <c r="AU72" s="1287"/>
      <c r="AV72" s="1287"/>
      <c r="AW72" s="1287"/>
      <c r="AX72" s="1287"/>
      <c r="AY72" s="1287"/>
      <c r="AZ72" s="1287"/>
      <c r="BA72" s="1287"/>
      <c r="BB72" s="1287"/>
      <c r="BC72" s="1287"/>
      <c r="BD72" s="1287"/>
      <c r="BE72" s="1287"/>
      <c r="BF72" s="1287"/>
      <c r="BG72" s="1287"/>
      <c r="BH72" s="1287"/>
      <c r="BI72" s="1287"/>
      <c r="BJ72" s="1287"/>
      <c r="BK72" s="1287"/>
      <c r="BL72" s="1287"/>
      <c r="BM72" s="1287"/>
      <c r="BN72" s="1287"/>
      <c r="BO72" s="1288"/>
      <c r="BP72" s="1289" t="s">
        <v>552</v>
      </c>
      <c r="BQ72" s="1289"/>
      <c r="BR72" s="1289"/>
      <c r="BS72" s="1289"/>
      <c r="BT72" s="1289"/>
      <c r="BU72" s="1289"/>
      <c r="BV72" s="1289"/>
      <c r="BW72" s="1289"/>
      <c r="BX72" s="1289" t="s">
        <v>553</v>
      </c>
      <c r="BY72" s="1289"/>
      <c r="BZ72" s="1289"/>
      <c r="CA72" s="1289"/>
      <c r="CB72" s="1289"/>
      <c r="CC72" s="1289"/>
      <c r="CD72" s="1289"/>
      <c r="CE72" s="1289"/>
      <c r="CF72" s="1289" t="s">
        <v>554</v>
      </c>
      <c r="CG72" s="1289"/>
      <c r="CH72" s="1289"/>
      <c r="CI72" s="1289"/>
      <c r="CJ72" s="1289"/>
      <c r="CK72" s="1289"/>
      <c r="CL72" s="1289"/>
      <c r="CM72" s="1289"/>
      <c r="CN72" s="1289" t="s">
        <v>555</v>
      </c>
      <c r="CO72" s="1289"/>
      <c r="CP72" s="1289"/>
      <c r="CQ72" s="1289"/>
      <c r="CR72" s="1289"/>
      <c r="CS72" s="1289"/>
      <c r="CT72" s="1289"/>
      <c r="CU72" s="1289"/>
      <c r="CV72" s="1289" t="s">
        <v>556</v>
      </c>
      <c r="CW72" s="1289"/>
      <c r="CX72" s="1289"/>
      <c r="CY72" s="1289"/>
      <c r="CZ72" s="1289"/>
      <c r="DA72" s="1289"/>
      <c r="DB72" s="1289"/>
      <c r="DC72" s="1289"/>
    </row>
    <row r="73" spans="2:107" ht="13" x14ac:dyDescent="0.2">
      <c r="B73" s="375"/>
      <c r="G73" s="1295"/>
      <c r="H73" s="1295"/>
      <c r="I73" s="1295"/>
      <c r="J73" s="1295"/>
      <c r="K73" s="1296"/>
      <c r="L73" s="1296"/>
      <c r="M73" s="1296"/>
      <c r="N73" s="1296"/>
      <c r="AM73" s="384"/>
      <c r="AN73" s="1292" t="s">
        <v>599</v>
      </c>
      <c r="AO73" s="1292"/>
      <c r="AP73" s="1292"/>
      <c r="AQ73" s="1292"/>
      <c r="AR73" s="1292"/>
      <c r="AS73" s="1292"/>
      <c r="AT73" s="1292"/>
      <c r="AU73" s="1292"/>
      <c r="AV73" s="1292"/>
      <c r="AW73" s="1292"/>
      <c r="AX73" s="1292"/>
      <c r="AY73" s="1292"/>
      <c r="AZ73" s="1292"/>
      <c r="BA73" s="1292"/>
      <c r="BB73" s="1292" t="s">
        <v>600</v>
      </c>
      <c r="BC73" s="1292"/>
      <c r="BD73" s="1292"/>
      <c r="BE73" s="1292"/>
      <c r="BF73" s="1292"/>
      <c r="BG73" s="1292"/>
      <c r="BH73" s="1292"/>
      <c r="BI73" s="1292"/>
      <c r="BJ73" s="1292"/>
      <c r="BK73" s="1292"/>
      <c r="BL73" s="1292"/>
      <c r="BM73" s="1292"/>
      <c r="BN73" s="1292"/>
      <c r="BO73" s="1292"/>
      <c r="BP73" s="1290"/>
      <c r="BQ73" s="1290"/>
      <c r="BR73" s="1290"/>
      <c r="BS73" s="1290"/>
      <c r="BT73" s="1290"/>
      <c r="BU73" s="1290"/>
      <c r="BV73" s="1290"/>
      <c r="BW73" s="1290"/>
      <c r="BX73" s="1290"/>
      <c r="BY73" s="1290"/>
      <c r="BZ73" s="1290"/>
      <c r="CA73" s="1290"/>
      <c r="CB73" s="1290"/>
      <c r="CC73" s="1290"/>
      <c r="CD73" s="1290"/>
      <c r="CE73" s="1290"/>
      <c r="CF73" s="1290"/>
      <c r="CG73" s="1290"/>
      <c r="CH73" s="1290"/>
      <c r="CI73" s="1290"/>
      <c r="CJ73" s="1290"/>
      <c r="CK73" s="1290"/>
      <c r="CL73" s="1290"/>
      <c r="CM73" s="1290"/>
      <c r="CN73" s="1290"/>
      <c r="CO73" s="1290"/>
      <c r="CP73" s="1290"/>
      <c r="CQ73" s="1290"/>
      <c r="CR73" s="1290"/>
      <c r="CS73" s="1290"/>
      <c r="CT73" s="1290"/>
      <c r="CU73" s="1290"/>
      <c r="CV73" s="1290"/>
      <c r="CW73" s="1290"/>
      <c r="CX73" s="1290"/>
      <c r="CY73" s="1290"/>
      <c r="CZ73" s="1290"/>
      <c r="DA73" s="1290"/>
      <c r="DB73" s="1290"/>
      <c r="DC73" s="1290"/>
    </row>
    <row r="74" spans="2:107" ht="13" x14ac:dyDescent="0.2">
      <c r="B74" s="375"/>
      <c r="G74" s="1295"/>
      <c r="H74" s="1295"/>
      <c r="I74" s="1295"/>
      <c r="J74" s="1295"/>
      <c r="K74" s="1296"/>
      <c r="L74" s="1296"/>
      <c r="M74" s="1296"/>
      <c r="N74" s="1296"/>
      <c r="AM74" s="384"/>
      <c r="AN74" s="1292"/>
      <c r="AO74" s="1292"/>
      <c r="AP74" s="1292"/>
      <c r="AQ74" s="1292"/>
      <c r="AR74" s="1292"/>
      <c r="AS74" s="1292"/>
      <c r="AT74" s="1292"/>
      <c r="AU74" s="1292"/>
      <c r="AV74" s="1292"/>
      <c r="AW74" s="1292"/>
      <c r="AX74" s="1292"/>
      <c r="AY74" s="1292"/>
      <c r="AZ74" s="1292"/>
      <c r="BA74" s="1292"/>
      <c r="BB74" s="1292"/>
      <c r="BC74" s="1292"/>
      <c r="BD74" s="1292"/>
      <c r="BE74" s="1292"/>
      <c r="BF74" s="1292"/>
      <c r="BG74" s="1292"/>
      <c r="BH74" s="1292"/>
      <c r="BI74" s="1292"/>
      <c r="BJ74" s="1292"/>
      <c r="BK74" s="1292"/>
      <c r="BL74" s="1292"/>
      <c r="BM74" s="1292"/>
      <c r="BN74" s="1292"/>
      <c r="BO74" s="1292"/>
      <c r="BP74" s="1290"/>
      <c r="BQ74" s="1290"/>
      <c r="BR74" s="1290"/>
      <c r="BS74" s="1290"/>
      <c r="BT74" s="1290"/>
      <c r="BU74" s="1290"/>
      <c r="BV74" s="1290"/>
      <c r="BW74" s="1290"/>
      <c r="BX74" s="1290"/>
      <c r="BY74" s="1290"/>
      <c r="BZ74" s="1290"/>
      <c r="CA74" s="1290"/>
      <c r="CB74" s="1290"/>
      <c r="CC74" s="1290"/>
      <c r="CD74" s="1290"/>
      <c r="CE74" s="1290"/>
      <c r="CF74" s="1290"/>
      <c r="CG74" s="1290"/>
      <c r="CH74" s="1290"/>
      <c r="CI74" s="1290"/>
      <c r="CJ74" s="1290"/>
      <c r="CK74" s="1290"/>
      <c r="CL74" s="1290"/>
      <c r="CM74" s="1290"/>
      <c r="CN74" s="1290"/>
      <c r="CO74" s="1290"/>
      <c r="CP74" s="1290"/>
      <c r="CQ74" s="1290"/>
      <c r="CR74" s="1290"/>
      <c r="CS74" s="1290"/>
      <c r="CT74" s="1290"/>
      <c r="CU74" s="1290"/>
      <c r="CV74" s="1290"/>
      <c r="CW74" s="1290"/>
      <c r="CX74" s="1290"/>
      <c r="CY74" s="1290"/>
      <c r="CZ74" s="1290"/>
      <c r="DA74" s="1290"/>
      <c r="DB74" s="1290"/>
      <c r="DC74" s="1290"/>
    </row>
    <row r="75" spans="2:107" ht="13" x14ac:dyDescent="0.2">
      <c r="B75" s="375"/>
      <c r="G75" s="1295"/>
      <c r="H75" s="1295"/>
      <c r="I75" s="1285"/>
      <c r="J75" s="1285"/>
      <c r="K75" s="1291"/>
      <c r="L75" s="1291"/>
      <c r="M75" s="1291"/>
      <c r="N75" s="1291"/>
      <c r="AM75" s="384"/>
      <c r="AN75" s="1292"/>
      <c r="AO75" s="1292"/>
      <c r="AP75" s="1292"/>
      <c r="AQ75" s="1292"/>
      <c r="AR75" s="1292"/>
      <c r="AS75" s="1292"/>
      <c r="AT75" s="1292"/>
      <c r="AU75" s="1292"/>
      <c r="AV75" s="1292"/>
      <c r="AW75" s="1292"/>
      <c r="AX75" s="1292"/>
      <c r="AY75" s="1292"/>
      <c r="AZ75" s="1292"/>
      <c r="BA75" s="1292"/>
      <c r="BB75" s="1292" t="s">
        <v>605</v>
      </c>
      <c r="BC75" s="1292"/>
      <c r="BD75" s="1292"/>
      <c r="BE75" s="1292"/>
      <c r="BF75" s="1292"/>
      <c r="BG75" s="1292"/>
      <c r="BH75" s="1292"/>
      <c r="BI75" s="1292"/>
      <c r="BJ75" s="1292"/>
      <c r="BK75" s="1292"/>
      <c r="BL75" s="1292"/>
      <c r="BM75" s="1292"/>
      <c r="BN75" s="1292"/>
      <c r="BO75" s="1292"/>
      <c r="BP75" s="1290">
        <v>7</v>
      </c>
      <c r="BQ75" s="1290"/>
      <c r="BR75" s="1290"/>
      <c r="BS75" s="1290"/>
      <c r="BT75" s="1290"/>
      <c r="BU75" s="1290"/>
      <c r="BV75" s="1290"/>
      <c r="BW75" s="1290"/>
      <c r="BX75" s="1290">
        <v>7.8</v>
      </c>
      <c r="BY75" s="1290"/>
      <c r="BZ75" s="1290"/>
      <c r="CA75" s="1290"/>
      <c r="CB75" s="1290"/>
      <c r="CC75" s="1290"/>
      <c r="CD75" s="1290"/>
      <c r="CE75" s="1290"/>
      <c r="CF75" s="1290">
        <v>9.3000000000000007</v>
      </c>
      <c r="CG75" s="1290"/>
      <c r="CH75" s="1290"/>
      <c r="CI75" s="1290"/>
      <c r="CJ75" s="1290"/>
      <c r="CK75" s="1290"/>
      <c r="CL75" s="1290"/>
      <c r="CM75" s="1290"/>
      <c r="CN75" s="1290">
        <v>10</v>
      </c>
      <c r="CO75" s="1290"/>
      <c r="CP75" s="1290"/>
      <c r="CQ75" s="1290"/>
      <c r="CR75" s="1290"/>
      <c r="CS75" s="1290"/>
      <c r="CT75" s="1290"/>
      <c r="CU75" s="1290"/>
      <c r="CV75" s="1290">
        <v>10.5</v>
      </c>
      <c r="CW75" s="1290"/>
      <c r="CX75" s="1290"/>
      <c r="CY75" s="1290"/>
      <c r="CZ75" s="1290"/>
      <c r="DA75" s="1290"/>
      <c r="DB75" s="1290"/>
      <c r="DC75" s="1290"/>
    </row>
    <row r="76" spans="2:107" ht="13" x14ac:dyDescent="0.2">
      <c r="B76" s="375"/>
      <c r="G76" s="1295"/>
      <c r="H76" s="1295"/>
      <c r="I76" s="1285"/>
      <c r="J76" s="1285"/>
      <c r="K76" s="1291"/>
      <c r="L76" s="1291"/>
      <c r="M76" s="1291"/>
      <c r="N76" s="1291"/>
      <c r="AM76" s="384"/>
      <c r="AN76" s="1292"/>
      <c r="AO76" s="1292"/>
      <c r="AP76" s="1292"/>
      <c r="AQ76" s="1292"/>
      <c r="AR76" s="1292"/>
      <c r="AS76" s="1292"/>
      <c r="AT76" s="1292"/>
      <c r="AU76" s="1292"/>
      <c r="AV76" s="1292"/>
      <c r="AW76" s="1292"/>
      <c r="AX76" s="1292"/>
      <c r="AY76" s="1292"/>
      <c r="AZ76" s="1292"/>
      <c r="BA76" s="1292"/>
      <c r="BB76" s="1292"/>
      <c r="BC76" s="1292"/>
      <c r="BD76" s="1292"/>
      <c r="BE76" s="1292"/>
      <c r="BF76" s="1292"/>
      <c r="BG76" s="1292"/>
      <c r="BH76" s="1292"/>
      <c r="BI76" s="1292"/>
      <c r="BJ76" s="1292"/>
      <c r="BK76" s="1292"/>
      <c r="BL76" s="1292"/>
      <c r="BM76" s="1292"/>
      <c r="BN76" s="1292"/>
      <c r="BO76" s="1292"/>
      <c r="BP76" s="1290"/>
      <c r="BQ76" s="1290"/>
      <c r="BR76" s="1290"/>
      <c r="BS76" s="1290"/>
      <c r="BT76" s="1290"/>
      <c r="BU76" s="1290"/>
      <c r="BV76" s="1290"/>
      <c r="BW76" s="1290"/>
      <c r="BX76" s="1290"/>
      <c r="BY76" s="1290"/>
      <c r="BZ76" s="1290"/>
      <c r="CA76" s="1290"/>
      <c r="CB76" s="1290"/>
      <c r="CC76" s="1290"/>
      <c r="CD76" s="1290"/>
      <c r="CE76" s="1290"/>
      <c r="CF76" s="1290"/>
      <c r="CG76" s="1290"/>
      <c r="CH76" s="1290"/>
      <c r="CI76" s="1290"/>
      <c r="CJ76" s="1290"/>
      <c r="CK76" s="1290"/>
      <c r="CL76" s="1290"/>
      <c r="CM76" s="1290"/>
      <c r="CN76" s="1290"/>
      <c r="CO76" s="1290"/>
      <c r="CP76" s="1290"/>
      <c r="CQ76" s="1290"/>
      <c r="CR76" s="1290"/>
      <c r="CS76" s="1290"/>
      <c r="CT76" s="1290"/>
      <c r="CU76" s="1290"/>
      <c r="CV76" s="1290"/>
      <c r="CW76" s="1290"/>
      <c r="CX76" s="1290"/>
      <c r="CY76" s="1290"/>
      <c r="CZ76" s="1290"/>
      <c r="DA76" s="1290"/>
      <c r="DB76" s="1290"/>
      <c r="DC76" s="1290"/>
    </row>
    <row r="77" spans="2:107" ht="13" x14ac:dyDescent="0.2">
      <c r="B77" s="375"/>
      <c r="G77" s="1285"/>
      <c r="H77" s="1285"/>
      <c r="I77" s="1285"/>
      <c r="J77" s="1285"/>
      <c r="K77" s="1296"/>
      <c r="L77" s="1296"/>
      <c r="M77" s="1296"/>
      <c r="N77" s="1296"/>
      <c r="AN77" s="1289" t="s">
        <v>602</v>
      </c>
      <c r="AO77" s="1289"/>
      <c r="AP77" s="1289"/>
      <c r="AQ77" s="1289"/>
      <c r="AR77" s="1289"/>
      <c r="AS77" s="1289"/>
      <c r="AT77" s="1289"/>
      <c r="AU77" s="1289"/>
      <c r="AV77" s="1289"/>
      <c r="AW77" s="1289"/>
      <c r="AX77" s="1289"/>
      <c r="AY77" s="1289"/>
      <c r="AZ77" s="1289"/>
      <c r="BA77" s="1289"/>
      <c r="BB77" s="1292" t="s">
        <v>600</v>
      </c>
      <c r="BC77" s="1292"/>
      <c r="BD77" s="1292"/>
      <c r="BE77" s="1292"/>
      <c r="BF77" s="1292"/>
      <c r="BG77" s="1292"/>
      <c r="BH77" s="1292"/>
      <c r="BI77" s="1292"/>
      <c r="BJ77" s="1292"/>
      <c r="BK77" s="1292"/>
      <c r="BL77" s="1292"/>
      <c r="BM77" s="1292"/>
      <c r="BN77" s="1292"/>
      <c r="BO77" s="1292"/>
      <c r="BP77" s="1290">
        <v>28.5</v>
      </c>
      <c r="BQ77" s="1290"/>
      <c r="BR77" s="1290"/>
      <c r="BS77" s="1290"/>
      <c r="BT77" s="1290"/>
      <c r="BU77" s="1290"/>
      <c r="BV77" s="1290"/>
      <c r="BW77" s="1290"/>
      <c r="BX77" s="1290">
        <v>20.5</v>
      </c>
      <c r="BY77" s="1290"/>
      <c r="BZ77" s="1290"/>
      <c r="CA77" s="1290"/>
      <c r="CB77" s="1290"/>
      <c r="CC77" s="1290"/>
      <c r="CD77" s="1290"/>
      <c r="CE77" s="1290"/>
      <c r="CF77" s="1290">
        <v>21.4</v>
      </c>
      <c r="CG77" s="1290"/>
      <c r="CH77" s="1290"/>
      <c r="CI77" s="1290"/>
      <c r="CJ77" s="1290"/>
      <c r="CK77" s="1290"/>
      <c r="CL77" s="1290"/>
      <c r="CM77" s="1290"/>
      <c r="CN77" s="1290">
        <v>12.8</v>
      </c>
      <c r="CO77" s="1290"/>
      <c r="CP77" s="1290"/>
      <c r="CQ77" s="1290"/>
      <c r="CR77" s="1290"/>
      <c r="CS77" s="1290"/>
      <c r="CT77" s="1290"/>
      <c r="CU77" s="1290"/>
      <c r="CV77" s="1290">
        <v>0</v>
      </c>
      <c r="CW77" s="1290"/>
      <c r="CX77" s="1290"/>
      <c r="CY77" s="1290"/>
      <c r="CZ77" s="1290"/>
      <c r="DA77" s="1290"/>
      <c r="DB77" s="1290"/>
      <c r="DC77" s="1290"/>
    </row>
    <row r="78" spans="2:107" ht="13" x14ac:dyDescent="0.2">
      <c r="B78" s="375"/>
      <c r="G78" s="1285"/>
      <c r="H78" s="1285"/>
      <c r="I78" s="1285"/>
      <c r="J78" s="1285"/>
      <c r="K78" s="1296"/>
      <c r="L78" s="1296"/>
      <c r="M78" s="1296"/>
      <c r="N78" s="1296"/>
      <c r="AN78" s="1289"/>
      <c r="AO78" s="1289"/>
      <c r="AP78" s="1289"/>
      <c r="AQ78" s="1289"/>
      <c r="AR78" s="1289"/>
      <c r="AS78" s="1289"/>
      <c r="AT78" s="1289"/>
      <c r="AU78" s="1289"/>
      <c r="AV78" s="1289"/>
      <c r="AW78" s="1289"/>
      <c r="AX78" s="1289"/>
      <c r="AY78" s="1289"/>
      <c r="AZ78" s="1289"/>
      <c r="BA78" s="1289"/>
      <c r="BB78" s="1292"/>
      <c r="BC78" s="1292"/>
      <c r="BD78" s="1292"/>
      <c r="BE78" s="1292"/>
      <c r="BF78" s="1292"/>
      <c r="BG78" s="1292"/>
      <c r="BH78" s="1292"/>
      <c r="BI78" s="1292"/>
      <c r="BJ78" s="1292"/>
      <c r="BK78" s="1292"/>
      <c r="BL78" s="1292"/>
      <c r="BM78" s="1292"/>
      <c r="BN78" s="1292"/>
      <c r="BO78" s="1292"/>
      <c r="BP78" s="1290"/>
      <c r="BQ78" s="1290"/>
      <c r="BR78" s="1290"/>
      <c r="BS78" s="1290"/>
      <c r="BT78" s="1290"/>
      <c r="BU78" s="1290"/>
      <c r="BV78" s="1290"/>
      <c r="BW78" s="1290"/>
      <c r="BX78" s="1290"/>
      <c r="BY78" s="1290"/>
      <c r="BZ78" s="1290"/>
      <c r="CA78" s="1290"/>
      <c r="CB78" s="1290"/>
      <c r="CC78" s="1290"/>
      <c r="CD78" s="1290"/>
      <c r="CE78" s="1290"/>
      <c r="CF78" s="1290"/>
      <c r="CG78" s="1290"/>
      <c r="CH78" s="1290"/>
      <c r="CI78" s="1290"/>
      <c r="CJ78" s="1290"/>
      <c r="CK78" s="1290"/>
      <c r="CL78" s="1290"/>
      <c r="CM78" s="1290"/>
      <c r="CN78" s="1290"/>
      <c r="CO78" s="1290"/>
      <c r="CP78" s="1290"/>
      <c r="CQ78" s="1290"/>
      <c r="CR78" s="1290"/>
      <c r="CS78" s="1290"/>
      <c r="CT78" s="1290"/>
      <c r="CU78" s="1290"/>
      <c r="CV78" s="1290"/>
      <c r="CW78" s="1290"/>
      <c r="CX78" s="1290"/>
      <c r="CY78" s="1290"/>
      <c r="CZ78" s="1290"/>
      <c r="DA78" s="1290"/>
      <c r="DB78" s="1290"/>
      <c r="DC78" s="1290"/>
    </row>
    <row r="79" spans="2:107" ht="13" x14ac:dyDescent="0.2">
      <c r="B79" s="375"/>
      <c r="G79" s="1285"/>
      <c r="H79" s="1285"/>
      <c r="I79" s="1294"/>
      <c r="J79" s="1294"/>
      <c r="K79" s="1297"/>
      <c r="L79" s="1297"/>
      <c r="M79" s="1297"/>
      <c r="N79" s="1297"/>
      <c r="AN79" s="1289"/>
      <c r="AO79" s="1289"/>
      <c r="AP79" s="1289"/>
      <c r="AQ79" s="1289"/>
      <c r="AR79" s="1289"/>
      <c r="AS79" s="1289"/>
      <c r="AT79" s="1289"/>
      <c r="AU79" s="1289"/>
      <c r="AV79" s="1289"/>
      <c r="AW79" s="1289"/>
      <c r="AX79" s="1289"/>
      <c r="AY79" s="1289"/>
      <c r="AZ79" s="1289"/>
      <c r="BA79" s="1289"/>
      <c r="BB79" s="1292" t="s">
        <v>605</v>
      </c>
      <c r="BC79" s="1292"/>
      <c r="BD79" s="1292"/>
      <c r="BE79" s="1292"/>
      <c r="BF79" s="1292"/>
      <c r="BG79" s="1292"/>
      <c r="BH79" s="1292"/>
      <c r="BI79" s="1292"/>
      <c r="BJ79" s="1292"/>
      <c r="BK79" s="1292"/>
      <c r="BL79" s="1292"/>
      <c r="BM79" s="1292"/>
      <c r="BN79" s="1292"/>
      <c r="BO79" s="1292"/>
      <c r="BP79" s="1290">
        <v>8</v>
      </c>
      <c r="BQ79" s="1290"/>
      <c r="BR79" s="1290"/>
      <c r="BS79" s="1290"/>
      <c r="BT79" s="1290"/>
      <c r="BU79" s="1290"/>
      <c r="BV79" s="1290"/>
      <c r="BW79" s="1290"/>
      <c r="BX79" s="1290">
        <v>7.9</v>
      </c>
      <c r="BY79" s="1290"/>
      <c r="BZ79" s="1290"/>
      <c r="CA79" s="1290"/>
      <c r="CB79" s="1290"/>
      <c r="CC79" s="1290"/>
      <c r="CD79" s="1290"/>
      <c r="CE79" s="1290"/>
      <c r="CF79" s="1290">
        <v>7.7</v>
      </c>
      <c r="CG79" s="1290"/>
      <c r="CH79" s="1290"/>
      <c r="CI79" s="1290"/>
      <c r="CJ79" s="1290"/>
      <c r="CK79" s="1290"/>
      <c r="CL79" s="1290"/>
      <c r="CM79" s="1290"/>
      <c r="CN79" s="1290">
        <v>7.3</v>
      </c>
      <c r="CO79" s="1290"/>
      <c r="CP79" s="1290"/>
      <c r="CQ79" s="1290"/>
      <c r="CR79" s="1290"/>
      <c r="CS79" s="1290"/>
      <c r="CT79" s="1290"/>
      <c r="CU79" s="1290"/>
      <c r="CV79" s="1290">
        <v>7.2</v>
      </c>
      <c r="CW79" s="1290"/>
      <c r="CX79" s="1290"/>
      <c r="CY79" s="1290"/>
      <c r="CZ79" s="1290"/>
      <c r="DA79" s="1290"/>
      <c r="DB79" s="1290"/>
      <c r="DC79" s="1290"/>
    </row>
    <row r="80" spans="2:107" ht="13" x14ac:dyDescent="0.2">
      <c r="B80" s="375"/>
      <c r="G80" s="1285"/>
      <c r="H80" s="1285"/>
      <c r="I80" s="1294"/>
      <c r="J80" s="1294"/>
      <c r="K80" s="1297"/>
      <c r="L80" s="1297"/>
      <c r="M80" s="1297"/>
      <c r="N80" s="1297"/>
      <c r="AN80" s="1289"/>
      <c r="AO80" s="1289"/>
      <c r="AP80" s="1289"/>
      <c r="AQ80" s="1289"/>
      <c r="AR80" s="1289"/>
      <c r="AS80" s="1289"/>
      <c r="AT80" s="1289"/>
      <c r="AU80" s="1289"/>
      <c r="AV80" s="1289"/>
      <c r="AW80" s="1289"/>
      <c r="AX80" s="1289"/>
      <c r="AY80" s="1289"/>
      <c r="AZ80" s="1289"/>
      <c r="BA80" s="1289"/>
      <c r="BB80" s="1292"/>
      <c r="BC80" s="1292"/>
      <c r="BD80" s="1292"/>
      <c r="BE80" s="1292"/>
      <c r="BF80" s="1292"/>
      <c r="BG80" s="1292"/>
      <c r="BH80" s="1292"/>
      <c r="BI80" s="1292"/>
      <c r="BJ80" s="1292"/>
      <c r="BK80" s="1292"/>
      <c r="BL80" s="1292"/>
      <c r="BM80" s="1292"/>
      <c r="BN80" s="1292"/>
      <c r="BO80" s="1292"/>
      <c r="BP80" s="1290"/>
      <c r="BQ80" s="1290"/>
      <c r="BR80" s="1290"/>
      <c r="BS80" s="1290"/>
      <c r="BT80" s="1290"/>
      <c r="BU80" s="1290"/>
      <c r="BV80" s="1290"/>
      <c r="BW80" s="1290"/>
      <c r="BX80" s="1290"/>
      <c r="BY80" s="1290"/>
      <c r="BZ80" s="1290"/>
      <c r="CA80" s="1290"/>
      <c r="CB80" s="1290"/>
      <c r="CC80" s="1290"/>
      <c r="CD80" s="1290"/>
      <c r="CE80" s="1290"/>
      <c r="CF80" s="1290"/>
      <c r="CG80" s="1290"/>
      <c r="CH80" s="1290"/>
      <c r="CI80" s="1290"/>
      <c r="CJ80" s="1290"/>
      <c r="CK80" s="1290"/>
      <c r="CL80" s="1290"/>
      <c r="CM80" s="1290"/>
      <c r="CN80" s="1290"/>
      <c r="CO80" s="1290"/>
      <c r="CP80" s="1290"/>
      <c r="CQ80" s="1290"/>
      <c r="CR80" s="1290"/>
      <c r="CS80" s="1290"/>
      <c r="CT80" s="1290"/>
      <c r="CU80" s="1290"/>
      <c r="CV80" s="1290"/>
      <c r="CW80" s="1290"/>
      <c r="CX80" s="1290"/>
      <c r="CY80" s="1290"/>
      <c r="CZ80" s="1290"/>
      <c r="DA80" s="1290"/>
      <c r="DB80" s="1290"/>
      <c r="DC80" s="1290"/>
    </row>
    <row r="81" spans="2:109" ht="13" x14ac:dyDescent="0.2">
      <c r="B81" s="375"/>
    </row>
    <row r="82" spans="2:109" ht="16.5" x14ac:dyDescent="0.2">
      <c r="B82" s="375"/>
      <c r="K82" s="402"/>
      <c r="L82" s="402"/>
      <c r="M82" s="402"/>
      <c r="N82" s="402"/>
      <c r="AQ82" s="402"/>
      <c r="AR82" s="402"/>
      <c r="AS82" s="402"/>
      <c r="AT82" s="402"/>
      <c r="BC82" s="402"/>
      <c r="BD82" s="402"/>
      <c r="BE82" s="402"/>
      <c r="BF82" s="402"/>
      <c r="BO82" s="402"/>
      <c r="BP82" s="402"/>
      <c r="BQ82" s="402"/>
      <c r="BR82" s="402"/>
      <c r="CA82" s="402"/>
      <c r="CB82" s="402"/>
      <c r="CC82" s="402"/>
      <c r="CD82" s="402"/>
      <c r="CM82" s="402"/>
      <c r="CN82" s="402"/>
      <c r="CO82" s="402"/>
      <c r="CP82" s="402"/>
      <c r="CY82" s="402"/>
      <c r="CZ82" s="402"/>
      <c r="DA82" s="402"/>
      <c r="DB82" s="402"/>
      <c r="DC82" s="402"/>
    </row>
    <row r="83" spans="2:109" ht="13" x14ac:dyDescent="0.2">
      <c r="B83" s="377"/>
      <c r="C83" s="378"/>
      <c r="D83" s="378"/>
      <c r="E83" s="378"/>
      <c r="F83" s="378"/>
      <c r="G83" s="378"/>
      <c r="H83" s="378"/>
      <c r="I83" s="378"/>
      <c r="J83" s="378"/>
      <c r="K83" s="378"/>
      <c r="L83" s="378"/>
      <c r="M83" s="378"/>
      <c r="N83" s="378"/>
      <c r="O83" s="378"/>
      <c r="P83" s="378"/>
      <c r="Q83" s="378"/>
      <c r="R83" s="378"/>
      <c r="S83" s="378"/>
      <c r="T83" s="378"/>
      <c r="U83" s="378"/>
      <c r="V83" s="378"/>
      <c r="W83" s="378"/>
      <c r="X83" s="378"/>
      <c r="Y83" s="378"/>
      <c r="Z83" s="378"/>
      <c r="AA83" s="378"/>
      <c r="AB83" s="378"/>
      <c r="AC83" s="378"/>
      <c r="AD83" s="378"/>
      <c r="AE83" s="378"/>
      <c r="AF83" s="378"/>
      <c r="AG83" s="378"/>
      <c r="AH83" s="378"/>
      <c r="AI83" s="378"/>
      <c r="AJ83" s="378"/>
      <c r="AK83" s="378"/>
      <c r="AL83" s="378"/>
      <c r="AM83" s="378"/>
      <c r="AN83" s="378"/>
      <c r="AO83" s="378"/>
      <c r="AP83" s="378"/>
      <c r="AQ83" s="378"/>
      <c r="AR83" s="378"/>
      <c r="AS83" s="378"/>
      <c r="AT83" s="378"/>
      <c r="AU83" s="378"/>
      <c r="AV83" s="378"/>
      <c r="AW83" s="378"/>
      <c r="AX83" s="378"/>
      <c r="AY83" s="378"/>
      <c r="AZ83" s="378"/>
      <c r="BA83" s="378"/>
      <c r="BB83" s="378"/>
      <c r="BC83" s="378"/>
      <c r="BD83" s="378"/>
      <c r="BE83" s="378"/>
      <c r="BF83" s="378"/>
      <c r="BG83" s="378"/>
      <c r="BH83" s="378"/>
      <c r="BI83" s="378"/>
      <c r="BJ83" s="378"/>
      <c r="BK83" s="378"/>
      <c r="BL83" s="378"/>
      <c r="BM83" s="378"/>
      <c r="BN83" s="378"/>
      <c r="BO83" s="378"/>
      <c r="BP83" s="378"/>
      <c r="BQ83" s="378"/>
      <c r="BR83" s="378"/>
      <c r="BS83" s="378"/>
      <c r="BT83" s="378"/>
      <c r="BU83" s="378"/>
      <c r="BV83" s="378"/>
      <c r="BW83" s="378"/>
      <c r="BX83" s="378"/>
      <c r="BY83" s="378"/>
      <c r="BZ83" s="378"/>
      <c r="CA83" s="378"/>
      <c r="CB83" s="378"/>
      <c r="CC83" s="378"/>
      <c r="CD83" s="378"/>
      <c r="CE83" s="378"/>
      <c r="CF83" s="378"/>
      <c r="CG83" s="378"/>
      <c r="CH83" s="378"/>
      <c r="CI83" s="378"/>
      <c r="CJ83" s="378"/>
      <c r="CK83" s="378"/>
      <c r="CL83" s="378"/>
      <c r="CM83" s="378"/>
      <c r="CN83" s="378"/>
      <c r="CO83" s="378"/>
      <c r="CP83" s="378"/>
      <c r="CQ83" s="378"/>
      <c r="CR83" s="378"/>
      <c r="CS83" s="378"/>
      <c r="CT83" s="378"/>
      <c r="CU83" s="378"/>
      <c r="CV83" s="378"/>
      <c r="CW83" s="378"/>
      <c r="CX83" s="378"/>
      <c r="CY83" s="378"/>
      <c r="CZ83" s="378"/>
      <c r="DA83" s="378"/>
      <c r="DB83" s="378"/>
      <c r="DC83" s="378"/>
      <c r="DD83" s="379"/>
    </row>
    <row r="84" spans="2:109" ht="13" x14ac:dyDescent="0.2">
      <c r="DD84" s="369"/>
      <c r="DE84" s="369"/>
    </row>
    <row r="85" spans="2:109" ht="13" x14ac:dyDescent="0.2">
      <c r="DD85" s="369"/>
      <c r="DE85" s="369"/>
    </row>
  </sheetData>
  <sheetProtection algorithmName="SHA-512" hashValue="7CSg2AwZn6Dge+sN7GijlCXLSFERiOCY7Ki9sxKVkW+uKuSE5zXlkbNFhIfZ2skjQKq5NO3tvL7RqsMy9xioUg==" saltValue="ol0EH0NuNr6P1Cs/YG+ZbA=="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5963A7-7ED0-48CF-99EF-5E610991105F}">
  <sheetPr codeName="Sheet11">
    <pageSetUpPr fitToPage="1"/>
  </sheetPr>
  <dimension ref="A1:DR125"/>
  <sheetViews>
    <sheetView showGridLines="0" zoomScale="115" zoomScaleNormal="115" zoomScaleSheetLayoutView="70" workbookViewId="0">
      <selection activeCell="BJ100" sqref="BJ100"/>
    </sheetView>
  </sheetViews>
  <sheetFormatPr defaultColWidth="0" defaultRowHeight="13.5" customHeight="1" zeroHeight="1" x14ac:dyDescent="0.2"/>
  <cols>
    <col min="1" max="34" width="2.453125" style="256" customWidth="1"/>
    <col min="35" max="122" width="2.453125" style="255" customWidth="1"/>
    <col min="123" max="16384" width="2.453125" style="255" hidden="1"/>
  </cols>
  <sheetData>
    <row r="1" spans="1:34" ht="13.5" customHeight="1" x14ac:dyDescent="0.2">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1:34" ht="13" x14ac:dyDescent="0.2">
      <c r="S2" s="255"/>
      <c r="AH2" s="255"/>
    </row>
    <row r="3" spans="1:34" ht="13" x14ac:dyDescent="0.2">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1:34" ht="13" x14ac:dyDescent="0.2"/>
    <row r="5" spans="1:34" ht="13" x14ac:dyDescent="0.2"/>
    <row r="6" spans="1:34" ht="13" x14ac:dyDescent="0.2"/>
    <row r="7" spans="1:34" ht="13" x14ac:dyDescent="0.2"/>
    <row r="8" spans="1:34" ht="13" x14ac:dyDescent="0.2"/>
    <row r="9" spans="1:34" ht="13" x14ac:dyDescent="0.2">
      <c r="AH9" s="255"/>
    </row>
    <row r="10" spans="1:34" ht="13" x14ac:dyDescent="0.2"/>
    <row r="11" spans="1:34" ht="13" x14ac:dyDescent="0.2"/>
    <row r="12" spans="1:34" ht="13" x14ac:dyDescent="0.2"/>
    <row r="13" spans="1:34" ht="13" x14ac:dyDescent="0.2"/>
    <row r="14" spans="1:34" ht="13" x14ac:dyDescent="0.2"/>
    <row r="15" spans="1:34" ht="13" x14ac:dyDescent="0.2"/>
    <row r="16" spans="1:34" ht="13" x14ac:dyDescent="0.2"/>
    <row r="17" spans="12:34" ht="13" x14ac:dyDescent="0.2">
      <c r="AH17" s="255"/>
    </row>
    <row r="18" spans="12:34" ht="13" x14ac:dyDescent="0.2"/>
    <row r="19" spans="12:34" ht="13" x14ac:dyDescent="0.2"/>
    <row r="20" spans="12:34" ht="13" x14ac:dyDescent="0.2">
      <c r="AH20" s="255"/>
    </row>
    <row r="21" spans="12:34" ht="13" x14ac:dyDescent="0.2">
      <c r="AH21" s="255"/>
    </row>
    <row r="22" spans="12:34" ht="13" x14ac:dyDescent="0.2"/>
    <row r="23" spans="12:34" ht="13" x14ac:dyDescent="0.2"/>
    <row r="24" spans="12:34" ht="13" x14ac:dyDescent="0.2">
      <c r="Q24" s="255"/>
    </row>
    <row r="25" spans="12:34" ht="13" x14ac:dyDescent="0.2"/>
    <row r="26" spans="12:34" ht="13" x14ac:dyDescent="0.2"/>
    <row r="27" spans="12:34" ht="13" x14ac:dyDescent="0.2"/>
    <row r="28" spans="12:34" ht="13" x14ac:dyDescent="0.2">
      <c r="O28" s="255"/>
      <c r="T28" s="255"/>
      <c r="AH28" s="255"/>
    </row>
    <row r="29" spans="12:34" ht="13" x14ac:dyDescent="0.2"/>
    <row r="30" spans="12:34" ht="13" x14ac:dyDescent="0.2"/>
    <row r="31" spans="12:34" ht="13" x14ac:dyDescent="0.2">
      <c r="Q31" s="255"/>
    </row>
    <row r="32" spans="12:34" ht="13" x14ac:dyDescent="0.2">
      <c r="L32" s="255"/>
    </row>
    <row r="33" spans="2:34" ht="13" x14ac:dyDescent="0.2">
      <c r="C33" s="255"/>
      <c r="E33" s="255"/>
      <c r="G33" s="255"/>
      <c r="I33" s="255"/>
      <c r="X33" s="255"/>
    </row>
    <row r="34" spans="2:34" ht="13" x14ac:dyDescent="0.2">
      <c r="B34" s="255"/>
      <c r="P34" s="255"/>
      <c r="R34" s="255"/>
      <c r="T34" s="255"/>
    </row>
    <row r="35" spans="2:34" ht="13" x14ac:dyDescent="0.2">
      <c r="D35" s="255"/>
      <c r="W35" s="255"/>
      <c r="AC35" s="255"/>
      <c r="AD35" s="255"/>
      <c r="AE35" s="255"/>
      <c r="AF35" s="255"/>
      <c r="AG35" s="255"/>
      <c r="AH35" s="255"/>
    </row>
    <row r="36" spans="2:34" ht="13" x14ac:dyDescent="0.2">
      <c r="H36" s="255"/>
      <c r="J36" s="255"/>
      <c r="K36" s="255"/>
      <c r="M36" s="255"/>
      <c r="Y36" s="255"/>
      <c r="Z36" s="255"/>
      <c r="AA36" s="255"/>
      <c r="AB36" s="255"/>
      <c r="AC36" s="255"/>
      <c r="AD36" s="255"/>
      <c r="AE36" s="255"/>
      <c r="AF36" s="255"/>
      <c r="AG36" s="255"/>
      <c r="AH36" s="255"/>
    </row>
    <row r="37" spans="2:34" ht="13" x14ac:dyDescent="0.2">
      <c r="AH37" s="255"/>
    </row>
    <row r="38" spans="2:34" ht="13" x14ac:dyDescent="0.2">
      <c r="AG38" s="255"/>
      <c r="AH38" s="255"/>
    </row>
    <row r="39" spans="2:34" ht="13" x14ac:dyDescent="0.2"/>
    <row r="40" spans="2:34" ht="13" x14ac:dyDescent="0.2">
      <c r="X40" s="255"/>
    </row>
    <row r="41" spans="2:34" ht="13" x14ac:dyDescent="0.2">
      <c r="R41" s="255"/>
    </row>
    <row r="42" spans="2:34" ht="13" x14ac:dyDescent="0.2">
      <c r="W42" s="255"/>
    </row>
    <row r="43" spans="2:34" ht="13" x14ac:dyDescent="0.2">
      <c r="Y43" s="255"/>
      <c r="Z43" s="255"/>
      <c r="AA43" s="255"/>
      <c r="AB43" s="255"/>
      <c r="AC43" s="255"/>
      <c r="AD43" s="255"/>
      <c r="AE43" s="255"/>
      <c r="AF43" s="255"/>
      <c r="AG43" s="255"/>
      <c r="AH43" s="255"/>
    </row>
    <row r="44" spans="2:34" ht="13" x14ac:dyDescent="0.2">
      <c r="AH44" s="255"/>
    </row>
    <row r="45" spans="2:34" ht="13" x14ac:dyDescent="0.2">
      <c r="X45" s="255"/>
    </row>
    <row r="46" spans="2:34" ht="13" x14ac:dyDescent="0.2"/>
    <row r="47" spans="2:34" ht="13" x14ac:dyDescent="0.2"/>
    <row r="48" spans="2:34" ht="13" x14ac:dyDescent="0.2">
      <c r="W48" s="255"/>
      <c r="Y48" s="255"/>
      <c r="Z48" s="255"/>
      <c r="AA48" s="255"/>
      <c r="AB48" s="255"/>
      <c r="AC48" s="255"/>
      <c r="AD48" s="255"/>
      <c r="AE48" s="255"/>
      <c r="AF48" s="255"/>
      <c r="AG48" s="255"/>
      <c r="AH48" s="255"/>
    </row>
    <row r="49" spans="28:34" ht="13" x14ac:dyDescent="0.2"/>
    <row r="50" spans="28:34" ht="13" x14ac:dyDescent="0.2">
      <c r="AE50" s="255"/>
      <c r="AF50" s="255"/>
      <c r="AG50" s="255"/>
      <c r="AH50" s="255"/>
    </row>
    <row r="51" spans="28:34" ht="13" x14ac:dyDescent="0.2">
      <c r="AC51" s="255"/>
      <c r="AD51" s="255"/>
      <c r="AE51" s="255"/>
      <c r="AF51" s="255"/>
      <c r="AG51" s="255"/>
      <c r="AH51" s="255"/>
    </row>
    <row r="52" spans="28:34" ht="13" x14ac:dyDescent="0.2"/>
    <row r="53" spans="28:34" ht="13" x14ac:dyDescent="0.2">
      <c r="AF53" s="255"/>
      <c r="AG53" s="255"/>
      <c r="AH53" s="255"/>
    </row>
    <row r="54" spans="28:34" ht="13" x14ac:dyDescent="0.2">
      <c r="AH54" s="255"/>
    </row>
    <row r="55" spans="28:34" ht="13" x14ac:dyDescent="0.2"/>
    <row r="56" spans="28:34" ht="13" x14ac:dyDescent="0.2">
      <c r="AB56" s="255"/>
      <c r="AC56" s="255"/>
      <c r="AD56" s="255"/>
      <c r="AE56" s="255"/>
      <c r="AF56" s="255"/>
      <c r="AG56" s="255"/>
      <c r="AH56" s="255"/>
    </row>
    <row r="57" spans="28:34" ht="13" x14ac:dyDescent="0.2">
      <c r="AH57" s="255"/>
    </row>
    <row r="58" spans="28:34" ht="13" x14ac:dyDescent="0.2">
      <c r="AH58" s="255"/>
    </row>
    <row r="59" spans="28:34" ht="13" x14ac:dyDescent="0.2"/>
    <row r="60" spans="28:34" ht="13" x14ac:dyDescent="0.2"/>
    <row r="61" spans="28:34" ht="13" x14ac:dyDescent="0.2"/>
    <row r="62" spans="28:34" ht="13" x14ac:dyDescent="0.2"/>
    <row r="63" spans="28:34" ht="13" x14ac:dyDescent="0.2">
      <c r="AH63" s="255"/>
    </row>
    <row r="64" spans="28:34" ht="13" x14ac:dyDescent="0.2">
      <c r="AG64" s="255"/>
      <c r="AH64" s="255"/>
    </row>
    <row r="65" spans="28:34" ht="13" x14ac:dyDescent="0.2"/>
    <row r="66" spans="28:34" ht="13" x14ac:dyDescent="0.2"/>
    <row r="67" spans="28:34" ht="13" x14ac:dyDescent="0.2"/>
    <row r="68" spans="28:34" ht="13" x14ac:dyDescent="0.2">
      <c r="AB68" s="255"/>
      <c r="AC68" s="255"/>
      <c r="AD68" s="255"/>
      <c r="AE68" s="255"/>
      <c r="AF68" s="255"/>
      <c r="AG68" s="255"/>
      <c r="AH68" s="255"/>
    </row>
    <row r="69" spans="28:34" ht="13" x14ac:dyDescent="0.2">
      <c r="AF69" s="255"/>
      <c r="AG69" s="255"/>
      <c r="AH69" s="255"/>
    </row>
    <row r="70" spans="28:34" ht="13" x14ac:dyDescent="0.2"/>
    <row r="71" spans="28:34" ht="13" x14ac:dyDescent="0.2"/>
    <row r="72" spans="28:34" ht="13" x14ac:dyDescent="0.2"/>
    <row r="73" spans="28:34" ht="13" x14ac:dyDescent="0.2"/>
    <row r="74" spans="28:34" ht="13" x14ac:dyDescent="0.2"/>
    <row r="75" spans="28:34" ht="13" x14ac:dyDescent="0.2">
      <c r="AH75" s="255"/>
    </row>
    <row r="76" spans="28:34" ht="13" x14ac:dyDescent="0.2">
      <c r="AF76" s="255"/>
      <c r="AG76" s="255"/>
      <c r="AH76" s="255"/>
    </row>
    <row r="77" spans="28:34" ht="13" x14ac:dyDescent="0.2">
      <c r="AG77" s="255"/>
      <c r="AH77" s="255"/>
    </row>
    <row r="78" spans="28:34" ht="13" x14ac:dyDescent="0.2"/>
    <row r="79" spans="28:34" ht="13" x14ac:dyDescent="0.2"/>
    <row r="80" spans="28:34" ht="13" x14ac:dyDescent="0.2"/>
    <row r="81" spans="25:34" ht="13" x14ac:dyDescent="0.2"/>
    <row r="82" spans="25:34" ht="13" x14ac:dyDescent="0.2">
      <c r="Y82" s="255"/>
    </row>
    <row r="83" spans="25:34" ht="13" x14ac:dyDescent="0.2">
      <c r="Y83" s="255"/>
      <c r="Z83" s="255"/>
      <c r="AA83" s="255"/>
      <c r="AB83" s="255"/>
      <c r="AC83" s="255"/>
      <c r="AD83" s="255"/>
      <c r="AE83" s="255"/>
      <c r="AF83" s="255"/>
      <c r="AG83" s="255"/>
      <c r="AH83" s="255"/>
    </row>
    <row r="84" spans="25:34" ht="13" x14ac:dyDescent="0.2"/>
    <row r="85" spans="25:34" ht="13" x14ac:dyDescent="0.2"/>
    <row r="86" spans="25:34" ht="13" x14ac:dyDescent="0.2"/>
    <row r="87" spans="25:34" ht="13" x14ac:dyDescent="0.2"/>
    <row r="88" spans="25:34" ht="13" x14ac:dyDescent="0.2">
      <c r="AH88" s="255"/>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55"/>
      <c r="AG94" s="255"/>
      <c r="AH94" s="255"/>
    </row>
    <row r="95" spans="25:34" ht="13.5" customHeight="1" x14ac:dyDescent="0.2">
      <c r="AH95" s="255"/>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55"/>
    </row>
    <row r="102" spans="33:34" ht="13.5" customHeight="1" x14ac:dyDescent="0.2"/>
    <row r="103" spans="33:34" ht="13.5" customHeight="1" x14ac:dyDescent="0.2"/>
    <row r="104" spans="33:34" ht="13.5" customHeight="1" x14ac:dyDescent="0.2">
      <c r="AG104" s="255"/>
      <c r="AH104" s="255"/>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55"/>
    </row>
    <row r="117" spans="34:122" ht="13.5" customHeight="1" x14ac:dyDescent="0.2"/>
    <row r="118" spans="34:122" ht="13.5" customHeight="1" x14ac:dyDescent="0.2"/>
    <row r="119" spans="34:122" ht="13.5" customHeight="1" x14ac:dyDescent="0.2"/>
    <row r="120" spans="34:122" ht="13.5" customHeight="1" x14ac:dyDescent="0.2">
      <c r="AH120" s="255"/>
    </row>
    <row r="121" spans="34:122" ht="13.5" customHeight="1" x14ac:dyDescent="0.2">
      <c r="AH121" s="255"/>
    </row>
    <row r="122" spans="34:122" ht="13.5" customHeight="1" x14ac:dyDescent="0.2"/>
    <row r="123" spans="34:122" ht="13.5" customHeight="1" x14ac:dyDescent="0.2"/>
    <row r="124" spans="34:122" ht="13.5" customHeight="1" x14ac:dyDescent="0.2"/>
    <row r="125" spans="34:122" ht="13.5" customHeight="1" x14ac:dyDescent="0.2">
      <c r="DR125" s="255" t="s">
        <v>499</v>
      </c>
    </row>
  </sheetData>
  <sheetProtection algorithmName="SHA-512" hashValue="QR8RAEP8tWUlWxAD/dumT08Azjn8RYk88SKMKbt/v7NWqNGaWJyoWmIbDpIAh6IftN7JJbPa0XfPMQkWaHVIag==" saltValue="gqIHaDS8H0pPKGkYjyeIs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6D2BAA-3AEE-4175-AFA4-292DC52086DB}">
  <sheetPr codeName="Sheet12">
    <pageSetUpPr fitToPage="1"/>
  </sheetPr>
  <dimension ref="A1:DR125"/>
  <sheetViews>
    <sheetView showGridLines="0" zoomScale="115" zoomScaleNormal="115" zoomScaleSheetLayoutView="55" workbookViewId="0"/>
  </sheetViews>
  <sheetFormatPr defaultColWidth="0" defaultRowHeight="13.5" customHeight="1" zeroHeight="1" x14ac:dyDescent="0.2"/>
  <cols>
    <col min="1" max="34" width="2.453125" style="256" customWidth="1"/>
    <col min="35" max="122" width="2.453125" style="255" customWidth="1"/>
    <col min="123" max="16384" width="2.453125" style="255" hidden="1"/>
  </cols>
  <sheetData>
    <row r="1" spans="2:34" ht="13.5" customHeight="1" x14ac:dyDescent="0.2">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2:34" ht="13" x14ac:dyDescent="0.2">
      <c r="S2" s="255"/>
      <c r="AH2" s="255"/>
    </row>
    <row r="3" spans="2:34" ht="13" x14ac:dyDescent="0.2">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2:34" ht="13" x14ac:dyDescent="0.2"/>
    <row r="5" spans="2:34" ht="13" x14ac:dyDescent="0.2"/>
    <row r="6" spans="2:34" ht="13" x14ac:dyDescent="0.2"/>
    <row r="7" spans="2:34" ht="13" x14ac:dyDescent="0.2"/>
    <row r="8" spans="2:34" ht="13" x14ac:dyDescent="0.2"/>
    <row r="9" spans="2:34" ht="13" x14ac:dyDescent="0.2">
      <c r="AH9" s="255"/>
    </row>
    <row r="10" spans="2:34" ht="13" x14ac:dyDescent="0.2"/>
    <row r="11" spans="2:34" ht="13" x14ac:dyDescent="0.2"/>
    <row r="12" spans="2:34" ht="13" x14ac:dyDescent="0.2"/>
    <row r="13" spans="2:34" ht="13" x14ac:dyDescent="0.2"/>
    <row r="14" spans="2:34" ht="13" x14ac:dyDescent="0.2"/>
    <row r="15" spans="2:34" ht="13" x14ac:dyDescent="0.2"/>
    <row r="16" spans="2:34" ht="13" x14ac:dyDescent="0.2"/>
    <row r="17" spans="12:34" ht="13" x14ac:dyDescent="0.2">
      <c r="AH17" s="255"/>
    </row>
    <row r="18" spans="12:34" ht="13" x14ac:dyDescent="0.2"/>
    <row r="19" spans="12:34" ht="13" x14ac:dyDescent="0.2"/>
    <row r="20" spans="12:34" ht="13" x14ac:dyDescent="0.2">
      <c r="AH20" s="255"/>
    </row>
    <row r="21" spans="12:34" ht="13" x14ac:dyDescent="0.2">
      <c r="AH21" s="255"/>
    </row>
    <row r="22" spans="12:34" ht="13" x14ac:dyDescent="0.2"/>
    <row r="23" spans="12:34" ht="13" x14ac:dyDescent="0.2"/>
    <row r="24" spans="12:34" ht="13" x14ac:dyDescent="0.2">
      <c r="Q24" s="255"/>
    </row>
    <row r="25" spans="12:34" ht="13" x14ac:dyDescent="0.2"/>
    <row r="26" spans="12:34" ht="13" x14ac:dyDescent="0.2"/>
    <row r="27" spans="12:34" ht="13" x14ac:dyDescent="0.2"/>
    <row r="28" spans="12:34" ht="13" x14ac:dyDescent="0.2">
      <c r="O28" s="255"/>
      <c r="T28" s="255"/>
      <c r="AH28" s="255"/>
    </row>
    <row r="29" spans="12:34" ht="13" x14ac:dyDescent="0.2"/>
    <row r="30" spans="12:34" ht="13" x14ac:dyDescent="0.2"/>
    <row r="31" spans="12:34" ht="13" x14ac:dyDescent="0.2">
      <c r="Q31" s="255"/>
    </row>
    <row r="32" spans="12:34" ht="13" x14ac:dyDescent="0.2">
      <c r="L32" s="255"/>
    </row>
    <row r="33" spans="2:34" ht="13" x14ac:dyDescent="0.2">
      <c r="C33" s="255"/>
      <c r="E33" s="255"/>
      <c r="G33" s="255"/>
      <c r="I33" s="255"/>
      <c r="X33" s="255"/>
    </row>
    <row r="34" spans="2:34" ht="13" x14ac:dyDescent="0.2">
      <c r="B34" s="255"/>
      <c r="P34" s="255"/>
      <c r="R34" s="255"/>
      <c r="T34" s="255"/>
    </row>
    <row r="35" spans="2:34" ht="13" x14ac:dyDescent="0.2">
      <c r="D35" s="255"/>
      <c r="W35" s="255"/>
      <c r="AC35" s="255"/>
      <c r="AD35" s="255"/>
      <c r="AE35" s="255"/>
      <c r="AF35" s="255"/>
      <c r="AG35" s="255"/>
      <c r="AH35" s="255"/>
    </row>
    <row r="36" spans="2:34" ht="13" x14ac:dyDescent="0.2">
      <c r="H36" s="255"/>
      <c r="J36" s="255"/>
      <c r="K36" s="255"/>
      <c r="M36" s="255"/>
      <c r="Y36" s="255"/>
      <c r="Z36" s="255"/>
      <c r="AA36" s="255"/>
      <c r="AB36" s="255"/>
      <c r="AC36" s="255"/>
      <c r="AD36" s="255"/>
      <c r="AE36" s="255"/>
      <c r="AF36" s="255"/>
      <c r="AG36" s="255"/>
      <c r="AH36" s="255"/>
    </row>
    <row r="37" spans="2:34" ht="13" x14ac:dyDescent="0.2">
      <c r="AH37" s="255"/>
    </row>
    <row r="38" spans="2:34" ht="13" x14ac:dyDescent="0.2">
      <c r="AG38" s="255"/>
      <c r="AH38" s="255"/>
    </row>
    <row r="39" spans="2:34" ht="13" x14ac:dyDescent="0.2"/>
    <row r="40" spans="2:34" ht="13" x14ac:dyDescent="0.2">
      <c r="X40" s="255"/>
    </row>
    <row r="41" spans="2:34" ht="13" x14ac:dyDescent="0.2">
      <c r="R41" s="255"/>
    </row>
    <row r="42" spans="2:34" ht="13" x14ac:dyDescent="0.2">
      <c r="W42" s="255"/>
    </row>
    <row r="43" spans="2:34" ht="13" x14ac:dyDescent="0.2">
      <c r="Y43" s="255"/>
      <c r="Z43" s="255"/>
      <c r="AA43" s="255"/>
      <c r="AB43" s="255"/>
      <c r="AC43" s="255"/>
      <c r="AD43" s="255"/>
      <c r="AE43" s="255"/>
      <c r="AF43" s="255"/>
      <c r="AG43" s="255"/>
      <c r="AH43" s="255"/>
    </row>
    <row r="44" spans="2:34" ht="13" x14ac:dyDescent="0.2">
      <c r="AH44" s="255"/>
    </row>
    <row r="45" spans="2:34" ht="13" x14ac:dyDescent="0.2">
      <c r="X45" s="255"/>
    </row>
    <row r="46" spans="2:34" ht="13" x14ac:dyDescent="0.2"/>
    <row r="47" spans="2:34" ht="13" x14ac:dyDescent="0.2"/>
    <row r="48" spans="2:34" ht="13" x14ac:dyDescent="0.2">
      <c r="W48" s="255"/>
      <c r="Y48" s="255"/>
      <c r="Z48" s="255"/>
      <c r="AA48" s="255"/>
      <c r="AB48" s="255"/>
      <c r="AC48" s="255"/>
      <c r="AD48" s="255"/>
      <c r="AE48" s="255"/>
      <c r="AF48" s="255"/>
      <c r="AG48" s="255"/>
      <c r="AH48" s="255"/>
    </row>
    <row r="49" spans="28:34" ht="13" x14ac:dyDescent="0.2"/>
    <row r="50" spans="28:34" ht="13" x14ac:dyDescent="0.2">
      <c r="AE50" s="255"/>
      <c r="AF50" s="255"/>
      <c r="AG50" s="255"/>
      <c r="AH50" s="255"/>
    </row>
    <row r="51" spans="28:34" ht="13" x14ac:dyDescent="0.2">
      <c r="AC51" s="255"/>
      <c r="AD51" s="255"/>
      <c r="AE51" s="255"/>
      <c r="AF51" s="255"/>
      <c r="AG51" s="255"/>
      <c r="AH51" s="255"/>
    </row>
    <row r="52" spans="28:34" ht="13" x14ac:dyDescent="0.2"/>
    <row r="53" spans="28:34" ht="13" x14ac:dyDescent="0.2">
      <c r="AF53" s="255"/>
      <c r="AG53" s="255"/>
      <c r="AH53" s="255"/>
    </row>
    <row r="54" spans="28:34" ht="13" x14ac:dyDescent="0.2">
      <c r="AH54" s="255"/>
    </row>
    <row r="55" spans="28:34" ht="13" x14ac:dyDescent="0.2"/>
    <row r="56" spans="28:34" ht="13" x14ac:dyDescent="0.2">
      <c r="AB56" s="255"/>
      <c r="AC56" s="255"/>
      <c r="AD56" s="255"/>
      <c r="AE56" s="255"/>
      <c r="AF56" s="255"/>
      <c r="AG56" s="255"/>
      <c r="AH56" s="255"/>
    </row>
    <row r="57" spans="28:34" ht="13" x14ac:dyDescent="0.2">
      <c r="AH57" s="255"/>
    </row>
    <row r="58" spans="28:34" ht="13" x14ac:dyDescent="0.2">
      <c r="AH58" s="255"/>
    </row>
    <row r="59" spans="28:34" ht="13" x14ac:dyDescent="0.2">
      <c r="AG59" s="255"/>
      <c r="AH59" s="255"/>
    </row>
    <row r="60" spans="28:34" ht="13" x14ac:dyDescent="0.2"/>
    <row r="61" spans="28:34" ht="13" x14ac:dyDescent="0.2"/>
    <row r="62" spans="28:34" ht="13" x14ac:dyDescent="0.2"/>
    <row r="63" spans="28:34" ht="13" x14ac:dyDescent="0.2">
      <c r="AH63" s="255"/>
    </row>
    <row r="64" spans="28:34" ht="13" x14ac:dyDescent="0.2">
      <c r="AG64" s="255"/>
      <c r="AH64" s="255"/>
    </row>
    <row r="65" spans="28:34" ht="13" x14ac:dyDescent="0.2"/>
    <row r="66" spans="28:34" ht="13" x14ac:dyDescent="0.2"/>
    <row r="67" spans="28:34" ht="13" x14ac:dyDescent="0.2"/>
    <row r="68" spans="28:34" ht="13" x14ac:dyDescent="0.2">
      <c r="AB68" s="255"/>
      <c r="AC68" s="255"/>
      <c r="AD68" s="255"/>
      <c r="AE68" s="255"/>
      <c r="AF68" s="255"/>
      <c r="AG68" s="255"/>
      <c r="AH68" s="255"/>
    </row>
    <row r="69" spans="28:34" ht="13" x14ac:dyDescent="0.2">
      <c r="AF69" s="255"/>
      <c r="AG69" s="255"/>
      <c r="AH69" s="255"/>
    </row>
    <row r="70" spans="28:34" ht="13" x14ac:dyDescent="0.2"/>
    <row r="71" spans="28:34" ht="13" x14ac:dyDescent="0.2"/>
    <row r="72" spans="28:34" ht="13" x14ac:dyDescent="0.2"/>
    <row r="73" spans="28:34" ht="13" x14ac:dyDescent="0.2"/>
    <row r="74" spans="28:34" ht="13" x14ac:dyDescent="0.2"/>
    <row r="75" spans="28:34" ht="13" x14ac:dyDescent="0.2">
      <c r="AH75" s="255"/>
    </row>
    <row r="76" spans="28:34" ht="13" x14ac:dyDescent="0.2">
      <c r="AF76" s="255"/>
      <c r="AG76" s="255"/>
      <c r="AH76" s="255"/>
    </row>
    <row r="77" spans="28:34" ht="13" x14ac:dyDescent="0.2">
      <c r="AG77" s="255"/>
      <c r="AH77" s="255"/>
    </row>
    <row r="78" spans="28:34" ht="13" x14ac:dyDescent="0.2"/>
    <row r="79" spans="28:34" ht="13" x14ac:dyDescent="0.2"/>
    <row r="80" spans="28:34" ht="13" x14ac:dyDescent="0.2"/>
    <row r="81" spans="25:34" ht="13" x14ac:dyDescent="0.2"/>
    <row r="82" spans="25:34" ht="13" x14ac:dyDescent="0.2">
      <c r="Y82" s="255"/>
    </row>
    <row r="83" spans="25:34" ht="13" x14ac:dyDescent="0.2">
      <c r="Y83" s="255"/>
      <c r="Z83" s="255"/>
      <c r="AA83" s="255"/>
      <c r="AB83" s="255"/>
      <c r="AC83" s="255"/>
      <c r="AD83" s="255"/>
      <c r="AE83" s="255"/>
      <c r="AF83" s="255"/>
      <c r="AG83" s="255"/>
      <c r="AH83" s="255"/>
    </row>
    <row r="84" spans="25:34" ht="13" x14ac:dyDescent="0.2"/>
    <row r="85" spans="25:34" ht="13" x14ac:dyDescent="0.2"/>
    <row r="86" spans="25:34" ht="13" x14ac:dyDescent="0.2"/>
    <row r="87" spans="25:34" ht="13" x14ac:dyDescent="0.2"/>
    <row r="88" spans="25:34" ht="13" x14ac:dyDescent="0.2">
      <c r="AH88" s="255"/>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55"/>
      <c r="AG94" s="255"/>
      <c r="AH94" s="255"/>
    </row>
    <row r="95" spans="25:34" ht="13.5" customHeight="1" x14ac:dyDescent="0.2">
      <c r="AH95" s="255"/>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55"/>
    </row>
    <row r="102" spans="33:34" ht="13.5" customHeight="1" x14ac:dyDescent="0.2"/>
    <row r="103" spans="33:34" ht="13.5" customHeight="1" x14ac:dyDescent="0.2"/>
    <row r="104" spans="33:34" ht="13.5" customHeight="1" x14ac:dyDescent="0.2">
      <c r="AG104" s="255"/>
      <c r="AH104" s="255"/>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55"/>
    </row>
    <row r="117" spans="34:122" ht="13.5" customHeight="1" x14ac:dyDescent="0.2"/>
    <row r="118" spans="34:122" ht="13.5" customHeight="1" x14ac:dyDescent="0.2"/>
    <row r="119" spans="34:122" ht="13.5" customHeight="1" x14ac:dyDescent="0.2"/>
    <row r="120" spans="34:122" ht="13.5" customHeight="1" x14ac:dyDescent="0.2">
      <c r="AH120" s="255"/>
    </row>
    <row r="121" spans="34:122" ht="13.5" customHeight="1" x14ac:dyDescent="0.2">
      <c r="AH121" s="255"/>
    </row>
    <row r="122" spans="34:122" ht="13.5" customHeight="1" x14ac:dyDescent="0.2"/>
    <row r="123" spans="34:122" ht="13.5" customHeight="1" x14ac:dyDescent="0.2"/>
    <row r="124" spans="34:122" ht="13.5" customHeight="1" x14ac:dyDescent="0.2"/>
    <row r="125" spans="34:122" ht="13.5" customHeight="1" x14ac:dyDescent="0.2">
      <c r="DR125" s="255" t="s">
        <v>499</v>
      </c>
    </row>
  </sheetData>
  <sheetProtection algorithmName="SHA-512" hashValue="+TmA6xIjxd3zQKTMmTRSaCb4cSXOBZrQYDcxwnwgmY8qLUahMdcb83xBn9WTXzh4x6c/nNcVQ2HJAw+tdPzyjw==" saltValue="OqZIQW3nmuj4Glh9mScVr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08984375" defaultRowHeight="13" x14ac:dyDescent="0.2"/>
  <cols>
    <col min="1" max="1" width="45.90625" style="141" customWidth="1"/>
    <col min="2" max="8" width="13.36328125" style="141" customWidth="1"/>
    <col min="9" max="16384" width="11.08984375" style="141"/>
  </cols>
  <sheetData>
    <row r="1" spans="1:8" x14ac:dyDescent="0.2">
      <c r="A1" s="135"/>
      <c r="B1" s="136"/>
      <c r="C1" s="137"/>
      <c r="D1" s="138"/>
      <c r="E1" s="139"/>
      <c r="F1" s="139"/>
      <c r="G1" s="139"/>
      <c r="H1" s="140"/>
    </row>
    <row r="2" spans="1:8" x14ac:dyDescent="0.2">
      <c r="A2" s="142"/>
      <c r="B2" s="143"/>
      <c r="C2" s="144"/>
      <c r="D2" s="145" t="s">
        <v>51</v>
      </c>
      <c r="E2" s="146"/>
      <c r="F2" s="147" t="s">
        <v>549</v>
      </c>
      <c r="G2" s="148"/>
      <c r="H2" s="149"/>
    </row>
    <row r="3" spans="1:8" x14ac:dyDescent="0.2">
      <c r="A3" s="145" t="s">
        <v>542</v>
      </c>
      <c r="B3" s="150"/>
      <c r="C3" s="151"/>
      <c r="D3" s="152">
        <v>69365</v>
      </c>
      <c r="E3" s="153"/>
      <c r="F3" s="154">
        <v>67343</v>
      </c>
      <c r="G3" s="155"/>
      <c r="H3" s="156"/>
    </row>
    <row r="4" spans="1:8" x14ac:dyDescent="0.2">
      <c r="A4" s="157"/>
      <c r="B4" s="158"/>
      <c r="C4" s="159"/>
      <c r="D4" s="160">
        <v>39009</v>
      </c>
      <c r="E4" s="161"/>
      <c r="F4" s="162">
        <v>32865</v>
      </c>
      <c r="G4" s="163"/>
      <c r="H4" s="164"/>
    </row>
    <row r="5" spans="1:8" x14ac:dyDescent="0.2">
      <c r="A5" s="145" t="s">
        <v>544</v>
      </c>
      <c r="B5" s="150"/>
      <c r="C5" s="151"/>
      <c r="D5" s="152">
        <v>116085</v>
      </c>
      <c r="E5" s="153"/>
      <c r="F5" s="154">
        <v>73475</v>
      </c>
      <c r="G5" s="155"/>
      <c r="H5" s="156"/>
    </row>
    <row r="6" spans="1:8" x14ac:dyDescent="0.2">
      <c r="A6" s="157"/>
      <c r="B6" s="158"/>
      <c r="C6" s="159"/>
      <c r="D6" s="160">
        <v>97052</v>
      </c>
      <c r="E6" s="161"/>
      <c r="F6" s="162">
        <v>43072</v>
      </c>
      <c r="G6" s="163"/>
      <c r="H6" s="164"/>
    </row>
    <row r="7" spans="1:8" x14ac:dyDescent="0.2">
      <c r="A7" s="145" t="s">
        <v>545</v>
      </c>
      <c r="B7" s="150"/>
      <c r="C7" s="151"/>
      <c r="D7" s="152">
        <v>110780</v>
      </c>
      <c r="E7" s="153"/>
      <c r="F7" s="154">
        <v>87464</v>
      </c>
      <c r="G7" s="155"/>
      <c r="H7" s="156"/>
    </row>
    <row r="8" spans="1:8" x14ac:dyDescent="0.2">
      <c r="A8" s="157"/>
      <c r="B8" s="158"/>
      <c r="C8" s="159"/>
      <c r="D8" s="160">
        <v>93772</v>
      </c>
      <c r="E8" s="161"/>
      <c r="F8" s="162">
        <v>47479</v>
      </c>
      <c r="G8" s="163"/>
      <c r="H8" s="164"/>
    </row>
    <row r="9" spans="1:8" x14ac:dyDescent="0.2">
      <c r="A9" s="145" t="s">
        <v>546</v>
      </c>
      <c r="B9" s="150"/>
      <c r="C9" s="151"/>
      <c r="D9" s="152">
        <v>89246</v>
      </c>
      <c r="E9" s="153"/>
      <c r="F9" s="154">
        <v>96248</v>
      </c>
      <c r="G9" s="155"/>
      <c r="H9" s="156"/>
    </row>
    <row r="10" spans="1:8" x14ac:dyDescent="0.2">
      <c r="A10" s="157"/>
      <c r="B10" s="158"/>
      <c r="C10" s="159"/>
      <c r="D10" s="160">
        <v>75494</v>
      </c>
      <c r="E10" s="161"/>
      <c r="F10" s="162">
        <v>55768</v>
      </c>
      <c r="G10" s="163"/>
      <c r="H10" s="164"/>
    </row>
    <row r="11" spans="1:8" x14ac:dyDescent="0.2">
      <c r="A11" s="145" t="s">
        <v>547</v>
      </c>
      <c r="B11" s="150"/>
      <c r="C11" s="151"/>
      <c r="D11" s="152">
        <v>52403</v>
      </c>
      <c r="E11" s="153"/>
      <c r="F11" s="154">
        <v>76413</v>
      </c>
      <c r="G11" s="155"/>
      <c r="H11" s="156"/>
    </row>
    <row r="12" spans="1:8" x14ac:dyDescent="0.2">
      <c r="A12" s="157"/>
      <c r="B12" s="158"/>
      <c r="C12" s="165"/>
      <c r="D12" s="160">
        <v>45046</v>
      </c>
      <c r="E12" s="161"/>
      <c r="F12" s="162">
        <v>39658</v>
      </c>
      <c r="G12" s="163"/>
      <c r="H12" s="164"/>
    </row>
    <row r="13" spans="1:8" x14ac:dyDescent="0.2">
      <c r="A13" s="145"/>
      <c r="B13" s="150"/>
      <c r="C13" s="166"/>
      <c r="D13" s="167">
        <v>87576</v>
      </c>
      <c r="E13" s="168"/>
      <c r="F13" s="169">
        <v>80189</v>
      </c>
      <c r="G13" s="170"/>
      <c r="H13" s="156"/>
    </row>
    <row r="14" spans="1:8" x14ac:dyDescent="0.2">
      <c r="A14" s="157"/>
      <c r="B14" s="158"/>
      <c r="C14" s="159"/>
      <c r="D14" s="160">
        <v>70075</v>
      </c>
      <c r="E14" s="161"/>
      <c r="F14" s="162">
        <v>43768</v>
      </c>
      <c r="G14" s="163"/>
      <c r="H14" s="164"/>
    </row>
    <row r="17" spans="1:11" x14ac:dyDescent="0.2">
      <c r="A17" s="141" t="s">
        <v>52</v>
      </c>
    </row>
    <row r="18" spans="1:11" x14ac:dyDescent="0.2">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2">
      <c r="A19" s="171" t="s">
        <v>53</v>
      </c>
      <c r="B19" s="171">
        <f>ROUND(VALUE(SUBSTITUTE(実質収支比率等に係る経年分析!F$48,"▲","-")),2)</f>
        <v>9.66</v>
      </c>
      <c r="C19" s="171">
        <f>ROUND(VALUE(SUBSTITUTE(実質収支比率等に係る経年分析!G$48,"▲","-")),2)</f>
        <v>12</v>
      </c>
      <c r="D19" s="171">
        <f>ROUND(VALUE(SUBSTITUTE(実質収支比率等に係る経年分析!H$48,"▲","-")),2)</f>
        <v>8.43</v>
      </c>
      <c r="E19" s="171">
        <f>ROUND(VALUE(SUBSTITUTE(実質収支比率等に係る経年分析!I$48,"▲","-")),2)</f>
        <v>11.92</v>
      </c>
      <c r="F19" s="171">
        <f>ROUND(VALUE(SUBSTITUTE(実質収支比率等に係る経年分析!J$48,"▲","-")),2)</f>
        <v>10.95</v>
      </c>
    </row>
    <row r="20" spans="1:11" x14ac:dyDescent="0.2">
      <c r="A20" s="171" t="s">
        <v>54</v>
      </c>
      <c r="B20" s="171">
        <f>ROUND(VALUE(SUBSTITUTE(実質収支比率等に係る経年分析!F$47,"▲","-")),2)</f>
        <v>123.23</v>
      </c>
      <c r="C20" s="171">
        <f>ROUND(VALUE(SUBSTITUTE(実質収支比率等に係る経年分析!G$47,"▲","-")),2)</f>
        <v>131.69999999999999</v>
      </c>
      <c r="D20" s="171">
        <f>ROUND(VALUE(SUBSTITUTE(実質収支比率等に係る経年分析!H$47,"▲","-")),2)</f>
        <v>126.81</v>
      </c>
      <c r="E20" s="171">
        <f>ROUND(VALUE(SUBSTITUTE(実質収支比率等に係る経年分析!I$47,"▲","-")),2)</f>
        <v>118.76</v>
      </c>
      <c r="F20" s="171">
        <f>ROUND(VALUE(SUBSTITUTE(実質収支比率等に係る経年分析!J$47,"▲","-")),2)</f>
        <v>121.21</v>
      </c>
    </row>
    <row r="21" spans="1:11" x14ac:dyDescent="0.2">
      <c r="A21" s="171" t="s">
        <v>55</v>
      </c>
      <c r="B21" s="171">
        <f>IF(ISNUMBER(VALUE(SUBSTITUTE(実質収支比率等に係る経年分析!F$49,"▲","-"))),ROUND(VALUE(SUBSTITUTE(実質収支比率等に係る経年分析!F$49,"▲","-")),2),NA())</f>
        <v>7.53</v>
      </c>
      <c r="C21" s="171">
        <f>IF(ISNUMBER(VALUE(SUBSTITUTE(実質収支比率等に係る経年分析!G$49,"▲","-"))),ROUND(VALUE(SUBSTITUTE(実質収支比率等に係る経年分析!G$49,"▲","-")),2),NA())</f>
        <v>10.16</v>
      </c>
      <c r="D21" s="171">
        <f>IF(ISNUMBER(VALUE(SUBSTITUTE(実質収支比率等に係る経年分析!H$49,"▲","-"))),ROUND(VALUE(SUBSTITUTE(実質収支比率等に係る経年分析!H$49,"▲","-")),2),NA())</f>
        <v>-7.46</v>
      </c>
      <c r="E21" s="171">
        <f>IF(ISNUMBER(VALUE(SUBSTITUTE(実質収支比率等に係る経年分析!I$49,"▲","-"))),ROUND(VALUE(SUBSTITUTE(実質収支比率等に係る経年分析!I$49,"▲","-")),2),NA())</f>
        <v>1.93</v>
      </c>
      <c r="F21" s="171">
        <f>IF(ISNUMBER(VALUE(SUBSTITUTE(実質収支比率等に係る経年分析!J$49,"▲","-"))),ROUND(VALUE(SUBSTITUTE(実質収支比率等に係る経年分析!J$49,"▲","-")),2),NA())</f>
        <v>4.18</v>
      </c>
    </row>
    <row r="24" spans="1:11" x14ac:dyDescent="0.2">
      <c r="A24" s="141" t="s">
        <v>56</v>
      </c>
    </row>
    <row r="25" spans="1:11" x14ac:dyDescent="0.2">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2">
      <c r="A26" s="172"/>
      <c r="B26" s="172" t="s">
        <v>57</v>
      </c>
      <c r="C26" s="172" t="s">
        <v>58</v>
      </c>
      <c r="D26" s="172" t="s">
        <v>57</v>
      </c>
      <c r="E26" s="172" t="s">
        <v>58</v>
      </c>
      <c r="F26" s="172" t="s">
        <v>57</v>
      </c>
      <c r="G26" s="172" t="s">
        <v>58</v>
      </c>
      <c r="H26" s="172" t="s">
        <v>57</v>
      </c>
      <c r="I26" s="172" t="s">
        <v>58</v>
      </c>
      <c r="J26" s="172" t="s">
        <v>57</v>
      </c>
      <c r="K26" s="172" t="s">
        <v>58</v>
      </c>
    </row>
    <row r="27" spans="1:11" x14ac:dyDescent="0.2">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1.37</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0.88</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0.89</v>
      </c>
      <c r="H27" s="172" t="e">
        <f>IF(ROUND(VALUE(SUBSTITUTE(連結実質赤字比率に係る赤字・黒字の構成分析!I$43,"▲", "-")), 2) &lt; 0, ABS(ROUND(VALUE(SUBSTITUTE(連結実質赤字比率に係る赤字・黒字の構成分析!I$43,"▲", "-")), 2)), NA())</f>
        <v>#N/A</v>
      </c>
      <c r="I27" s="172">
        <f>IF(ROUND(VALUE(SUBSTITUTE(連結実質赤字比率に係る赤字・黒字の構成分析!I$43,"▲", "-")), 2) &gt;= 0, ABS(ROUND(VALUE(SUBSTITUTE(連結実質赤字比率に係る赤字・黒字の構成分析!I$43,"▲", "-")), 2)), NA())</f>
        <v>0.77</v>
      </c>
      <c r="J27" s="172" t="e">
        <f>IF(ROUND(VALUE(SUBSTITUTE(連結実質赤字比率に係る赤字・黒字の構成分析!J$43,"▲", "-")), 2) &lt; 0, ABS(ROUND(VALUE(SUBSTITUTE(連結実質赤字比率に係る赤字・黒字の構成分析!J$43,"▲", "-")), 2)), NA())</f>
        <v>#N/A</v>
      </c>
      <c r="K27" s="172">
        <f>IF(ROUND(VALUE(SUBSTITUTE(連結実質赤字比率に係る赤字・黒字の構成分析!J$43,"▲", "-")), 2) &gt;= 0, ABS(ROUND(VALUE(SUBSTITUTE(連結実質赤字比率に係る赤字・黒字の構成分析!J$43,"▲", "-")), 2)), NA())</f>
        <v>0.59</v>
      </c>
    </row>
    <row r="28" spans="1:11" x14ac:dyDescent="0.2">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2">
      <c r="A29" s="172" t="str">
        <f>IF(連結実質赤字比率に係る赤字・黒字の構成分析!C$41="",NA(),連結実質赤字比率に係る赤字・黒字の構成分析!C$41)</f>
        <v>発電事業特別会計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0.62</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0.82</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0.86</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0.82</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0.76</v>
      </c>
    </row>
    <row r="30" spans="1:11" x14ac:dyDescent="0.2">
      <c r="A30" s="172" t="str">
        <f>IF(連結実質赤字比率に係る赤字・黒字の構成分析!C$40="",NA(),連結実質赤字比率に係る赤字・黒字の構成分析!C$40)</f>
        <v>下水道事業特別会計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0.88</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0.84</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0.89</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0.85</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0.85</v>
      </c>
    </row>
    <row r="31" spans="1:11" x14ac:dyDescent="0.2">
      <c r="A31" s="172" t="str">
        <f>IF(連結実質赤字比率に係る赤字・黒字の構成分析!C$39="",NA(),連結実質赤字比率に係る赤字・黒字の構成分析!C$39)</f>
        <v>国民健康保険特別会計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0.41</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0.26</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0.57999999999999996</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0.88</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1.18</v>
      </c>
    </row>
    <row r="32" spans="1:11" x14ac:dyDescent="0.2">
      <c r="A32" s="172" t="str">
        <f>IF(連結実質赤字比率に係る赤字・黒字の構成分析!C$38="",NA(),連結実質赤字比率に係る赤字・黒字の構成分析!C$38)</f>
        <v>自動車教習所事業会計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1.98</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1.8</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1.68</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1.7</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1.64</v>
      </c>
    </row>
    <row r="33" spans="1:16" x14ac:dyDescent="0.2">
      <c r="A33" s="172" t="str">
        <f>IF(連結実質赤字比率に係る赤字・黒字の構成分析!C$37="",NA(),連結実質赤字比率に係る赤字・黒字の構成分析!C$37)</f>
        <v>介護保険特別会計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1.06</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1.32</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1.44</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1.93</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2.58</v>
      </c>
    </row>
    <row r="34" spans="1:16" x14ac:dyDescent="0.2">
      <c r="A34" s="172" t="str">
        <f>IF(連結実質赤字比率に係る赤字・黒字の構成分析!C$36="",NA(),連結実質赤字比率に係る赤字・黒字の構成分析!C$36)</f>
        <v>簡易水道事業会計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5.5</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5.51</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5.03</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4.22</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3.64</v>
      </c>
    </row>
    <row r="35" spans="1:16" x14ac:dyDescent="0.2">
      <c r="A35" s="172" t="str">
        <f>IF(連結実質赤字比率に係る赤字・黒字の構成分析!C$35="",NA(),連結実質赤字比率に係る赤字・黒字の構成分析!C$35)</f>
        <v>上水道事業会計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5.0999999999999996</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5.69</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5.52</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5.55</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5.53</v>
      </c>
    </row>
    <row r="36" spans="1:16" x14ac:dyDescent="0.2">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9.26</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11.83</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8.27</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11.78</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10.72</v>
      </c>
    </row>
    <row r="39" spans="1:16" x14ac:dyDescent="0.2">
      <c r="A39" s="141" t="s">
        <v>59</v>
      </c>
    </row>
    <row r="40" spans="1:16" x14ac:dyDescent="0.2">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2">
      <c r="A41" s="173"/>
      <c r="B41" s="173" t="s">
        <v>60</v>
      </c>
      <c r="C41" s="173"/>
      <c r="D41" s="173" t="s">
        <v>61</v>
      </c>
      <c r="E41" s="173" t="s">
        <v>60</v>
      </c>
      <c r="F41" s="173"/>
      <c r="G41" s="173" t="s">
        <v>61</v>
      </c>
      <c r="H41" s="173" t="s">
        <v>60</v>
      </c>
      <c r="I41" s="173"/>
      <c r="J41" s="173" t="s">
        <v>61</v>
      </c>
      <c r="K41" s="173" t="s">
        <v>60</v>
      </c>
      <c r="L41" s="173"/>
      <c r="M41" s="173" t="s">
        <v>61</v>
      </c>
      <c r="N41" s="173" t="s">
        <v>60</v>
      </c>
      <c r="O41" s="173"/>
      <c r="P41" s="173" t="s">
        <v>61</v>
      </c>
    </row>
    <row r="42" spans="1:16" x14ac:dyDescent="0.2">
      <c r="A42" s="173" t="s">
        <v>62</v>
      </c>
      <c r="B42" s="173"/>
      <c r="C42" s="173"/>
      <c r="D42" s="173">
        <f>'実質公債費比率（分子）の構造'!K$52</f>
        <v>961</v>
      </c>
      <c r="E42" s="173"/>
      <c r="F42" s="173"/>
      <c r="G42" s="173">
        <f>'実質公債費比率（分子）の構造'!L$52</f>
        <v>958</v>
      </c>
      <c r="H42" s="173"/>
      <c r="I42" s="173"/>
      <c r="J42" s="173">
        <f>'実質公債費比率（分子）の構造'!M$52</f>
        <v>1010</v>
      </c>
      <c r="K42" s="173"/>
      <c r="L42" s="173"/>
      <c r="M42" s="173">
        <f>'実質公債費比率（分子）の構造'!N$52</f>
        <v>1044</v>
      </c>
      <c r="N42" s="173"/>
      <c r="O42" s="173"/>
      <c r="P42" s="173">
        <f>'実質公債費比率（分子）の構造'!O$52</f>
        <v>1123</v>
      </c>
    </row>
    <row r="43" spans="1:16" x14ac:dyDescent="0.2">
      <c r="A43" s="173" t="s">
        <v>63</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2">
      <c r="A44" s="173" t="s">
        <v>64</v>
      </c>
      <c r="B44" s="173">
        <f>'実質公債費比率（分子）の構造'!K$50</f>
        <v>33</v>
      </c>
      <c r="C44" s="173"/>
      <c r="D44" s="173"/>
      <c r="E44" s="173">
        <f>'実質公債費比率（分子）の構造'!L$50</f>
        <v>33</v>
      </c>
      <c r="F44" s="173"/>
      <c r="G44" s="173"/>
      <c r="H44" s="173">
        <f>'実質公債費比率（分子）の構造'!M$50</f>
        <v>33</v>
      </c>
      <c r="I44" s="173"/>
      <c r="J44" s="173"/>
      <c r="K44" s="173">
        <f>'実質公債費比率（分子）の構造'!N$50</f>
        <v>0</v>
      </c>
      <c r="L44" s="173"/>
      <c r="M44" s="173"/>
      <c r="N44" s="173">
        <f>'実質公債費比率（分子）の構造'!O$50</f>
        <v>0</v>
      </c>
      <c r="O44" s="173"/>
      <c r="P44" s="173"/>
    </row>
    <row r="45" spans="1:16" x14ac:dyDescent="0.2">
      <c r="A45" s="173" t="s">
        <v>65</v>
      </c>
      <c r="B45" s="173">
        <f>'実質公債費比率（分子）の構造'!K$49</f>
        <v>102</v>
      </c>
      <c r="C45" s="173"/>
      <c r="D45" s="173"/>
      <c r="E45" s="173">
        <f>'実質公債費比率（分子）の構造'!L$49</f>
        <v>100</v>
      </c>
      <c r="F45" s="173"/>
      <c r="G45" s="173"/>
      <c r="H45" s="173">
        <f>'実質公債費比率（分子）の構造'!M$49</f>
        <v>99</v>
      </c>
      <c r="I45" s="173"/>
      <c r="J45" s="173"/>
      <c r="K45" s="173">
        <f>'実質公債費比率（分子）の構造'!N$49</f>
        <v>100</v>
      </c>
      <c r="L45" s="173"/>
      <c r="M45" s="173"/>
      <c r="N45" s="173">
        <f>'実質公債費比率（分子）の構造'!O$49</f>
        <v>110</v>
      </c>
      <c r="O45" s="173"/>
      <c r="P45" s="173"/>
    </row>
    <row r="46" spans="1:16" x14ac:dyDescent="0.2">
      <c r="A46" s="173" t="s">
        <v>66</v>
      </c>
      <c r="B46" s="173">
        <f>'実質公債費比率（分子）の構造'!K$48</f>
        <v>459</v>
      </c>
      <c r="C46" s="173"/>
      <c r="D46" s="173"/>
      <c r="E46" s="173">
        <f>'実質公債費比率（分子）の構造'!L$48</f>
        <v>456</v>
      </c>
      <c r="F46" s="173"/>
      <c r="G46" s="173"/>
      <c r="H46" s="173">
        <f>'実質公債費比率（分子）の構造'!M$48</f>
        <v>460</v>
      </c>
      <c r="I46" s="173"/>
      <c r="J46" s="173"/>
      <c r="K46" s="173">
        <f>'実質公債費比率（分子）の構造'!N$48</f>
        <v>470</v>
      </c>
      <c r="L46" s="173"/>
      <c r="M46" s="173"/>
      <c r="N46" s="173">
        <f>'実質公債費比率（分子）の構造'!O$48</f>
        <v>483</v>
      </c>
      <c r="O46" s="173"/>
      <c r="P46" s="173"/>
    </row>
    <row r="47" spans="1:16" x14ac:dyDescent="0.2">
      <c r="A47" s="173" t="s">
        <v>67</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2">
      <c r="A48" s="173" t="s">
        <v>68</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2">
      <c r="A49" s="173" t="s">
        <v>69</v>
      </c>
      <c r="B49" s="173">
        <f>'実質公債費比率（分子）の構造'!K$45</f>
        <v>817</v>
      </c>
      <c r="C49" s="173"/>
      <c r="D49" s="173"/>
      <c r="E49" s="173">
        <f>'実質公債費比率（分子）の構造'!L$45</f>
        <v>846</v>
      </c>
      <c r="F49" s="173"/>
      <c r="G49" s="173"/>
      <c r="H49" s="173">
        <f>'実質公債費比率（分子）の構造'!M$45</f>
        <v>956</v>
      </c>
      <c r="I49" s="173"/>
      <c r="J49" s="173"/>
      <c r="K49" s="173">
        <f>'実質公債費比率（分子）の構造'!N$45</f>
        <v>1060</v>
      </c>
      <c r="L49" s="173"/>
      <c r="M49" s="173"/>
      <c r="N49" s="173">
        <f>'実質公債費比率（分子）の構造'!O$45</f>
        <v>1156</v>
      </c>
      <c r="O49" s="173"/>
      <c r="P49" s="173"/>
    </row>
    <row r="50" spans="1:16" x14ac:dyDescent="0.2">
      <c r="A50" s="173" t="s">
        <v>70</v>
      </c>
      <c r="B50" s="173" t="e">
        <f>NA()</f>
        <v>#N/A</v>
      </c>
      <c r="C50" s="173">
        <f>IF(ISNUMBER('実質公債費比率（分子）の構造'!K$53),'実質公債費比率（分子）の構造'!K$53,NA())</f>
        <v>450</v>
      </c>
      <c r="D50" s="173" t="e">
        <f>NA()</f>
        <v>#N/A</v>
      </c>
      <c r="E50" s="173" t="e">
        <f>NA()</f>
        <v>#N/A</v>
      </c>
      <c r="F50" s="173">
        <f>IF(ISNUMBER('実質公債費比率（分子）の構造'!L$53),'実質公債費比率（分子）の構造'!L$53,NA())</f>
        <v>477</v>
      </c>
      <c r="G50" s="173" t="e">
        <f>NA()</f>
        <v>#N/A</v>
      </c>
      <c r="H50" s="173" t="e">
        <f>NA()</f>
        <v>#N/A</v>
      </c>
      <c r="I50" s="173">
        <f>IF(ISNUMBER('実質公債費比率（分子）の構造'!M$53),'実質公債費比率（分子）の構造'!M$53,NA())</f>
        <v>538</v>
      </c>
      <c r="J50" s="173" t="e">
        <f>NA()</f>
        <v>#N/A</v>
      </c>
      <c r="K50" s="173" t="e">
        <f>NA()</f>
        <v>#N/A</v>
      </c>
      <c r="L50" s="173">
        <f>IF(ISNUMBER('実質公債費比率（分子）の構造'!N$53),'実質公債費比率（分子）の構造'!N$53,NA())</f>
        <v>586</v>
      </c>
      <c r="M50" s="173" t="e">
        <f>NA()</f>
        <v>#N/A</v>
      </c>
      <c r="N50" s="173" t="e">
        <f>NA()</f>
        <v>#N/A</v>
      </c>
      <c r="O50" s="173">
        <f>IF(ISNUMBER('実質公債費比率（分子）の構造'!O$53),'実質公債費比率（分子）の構造'!O$53,NA())</f>
        <v>626</v>
      </c>
      <c r="P50" s="173" t="e">
        <f>NA()</f>
        <v>#N/A</v>
      </c>
    </row>
    <row r="53" spans="1:16" x14ac:dyDescent="0.2">
      <c r="A53" s="141" t="s">
        <v>71</v>
      </c>
    </row>
    <row r="54" spans="1:16" x14ac:dyDescent="0.2">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2">
      <c r="A55" s="172"/>
      <c r="B55" s="172" t="s">
        <v>72</v>
      </c>
      <c r="C55" s="172"/>
      <c r="D55" s="172" t="s">
        <v>73</v>
      </c>
      <c r="E55" s="172" t="s">
        <v>72</v>
      </c>
      <c r="F55" s="172"/>
      <c r="G55" s="172" t="s">
        <v>73</v>
      </c>
      <c r="H55" s="172" t="s">
        <v>72</v>
      </c>
      <c r="I55" s="172"/>
      <c r="J55" s="172" t="s">
        <v>73</v>
      </c>
      <c r="K55" s="172" t="s">
        <v>72</v>
      </c>
      <c r="L55" s="172"/>
      <c r="M55" s="172" t="s">
        <v>73</v>
      </c>
      <c r="N55" s="172" t="s">
        <v>72</v>
      </c>
      <c r="O55" s="172"/>
      <c r="P55" s="172" t="s">
        <v>73</v>
      </c>
    </row>
    <row r="56" spans="1:16" x14ac:dyDescent="0.2">
      <c r="A56" s="172" t="s">
        <v>42</v>
      </c>
      <c r="B56" s="172"/>
      <c r="C56" s="172"/>
      <c r="D56" s="172">
        <f>'将来負担比率（分子）の構造'!I$52</f>
        <v>10262</v>
      </c>
      <c r="E56" s="172"/>
      <c r="F56" s="172"/>
      <c r="G56" s="172">
        <f>'将来負担比率（分子）の構造'!J$52</f>
        <v>9888</v>
      </c>
      <c r="H56" s="172"/>
      <c r="I56" s="172"/>
      <c r="J56" s="172">
        <f>'将来負担比率（分子）の構造'!K$52</f>
        <v>10449</v>
      </c>
      <c r="K56" s="172"/>
      <c r="L56" s="172"/>
      <c r="M56" s="172">
        <f>'将来負担比率（分子）の構造'!L$52</f>
        <v>10418</v>
      </c>
      <c r="N56" s="172"/>
      <c r="O56" s="172"/>
      <c r="P56" s="172">
        <f>'将来負担比率（分子）の構造'!M$52</f>
        <v>9697</v>
      </c>
    </row>
    <row r="57" spans="1:16" x14ac:dyDescent="0.2">
      <c r="A57" s="172" t="s">
        <v>41</v>
      </c>
      <c r="B57" s="172"/>
      <c r="C57" s="172"/>
      <c r="D57" s="172">
        <f>'将来負担比率（分子）の構造'!I$51</f>
        <v>432</v>
      </c>
      <c r="E57" s="172"/>
      <c r="F57" s="172"/>
      <c r="G57" s="172">
        <f>'将来負担比率（分子）の構造'!J$51</f>
        <v>396</v>
      </c>
      <c r="H57" s="172"/>
      <c r="I57" s="172"/>
      <c r="J57" s="172">
        <f>'将来負担比率（分子）の構造'!K$51</f>
        <v>348</v>
      </c>
      <c r="K57" s="172"/>
      <c r="L57" s="172"/>
      <c r="M57" s="172">
        <f>'将来負担比率（分子）の構造'!L$51</f>
        <v>326</v>
      </c>
      <c r="N57" s="172"/>
      <c r="O57" s="172"/>
      <c r="P57" s="172">
        <f>'将来負担比率（分子）の構造'!M$51</f>
        <v>293</v>
      </c>
    </row>
    <row r="58" spans="1:16" x14ac:dyDescent="0.2">
      <c r="A58" s="172" t="s">
        <v>40</v>
      </c>
      <c r="B58" s="172"/>
      <c r="C58" s="172"/>
      <c r="D58" s="172">
        <f>'将来負担比率（分子）の構造'!I$50</f>
        <v>10626</v>
      </c>
      <c r="E58" s="172"/>
      <c r="F58" s="172"/>
      <c r="G58" s="172">
        <f>'将来負担比率（分子）の構造'!J$50</f>
        <v>10627</v>
      </c>
      <c r="H58" s="172"/>
      <c r="I58" s="172"/>
      <c r="J58" s="172">
        <f>'将来負担比率（分子）の構造'!K$50</f>
        <v>10893</v>
      </c>
      <c r="K58" s="172"/>
      <c r="L58" s="172"/>
      <c r="M58" s="172">
        <f>'将来負担比率（分子）の構造'!L$50</f>
        <v>10361</v>
      </c>
      <c r="N58" s="172"/>
      <c r="O58" s="172"/>
      <c r="P58" s="172">
        <f>'将来負担比率（分子）の構造'!M$50</f>
        <v>11067</v>
      </c>
    </row>
    <row r="59" spans="1:16" x14ac:dyDescent="0.2">
      <c r="A59" s="172" t="s">
        <v>38</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2">
      <c r="A60" s="172" t="s">
        <v>37</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2">
      <c r="A61" s="172" t="s">
        <v>35</v>
      </c>
      <c r="B61" s="172">
        <f>'将来負担比率（分子）の構造'!I$46</f>
        <v>4</v>
      </c>
      <c r="C61" s="172"/>
      <c r="D61" s="172"/>
      <c r="E61" s="172">
        <f>'将来負担比率（分子）の構造'!J$46</f>
        <v>1</v>
      </c>
      <c r="F61" s="172"/>
      <c r="G61" s="172"/>
      <c r="H61" s="172">
        <f>'将来負担比率（分子）の構造'!K$46</f>
        <v>8</v>
      </c>
      <c r="I61" s="172"/>
      <c r="J61" s="172"/>
      <c r="K61" s="172" t="str">
        <f>'将来負担比率（分子）の構造'!L$46</f>
        <v>-</v>
      </c>
      <c r="L61" s="172"/>
      <c r="M61" s="172"/>
      <c r="N61" s="172" t="str">
        <f>'将来負担比率（分子）の構造'!M$46</f>
        <v>-</v>
      </c>
      <c r="O61" s="172"/>
      <c r="P61" s="172"/>
    </row>
    <row r="62" spans="1:16" x14ac:dyDescent="0.2">
      <c r="A62" s="172" t="s">
        <v>34</v>
      </c>
      <c r="B62" s="172">
        <f>'将来負担比率（分子）の構造'!I$45</f>
        <v>2582</v>
      </c>
      <c r="C62" s="172"/>
      <c r="D62" s="172"/>
      <c r="E62" s="172">
        <f>'将来負担比率（分子）の構造'!J$45</f>
        <v>2467</v>
      </c>
      <c r="F62" s="172"/>
      <c r="G62" s="172"/>
      <c r="H62" s="172">
        <f>'将来負担比率（分子）の構造'!K$45</f>
        <v>2478</v>
      </c>
      <c r="I62" s="172"/>
      <c r="J62" s="172"/>
      <c r="K62" s="172">
        <f>'将来負担比率（分子）の構造'!L$45</f>
        <v>2502</v>
      </c>
      <c r="L62" s="172"/>
      <c r="M62" s="172"/>
      <c r="N62" s="172">
        <f>'将来負担比率（分子）の構造'!M$45</f>
        <v>2552</v>
      </c>
      <c r="O62" s="172"/>
      <c r="P62" s="172"/>
    </row>
    <row r="63" spans="1:16" x14ac:dyDescent="0.2">
      <c r="A63" s="172" t="s">
        <v>33</v>
      </c>
      <c r="B63" s="172">
        <f>'将来負担比率（分子）の構造'!I$44</f>
        <v>623</v>
      </c>
      <c r="C63" s="172"/>
      <c r="D63" s="172"/>
      <c r="E63" s="172">
        <f>'将来負担比率（分子）の構造'!J$44</f>
        <v>544</v>
      </c>
      <c r="F63" s="172"/>
      <c r="G63" s="172"/>
      <c r="H63" s="172">
        <f>'将来負担比率（分子）の構造'!K$44</f>
        <v>539</v>
      </c>
      <c r="I63" s="172"/>
      <c r="J63" s="172"/>
      <c r="K63" s="172">
        <f>'将来負担比率（分子）の構造'!L$44</f>
        <v>562</v>
      </c>
      <c r="L63" s="172"/>
      <c r="M63" s="172"/>
      <c r="N63" s="172">
        <f>'将来負担比率（分子）の構造'!M$44</f>
        <v>470</v>
      </c>
      <c r="O63" s="172"/>
      <c r="P63" s="172"/>
    </row>
    <row r="64" spans="1:16" x14ac:dyDescent="0.2">
      <c r="A64" s="172" t="s">
        <v>32</v>
      </c>
      <c r="B64" s="172">
        <f>'将来負担比率（分子）の構造'!I$43</f>
        <v>6213</v>
      </c>
      <c r="C64" s="172"/>
      <c r="D64" s="172"/>
      <c r="E64" s="172">
        <f>'将来負担比率（分子）の構造'!J$43</f>
        <v>5911</v>
      </c>
      <c r="F64" s="172"/>
      <c r="G64" s="172"/>
      <c r="H64" s="172">
        <f>'将来負担比率（分子）の構造'!K$43</f>
        <v>5584</v>
      </c>
      <c r="I64" s="172"/>
      <c r="J64" s="172"/>
      <c r="K64" s="172">
        <f>'将来負担比率（分子）の構造'!L$43</f>
        <v>5225</v>
      </c>
      <c r="L64" s="172"/>
      <c r="M64" s="172"/>
      <c r="N64" s="172">
        <f>'将来負担比率（分子）の構造'!M$43</f>
        <v>4893</v>
      </c>
      <c r="O64" s="172"/>
      <c r="P64" s="172"/>
    </row>
    <row r="65" spans="1:16" x14ac:dyDescent="0.2">
      <c r="A65" s="172" t="s">
        <v>31</v>
      </c>
      <c r="B65" s="172">
        <f>'将来負担比率（分子）の構造'!I$42</f>
        <v>73</v>
      </c>
      <c r="C65" s="172"/>
      <c r="D65" s="172"/>
      <c r="E65" s="172">
        <f>'将来負担比率（分子）の構造'!J$42</f>
        <v>33</v>
      </c>
      <c r="F65" s="172"/>
      <c r="G65" s="172"/>
      <c r="H65" s="172">
        <f>'将来負担比率（分子）の構造'!K$42</f>
        <v>2</v>
      </c>
      <c r="I65" s="172"/>
      <c r="J65" s="172"/>
      <c r="K65" s="172">
        <f>'将来負担比率（分子）の構造'!L$42</f>
        <v>1</v>
      </c>
      <c r="L65" s="172"/>
      <c r="M65" s="172"/>
      <c r="N65" s="172">
        <f>'将来負担比率（分子）の構造'!M$42</f>
        <v>1</v>
      </c>
      <c r="O65" s="172"/>
      <c r="P65" s="172"/>
    </row>
    <row r="66" spans="1:16" x14ac:dyDescent="0.2">
      <c r="A66" s="172" t="s">
        <v>30</v>
      </c>
      <c r="B66" s="172">
        <f>'将来負担比率（分子）の構造'!I$41</f>
        <v>6994</v>
      </c>
      <c r="C66" s="172"/>
      <c r="D66" s="172"/>
      <c r="E66" s="172">
        <f>'将来負担比率（分子）の構造'!J$41</f>
        <v>7568</v>
      </c>
      <c r="F66" s="172"/>
      <c r="G66" s="172"/>
      <c r="H66" s="172">
        <f>'将来負担比率（分子）の構造'!K$41</f>
        <v>7765</v>
      </c>
      <c r="I66" s="172"/>
      <c r="J66" s="172"/>
      <c r="K66" s="172">
        <f>'将来負担比率（分子）の構造'!L$41</f>
        <v>7783</v>
      </c>
      <c r="L66" s="172"/>
      <c r="M66" s="172"/>
      <c r="N66" s="172">
        <f>'将来負担比率（分子）の構造'!M$41</f>
        <v>7401</v>
      </c>
      <c r="O66" s="172"/>
      <c r="P66" s="172"/>
    </row>
    <row r="67" spans="1:16" x14ac:dyDescent="0.2">
      <c r="A67" s="172" t="s">
        <v>74</v>
      </c>
      <c r="B67" s="172" t="e">
        <f>NA()</f>
        <v>#N/A</v>
      </c>
      <c r="C67" s="172">
        <f>IF(ISNUMBER('将来負担比率（分子）の構造'!I$53), IF('将来負担比率（分子）の構造'!I$53 &lt; 0, 0, '将来負担比率（分子）の構造'!I$53), NA())</f>
        <v>0</v>
      </c>
      <c r="D67" s="172" t="e">
        <f>NA()</f>
        <v>#N/A</v>
      </c>
      <c r="E67" s="172" t="e">
        <f>NA()</f>
        <v>#N/A</v>
      </c>
      <c r="F67" s="172">
        <f>IF(ISNUMBER('将来負担比率（分子）の構造'!J$53), IF('将来負担比率（分子）の構造'!J$53 &lt; 0, 0, '将来負担比率（分子）の構造'!J$53), NA())</f>
        <v>0</v>
      </c>
      <c r="G67" s="172" t="e">
        <f>NA()</f>
        <v>#N/A</v>
      </c>
      <c r="H67" s="172" t="e">
        <f>NA()</f>
        <v>#N/A</v>
      </c>
      <c r="I67" s="172">
        <f>IF(ISNUMBER('将来負担比率（分子）の構造'!K$53), IF('将来負担比率（分子）の構造'!K$53 &lt; 0, 0, '将来負担比率（分子）の構造'!K$53), NA())</f>
        <v>0</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0</v>
      </c>
      <c r="P67" s="172" t="e">
        <f>NA()</f>
        <v>#N/A</v>
      </c>
    </row>
    <row r="70" spans="1:16" x14ac:dyDescent="0.2">
      <c r="A70" s="174" t="s">
        <v>75</v>
      </c>
      <c r="B70" s="174"/>
      <c r="C70" s="174"/>
      <c r="D70" s="174"/>
      <c r="E70" s="174"/>
      <c r="F70" s="174"/>
    </row>
    <row r="71" spans="1:16" x14ac:dyDescent="0.2">
      <c r="A71" s="175"/>
      <c r="B71" s="175" t="str">
        <f>基金残高に係る経年分析!F54</f>
        <v>R01</v>
      </c>
      <c r="C71" s="175" t="str">
        <f>基金残高に係る経年分析!G54</f>
        <v>R02</v>
      </c>
      <c r="D71" s="175" t="str">
        <f>基金残高に係る経年分析!H54</f>
        <v>R03</v>
      </c>
    </row>
    <row r="72" spans="1:16" x14ac:dyDescent="0.2">
      <c r="A72" s="175" t="s">
        <v>76</v>
      </c>
      <c r="B72" s="176">
        <f>基金残高に係る経年分析!F55</f>
        <v>7832</v>
      </c>
      <c r="C72" s="176">
        <f>基金残高に係る経年分析!G55</f>
        <v>7705</v>
      </c>
      <c r="D72" s="176">
        <f>基金残高に係る経年分析!H55</f>
        <v>8409</v>
      </c>
    </row>
    <row r="73" spans="1:16" x14ac:dyDescent="0.2">
      <c r="A73" s="175" t="s">
        <v>77</v>
      </c>
      <c r="B73" s="176">
        <f>基金残高に係る経年分析!F56</f>
        <v>658</v>
      </c>
      <c r="C73" s="176">
        <f>基金残高に係る経年分析!G56</f>
        <v>571</v>
      </c>
      <c r="D73" s="176">
        <f>基金残高に係る経年分析!H56</f>
        <v>601</v>
      </c>
    </row>
    <row r="74" spans="1:16" x14ac:dyDescent="0.2">
      <c r="A74" s="175" t="s">
        <v>78</v>
      </c>
      <c r="B74" s="176">
        <f>基金残高に係る経年分析!F57</f>
        <v>1860</v>
      </c>
      <c r="C74" s="176">
        <f>基金残高に係る経年分析!G57</f>
        <v>1460</v>
      </c>
      <c r="D74" s="176">
        <f>基金残高に係る経年分析!H57</f>
        <v>1363</v>
      </c>
    </row>
  </sheetData>
  <sheetProtection algorithmName="SHA-512" hashValue="qgA6oMNa3hwguGVrqGciP7JC2bByoY0HnpaOnAVkv+nkGJk2qLFjeDeWcjAKVQDiFOCHx0eCZ8fkLL1ocNBrJw==" saltValue="KcDX2ysAv6zvQT1YEUpF5Q=="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B1:EM50"/>
  <sheetViews>
    <sheetView showGridLines="0" workbookViewId="0"/>
  </sheetViews>
  <sheetFormatPr defaultColWidth="0" defaultRowHeight="0" customHeight="1" zeroHeight="1" x14ac:dyDescent="0.2"/>
  <cols>
    <col min="1" max="1" width="1.6328125" style="212" customWidth="1"/>
    <col min="2" max="2" width="2.36328125" style="212" customWidth="1"/>
    <col min="3" max="16" width="2.6328125" style="212" customWidth="1"/>
    <col min="17" max="17" width="2.36328125" style="212" customWidth="1"/>
    <col min="18" max="95" width="1.6328125" style="212" customWidth="1"/>
    <col min="96" max="133" width="1.6328125" style="222" customWidth="1"/>
    <col min="134" max="143" width="1.6328125" style="212" customWidth="1"/>
    <col min="144" max="16384" width="0" style="212" hidden="1"/>
  </cols>
  <sheetData>
    <row r="1" spans="2:143" ht="22.5" customHeight="1" thickBot="1" x14ac:dyDescent="0.25">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641" t="s">
        <v>213</v>
      </c>
      <c r="DI1" s="642"/>
      <c r="DJ1" s="642"/>
      <c r="DK1" s="642"/>
      <c r="DL1" s="642"/>
      <c r="DM1" s="642"/>
      <c r="DN1" s="643"/>
      <c r="DO1" s="212"/>
      <c r="DP1" s="641" t="s">
        <v>214</v>
      </c>
      <c r="DQ1" s="642"/>
      <c r="DR1" s="642"/>
      <c r="DS1" s="642"/>
      <c r="DT1" s="642"/>
      <c r="DU1" s="642"/>
      <c r="DV1" s="642"/>
      <c r="DW1" s="642"/>
      <c r="DX1" s="642"/>
      <c r="DY1" s="642"/>
      <c r="DZ1" s="642"/>
      <c r="EA1" s="642"/>
      <c r="EB1" s="642"/>
      <c r="EC1" s="643"/>
      <c r="ED1" s="210"/>
      <c r="EE1" s="210"/>
      <c r="EF1" s="210"/>
      <c r="EG1" s="210"/>
      <c r="EH1" s="210"/>
      <c r="EI1" s="210"/>
      <c r="EJ1" s="210"/>
      <c r="EK1" s="210"/>
      <c r="EL1" s="210"/>
      <c r="EM1" s="210"/>
    </row>
    <row r="2" spans="2:143" ht="22.5" customHeight="1" x14ac:dyDescent="0.2">
      <c r="B2" s="213" t="s">
        <v>215</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2">
      <c r="B3" s="644" t="s">
        <v>216</v>
      </c>
      <c r="C3" s="645"/>
      <c r="D3" s="645"/>
      <c r="E3" s="645"/>
      <c r="F3" s="645"/>
      <c r="G3" s="645"/>
      <c r="H3" s="645"/>
      <c r="I3" s="645"/>
      <c r="J3" s="645"/>
      <c r="K3" s="645"/>
      <c r="L3" s="645"/>
      <c r="M3" s="645"/>
      <c r="N3" s="645"/>
      <c r="O3" s="645"/>
      <c r="P3" s="645"/>
      <c r="Q3" s="645"/>
      <c r="R3" s="645"/>
      <c r="S3" s="645"/>
      <c r="T3" s="645"/>
      <c r="U3" s="645"/>
      <c r="V3" s="645"/>
      <c r="W3" s="645"/>
      <c r="X3" s="645"/>
      <c r="Y3" s="645"/>
      <c r="Z3" s="645"/>
      <c r="AA3" s="645"/>
      <c r="AB3" s="645"/>
      <c r="AC3" s="645"/>
      <c r="AD3" s="645"/>
      <c r="AE3" s="645"/>
      <c r="AF3" s="645"/>
      <c r="AG3" s="645"/>
      <c r="AH3" s="645"/>
      <c r="AI3" s="645"/>
      <c r="AJ3" s="645"/>
      <c r="AK3" s="645"/>
      <c r="AL3" s="645"/>
      <c r="AM3" s="645"/>
      <c r="AN3" s="645"/>
      <c r="AO3" s="645"/>
      <c r="AP3" s="644" t="s">
        <v>217</v>
      </c>
      <c r="AQ3" s="645"/>
      <c r="AR3" s="645"/>
      <c r="AS3" s="645"/>
      <c r="AT3" s="645"/>
      <c r="AU3" s="645"/>
      <c r="AV3" s="645"/>
      <c r="AW3" s="645"/>
      <c r="AX3" s="645"/>
      <c r="AY3" s="645"/>
      <c r="AZ3" s="645"/>
      <c r="BA3" s="645"/>
      <c r="BB3" s="645"/>
      <c r="BC3" s="645"/>
      <c r="BD3" s="645"/>
      <c r="BE3" s="645"/>
      <c r="BF3" s="645"/>
      <c r="BG3" s="645"/>
      <c r="BH3" s="645"/>
      <c r="BI3" s="645"/>
      <c r="BJ3" s="645"/>
      <c r="BK3" s="645"/>
      <c r="BL3" s="645"/>
      <c r="BM3" s="645"/>
      <c r="BN3" s="645"/>
      <c r="BO3" s="645"/>
      <c r="BP3" s="645"/>
      <c r="BQ3" s="645"/>
      <c r="BR3" s="645"/>
      <c r="BS3" s="645"/>
      <c r="BT3" s="645"/>
      <c r="BU3" s="645"/>
      <c r="BV3" s="645"/>
      <c r="BW3" s="645"/>
      <c r="BX3" s="645"/>
      <c r="BY3" s="645"/>
      <c r="BZ3" s="645"/>
      <c r="CA3" s="645"/>
      <c r="CB3" s="646"/>
      <c r="CD3" s="647" t="s">
        <v>218</v>
      </c>
      <c r="CE3" s="648"/>
      <c r="CF3" s="648"/>
      <c r="CG3" s="648"/>
      <c r="CH3" s="648"/>
      <c r="CI3" s="648"/>
      <c r="CJ3" s="648"/>
      <c r="CK3" s="648"/>
      <c r="CL3" s="648"/>
      <c r="CM3" s="648"/>
      <c r="CN3" s="648"/>
      <c r="CO3" s="648"/>
      <c r="CP3" s="648"/>
      <c r="CQ3" s="648"/>
      <c r="CR3" s="648"/>
      <c r="CS3" s="648"/>
      <c r="CT3" s="648"/>
      <c r="CU3" s="648"/>
      <c r="CV3" s="648"/>
      <c r="CW3" s="648"/>
      <c r="CX3" s="648"/>
      <c r="CY3" s="648"/>
      <c r="CZ3" s="648"/>
      <c r="DA3" s="648"/>
      <c r="DB3" s="648"/>
      <c r="DC3" s="648"/>
      <c r="DD3" s="648"/>
      <c r="DE3" s="648"/>
      <c r="DF3" s="648"/>
      <c r="DG3" s="648"/>
      <c r="DH3" s="648"/>
      <c r="DI3" s="648"/>
      <c r="DJ3" s="648"/>
      <c r="DK3" s="648"/>
      <c r="DL3" s="648"/>
      <c r="DM3" s="648"/>
      <c r="DN3" s="648"/>
      <c r="DO3" s="648"/>
      <c r="DP3" s="648"/>
      <c r="DQ3" s="648"/>
      <c r="DR3" s="648"/>
      <c r="DS3" s="648"/>
      <c r="DT3" s="648"/>
      <c r="DU3" s="648"/>
      <c r="DV3" s="648"/>
      <c r="DW3" s="648"/>
      <c r="DX3" s="648"/>
      <c r="DY3" s="648"/>
      <c r="DZ3" s="648"/>
      <c r="EA3" s="648"/>
      <c r="EB3" s="648"/>
      <c r="EC3" s="649"/>
    </row>
    <row r="4" spans="2:143" ht="11.25" customHeight="1" x14ac:dyDescent="0.2">
      <c r="B4" s="644" t="s">
        <v>1</v>
      </c>
      <c r="C4" s="645"/>
      <c r="D4" s="645"/>
      <c r="E4" s="645"/>
      <c r="F4" s="645"/>
      <c r="G4" s="645"/>
      <c r="H4" s="645"/>
      <c r="I4" s="645"/>
      <c r="J4" s="645"/>
      <c r="K4" s="645"/>
      <c r="L4" s="645"/>
      <c r="M4" s="645"/>
      <c r="N4" s="645"/>
      <c r="O4" s="645"/>
      <c r="P4" s="645"/>
      <c r="Q4" s="646"/>
      <c r="R4" s="644" t="s">
        <v>219</v>
      </c>
      <c r="S4" s="645"/>
      <c r="T4" s="645"/>
      <c r="U4" s="645"/>
      <c r="V4" s="645"/>
      <c r="W4" s="645"/>
      <c r="X4" s="645"/>
      <c r="Y4" s="646"/>
      <c r="Z4" s="644" t="s">
        <v>220</v>
      </c>
      <c r="AA4" s="645"/>
      <c r="AB4" s="645"/>
      <c r="AC4" s="646"/>
      <c r="AD4" s="644" t="s">
        <v>221</v>
      </c>
      <c r="AE4" s="645"/>
      <c r="AF4" s="645"/>
      <c r="AG4" s="645"/>
      <c r="AH4" s="645"/>
      <c r="AI4" s="645"/>
      <c r="AJ4" s="645"/>
      <c r="AK4" s="646"/>
      <c r="AL4" s="644" t="s">
        <v>220</v>
      </c>
      <c r="AM4" s="645"/>
      <c r="AN4" s="645"/>
      <c r="AO4" s="646"/>
      <c r="AP4" s="650" t="s">
        <v>222</v>
      </c>
      <c r="AQ4" s="650"/>
      <c r="AR4" s="650"/>
      <c r="AS4" s="650"/>
      <c r="AT4" s="650"/>
      <c r="AU4" s="650"/>
      <c r="AV4" s="650"/>
      <c r="AW4" s="650"/>
      <c r="AX4" s="650"/>
      <c r="AY4" s="650"/>
      <c r="AZ4" s="650"/>
      <c r="BA4" s="650"/>
      <c r="BB4" s="650"/>
      <c r="BC4" s="650"/>
      <c r="BD4" s="650"/>
      <c r="BE4" s="650"/>
      <c r="BF4" s="650"/>
      <c r="BG4" s="650" t="s">
        <v>223</v>
      </c>
      <c r="BH4" s="650"/>
      <c r="BI4" s="650"/>
      <c r="BJ4" s="650"/>
      <c r="BK4" s="650"/>
      <c r="BL4" s="650"/>
      <c r="BM4" s="650"/>
      <c r="BN4" s="650"/>
      <c r="BO4" s="650" t="s">
        <v>220</v>
      </c>
      <c r="BP4" s="650"/>
      <c r="BQ4" s="650"/>
      <c r="BR4" s="650"/>
      <c r="BS4" s="650" t="s">
        <v>224</v>
      </c>
      <c r="BT4" s="650"/>
      <c r="BU4" s="650"/>
      <c r="BV4" s="650"/>
      <c r="BW4" s="650"/>
      <c r="BX4" s="650"/>
      <c r="BY4" s="650"/>
      <c r="BZ4" s="650"/>
      <c r="CA4" s="650"/>
      <c r="CB4" s="650"/>
      <c r="CD4" s="647" t="s">
        <v>225</v>
      </c>
      <c r="CE4" s="648"/>
      <c r="CF4" s="648"/>
      <c r="CG4" s="648"/>
      <c r="CH4" s="648"/>
      <c r="CI4" s="648"/>
      <c r="CJ4" s="648"/>
      <c r="CK4" s="648"/>
      <c r="CL4" s="648"/>
      <c r="CM4" s="648"/>
      <c r="CN4" s="648"/>
      <c r="CO4" s="648"/>
      <c r="CP4" s="648"/>
      <c r="CQ4" s="648"/>
      <c r="CR4" s="648"/>
      <c r="CS4" s="648"/>
      <c r="CT4" s="648"/>
      <c r="CU4" s="648"/>
      <c r="CV4" s="648"/>
      <c r="CW4" s="648"/>
      <c r="CX4" s="648"/>
      <c r="CY4" s="648"/>
      <c r="CZ4" s="648"/>
      <c r="DA4" s="648"/>
      <c r="DB4" s="648"/>
      <c r="DC4" s="648"/>
      <c r="DD4" s="648"/>
      <c r="DE4" s="648"/>
      <c r="DF4" s="648"/>
      <c r="DG4" s="648"/>
      <c r="DH4" s="648"/>
      <c r="DI4" s="648"/>
      <c r="DJ4" s="648"/>
      <c r="DK4" s="648"/>
      <c r="DL4" s="648"/>
      <c r="DM4" s="648"/>
      <c r="DN4" s="648"/>
      <c r="DO4" s="648"/>
      <c r="DP4" s="648"/>
      <c r="DQ4" s="648"/>
      <c r="DR4" s="648"/>
      <c r="DS4" s="648"/>
      <c r="DT4" s="648"/>
      <c r="DU4" s="648"/>
      <c r="DV4" s="648"/>
      <c r="DW4" s="648"/>
      <c r="DX4" s="648"/>
      <c r="DY4" s="648"/>
      <c r="DZ4" s="648"/>
      <c r="EA4" s="648"/>
      <c r="EB4" s="648"/>
      <c r="EC4" s="649"/>
    </row>
    <row r="5" spans="2:143" s="361" customFormat="1" ht="11.25" customHeight="1" x14ac:dyDescent="0.2">
      <c r="B5" s="651" t="s">
        <v>226</v>
      </c>
      <c r="C5" s="652"/>
      <c r="D5" s="652"/>
      <c r="E5" s="652"/>
      <c r="F5" s="652"/>
      <c r="G5" s="652"/>
      <c r="H5" s="652"/>
      <c r="I5" s="652"/>
      <c r="J5" s="652"/>
      <c r="K5" s="652"/>
      <c r="L5" s="652"/>
      <c r="M5" s="652"/>
      <c r="N5" s="652"/>
      <c r="O5" s="652"/>
      <c r="P5" s="652"/>
      <c r="Q5" s="653"/>
      <c r="R5" s="654">
        <v>2120907</v>
      </c>
      <c r="S5" s="655"/>
      <c r="T5" s="655"/>
      <c r="U5" s="655"/>
      <c r="V5" s="655"/>
      <c r="W5" s="655"/>
      <c r="X5" s="655"/>
      <c r="Y5" s="656"/>
      <c r="Z5" s="657">
        <v>18.399999999999999</v>
      </c>
      <c r="AA5" s="657"/>
      <c r="AB5" s="657"/>
      <c r="AC5" s="657"/>
      <c r="AD5" s="658">
        <v>2095464</v>
      </c>
      <c r="AE5" s="658"/>
      <c r="AF5" s="658"/>
      <c r="AG5" s="658"/>
      <c r="AH5" s="658"/>
      <c r="AI5" s="658"/>
      <c r="AJ5" s="658"/>
      <c r="AK5" s="658"/>
      <c r="AL5" s="659">
        <v>30.6</v>
      </c>
      <c r="AM5" s="660"/>
      <c r="AN5" s="660"/>
      <c r="AO5" s="661"/>
      <c r="AP5" s="651" t="s">
        <v>227</v>
      </c>
      <c r="AQ5" s="652"/>
      <c r="AR5" s="652"/>
      <c r="AS5" s="652"/>
      <c r="AT5" s="652"/>
      <c r="AU5" s="652"/>
      <c r="AV5" s="652"/>
      <c r="AW5" s="652"/>
      <c r="AX5" s="652"/>
      <c r="AY5" s="652"/>
      <c r="AZ5" s="652"/>
      <c r="BA5" s="652"/>
      <c r="BB5" s="652"/>
      <c r="BC5" s="652"/>
      <c r="BD5" s="652"/>
      <c r="BE5" s="652"/>
      <c r="BF5" s="653"/>
      <c r="BG5" s="662">
        <v>2065406</v>
      </c>
      <c r="BH5" s="663"/>
      <c r="BI5" s="663"/>
      <c r="BJ5" s="663"/>
      <c r="BK5" s="663"/>
      <c r="BL5" s="663"/>
      <c r="BM5" s="663"/>
      <c r="BN5" s="664"/>
      <c r="BO5" s="665">
        <v>97.4</v>
      </c>
      <c r="BP5" s="665"/>
      <c r="BQ5" s="665"/>
      <c r="BR5" s="665"/>
      <c r="BS5" s="666">
        <v>16460</v>
      </c>
      <c r="BT5" s="666"/>
      <c r="BU5" s="666"/>
      <c r="BV5" s="666"/>
      <c r="BW5" s="666"/>
      <c r="BX5" s="666"/>
      <c r="BY5" s="666"/>
      <c r="BZ5" s="666"/>
      <c r="CA5" s="666"/>
      <c r="CB5" s="667"/>
      <c r="CD5" s="647" t="s">
        <v>222</v>
      </c>
      <c r="CE5" s="648"/>
      <c r="CF5" s="648"/>
      <c r="CG5" s="648"/>
      <c r="CH5" s="648"/>
      <c r="CI5" s="648"/>
      <c r="CJ5" s="648"/>
      <c r="CK5" s="648"/>
      <c r="CL5" s="648"/>
      <c r="CM5" s="648"/>
      <c r="CN5" s="648"/>
      <c r="CO5" s="648"/>
      <c r="CP5" s="648"/>
      <c r="CQ5" s="649"/>
      <c r="CR5" s="647" t="s">
        <v>228</v>
      </c>
      <c r="CS5" s="648"/>
      <c r="CT5" s="648"/>
      <c r="CU5" s="648"/>
      <c r="CV5" s="648"/>
      <c r="CW5" s="648"/>
      <c r="CX5" s="648"/>
      <c r="CY5" s="649"/>
      <c r="CZ5" s="647" t="s">
        <v>220</v>
      </c>
      <c r="DA5" s="648"/>
      <c r="DB5" s="648"/>
      <c r="DC5" s="649"/>
      <c r="DD5" s="647" t="s">
        <v>229</v>
      </c>
      <c r="DE5" s="648"/>
      <c r="DF5" s="648"/>
      <c r="DG5" s="648"/>
      <c r="DH5" s="648"/>
      <c r="DI5" s="648"/>
      <c r="DJ5" s="648"/>
      <c r="DK5" s="648"/>
      <c r="DL5" s="648"/>
      <c r="DM5" s="648"/>
      <c r="DN5" s="648"/>
      <c r="DO5" s="648"/>
      <c r="DP5" s="649"/>
      <c r="DQ5" s="647" t="s">
        <v>230</v>
      </c>
      <c r="DR5" s="648"/>
      <c r="DS5" s="648"/>
      <c r="DT5" s="648"/>
      <c r="DU5" s="648"/>
      <c r="DV5" s="648"/>
      <c r="DW5" s="648"/>
      <c r="DX5" s="648"/>
      <c r="DY5" s="648"/>
      <c r="DZ5" s="648"/>
      <c r="EA5" s="648"/>
      <c r="EB5" s="648"/>
      <c r="EC5" s="649"/>
    </row>
    <row r="6" spans="2:143" ht="11.25" customHeight="1" x14ac:dyDescent="0.2">
      <c r="B6" s="670" t="s">
        <v>231</v>
      </c>
      <c r="C6" s="671"/>
      <c r="D6" s="671"/>
      <c r="E6" s="671"/>
      <c r="F6" s="671"/>
      <c r="G6" s="671"/>
      <c r="H6" s="671"/>
      <c r="I6" s="671"/>
      <c r="J6" s="671"/>
      <c r="K6" s="671"/>
      <c r="L6" s="671"/>
      <c r="M6" s="671"/>
      <c r="N6" s="671"/>
      <c r="O6" s="671"/>
      <c r="P6" s="671"/>
      <c r="Q6" s="672"/>
      <c r="R6" s="662">
        <v>148812</v>
      </c>
      <c r="S6" s="663"/>
      <c r="T6" s="663"/>
      <c r="U6" s="663"/>
      <c r="V6" s="663"/>
      <c r="W6" s="663"/>
      <c r="X6" s="663"/>
      <c r="Y6" s="664"/>
      <c r="Z6" s="665">
        <v>1.3</v>
      </c>
      <c r="AA6" s="665"/>
      <c r="AB6" s="665"/>
      <c r="AC6" s="665"/>
      <c r="AD6" s="666">
        <v>148812</v>
      </c>
      <c r="AE6" s="666"/>
      <c r="AF6" s="666"/>
      <c r="AG6" s="666"/>
      <c r="AH6" s="666"/>
      <c r="AI6" s="666"/>
      <c r="AJ6" s="666"/>
      <c r="AK6" s="666"/>
      <c r="AL6" s="673">
        <v>2.2000000000000002</v>
      </c>
      <c r="AM6" s="674"/>
      <c r="AN6" s="674"/>
      <c r="AO6" s="675"/>
      <c r="AP6" s="670" t="s">
        <v>232</v>
      </c>
      <c r="AQ6" s="671"/>
      <c r="AR6" s="671"/>
      <c r="AS6" s="671"/>
      <c r="AT6" s="671"/>
      <c r="AU6" s="671"/>
      <c r="AV6" s="671"/>
      <c r="AW6" s="671"/>
      <c r="AX6" s="671"/>
      <c r="AY6" s="671"/>
      <c r="AZ6" s="671"/>
      <c r="BA6" s="671"/>
      <c r="BB6" s="671"/>
      <c r="BC6" s="671"/>
      <c r="BD6" s="671"/>
      <c r="BE6" s="671"/>
      <c r="BF6" s="672"/>
      <c r="BG6" s="662">
        <v>2065406</v>
      </c>
      <c r="BH6" s="663"/>
      <c r="BI6" s="663"/>
      <c r="BJ6" s="663"/>
      <c r="BK6" s="663"/>
      <c r="BL6" s="663"/>
      <c r="BM6" s="663"/>
      <c r="BN6" s="664"/>
      <c r="BO6" s="665">
        <v>97.4</v>
      </c>
      <c r="BP6" s="665"/>
      <c r="BQ6" s="665"/>
      <c r="BR6" s="665"/>
      <c r="BS6" s="666">
        <v>16460</v>
      </c>
      <c r="BT6" s="666"/>
      <c r="BU6" s="666"/>
      <c r="BV6" s="666"/>
      <c r="BW6" s="666"/>
      <c r="BX6" s="666"/>
      <c r="BY6" s="666"/>
      <c r="BZ6" s="666"/>
      <c r="CA6" s="666"/>
      <c r="CB6" s="667"/>
      <c r="CD6" s="676" t="s">
        <v>233</v>
      </c>
      <c r="CE6" s="677"/>
      <c r="CF6" s="677"/>
      <c r="CG6" s="677"/>
      <c r="CH6" s="677"/>
      <c r="CI6" s="677"/>
      <c r="CJ6" s="677"/>
      <c r="CK6" s="677"/>
      <c r="CL6" s="677"/>
      <c r="CM6" s="677"/>
      <c r="CN6" s="677"/>
      <c r="CO6" s="677"/>
      <c r="CP6" s="677"/>
      <c r="CQ6" s="678"/>
      <c r="CR6" s="662">
        <v>106155</v>
      </c>
      <c r="CS6" s="663"/>
      <c r="CT6" s="663"/>
      <c r="CU6" s="663"/>
      <c r="CV6" s="663"/>
      <c r="CW6" s="663"/>
      <c r="CX6" s="663"/>
      <c r="CY6" s="664"/>
      <c r="CZ6" s="659">
        <v>1</v>
      </c>
      <c r="DA6" s="660"/>
      <c r="DB6" s="660"/>
      <c r="DC6" s="679"/>
      <c r="DD6" s="668" t="s">
        <v>128</v>
      </c>
      <c r="DE6" s="663"/>
      <c r="DF6" s="663"/>
      <c r="DG6" s="663"/>
      <c r="DH6" s="663"/>
      <c r="DI6" s="663"/>
      <c r="DJ6" s="663"/>
      <c r="DK6" s="663"/>
      <c r="DL6" s="663"/>
      <c r="DM6" s="663"/>
      <c r="DN6" s="663"/>
      <c r="DO6" s="663"/>
      <c r="DP6" s="664"/>
      <c r="DQ6" s="668">
        <v>106155</v>
      </c>
      <c r="DR6" s="663"/>
      <c r="DS6" s="663"/>
      <c r="DT6" s="663"/>
      <c r="DU6" s="663"/>
      <c r="DV6" s="663"/>
      <c r="DW6" s="663"/>
      <c r="DX6" s="663"/>
      <c r="DY6" s="663"/>
      <c r="DZ6" s="663"/>
      <c r="EA6" s="663"/>
      <c r="EB6" s="663"/>
      <c r="EC6" s="669"/>
    </row>
    <row r="7" spans="2:143" ht="11.25" customHeight="1" x14ac:dyDescent="0.2">
      <c r="B7" s="670" t="s">
        <v>234</v>
      </c>
      <c r="C7" s="671"/>
      <c r="D7" s="671"/>
      <c r="E7" s="671"/>
      <c r="F7" s="671"/>
      <c r="G7" s="671"/>
      <c r="H7" s="671"/>
      <c r="I7" s="671"/>
      <c r="J7" s="671"/>
      <c r="K7" s="671"/>
      <c r="L7" s="671"/>
      <c r="M7" s="671"/>
      <c r="N7" s="671"/>
      <c r="O7" s="671"/>
      <c r="P7" s="671"/>
      <c r="Q7" s="672"/>
      <c r="R7" s="662">
        <v>1258</v>
      </c>
      <c r="S7" s="663"/>
      <c r="T7" s="663"/>
      <c r="U7" s="663"/>
      <c r="V7" s="663"/>
      <c r="W7" s="663"/>
      <c r="X7" s="663"/>
      <c r="Y7" s="664"/>
      <c r="Z7" s="665">
        <v>0</v>
      </c>
      <c r="AA7" s="665"/>
      <c r="AB7" s="665"/>
      <c r="AC7" s="665"/>
      <c r="AD7" s="666">
        <v>1258</v>
      </c>
      <c r="AE7" s="666"/>
      <c r="AF7" s="666"/>
      <c r="AG7" s="666"/>
      <c r="AH7" s="666"/>
      <c r="AI7" s="666"/>
      <c r="AJ7" s="666"/>
      <c r="AK7" s="666"/>
      <c r="AL7" s="673">
        <v>0</v>
      </c>
      <c r="AM7" s="674"/>
      <c r="AN7" s="674"/>
      <c r="AO7" s="675"/>
      <c r="AP7" s="670" t="s">
        <v>235</v>
      </c>
      <c r="AQ7" s="671"/>
      <c r="AR7" s="671"/>
      <c r="AS7" s="671"/>
      <c r="AT7" s="671"/>
      <c r="AU7" s="671"/>
      <c r="AV7" s="671"/>
      <c r="AW7" s="671"/>
      <c r="AX7" s="671"/>
      <c r="AY7" s="671"/>
      <c r="AZ7" s="671"/>
      <c r="BA7" s="671"/>
      <c r="BB7" s="671"/>
      <c r="BC7" s="671"/>
      <c r="BD7" s="671"/>
      <c r="BE7" s="671"/>
      <c r="BF7" s="672"/>
      <c r="BG7" s="662">
        <v>758808</v>
      </c>
      <c r="BH7" s="663"/>
      <c r="BI7" s="663"/>
      <c r="BJ7" s="663"/>
      <c r="BK7" s="663"/>
      <c r="BL7" s="663"/>
      <c r="BM7" s="663"/>
      <c r="BN7" s="664"/>
      <c r="BO7" s="665">
        <v>35.799999999999997</v>
      </c>
      <c r="BP7" s="665"/>
      <c r="BQ7" s="665"/>
      <c r="BR7" s="665"/>
      <c r="BS7" s="666">
        <v>16460</v>
      </c>
      <c r="BT7" s="666"/>
      <c r="BU7" s="666"/>
      <c r="BV7" s="666"/>
      <c r="BW7" s="666"/>
      <c r="BX7" s="666"/>
      <c r="BY7" s="666"/>
      <c r="BZ7" s="666"/>
      <c r="CA7" s="666"/>
      <c r="CB7" s="667"/>
      <c r="CD7" s="680" t="s">
        <v>236</v>
      </c>
      <c r="CE7" s="681"/>
      <c r="CF7" s="681"/>
      <c r="CG7" s="681"/>
      <c r="CH7" s="681"/>
      <c r="CI7" s="681"/>
      <c r="CJ7" s="681"/>
      <c r="CK7" s="681"/>
      <c r="CL7" s="681"/>
      <c r="CM7" s="681"/>
      <c r="CN7" s="681"/>
      <c r="CO7" s="681"/>
      <c r="CP7" s="681"/>
      <c r="CQ7" s="682"/>
      <c r="CR7" s="662">
        <v>2136164</v>
      </c>
      <c r="CS7" s="663"/>
      <c r="CT7" s="663"/>
      <c r="CU7" s="663"/>
      <c r="CV7" s="663"/>
      <c r="CW7" s="663"/>
      <c r="CX7" s="663"/>
      <c r="CY7" s="664"/>
      <c r="CZ7" s="665">
        <v>20.100000000000001</v>
      </c>
      <c r="DA7" s="665"/>
      <c r="DB7" s="665"/>
      <c r="DC7" s="665"/>
      <c r="DD7" s="668">
        <v>105246</v>
      </c>
      <c r="DE7" s="663"/>
      <c r="DF7" s="663"/>
      <c r="DG7" s="663"/>
      <c r="DH7" s="663"/>
      <c r="DI7" s="663"/>
      <c r="DJ7" s="663"/>
      <c r="DK7" s="663"/>
      <c r="DL7" s="663"/>
      <c r="DM7" s="663"/>
      <c r="DN7" s="663"/>
      <c r="DO7" s="663"/>
      <c r="DP7" s="664"/>
      <c r="DQ7" s="668">
        <v>1525949</v>
      </c>
      <c r="DR7" s="663"/>
      <c r="DS7" s="663"/>
      <c r="DT7" s="663"/>
      <c r="DU7" s="663"/>
      <c r="DV7" s="663"/>
      <c r="DW7" s="663"/>
      <c r="DX7" s="663"/>
      <c r="DY7" s="663"/>
      <c r="DZ7" s="663"/>
      <c r="EA7" s="663"/>
      <c r="EB7" s="663"/>
      <c r="EC7" s="669"/>
    </row>
    <row r="8" spans="2:143" ht="11.25" customHeight="1" x14ac:dyDescent="0.2">
      <c r="B8" s="670" t="s">
        <v>237</v>
      </c>
      <c r="C8" s="671"/>
      <c r="D8" s="671"/>
      <c r="E8" s="671"/>
      <c r="F8" s="671"/>
      <c r="G8" s="671"/>
      <c r="H8" s="671"/>
      <c r="I8" s="671"/>
      <c r="J8" s="671"/>
      <c r="K8" s="671"/>
      <c r="L8" s="671"/>
      <c r="M8" s="671"/>
      <c r="N8" s="671"/>
      <c r="O8" s="671"/>
      <c r="P8" s="671"/>
      <c r="Q8" s="672"/>
      <c r="R8" s="662">
        <v>10184</v>
      </c>
      <c r="S8" s="663"/>
      <c r="T8" s="663"/>
      <c r="U8" s="663"/>
      <c r="V8" s="663"/>
      <c r="W8" s="663"/>
      <c r="X8" s="663"/>
      <c r="Y8" s="664"/>
      <c r="Z8" s="665">
        <v>0.1</v>
      </c>
      <c r="AA8" s="665"/>
      <c r="AB8" s="665"/>
      <c r="AC8" s="665"/>
      <c r="AD8" s="666">
        <v>10184</v>
      </c>
      <c r="AE8" s="666"/>
      <c r="AF8" s="666"/>
      <c r="AG8" s="666"/>
      <c r="AH8" s="666"/>
      <c r="AI8" s="666"/>
      <c r="AJ8" s="666"/>
      <c r="AK8" s="666"/>
      <c r="AL8" s="673">
        <v>0.1</v>
      </c>
      <c r="AM8" s="674"/>
      <c r="AN8" s="674"/>
      <c r="AO8" s="675"/>
      <c r="AP8" s="670" t="s">
        <v>238</v>
      </c>
      <c r="AQ8" s="671"/>
      <c r="AR8" s="671"/>
      <c r="AS8" s="671"/>
      <c r="AT8" s="671"/>
      <c r="AU8" s="671"/>
      <c r="AV8" s="671"/>
      <c r="AW8" s="671"/>
      <c r="AX8" s="671"/>
      <c r="AY8" s="671"/>
      <c r="AZ8" s="671"/>
      <c r="BA8" s="671"/>
      <c r="BB8" s="671"/>
      <c r="BC8" s="671"/>
      <c r="BD8" s="671"/>
      <c r="BE8" s="671"/>
      <c r="BF8" s="672"/>
      <c r="BG8" s="662">
        <v>28303</v>
      </c>
      <c r="BH8" s="663"/>
      <c r="BI8" s="663"/>
      <c r="BJ8" s="663"/>
      <c r="BK8" s="663"/>
      <c r="BL8" s="663"/>
      <c r="BM8" s="663"/>
      <c r="BN8" s="664"/>
      <c r="BO8" s="665">
        <v>1.3</v>
      </c>
      <c r="BP8" s="665"/>
      <c r="BQ8" s="665"/>
      <c r="BR8" s="665"/>
      <c r="BS8" s="666" t="s">
        <v>128</v>
      </c>
      <c r="BT8" s="666"/>
      <c r="BU8" s="666"/>
      <c r="BV8" s="666"/>
      <c r="BW8" s="666"/>
      <c r="BX8" s="666"/>
      <c r="BY8" s="666"/>
      <c r="BZ8" s="666"/>
      <c r="CA8" s="666"/>
      <c r="CB8" s="667"/>
      <c r="CD8" s="680" t="s">
        <v>239</v>
      </c>
      <c r="CE8" s="681"/>
      <c r="CF8" s="681"/>
      <c r="CG8" s="681"/>
      <c r="CH8" s="681"/>
      <c r="CI8" s="681"/>
      <c r="CJ8" s="681"/>
      <c r="CK8" s="681"/>
      <c r="CL8" s="681"/>
      <c r="CM8" s="681"/>
      <c r="CN8" s="681"/>
      <c r="CO8" s="681"/>
      <c r="CP8" s="681"/>
      <c r="CQ8" s="682"/>
      <c r="CR8" s="662">
        <v>2594202</v>
      </c>
      <c r="CS8" s="663"/>
      <c r="CT8" s="663"/>
      <c r="CU8" s="663"/>
      <c r="CV8" s="663"/>
      <c r="CW8" s="663"/>
      <c r="CX8" s="663"/>
      <c r="CY8" s="664"/>
      <c r="CZ8" s="665">
        <v>24.5</v>
      </c>
      <c r="DA8" s="665"/>
      <c r="DB8" s="665"/>
      <c r="DC8" s="665"/>
      <c r="DD8" s="668">
        <v>275</v>
      </c>
      <c r="DE8" s="663"/>
      <c r="DF8" s="663"/>
      <c r="DG8" s="663"/>
      <c r="DH8" s="663"/>
      <c r="DI8" s="663"/>
      <c r="DJ8" s="663"/>
      <c r="DK8" s="663"/>
      <c r="DL8" s="663"/>
      <c r="DM8" s="663"/>
      <c r="DN8" s="663"/>
      <c r="DO8" s="663"/>
      <c r="DP8" s="664"/>
      <c r="DQ8" s="668">
        <v>1568856</v>
      </c>
      <c r="DR8" s="663"/>
      <c r="DS8" s="663"/>
      <c r="DT8" s="663"/>
      <c r="DU8" s="663"/>
      <c r="DV8" s="663"/>
      <c r="DW8" s="663"/>
      <c r="DX8" s="663"/>
      <c r="DY8" s="663"/>
      <c r="DZ8" s="663"/>
      <c r="EA8" s="663"/>
      <c r="EB8" s="663"/>
      <c r="EC8" s="669"/>
    </row>
    <row r="9" spans="2:143" ht="11.25" customHeight="1" x14ac:dyDescent="0.2">
      <c r="B9" s="670" t="s">
        <v>240</v>
      </c>
      <c r="C9" s="671"/>
      <c r="D9" s="671"/>
      <c r="E9" s="671"/>
      <c r="F9" s="671"/>
      <c r="G9" s="671"/>
      <c r="H9" s="671"/>
      <c r="I9" s="671"/>
      <c r="J9" s="671"/>
      <c r="K9" s="671"/>
      <c r="L9" s="671"/>
      <c r="M9" s="671"/>
      <c r="N9" s="671"/>
      <c r="O9" s="671"/>
      <c r="P9" s="671"/>
      <c r="Q9" s="672"/>
      <c r="R9" s="662">
        <v>11270</v>
      </c>
      <c r="S9" s="663"/>
      <c r="T9" s="663"/>
      <c r="U9" s="663"/>
      <c r="V9" s="663"/>
      <c r="W9" s="663"/>
      <c r="X9" s="663"/>
      <c r="Y9" s="664"/>
      <c r="Z9" s="665">
        <v>0.1</v>
      </c>
      <c r="AA9" s="665"/>
      <c r="AB9" s="665"/>
      <c r="AC9" s="665"/>
      <c r="AD9" s="666">
        <v>11270</v>
      </c>
      <c r="AE9" s="666"/>
      <c r="AF9" s="666"/>
      <c r="AG9" s="666"/>
      <c r="AH9" s="666"/>
      <c r="AI9" s="666"/>
      <c r="AJ9" s="666"/>
      <c r="AK9" s="666"/>
      <c r="AL9" s="673">
        <v>0.2</v>
      </c>
      <c r="AM9" s="674"/>
      <c r="AN9" s="674"/>
      <c r="AO9" s="675"/>
      <c r="AP9" s="670" t="s">
        <v>241</v>
      </c>
      <c r="AQ9" s="671"/>
      <c r="AR9" s="671"/>
      <c r="AS9" s="671"/>
      <c r="AT9" s="671"/>
      <c r="AU9" s="671"/>
      <c r="AV9" s="671"/>
      <c r="AW9" s="671"/>
      <c r="AX9" s="671"/>
      <c r="AY9" s="671"/>
      <c r="AZ9" s="671"/>
      <c r="BA9" s="671"/>
      <c r="BB9" s="671"/>
      <c r="BC9" s="671"/>
      <c r="BD9" s="671"/>
      <c r="BE9" s="671"/>
      <c r="BF9" s="672"/>
      <c r="BG9" s="662">
        <v>629817</v>
      </c>
      <c r="BH9" s="663"/>
      <c r="BI9" s="663"/>
      <c r="BJ9" s="663"/>
      <c r="BK9" s="663"/>
      <c r="BL9" s="663"/>
      <c r="BM9" s="663"/>
      <c r="BN9" s="664"/>
      <c r="BO9" s="665">
        <v>29.7</v>
      </c>
      <c r="BP9" s="665"/>
      <c r="BQ9" s="665"/>
      <c r="BR9" s="665"/>
      <c r="BS9" s="666" t="s">
        <v>128</v>
      </c>
      <c r="BT9" s="666"/>
      <c r="BU9" s="666"/>
      <c r="BV9" s="666"/>
      <c r="BW9" s="666"/>
      <c r="BX9" s="666"/>
      <c r="BY9" s="666"/>
      <c r="BZ9" s="666"/>
      <c r="CA9" s="666"/>
      <c r="CB9" s="667"/>
      <c r="CD9" s="680" t="s">
        <v>242</v>
      </c>
      <c r="CE9" s="681"/>
      <c r="CF9" s="681"/>
      <c r="CG9" s="681"/>
      <c r="CH9" s="681"/>
      <c r="CI9" s="681"/>
      <c r="CJ9" s="681"/>
      <c r="CK9" s="681"/>
      <c r="CL9" s="681"/>
      <c r="CM9" s="681"/>
      <c r="CN9" s="681"/>
      <c r="CO9" s="681"/>
      <c r="CP9" s="681"/>
      <c r="CQ9" s="682"/>
      <c r="CR9" s="662">
        <v>881671</v>
      </c>
      <c r="CS9" s="663"/>
      <c r="CT9" s="663"/>
      <c r="CU9" s="663"/>
      <c r="CV9" s="663"/>
      <c r="CW9" s="663"/>
      <c r="CX9" s="663"/>
      <c r="CY9" s="664"/>
      <c r="CZ9" s="665">
        <v>8.3000000000000007</v>
      </c>
      <c r="DA9" s="665"/>
      <c r="DB9" s="665"/>
      <c r="DC9" s="665"/>
      <c r="DD9" s="668">
        <v>16358</v>
      </c>
      <c r="DE9" s="663"/>
      <c r="DF9" s="663"/>
      <c r="DG9" s="663"/>
      <c r="DH9" s="663"/>
      <c r="DI9" s="663"/>
      <c r="DJ9" s="663"/>
      <c r="DK9" s="663"/>
      <c r="DL9" s="663"/>
      <c r="DM9" s="663"/>
      <c r="DN9" s="663"/>
      <c r="DO9" s="663"/>
      <c r="DP9" s="664"/>
      <c r="DQ9" s="668">
        <v>616858</v>
      </c>
      <c r="DR9" s="663"/>
      <c r="DS9" s="663"/>
      <c r="DT9" s="663"/>
      <c r="DU9" s="663"/>
      <c r="DV9" s="663"/>
      <c r="DW9" s="663"/>
      <c r="DX9" s="663"/>
      <c r="DY9" s="663"/>
      <c r="DZ9" s="663"/>
      <c r="EA9" s="663"/>
      <c r="EB9" s="663"/>
      <c r="EC9" s="669"/>
    </row>
    <row r="10" spans="2:143" ht="11.25" customHeight="1" x14ac:dyDescent="0.2">
      <c r="B10" s="670" t="s">
        <v>243</v>
      </c>
      <c r="C10" s="671"/>
      <c r="D10" s="671"/>
      <c r="E10" s="671"/>
      <c r="F10" s="671"/>
      <c r="G10" s="671"/>
      <c r="H10" s="671"/>
      <c r="I10" s="671"/>
      <c r="J10" s="671"/>
      <c r="K10" s="671"/>
      <c r="L10" s="671"/>
      <c r="M10" s="671"/>
      <c r="N10" s="671"/>
      <c r="O10" s="671"/>
      <c r="P10" s="671"/>
      <c r="Q10" s="672"/>
      <c r="R10" s="662" t="s">
        <v>128</v>
      </c>
      <c r="S10" s="663"/>
      <c r="T10" s="663"/>
      <c r="U10" s="663"/>
      <c r="V10" s="663"/>
      <c r="W10" s="663"/>
      <c r="X10" s="663"/>
      <c r="Y10" s="664"/>
      <c r="Z10" s="665" t="s">
        <v>128</v>
      </c>
      <c r="AA10" s="665"/>
      <c r="AB10" s="665"/>
      <c r="AC10" s="665"/>
      <c r="AD10" s="666" t="s">
        <v>128</v>
      </c>
      <c r="AE10" s="666"/>
      <c r="AF10" s="666"/>
      <c r="AG10" s="666"/>
      <c r="AH10" s="666"/>
      <c r="AI10" s="666"/>
      <c r="AJ10" s="666"/>
      <c r="AK10" s="666"/>
      <c r="AL10" s="673" t="s">
        <v>128</v>
      </c>
      <c r="AM10" s="674"/>
      <c r="AN10" s="674"/>
      <c r="AO10" s="675"/>
      <c r="AP10" s="670" t="s">
        <v>244</v>
      </c>
      <c r="AQ10" s="671"/>
      <c r="AR10" s="671"/>
      <c r="AS10" s="671"/>
      <c r="AT10" s="671"/>
      <c r="AU10" s="671"/>
      <c r="AV10" s="671"/>
      <c r="AW10" s="671"/>
      <c r="AX10" s="671"/>
      <c r="AY10" s="671"/>
      <c r="AZ10" s="671"/>
      <c r="BA10" s="671"/>
      <c r="BB10" s="671"/>
      <c r="BC10" s="671"/>
      <c r="BD10" s="671"/>
      <c r="BE10" s="671"/>
      <c r="BF10" s="672"/>
      <c r="BG10" s="662">
        <v>43511</v>
      </c>
      <c r="BH10" s="663"/>
      <c r="BI10" s="663"/>
      <c r="BJ10" s="663"/>
      <c r="BK10" s="663"/>
      <c r="BL10" s="663"/>
      <c r="BM10" s="663"/>
      <c r="BN10" s="664"/>
      <c r="BO10" s="665">
        <v>2.1</v>
      </c>
      <c r="BP10" s="665"/>
      <c r="BQ10" s="665"/>
      <c r="BR10" s="665"/>
      <c r="BS10" s="666" t="s">
        <v>128</v>
      </c>
      <c r="BT10" s="666"/>
      <c r="BU10" s="666"/>
      <c r="BV10" s="666"/>
      <c r="BW10" s="666"/>
      <c r="BX10" s="666"/>
      <c r="BY10" s="666"/>
      <c r="BZ10" s="666"/>
      <c r="CA10" s="666"/>
      <c r="CB10" s="667"/>
      <c r="CD10" s="680" t="s">
        <v>245</v>
      </c>
      <c r="CE10" s="681"/>
      <c r="CF10" s="681"/>
      <c r="CG10" s="681"/>
      <c r="CH10" s="681"/>
      <c r="CI10" s="681"/>
      <c r="CJ10" s="681"/>
      <c r="CK10" s="681"/>
      <c r="CL10" s="681"/>
      <c r="CM10" s="681"/>
      <c r="CN10" s="681"/>
      <c r="CO10" s="681"/>
      <c r="CP10" s="681"/>
      <c r="CQ10" s="682"/>
      <c r="CR10" s="662">
        <v>5160</v>
      </c>
      <c r="CS10" s="663"/>
      <c r="CT10" s="663"/>
      <c r="CU10" s="663"/>
      <c r="CV10" s="663"/>
      <c r="CW10" s="663"/>
      <c r="CX10" s="663"/>
      <c r="CY10" s="664"/>
      <c r="CZ10" s="665">
        <v>0</v>
      </c>
      <c r="DA10" s="665"/>
      <c r="DB10" s="665"/>
      <c r="DC10" s="665"/>
      <c r="DD10" s="668" t="s">
        <v>128</v>
      </c>
      <c r="DE10" s="663"/>
      <c r="DF10" s="663"/>
      <c r="DG10" s="663"/>
      <c r="DH10" s="663"/>
      <c r="DI10" s="663"/>
      <c r="DJ10" s="663"/>
      <c r="DK10" s="663"/>
      <c r="DL10" s="663"/>
      <c r="DM10" s="663"/>
      <c r="DN10" s="663"/>
      <c r="DO10" s="663"/>
      <c r="DP10" s="664"/>
      <c r="DQ10" s="668">
        <v>3160</v>
      </c>
      <c r="DR10" s="663"/>
      <c r="DS10" s="663"/>
      <c r="DT10" s="663"/>
      <c r="DU10" s="663"/>
      <c r="DV10" s="663"/>
      <c r="DW10" s="663"/>
      <c r="DX10" s="663"/>
      <c r="DY10" s="663"/>
      <c r="DZ10" s="663"/>
      <c r="EA10" s="663"/>
      <c r="EB10" s="663"/>
      <c r="EC10" s="669"/>
    </row>
    <row r="11" spans="2:143" ht="11.25" customHeight="1" x14ac:dyDescent="0.2">
      <c r="B11" s="670" t="s">
        <v>246</v>
      </c>
      <c r="C11" s="671"/>
      <c r="D11" s="671"/>
      <c r="E11" s="671"/>
      <c r="F11" s="671"/>
      <c r="G11" s="671"/>
      <c r="H11" s="671"/>
      <c r="I11" s="671"/>
      <c r="J11" s="671"/>
      <c r="K11" s="671"/>
      <c r="L11" s="671"/>
      <c r="M11" s="671"/>
      <c r="N11" s="671"/>
      <c r="O11" s="671"/>
      <c r="P11" s="671"/>
      <c r="Q11" s="672"/>
      <c r="R11" s="662">
        <v>399751</v>
      </c>
      <c r="S11" s="663"/>
      <c r="T11" s="663"/>
      <c r="U11" s="663"/>
      <c r="V11" s="663"/>
      <c r="W11" s="663"/>
      <c r="X11" s="663"/>
      <c r="Y11" s="664"/>
      <c r="Z11" s="673">
        <v>3.5</v>
      </c>
      <c r="AA11" s="674"/>
      <c r="AB11" s="674"/>
      <c r="AC11" s="683"/>
      <c r="AD11" s="668">
        <v>399751</v>
      </c>
      <c r="AE11" s="663"/>
      <c r="AF11" s="663"/>
      <c r="AG11" s="663"/>
      <c r="AH11" s="663"/>
      <c r="AI11" s="663"/>
      <c r="AJ11" s="663"/>
      <c r="AK11" s="664"/>
      <c r="AL11" s="673">
        <v>5.8</v>
      </c>
      <c r="AM11" s="674"/>
      <c r="AN11" s="674"/>
      <c r="AO11" s="675"/>
      <c r="AP11" s="670" t="s">
        <v>247</v>
      </c>
      <c r="AQ11" s="671"/>
      <c r="AR11" s="671"/>
      <c r="AS11" s="671"/>
      <c r="AT11" s="671"/>
      <c r="AU11" s="671"/>
      <c r="AV11" s="671"/>
      <c r="AW11" s="671"/>
      <c r="AX11" s="671"/>
      <c r="AY11" s="671"/>
      <c r="AZ11" s="671"/>
      <c r="BA11" s="671"/>
      <c r="BB11" s="671"/>
      <c r="BC11" s="671"/>
      <c r="BD11" s="671"/>
      <c r="BE11" s="671"/>
      <c r="BF11" s="672"/>
      <c r="BG11" s="662">
        <v>57177</v>
      </c>
      <c r="BH11" s="663"/>
      <c r="BI11" s="663"/>
      <c r="BJ11" s="663"/>
      <c r="BK11" s="663"/>
      <c r="BL11" s="663"/>
      <c r="BM11" s="663"/>
      <c r="BN11" s="664"/>
      <c r="BO11" s="665">
        <v>2.7</v>
      </c>
      <c r="BP11" s="665"/>
      <c r="BQ11" s="665"/>
      <c r="BR11" s="665"/>
      <c r="BS11" s="666">
        <v>16460</v>
      </c>
      <c r="BT11" s="666"/>
      <c r="BU11" s="666"/>
      <c r="BV11" s="666"/>
      <c r="BW11" s="666"/>
      <c r="BX11" s="666"/>
      <c r="BY11" s="666"/>
      <c r="BZ11" s="666"/>
      <c r="CA11" s="666"/>
      <c r="CB11" s="667"/>
      <c r="CD11" s="680" t="s">
        <v>248</v>
      </c>
      <c r="CE11" s="681"/>
      <c r="CF11" s="681"/>
      <c r="CG11" s="681"/>
      <c r="CH11" s="681"/>
      <c r="CI11" s="681"/>
      <c r="CJ11" s="681"/>
      <c r="CK11" s="681"/>
      <c r="CL11" s="681"/>
      <c r="CM11" s="681"/>
      <c r="CN11" s="681"/>
      <c r="CO11" s="681"/>
      <c r="CP11" s="681"/>
      <c r="CQ11" s="682"/>
      <c r="CR11" s="662">
        <v>1012978</v>
      </c>
      <c r="CS11" s="663"/>
      <c r="CT11" s="663"/>
      <c r="CU11" s="663"/>
      <c r="CV11" s="663"/>
      <c r="CW11" s="663"/>
      <c r="CX11" s="663"/>
      <c r="CY11" s="664"/>
      <c r="CZ11" s="665">
        <v>9.6</v>
      </c>
      <c r="DA11" s="665"/>
      <c r="DB11" s="665"/>
      <c r="DC11" s="665"/>
      <c r="DD11" s="668">
        <v>224902</v>
      </c>
      <c r="DE11" s="663"/>
      <c r="DF11" s="663"/>
      <c r="DG11" s="663"/>
      <c r="DH11" s="663"/>
      <c r="DI11" s="663"/>
      <c r="DJ11" s="663"/>
      <c r="DK11" s="663"/>
      <c r="DL11" s="663"/>
      <c r="DM11" s="663"/>
      <c r="DN11" s="663"/>
      <c r="DO11" s="663"/>
      <c r="DP11" s="664"/>
      <c r="DQ11" s="668">
        <v>585344</v>
      </c>
      <c r="DR11" s="663"/>
      <c r="DS11" s="663"/>
      <c r="DT11" s="663"/>
      <c r="DU11" s="663"/>
      <c r="DV11" s="663"/>
      <c r="DW11" s="663"/>
      <c r="DX11" s="663"/>
      <c r="DY11" s="663"/>
      <c r="DZ11" s="663"/>
      <c r="EA11" s="663"/>
      <c r="EB11" s="663"/>
      <c r="EC11" s="669"/>
    </row>
    <row r="12" spans="2:143" ht="11.25" customHeight="1" x14ac:dyDescent="0.2">
      <c r="B12" s="670" t="s">
        <v>249</v>
      </c>
      <c r="C12" s="671"/>
      <c r="D12" s="671"/>
      <c r="E12" s="671"/>
      <c r="F12" s="671"/>
      <c r="G12" s="671"/>
      <c r="H12" s="671"/>
      <c r="I12" s="671"/>
      <c r="J12" s="671"/>
      <c r="K12" s="671"/>
      <c r="L12" s="671"/>
      <c r="M12" s="671"/>
      <c r="N12" s="671"/>
      <c r="O12" s="671"/>
      <c r="P12" s="671"/>
      <c r="Q12" s="672"/>
      <c r="R12" s="662">
        <v>7333</v>
      </c>
      <c r="S12" s="663"/>
      <c r="T12" s="663"/>
      <c r="U12" s="663"/>
      <c r="V12" s="663"/>
      <c r="W12" s="663"/>
      <c r="X12" s="663"/>
      <c r="Y12" s="664"/>
      <c r="Z12" s="665">
        <v>0.1</v>
      </c>
      <c r="AA12" s="665"/>
      <c r="AB12" s="665"/>
      <c r="AC12" s="665"/>
      <c r="AD12" s="666">
        <v>7333</v>
      </c>
      <c r="AE12" s="666"/>
      <c r="AF12" s="666"/>
      <c r="AG12" s="666"/>
      <c r="AH12" s="666"/>
      <c r="AI12" s="666"/>
      <c r="AJ12" s="666"/>
      <c r="AK12" s="666"/>
      <c r="AL12" s="673">
        <v>0.1</v>
      </c>
      <c r="AM12" s="674"/>
      <c r="AN12" s="674"/>
      <c r="AO12" s="675"/>
      <c r="AP12" s="670" t="s">
        <v>250</v>
      </c>
      <c r="AQ12" s="671"/>
      <c r="AR12" s="671"/>
      <c r="AS12" s="671"/>
      <c r="AT12" s="671"/>
      <c r="AU12" s="671"/>
      <c r="AV12" s="671"/>
      <c r="AW12" s="671"/>
      <c r="AX12" s="671"/>
      <c r="AY12" s="671"/>
      <c r="AZ12" s="671"/>
      <c r="BA12" s="671"/>
      <c r="BB12" s="671"/>
      <c r="BC12" s="671"/>
      <c r="BD12" s="671"/>
      <c r="BE12" s="671"/>
      <c r="BF12" s="672"/>
      <c r="BG12" s="662">
        <v>1137635</v>
      </c>
      <c r="BH12" s="663"/>
      <c r="BI12" s="663"/>
      <c r="BJ12" s="663"/>
      <c r="BK12" s="663"/>
      <c r="BL12" s="663"/>
      <c r="BM12" s="663"/>
      <c r="BN12" s="664"/>
      <c r="BO12" s="665">
        <v>53.6</v>
      </c>
      <c r="BP12" s="665"/>
      <c r="BQ12" s="665"/>
      <c r="BR12" s="665"/>
      <c r="BS12" s="666" t="s">
        <v>128</v>
      </c>
      <c r="BT12" s="666"/>
      <c r="BU12" s="666"/>
      <c r="BV12" s="666"/>
      <c r="BW12" s="666"/>
      <c r="BX12" s="666"/>
      <c r="BY12" s="666"/>
      <c r="BZ12" s="666"/>
      <c r="CA12" s="666"/>
      <c r="CB12" s="667"/>
      <c r="CD12" s="680" t="s">
        <v>251</v>
      </c>
      <c r="CE12" s="681"/>
      <c r="CF12" s="681"/>
      <c r="CG12" s="681"/>
      <c r="CH12" s="681"/>
      <c r="CI12" s="681"/>
      <c r="CJ12" s="681"/>
      <c r="CK12" s="681"/>
      <c r="CL12" s="681"/>
      <c r="CM12" s="681"/>
      <c r="CN12" s="681"/>
      <c r="CO12" s="681"/>
      <c r="CP12" s="681"/>
      <c r="CQ12" s="682"/>
      <c r="CR12" s="662">
        <v>530657</v>
      </c>
      <c r="CS12" s="663"/>
      <c r="CT12" s="663"/>
      <c r="CU12" s="663"/>
      <c r="CV12" s="663"/>
      <c r="CW12" s="663"/>
      <c r="CX12" s="663"/>
      <c r="CY12" s="664"/>
      <c r="CZ12" s="665">
        <v>5</v>
      </c>
      <c r="DA12" s="665"/>
      <c r="DB12" s="665"/>
      <c r="DC12" s="665"/>
      <c r="DD12" s="668">
        <v>20555</v>
      </c>
      <c r="DE12" s="663"/>
      <c r="DF12" s="663"/>
      <c r="DG12" s="663"/>
      <c r="DH12" s="663"/>
      <c r="DI12" s="663"/>
      <c r="DJ12" s="663"/>
      <c r="DK12" s="663"/>
      <c r="DL12" s="663"/>
      <c r="DM12" s="663"/>
      <c r="DN12" s="663"/>
      <c r="DO12" s="663"/>
      <c r="DP12" s="664"/>
      <c r="DQ12" s="668">
        <v>262422</v>
      </c>
      <c r="DR12" s="663"/>
      <c r="DS12" s="663"/>
      <c r="DT12" s="663"/>
      <c r="DU12" s="663"/>
      <c r="DV12" s="663"/>
      <c r="DW12" s="663"/>
      <c r="DX12" s="663"/>
      <c r="DY12" s="663"/>
      <c r="DZ12" s="663"/>
      <c r="EA12" s="663"/>
      <c r="EB12" s="663"/>
      <c r="EC12" s="669"/>
    </row>
    <row r="13" spans="2:143" ht="11.25" customHeight="1" x14ac:dyDescent="0.2">
      <c r="B13" s="670" t="s">
        <v>252</v>
      </c>
      <c r="C13" s="671"/>
      <c r="D13" s="671"/>
      <c r="E13" s="671"/>
      <c r="F13" s="671"/>
      <c r="G13" s="671"/>
      <c r="H13" s="671"/>
      <c r="I13" s="671"/>
      <c r="J13" s="671"/>
      <c r="K13" s="671"/>
      <c r="L13" s="671"/>
      <c r="M13" s="671"/>
      <c r="N13" s="671"/>
      <c r="O13" s="671"/>
      <c r="P13" s="671"/>
      <c r="Q13" s="672"/>
      <c r="R13" s="662" t="s">
        <v>128</v>
      </c>
      <c r="S13" s="663"/>
      <c r="T13" s="663"/>
      <c r="U13" s="663"/>
      <c r="V13" s="663"/>
      <c r="W13" s="663"/>
      <c r="X13" s="663"/>
      <c r="Y13" s="664"/>
      <c r="Z13" s="665" t="s">
        <v>128</v>
      </c>
      <c r="AA13" s="665"/>
      <c r="AB13" s="665"/>
      <c r="AC13" s="665"/>
      <c r="AD13" s="666" t="s">
        <v>128</v>
      </c>
      <c r="AE13" s="666"/>
      <c r="AF13" s="666"/>
      <c r="AG13" s="666"/>
      <c r="AH13" s="666"/>
      <c r="AI13" s="666"/>
      <c r="AJ13" s="666"/>
      <c r="AK13" s="666"/>
      <c r="AL13" s="673" t="s">
        <v>128</v>
      </c>
      <c r="AM13" s="674"/>
      <c r="AN13" s="674"/>
      <c r="AO13" s="675"/>
      <c r="AP13" s="670" t="s">
        <v>253</v>
      </c>
      <c r="AQ13" s="671"/>
      <c r="AR13" s="671"/>
      <c r="AS13" s="671"/>
      <c r="AT13" s="671"/>
      <c r="AU13" s="671"/>
      <c r="AV13" s="671"/>
      <c r="AW13" s="671"/>
      <c r="AX13" s="671"/>
      <c r="AY13" s="671"/>
      <c r="AZ13" s="671"/>
      <c r="BA13" s="671"/>
      <c r="BB13" s="671"/>
      <c r="BC13" s="671"/>
      <c r="BD13" s="671"/>
      <c r="BE13" s="671"/>
      <c r="BF13" s="672"/>
      <c r="BG13" s="662">
        <v>987274</v>
      </c>
      <c r="BH13" s="663"/>
      <c r="BI13" s="663"/>
      <c r="BJ13" s="663"/>
      <c r="BK13" s="663"/>
      <c r="BL13" s="663"/>
      <c r="BM13" s="663"/>
      <c r="BN13" s="664"/>
      <c r="BO13" s="665">
        <v>46.5</v>
      </c>
      <c r="BP13" s="665"/>
      <c r="BQ13" s="665"/>
      <c r="BR13" s="665"/>
      <c r="BS13" s="666" t="s">
        <v>128</v>
      </c>
      <c r="BT13" s="666"/>
      <c r="BU13" s="666"/>
      <c r="BV13" s="666"/>
      <c r="BW13" s="666"/>
      <c r="BX13" s="666"/>
      <c r="BY13" s="666"/>
      <c r="BZ13" s="666"/>
      <c r="CA13" s="666"/>
      <c r="CB13" s="667"/>
      <c r="CD13" s="680" t="s">
        <v>254</v>
      </c>
      <c r="CE13" s="681"/>
      <c r="CF13" s="681"/>
      <c r="CG13" s="681"/>
      <c r="CH13" s="681"/>
      <c r="CI13" s="681"/>
      <c r="CJ13" s="681"/>
      <c r="CK13" s="681"/>
      <c r="CL13" s="681"/>
      <c r="CM13" s="681"/>
      <c r="CN13" s="681"/>
      <c r="CO13" s="681"/>
      <c r="CP13" s="681"/>
      <c r="CQ13" s="682"/>
      <c r="CR13" s="662">
        <v>713517</v>
      </c>
      <c r="CS13" s="663"/>
      <c r="CT13" s="663"/>
      <c r="CU13" s="663"/>
      <c r="CV13" s="663"/>
      <c r="CW13" s="663"/>
      <c r="CX13" s="663"/>
      <c r="CY13" s="664"/>
      <c r="CZ13" s="665">
        <v>6.7</v>
      </c>
      <c r="DA13" s="665"/>
      <c r="DB13" s="665"/>
      <c r="DC13" s="665"/>
      <c r="DD13" s="668">
        <v>241430</v>
      </c>
      <c r="DE13" s="663"/>
      <c r="DF13" s="663"/>
      <c r="DG13" s="663"/>
      <c r="DH13" s="663"/>
      <c r="DI13" s="663"/>
      <c r="DJ13" s="663"/>
      <c r="DK13" s="663"/>
      <c r="DL13" s="663"/>
      <c r="DM13" s="663"/>
      <c r="DN13" s="663"/>
      <c r="DO13" s="663"/>
      <c r="DP13" s="664"/>
      <c r="DQ13" s="668">
        <v>549131</v>
      </c>
      <c r="DR13" s="663"/>
      <c r="DS13" s="663"/>
      <c r="DT13" s="663"/>
      <c r="DU13" s="663"/>
      <c r="DV13" s="663"/>
      <c r="DW13" s="663"/>
      <c r="DX13" s="663"/>
      <c r="DY13" s="663"/>
      <c r="DZ13" s="663"/>
      <c r="EA13" s="663"/>
      <c r="EB13" s="663"/>
      <c r="EC13" s="669"/>
    </row>
    <row r="14" spans="2:143" ht="11.25" customHeight="1" x14ac:dyDescent="0.2">
      <c r="B14" s="670" t="s">
        <v>255</v>
      </c>
      <c r="C14" s="671"/>
      <c r="D14" s="671"/>
      <c r="E14" s="671"/>
      <c r="F14" s="671"/>
      <c r="G14" s="671"/>
      <c r="H14" s="671"/>
      <c r="I14" s="671"/>
      <c r="J14" s="671"/>
      <c r="K14" s="671"/>
      <c r="L14" s="671"/>
      <c r="M14" s="671"/>
      <c r="N14" s="671"/>
      <c r="O14" s="671"/>
      <c r="P14" s="671"/>
      <c r="Q14" s="672"/>
      <c r="R14" s="662" t="s">
        <v>128</v>
      </c>
      <c r="S14" s="663"/>
      <c r="T14" s="663"/>
      <c r="U14" s="663"/>
      <c r="V14" s="663"/>
      <c r="W14" s="663"/>
      <c r="X14" s="663"/>
      <c r="Y14" s="664"/>
      <c r="Z14" s="665" t="s">
        <v>128</v>
      </c>
      <c r="AA14" s="665"/>
      <c r="AB14" s="665"/>
      <c r="AC14" s="665"/>
      <c r="AD14" s="666" t="s">
        <v>128</v>
      </c>
      <c r="AE14" s="666"/>
      <c r="AF14" s="666"/>
      <c r="AG14" s="666"/>
      <c r="AH14" s="666"/>
      <c r="AI14" s="666"/>
      <c r="AJ14" s="666"/>
      <c r="AK14" s="666"/>
      <c r="AL14" s="673" t="s">
        <v>128</v>
      </c>
      <c r="AM14" s="674"/>
      <c r="AN14" s="674"/>
      <c r="AO14" s="675"/>
      <c r="AP14" s="670" t="s">
        <v>256</v>
      </c>
      <c r="AQ14" s="671"/>
      <c r="AR14" s="671"/>
      <c r="AS14" s="671"/>
      <c r="AT14" s="671"/>
      <c r="AU14" s="671"/>
      <c r="AV14" s="671"/>
      <c r="AW14" s="671"/>
      <c r="AX14" s="671"/>
      <c r="AY14" s="671"/>
      <c r="AZ14" s="671"/>
      <c r="BA14" s="671"/>
      <c r="BB14" s="671"/>
      <c r="BC14" s="671"/>
      <c r="BD14" s="671"/>
      <c r="BE14" s="671"/>
      <c r="BF14" s="672"/>
      <c r="BG14" s="662">
        <v>71560</v>
      </c>
      <c r="BH14" s="663"/>
      <c r="BI14" s="663"/>
      <c r="BJ14" s="663"/>
      <c r="BK14" s="663"/>
      <c r="BL14" s="663"/>
      <c r="BM14" s="663"/>
      <c r="BN14" s="664"/>
      <c r="BO14" s="665">
        <v>3.4</v>
      </c>
      <c r="BP14" s="665"/>
      <c r="BQ14" s="665"/>
      <c r="BR14" s="665"/>
      <c r="BS14" s="666" t="s">
        <v>128</v>
      </c>
      <c r="BT14" s="666"/>
      <c r="BU14" s="666"/>
      <c r="BV14" s="666"/>
      <c r="BW14" s="666"/>
      <c r="BX14" s="666"/>
      <c r="BY14" s="666"/>
      <c r="BZ14" s="666"/>
      <c r="CA14" s="666"/>
      <c r="CB14" s="667"/>
      <c r="CD14" s="680" t="s">
        <v>257</v>
      </c>
      <c r="CE14" s="681"/>
      <c r="CF14" s="681"/>
      <c r="CG14" s="681"/>
      <c r="CH14" s="681"/>
      <c r="CI14" s="681"/>
      <c r="CJ14" s="681"/>
      <c r="CK14" s="681"/>
      <c r="CL14" s="681"/>
      <c r="CM14" s="681"/>
      <c r="CN14" s="681"/>
      <c r="CO14" s="681"/>
      <c r="CP14" s="681"/>
      <c r="CQ14" s="682"/>
      <c r="CR14" s="662">
        <v>494831</v>
      </c>
      <c r="CS14" s="663"/>
      <c r="CT14" s="663"/>
      <c r="CU14" s="663"/>
      <c r="CV14" s="663"/>
      <c r="CW14" s="663"/>
      <c r="CX14" s="663"/>
      <c r="CY14" s="664"/>
      <c r="CZ14" s="665">
        <v>4.7</v>
      </c>
      <c r="DA14" s="665"/>
      <c r="DB14" s="665"/>
      <c r="DC14" s="665"/>
      <c r="DD14" s="668">
        <v>127739</v>
      </c>
      <c r="DE14" s="663"/>
      <c r="DF14" s="663"/>
      <c r="DG14" s="663"/>
      <c r="DH14" s="663"/>
      <c r="DI14" s="663"/>
      <c r="DJ14" s="663"/>
      <c r="DK14" s="663"/>
      <c r="DL14" s="663"/>
      <c r="DM14" s="663"/>
      <c r="DN14" s="663"/>
      <c r="DO14" s="663"/>
      <c r="DP14" s="664"/>
      <c r="DQ14" s="668">
        <v>330190</v>
      </c>
      <c r="DR14" s="663"/>
      <c r="DS14" s="663"/>
      <c r="DT14" s="663"/>
      <c r="DU14" s="663"/>
      <c r="DV14" s="663"/>
      <c r="DW14" s="663"/>
      <c r="DX14" s="663"/>
      <c r="DY14" s="663"/>
      <c r="DZ14" s="663"/>
      <c r="EA14" s="663"/>
      <c r="EB14" s="663"/>
      <c r="EC14" s="669"/>
    </row>
    <row r="15" spans="2:143" ht="11.25" customHeight="1" x14ac:dyDescent="0.2">
      <c r="B15" s="670" t="s">
        <v>258</v>
      </c>
      <c r="C15" s="671"/>
      <c r="D15" s="671"/>
      <c r="E15" s="671"/>
      <c r="F15" s="671"/>
      <c r="G15" s="671"/>
      <c r="H15" s="671"/>
      <c r="I15" s="671"/>
      <c r="J15" s="671"/>
      <c r="K15" s="671"/>
      <c r="L15" s="671"/>
      <c r="M15" s="671"/>
      <c r="N15" s="671"/>
      <c r="O15" s="671"/>
      <c r="P15" s="671"/>
      <c r="Q15" s="672"/>
      <c r="R15" s="662" t="s">
        <v>128</v>
      </c>
      <c r="S15" s="663"/>
      <c r="T15" s="663"/>
      <c r="U15" s="663"/>
      <c r="V15" s="663"/>
      <c r="W15" s="663"/>
      <c r="X15" s="663"/>
      <c r="Y15" s="664"/>
      <c r="Z15" s="665" t="s">
        <v>128</v>
      </c>
      <c r="AA15" s="665"/>
      <c r="AB15" s="665"/>
      <c r="AC15" s="665"/>
      <c r="AD15" s="666" t="s">
        <v>128</v>
      </c>
      <c r="AE15" s="666"/>
      <c r="AF15" s="666"/>
      <c r="AG15" s="666"/>
      <c r="AH15" s="666"/>
      <c r="AI15" s="666"/>
      <c r="AJ15" s="666"/>
      <c r="AK15" s="666"/>
      <c r="AL15" s="673" t="s">
        <v>128</v>
      </c>
      <c r="AM15" s="674"/>
      <c r="AN15" s="674"/>
      <c r="AO15" s="675"/>
      <c r="AP15" s="670" t="s">
        <v>259</v>
      </c>
      <c r="AQ15" s="671"/>
      <c r="AR15" s="671"/>
      <c r="AS15" s="671"/>
      <c r="AT15" s="671"/>
      <c r="AU15" s="671"/>
      <c r="AV15" s="671"/>
      <c r="AW15" s="671"/>
      <c r="AX15" s="671"/>
      <c r="AY15" s="671"/>
      <c r="AZ15" s="671"/>
      <c r="BA15" s="671"/>
      <c r="BB15" s="671"/>
      <c r="BC15" s="671"/>
      <c r="BD15" s="671"/>
      <c r="BE15" s="671"/>
      <c r="BF15" s="672"/>
      <c r="BG15" s="662">
        <v>97403</v>
      </c>
      <c r="BH15" s="663"/>
      <c r="BI15" s="663"/>
      <c r="BJ15" s="663"/>
      <c r="BK15" s="663"/>
      <c r="BL15" s="663"/>
      <c r="BM15" s="663"/>
      <c r="BN15" s="664"/>
      <c r="BO15" s="665">
        <v>4.5999999999999996</v>
      </c>
      <c r="BP15" s="665"/>
      <c r="BQ15" s="665"/>
      <c r="BR15" s="665"/>
      <c r="BS15" s="666" t="s">
        <v>128</v>
      </c>
      <c r="BT15" s="666"/>
      <c r="BU15" s="666"/>
      <c r="BV15" s="666"/>
      <c r="BW15" s="666"/>
      <c r="BX15" s="666"/>
      <c r="BY15" s="666"/>
      <c r="BZ15" s="666"/>
      <c r="CA15" s="666"/>
      <c r="CB15" s="667"/>
      <c r="CD15" s="680" t="s">
        <v>260</v>
      </c>
      <c r="CE15" s="681"/>
      <c r="CF15" s="681"/>
      <c r="CG15" s="681"/>
      <c r="CH15" s="681"/>
      <c r="CI15" s="681"/>
      <c r="CJ15" s="681"/>
      <c r="CK15" s="681"/>
      <c r="CL15" s="681"/>
      <c r="CM15" s="681"/>
      <c r="CN15" s="681"/>
      <c r="CO15" s="681"/>
      <c r="CP15" s="681"/>
      <c r="CQ15" s="682"/>
      <c r="CR15" s="662">
        <v>968515</v>
      </c>
      <c r="CS15" s="663"/>
      <c r="CT15" s="663"/>
      <c r="CU15" s="663"/>
      <c r="CV15" s="663"/>
      <c r="CW15" s="663"/>
      <c r="CX15" s="663"/>
      <c r="CY15" s="664"/>
      <c r="CZ15" s="665">
        <v>9.1</v>
      </c>
      <c r="DA15" s="665"/>
      <c r="DB15" s="665"/>
      <c r="DC15" s="665"/>
      <c r="DD15" s="668">
        <v>61177</v>
      </c>
      <c r="DE15" s="663"/>
      <c r="DF15" s="663"/>
      <c r="DG15" s="663"/>
      <c r="DH15" s="663"/>
      <c r="DI15" s="663"/>
      <c r="DJ15" s="663"/>
      <c r="DK15" s="663"/>
      <c r="DL15" s="663"/>
      <c r="DM15" s="663"/>
      <c r="DN15" s="663"/>
      <c r="DO15" s="663"/>
      <c r="DP15" s="664"/>
      <c r="DQ15" s="668">
        <v>805513</v>
      </c>
      <c r="DR15" s="663"/>
      <c r="DS15" s="663"/>
      <c r="DT15" s="663"/>
      <c r="DU15" s="663"/>
      <c r="DV15" s="663"/>
      <c r="DW15" s="663"/>
      <c r="DX15" s="663"/>
      <c r="DY15" s="663"/>
      <c r="DZ15" s="663"/>
      <c r="EA15" s="663"/>
      <c r="EB15" s="663"/>
      <c r="EC15" s="669"/>
    </row>
    <row r="16" spans="2:143" ht="11.25" customHeight="1" x14ac:dyDescent="0.2">
      <c r="B16" s="670" t="s">
        <v>261</v>
      </c>
      <c r="C16" s="671"/>
      <c r="D16" s="671"/>
      <c r="E16" s="671"/>
      <c r="F16" s="671"/>
      <c r="G16" s="671"/>
      <c r="H16" s="671"/>
      <c r="I16" s="671"/>
      <c r="J16" s="671"/>
      <c r="K16" s="671"/>
      <c r="L16" s="671"/>
      <c r="M16" s="671"/>
      <c r="N16" s="671"/>
      <c r="O16" s="671"/>
      <c r="P16" s="671"/>
      <c r="Q16" s="672"/>
      <c r="R16" s="662">
        <v>13683</v>
      </c>
      <c r="S16" s="663"/>
      <c r="T16" s="663"/>
      <c r="U16" s="663"/>
      <c r="V16" s="663"/>
      <c r="W16" s="663"/>
      <c r="X16" s="663"/>
      <c r="Y16" s="664"/>
      <c r="Z16" s="665">
        <v>0.1</v>
      </c>
      <c r="AA16" s="665"/>
      <c r="AB16" s="665"/>
      <c r="AC16" s="665"/>
      <c r="AD16" s="666">
        <v>13683</v>
      </c>
      <c r="AE16" s="666"/>
      <c r="AF16" s="666"/>
      <c r="AG16" s="666"/>
      <c r="AH16" s="666"/>
      <c r="AI16" s="666"/>
      <c r="AJ16" s="666"/>
      <c r="AK16" s="666"/>
      <c r="AL16" s="673">
        <v>0.2</v>
      </c>
      <c r="AM16" s="674"/>
      <c r="AN16" s="674"/>
      <c r="AO16" s="675"/>
      <c r="AP16" s="670" t="s">
        <v>262</v>
      </c>
      <c r="AQ16" s="671"/>
      <c r="AR16" s="671"/>
      <c r="AS16" s="671"/>
      <c r="AT16" s="671"/>
      <c r="AU16" s="671"/>
      <c r="AV16" s="671"/>
      <c r="AW16" s="671"/>
      <c r="AX16" s="671"/>
      <c r="AY16" s="671"/>
      <c r="AZ16" s="671"/>
      <c r="BA16" s="671"/>
      <c r="BB16" s="671"/>
      <c r="BC16" s="671"/>
      <c r="BD16" s="671"/>
      <c r="BE16" s="671"/>
      <c r="BF16" s="672"/>
      <c r="BG16" s="662" t="s">
        <v>128</v>
      </c>
      <c r="BH16" s="663"/>
      <c r="BI16" s="663"/>
      <c r="BJ16" s="663"/>
      <c r="BK16" s="663"/>
      <c r="BL16" s="663"/>
      <c r="BM16" s="663"/>
      <c r="BN16" s="664"/>
      <c r="BO16" s="665" t="s">
        <v>128</v>
      </c>
      <c r="BP16" s="665"/>
      <c r="BQ16" s="665"/>
      <c r="BR16" s="665"/>
      <c r="BS16" s="666" t="s">
        <v>128</v>
      </c>
      <c r="BT16" s="666"/>
      <c r="BU16" s="666"/>
      <c r="BV16" s="666"/>
      <c r="BW16" s="666"/>
      <c r="BX16" s="666"/>
      <c r="BY16" s="666"/>
      <c r="BZ16" s="666"/>
      <c r="CA16" s="666"/>
      <c r="CB16" s="667"/>
      <c r="CD16" s="680" t="s">
        <v>263</v>
      </c>
      <c r="CE16" s="681"/>
      <c r="CF16" s="681"/>
      <c r="CG16" s="681"/>
      <c r="CH16" s="681"/>
      <c r="CI16" s="681"/>
      <c r="CJ16" s="681"/>
      <c r="CK16" s="681"/>
      <c r="CL16" s="681"/>
      <c r="CM16" s="681"/>
      <c r="CN16" s="681"/>
      <c r="CO16" s="681"/>
      <c r="CP16" s="681"/>
      <c r="CQ16" s="682"/>
      <c r="CR16" s="662">
        <v>4574</v>
      </c>
      <c r="CS16" s="663"/>
      <c r="CT16" s="663"/>
      <c r="CU16" s="663"/>
      <c r="CV16" s="663"/>
      <c r="CW16" s="663"/>
      <c r="CX16" s="663"/>
      <c r="CY16" s="664"/>
      <c r="CZ16" s="665">
        <v>0</v>
      </c>
      <c r="DA16" s="665"/>
      <c r="DB16" s="665"/>
      <c r="DC16" s="665"/>
      <c r="DD16" s="668" t="s">
        <v>128</v>
      </c>
      <c r="DE16" s="663"/>
      <c r="DF16" s="663"/>
      <c r="DG16" s="663"/>
      <c r="DH16" s="663"/>
      <c r="DI16" s="663"/>
      <c r="DJ16" s="663"/>
      <c r="DK16" s="663"/>
      <c r="DL16" s="663"/>
      <c r="DM16" s="663"/>
      <c r="DN16" s="663"/>
      <c r="DO16" s="663"/>
      <c r="DP16" s="664"/>
      <c r="DQ16" s="668" t="s">
        <v>128</v>
      </c>
      <c r="DR16" s="663"/>
      <c r="DS16" s="663"/>
      <c r="DT16" s="663"/>
      <c r="DU16" s="663"/>
      <c r="DV16" s="663"/>
      <c r="DW16" s="663"/>
      <c r="DX16" s="663"/>
      <c r="DY16" s="663"/>
      <c r="DZ16" s="663"/>
      <c r="EA16" s="663"/>
      <c r="EB16" s="663"/>
      <c r="EC16" s="669"/>
    </row>
    <row r="17" spans="2:133" ht="11.25" customHeight="1" x14ac:dyDescent="0.2">
      <c r="B17" s="670" t="s">
        <v>264</v>
      </c>
      <c r="C17" s="671"/>
      <c r="D17" s="671"/>
      <c r="E17" s="671"/>
      <c r="F17" s="671"/>
      <c r="G17" s="671"/>
      <c r="H17" s="671"/>
      <c r="I17" s="671"/>
      <c r="J17" s="671"/>
      <c r="K17" s="671"/>
      <c r="L17" s="671"/>
      <c r="M17" s="671"/>
      <c r="N17" s="671"/>
      <c r="O17" s="671"/>
      <c r="P17" s="671"/>
      <c r="Q17" s="672"/>
      <c r="R17" s="662">
        <v>19234</v>
      </c>
      <c r="S17" s="663"/>
      <c r="T17" s="663"/>
      <c r="U17" s="663"/>
      <c r="V17" s="663"/>
      <c r="W17" s="663"/>
      <c r="X17" s="663"/>
      <c r="Y17" s="664"/>
      <c r="Z17" s="665">
        <v>0.2</v>
      </c>
      <c r="AA17" s="665"/>
      <c r="AB17" s="665"/>
      <c r="AC17" s="665"/>
      <c r="AD17" s="666">
        <v>19234</v>
      </c>
      <c r="AE17" s="666"/>
      <c r="AF17" s="666"/>
      <c r="AG17" s="666"/>
      <c r="AH17" s="666"/>
      <c r="AI17" s="666"/>
      <c r="AJ17" s="666"/>
      <c r="AK17" s="666"/>
      <c r="AL17" s="673">
        <v>0.3</v>
      </c>
      <c r="AM17" s="674"/>
      <c r="AN17" s="674"/>
      <c r="AO17" s="675"/>
      <c r="AP17" s="670" t="s">
        <v>265</v>
      </c>
      <c r="AQ17" s="671"/>
      <c r="AR17" s="671"/>
      <c r="AS17" s="671"/>
      <c r="AT17" s="671"/>
      <c r="AU17" s="671"/>
      <c r="AV17" s="671"/>
      <c r="AW17" s="671"/>
      <c r="AX17" s="671"/>
      <c r="AY17" s="671"/>
      <c r="AZ17" s="671"/>
      <c r="BA17" s="671"/>
      <c r="BB17" s="671"/>
      <c r="BC17" s="671"/>
      <c r="BD17" s="671"/>
      <c r="BE17" s="671"/>
      <c r="BF17" s="672"/>
      <c r="BG17" s="662" t="s">
        <v>128</v>
      </c>
      <c r="BH17" s="663"/>
      <c r="BI17" s="663"/>
      <c r="BJ17" s="663"/>
      <c r="BK17" s="663"/>
      <c r="BL17" s="663"/>
      <c r="BM17" s="663"/>
      <c r="BN17" s="664"/>
      <c r="BO17" s="665" t="s">
        <v>128</v>
      </c>
      <c r="BP17" s="665"/>
      <c r="BQ17" s="665"/>
      <c r="BR17" s="665"/>
      <c r="BS17" s="666" t="s">
        <v>128</v>
      </c>
      <c r="BT17" s="666"/>
      <c r="BU17" s="666"/>
      <c r="BV17" s="666"/>
      <c r="BW17" s="666"/>
      <c r="BX17" s="666"/>
      <c r="BY17" s="666"/>
      <c r="BZ17" s="666"/>
      <c r="CA17" s="666"/>
      <c r="CB17" s="667"/>
      <c r="CD17" s="680" t="s">
        <v>266</v>
      </c>
      <c r="CE17" s="681"/>
      <c r="CF17" s="681"/>
      <c r="CG17" s="681"/>
      <c r="CH17" s="681"/>
      <c r="CI17" s="681"/>
      <c r="CJ17" s="681"/>
      <c r="CK17" s="681"/>
      <c r="CL17" s="681"/>
      <c r="CM17" s="681"/>
      <c r="CN17" s="681"/>
      <c r="CO17" s="681"/>
      <c r="CP17" s="681"/>
      <c r="CQ17" s="682"/>
      <c r="CR17" s="662">
        <v>1155614</v>
      </c>
      <c r="CS17" s="663"/>
      <c r="CT17" s="663"/>
      <c r="CU17" s="663"/>
      <c r="CV17" s="663"/>
      <c r="CW17" s="663"/>
      <c r="CX17" s="663"/>
      <c r="CY17" s="664"/>
      <c r="CZ17" s="665">
        <v>10.9</v>
      </c>
      <c r="DA17" s="665"/>
      <c r="DB17" s="665"/>
      <c r="DC17" s="665"/>
      <c r="DD17" s="668" t="s">
        <v>128</v>
      </c>
      <c r="DE17" s="663"/>
      <c r="DF17" s="663"/>
      <c r="DG17" s="663"/>
      <c r="DH17" s="663"/>
      <c r="DI17" s="663"/>
      <c r="DJ17" s="663"/>
      <c r="DK17" s="663"/>
      <c r="DL17" s="663"/>
      <c r="DM17" s="663"/>
      <c r="DN17" s="663"/>
      <c r="DO17" s="663"/>
      <c r="DP17" s="664"/>
      <c r="DQ17" s="668">
        <v>1155614</v>
      </c>
      <c r="DR17" s="663"/>
      <c r="DS17" s="663"/>
      <c r="DT17" s="663"/>
      <c r="DU17" s="663"/>
      <c r="DV17" s="663"/>
      <c r="DW17" s="663"/>
      <c r="DX17" s="663"/>
      <c r="DY17" s="663"/>
      <c r="DZ17" s="663"/>
      <c r="EA17" s="663"/>
      <c r="EB17" s="663"/>
      <c r="EC17" s="669"/>
    </row>
    <row r="18" spans="2:133" ht="11.25" customHeight="1" x14ac:dyDescent="0.2">
      <c r="B18" s="670" t="s">
        <v>267</v>
      </c>
      <c r="C18" s="671"/>
      <c r="D18" s="671"/>
      <c r="E18" s="671"/>
      <c r="F18" s="671"/>
      <c r="G18" s="671"/>
      <c r="H18" s="671"/>
      <c r="I18" s="671"/>
      <c r="J18" s="671"/>
      <c r="K18" s="671"/>
      <c r="L18" s="671"/>
      <c r="M18" s="671"/>
      <c r="N18" s="671"/>
      <c r="O18" s="671"/>
      <c r="P18" s="671"/>
      <c r="Q18" s="672"/>
      <c r="R18" s="662">
        <v>81268</v>
      </c>
      <c r="S18" s="663"/>
      <c r="T18" s="663"/>
      <c r="U18" s="663"/>
      <c r="V18" s="663"/>
      <c r="W18" s="663"/>
      <c r="X18" s="663"/>
      <c r="Y18" s="664"/>
      <c r="Z18" s="665">
        <v>0.7</v>
      </c>
      <c r="AA18" s="665"/>
      <c r="AB18" s="665"/>
      <c r="AC18" s="665"/>
      <c r="AD18" s="666">
        <v>80943</v>
      </c>
      <c r="AE18" s="666"/>
      <c r="AF18" s="666"/>
      <c r="AG18" s="666"/>
      <c r="AH18" s="666"/>
      <c r="AI18" s="666"/>
      <c r="AJ18" s="666"/>
      <c r="AK18" s="666"/>
      <c r="AL18" s="673">
        <v>1.2000000476837158</v>
      </c>
      <c r="AM18" s="674"/>
      <c r="AN18" s="674"/>
      <c r="AO18" s="675"/>
      <c r="AP18" s="670" t="s">
        <v>268</v>
      </c>
      <c r="AQ18" s="671"/>
      <c r="AR18" s="671"/>
      <c r="AS18" s="671"/>
      <c r="AT18" s="671"/>
      <c r="AU18" s="671"/>
      <c r="AV18" s="671"/>
      <c r="AW18" s="671"/>
      <c r="AX18" s="671"/>
      <c r="AY18" s="671"/>
      <c r="AZ18" s="671"/>
      <c r="BA18" s="671"/>
      <c r="BB18" s="671"/>
      <c r="BC18" s="671"/>
      <c r="BD18" s="671"/>
      <c r="BE18" s="671"/>
      <c r="BF18" s="672"/>
      <c r="BG18" s="662" t="s">
        <v>128</v>
      </c>
      <c r="BH18" s="663"/>
      <c r="BI18" s="663"/>
      <c r="BJ18" s="663"/>
      <c r="BK18" s="663"/>
      <c r="BL18" s="663"/>
      <c r="BM18" s="663"/>
      <c r="BN18" s="664"/>
      <c r="BO18" s="665" t="s">
        <v>128</v>
      </c>
      <c r="BP18" s="665"/>
      <c r="BQ18" s="665"/>
      <c r="BR18" s="665"/>
      <c r="BS18" s="666" t="s">
        <v>128</v>
      </c>
      <c r="BT18" s="666"/>
      <c r="BU18" s="666"/>
      <c r="BV18" s="666"/>
      <c r="BW18" s="666"/>
      <c r="BX18" s="666"/>
      <c r="BY18" s="666"/>
      <c r="BZ18" s="666"/>
      <c r="CA18" s="666"/>
      <c r="CB18" s="667"/>
      <c r="CD18" s="680" t="s">
        <v>269</v>
      </c>
      <c r="CE18" s="681"/>
      <c r="CF18" s="681"/>
      <c r="CG18" s="681"/>
      <c r="CH18" s="681"/>
      <c r="CI18" s="681"/>
      <c r="CJ18" s="681"/>
      <c r="CK18" s="681"/>
      <c r="CL18" s="681"/>
      <c r="CM18" s="681"/>
      <c r="CN18" s="681"/>
      <c r="CO18" s="681"/>
      <c r="CP18" s="681"/>
      <c r="CQ18" s="682"/>
      <c r="CR18" s="662" t="s">
        <v>128</v>
      </c>
      <c r="CS18" s="663"/>
      <c r="CT18" s="663"/>
      <c r="CU18" s="663"/>
      <c r="CV18" s="663"/>
      <c r="CW18" s="663"/>
      <c r="CX18" s="663"/>
      <c r="CY18" s="664"/>
      <c r="CZ18" s="665" t="s">
        <v>128</v>
      </c>
      <c r="DA18" s="665"/>
      <c r="DB18" s="665"/>
      <c r="DC18" s="665"/>
      <c r="DD18" s="668" t="s">
        <v>128</v>
      </c>
      <c r="DE18" s="663"/>
      <c r="DF18" s="663"/>
      <c r="DG18" s="663"/>
      <c r="DH18" s="663"/>
      <c r="DI18" s="663"/>
      <c r="DJ18" s="663"/>
      <c r="DK18" s="663"/>
      <c r="DL18" s="663"/>
      <c r="DM18" s="663"/>
      <c r="DN18" s="663"/>
      <c r="DO18" s="663"/>
      <c r="DP18" s="664"/>
      <c r="DQ18" s="668" t="s">
        <v>128</v>
      </c>
      <c r="DR18" s="663"/>
      <c r="DS18" s="663"/>
      <c r="DT18" s="663"/>
      <c r="DU18" s="663"/>
      <c r="DV18" s="663"/>
      <c r="DW18" s="663"/>
      <c r="DX18" s="663"/>
      <c r="DY18" s="663"/>
      <c r="DZ18" s="663"/>
      <c r="EA18" s="663"/>
      <c r="EB18" s="663"/>
      <c r="EC18" s="669"/>
    </row>
    <row r="19" spans="2:133" ht="11.25" customHeight="1" x14ac:dyDescent="0.2">
      <c r="B19" s="670" t="s">
        <v>270</v>
      </c>
      <c r="C19" s="671"/>
      <c r="D19" s="671"/>
      <c r="E19" s="671"/>
      <c r="F19" s="671"/>
      <c r="G19" s="671"/>
      <c r="H19" s="671"/>
      <c r="I19" s="671"/>
      <c r="J19" s="671"/>
      <c r="K19" s="671"/>
      <c r="L19" s="671"/>
      <c r="M19" s="671"/>
      <c r="N19" s="671"/>
      <c r="O19" s="671"/>
      <c r="P19" s="671"/>
      <c r="Q19" s="672"/>
      <c r="R19" s="662">
        <v>8194</v>
      </c>
      <c r="S19" s="663"/>
      <c r="T19" s="663"/>
      <c r="U19" s="663"/>
      <c r="V19" s="663"/>
      <c r="W19" s="663"/>
      <c r="X19" s="663"/>
      <c r="Y19" s="664"/>
      <c r="Z19" s="665">
        <v>0.1</v>
      </c>
      <c r="AA19" s="665"/>
      <c r="AB19" s="665"/>
      <c r="AC19" s="665"/>
      <c r="AD19" s="666">
        <v>8194</v>
      </c>
      <c r="AE19" s="666"/>
      <c r="AF19" s="666"/>
      <c r="AG19" s="666"/>
      <c r="AH19" s="666"/>
      <c r="AI19" s="666"/>
      <c r="AJ19" s="666"/>
      <c r="AK19" s="666"/>
      <c r="AL19" s="673">
        <v>0.1</v>
      </c>
      <c r="AM19" s="674"/>
      <c r="AN19" s="674"/>
      <c r="AO19" s="675"/>
      <c r="AP19" s="670" t="s">
        <v>271</v>
      </c>
      <c r="AQ19" s="671"/>
      <c r="AR19" s="671"/>
      <c r="AS19" s="671"/>
      <c r="AT19" s="671"/>
      <c r="AU19" s="671"/>
      <c r="AV19" s="671"/>
      <c r="AW19" s="671"/>
      <c r="AX19" s="671"/>
      <c r="AY19" s="671"/>
      <c r="AZ19" s="671"/>
      <c r="BA19" s="671"/>
      <c r="BB19" s="671"/>
      <c r="BC19" s="671"/>
      <c r="BD19" s="671"/>
      <c r="BE19" s="671"/>
      <c r="BF19" s="672"/>
      <c r="BG19" s="662">
        <v>55501</v>
      </c>
      <c r="BH19" s="663"/>
      <c r="BI19" s="663"/>
      <c r="BJ19" s="663"/>
      <c r="BK19" s="663"/>
      <c r="BL19" s="663"/>
      <c r="BM19" s="663"/>
      <c r="BN19" s="664"/>
      <c r="BO19" s="665">
        <v>2.6</v>
      </c>
      <c r="BP19" s="665"/>
      <c r="BQ19" s="665"/>
      <c r="BR19" s="665"/>
      <c r="BS19" s="666" t="s">
        <v>128</v>
      </c>
      <c r="BT19" s="666"/>
      <c r="BU19" s="666"/>
      <c r="BV19" s="666"/>
      <c r="BW19" s="666"/>
      <c r="BX19" s="666"/>
      <c r="BY19" s="666"/>
      <c r="BZ19" s="666"/>
      <c r="CA19" s="666"/>
      <c r="CB19" s="667"/>
      <c r="CD19" s="680" t="s">
        <v>272</v>
      </c>
      <c r="CE19" s="681"/>
      <c r="CF19" s="681"/>
      <c r="CG19" s="681"/>
      <c r="CH19" s="681"/>
      <c r="CI19" s="681"/>
      <c r="CJ19" s="681"/>
      <c r="CK19" s="681"/>
      <c r="CL19" s="681"/>
      <c r="CM19" s="681"/>
      <c r="CN19" s="681"/>
      <c r="CO19" s="681"/>
      <c r="CP19" s="681"/>
      <c r="CQ19" s="682"/>
      <c r="CR19" s="662" t="s">
        <v>128</v>
      </c>
      <c r="CS19" s="663"/>
      <c r="CT19" s="663"/>
      <c r="CU19" s="663"/>
      <c r="CV19" s="663"/>
      <c r="CW19" s="663"/>
      <c r="CX19" s="663"/>
      <c r="CY19" s="664"/>
      <c r="CZ19" s="665" t="s">
        <v>128</v>
      </c>
      <c r="DA19" s="665"/>
      <c r="DB19" s="665"/>
      <c r="DC19" s="665"/>
      <c r="DD19" s="668" t="s">
        <v>128</v>
      </c>
      <c r="DE19" s="663"/>
      <c r="DF19" s="663"/>
      <c r="DG19" s="663"/>
      <c r="DH19" s="663"/>
      <c r="DI19" s="663"/>
      <c r="DJ19" s="663"/>
      <c r="DK19" s="663"/>
      <c r="DL19" s="663"/>
      <c r="DM19" s="663"/>
      <c r="DN19" s="663"/>
      <c r="DO19" s="663"/>
      <c r="DP19" s="664"/>
      <c r="DQ19" s="668" t="s">
        <v>128</v>
      </c>
      <c r="DR19" s="663"/>
      <c r="DS19" s="663"/>
      <c r="DT19" s="663"/>
      <c r="DU19" s="663"/>
      <c r="DV19" s="663"/>
      <c r="DW19" s="663"/>
      <c r="DX19" s="663"/>
      <c r="DY19" s="663"/>
      <c r="DZ19" s="663"/>
      <c r="EA19" s="663"/>
      <c r="EB19" s="663"/>
      <c r="EC19" s="669"/>
    </row>
    <row r="20" spans="2:133" ht="11.25" customHeight="1" x14ac:dyDescent="0.2">
      <c r="B20" s="670" t="s">
        <v>273</v>
      </c>
      <c r="C20" s="671"/>
      <c r="D20" s="671"/>
      <c r="E20" s="671"/>
      <c r="F20" s="671"/>
      <c r="G20" s="671"/>
      <c r="H20" s="671"/>
      <c r="I20" s="671"/>
      <c r="J20" s="671"/>
      <c r="K20" s="671"/>
      <c r="L20" s="671"/>
      <c r="M20" s="671"/>
      <c r="N20" s="671"/>
      <c r="O20" s="671"/>
      <c r="P20" s="671"/>
      <c r="Q20" s="672"/>
      <c r="R20" s="662">
        <v>3904</v>
      </c>
      <c r="S20" s="663"/>
      <c r="T20" s="663"/>
      <c r="U20" s="663"/>
      <c r="V20" s="663"/>
      <c r="W20" s="663"/>
      <c r="X20" s="663"/>
      <c r="Y20" s="664"/>
      <c r="Z20" s="665">
        <v>0</v>
      </c>
      <c r="AA20" s="665"/>
      <c r="AB20" s="665"/>
      <c r="AC20" s="665"/>
      <c r="AD20" s="666">
        <v>3904</v>
      </c>
      <c r="AE20" s="666"/>
      <c r="AF20" s="666"/>
      <c r="AG20" s="666"/>
      <c r="AH20" s="666"/>
      <c r="AI20" s="666"/>
      <c r="AJ20" s="666"/>
      <c r="AK20" s="666"/>
      <c r="AL20" s="673">
        <v>0.1</v>
      </c>
      <c r="AM20" s="674"/>
      <c r="AN20" s="674"/>
      <c r="AO20" s="675"/>
      <c r="AP20" s="670" t="s">
        <v>274</v>
      </c>
      <c r="AQ20" s="671"/>
      <c r="AR20" s="671"/>
      <c r="AS20" s="671"/>
      <c r="AT20" s="671"/>
      <c r="AU20" s="671"/>
      <c r="AV20" s="671"/>
      <c r="AW20" s="671"/>
      <c r="AX20" s="671"/>
      <c r="AY20" s="671"/>
      <c r="AZ20" s="671"/>
      <c r="BA20" s="671"/>
      <c r="BB20" s="671"/>
      <c r="BC20" s="671"/>
      <c r="BD20" s="671"/>
      <c r="BE20" s="671"/>
      <c r="BF20" s="672"/>
      <c r="BG20" s="662">
        <v>55501</v>
      </c>
      <c r="BH20" s="663"/>
      <c r="BI20" s="663"/>
      <c r="BJ20" s="663"/>
      <c r="BK20" s="663"/>
      <c r="BL20" s="663"/>
      <c r="BM20" s="663"/>
      <c r="BN20" s="664"/>
      <c r="BO20" s="665">
        <v>2.6</v>
      </c>
      <c r="BP20" s="665"/>
      <c r="BQ20" s="665"/>
      <c r="BR20" s="665"/>
      <c r="BS20" s="666" t="s">
        <v>128</v>
      </c>
      <c r="BT20" s="666"/>
      <c r="BU20" s="666"/>
      <c r="BV20" s="666"/>
      <c r="BW20" s="666"/>
      <c r="BX20" s="666"/>
      <c r="BY20" s="666"/>
      <c r="BZ20" s="666"/>
      <c r="CA20" s="666"/>
      <c r="CB20" s="667"/>
      <c r="CD20" s="680" t="s">
        <v>275</v>
      </c>
      <c r="CE20" s="681"/>
      <c r="CF20" s="681"/>
      <c r="CG20" s="681"/>
      <c r="CH20" s="681"/>
      <c r="CI20" s="681"/>
      <c r="CJ20" s="681"/>
      <c r="CK20" s="681"/>
      <c r="CL20" s="681"/>
      <c r="CM20" s="681"/>
      <c r="CN20" s="681"/>
      <c r="CO20" s="681"/>
      <c r="CP20" s="681"/>
      <c r="CQ20" s="682"/>
      <c r="CR20" s="662">
        <v>10604038</v>
      </c>
      <c r="CS20" s="663"/>
      <c r="CT20" s="663"/>
      <c r="CU20" s="663"/>
      <c r="CV20" s="663"/>
      <c r="CW20" s="663"/>
      <c r="CX20" s="663"/>
      <c r="CY20" s="664"/>
      <c r="CZ20" s="665">
        <v>100</v>
      </c>
      <c r="DA20" s="665"/>
      <c r="DB20" s="665"/>
      <c r="DC20" s="665"/>
      <c r="DD20" s="668">
        <v>797682</v>
      </c>
      <c r="DE20" s="663"/>
      <c r="DF20" s="663"/>
      <c r="DG20" s="663"/>
      <c r="DH20" s="663"/>
      <c r="DI20" s="663"/>
      <c r="DJ20" s="663"/>
      <c r="DK20" s="663"/>
      <c r="DL20" s="663"/>
      <c r="DM20" s="663"/>
      <c r="DN20" s="663"/>
      <c r="DO20" s="663"/>
      <c r="DP20" s="664"/>
      <c r="DQ20" s="668">
        <v>7509192</v>
      </c>
      <c r="DR20" s="663"/>
      <c r="DS20" s="663"/>
      <c r="DT20" s="663"/>
      <c r="DU20" s="663"/>
      <c r="DV20" s="663"/>
      <c r="DW20" s="663"/>
      <c r="DX20" s="663"/>
      <c r="DY20" s="663"/>
      <c r="DZ20" s="663"/>
      <c r="EA20" s="663"/>
      <c r="EB20" s="663"/>
      <c r="EC20" s="669"/>
    </row>
    <row r="21" spans="2:133" ht="11.25" customHeight="1" x14ac:dyDescent="0.2">
      <c r="B21" s="670" t="s">
        <v>276</v>
      </c>
      <c r="C21" s="671"/>
      <c r="D21" s="671"/>
      <c r="E21" s="671"/>
      <c r="F21" s="671"/>
      <c r="G21" s="671"/>
      <c r="H21" s="671"/>
      <c r="I21" s="671"/>
      <c r="J21" s="671"/>
      <c r="K21" s="671"/>
      <c r="L21" s="671"/>
      <c r="M21" s="671"/>
      <c r="N21" s="671"/>
      <c r="O21" s="671"/>
      <c r="P21" s="671"/>
      <c r="Q21" s="672"/>
      <c r="R21" s="662">
        <v>986</v>
      </c>
      <c r="S21" s="663"/>
      <c r="T21" s="663"/>
      <c r="U21" s="663"/>
      <c r="V21" s="663"/>
      <c r="W21" s="663"/>
      <c r="X21" s="663"/>
      <c r="Y21" s="664"/>
      <c r="Z21" s="665">
        <v>0</v>
      </c>
      <c r="AA21" s="665"/>
      <c r="AB21" s="665"/>
      <c r="AC21" s="665"/>
      <c r="AD21" s="666">
        <v>986</v>
      </c>
      <c r="AE21" s="666"/>
      <c r="AF21" s="666"/>
      <c r="AG21" s="666"/>
      <c r="AH21" s="666"/>
      <c r="AI21" s="666"/>
      <c r="AJ21" s="666"/>
      <c r="AK21" s="666"/>
      <c r="AL21" s="673">
        <v>0</v>
      </c>
      <c r="AM21" s="674"/>
      <c r="AN21" s="674"/>
      <c r="AO21" s="675"/>
      <c r="AP21" s="696" t="s">
        <v>277</v>
      </c>
      <c r="AQ21" s="697"/>
      <c r="AR21" s="697"/>
      <c r="AS21" s="697"/>
      <c r="AT21" s="697"/>
      <c r="AU21" s="697"/>
      <c r="AV21" s="697"/>
      <c r="AW21" s="697"/>
      <c r="AX21" s="697"/>
      <c r="AY21" s="697"/>
      <c r="AZ21" s="697"/>
      <c r="BA21" s="697"/>
      <c r="BB21" s="697"/>
      <c r="BC21" s="697"/>
      <c r="BD21" s="697"/>
      <c r="BE21" s="697"/>
      <c r="BF21" s="698"/>
      <c r="BG21" s="662">
        <v>30058</v>
      </c>
      <c r="BH21" s="663"/>
      <c r="BI21" s="663"/>
      <c r="BJ21" s="663"/>
      <c r="BK21" s="663"/>
      <c r="BL21" s="663"/>
      <c r="BM21" s="663"/>
      <c r="BN21" s="664"/>
      <c r="BO21" s="665">
        <v>1.4</v>
      </c>
      <c r="BP21" s="665"/>
      <c r="BQ21" s="665"/>
      <c r="BR21" s="665"/>
      <c r="BS21" s="666" t="s">
        <v>128</v>
      </c>
      <c r="BT21" s="666"/>
      <c r="BU21" s="666"/>
      <c r="BV21" s="666"/>
      <c r="BW21" s="666"/>
      <c r="BX21" s="666"/>
      <c r="BY21" s="666"/>
      <c r="BZ21" s="666"/>
      <c r="CA21" s="666"/>
      <c r="CB21" s="667"/>
      <c r="CD21" s="684"/>
      <c r="CE21" s="685"/>
      <c r="CF21" s="685"/>
      <c r="CG21" s="685"/>
      <c r="CH21" s="685"/>
      <c r="CI21" s="685"/>
      <c r="CJ21" s="685"/>
      <c r="CK21" s="685"/>
      <c r="CL21" s="685"/>
      <c r="CM21" s="685"/>
      <c r="CN21" s="685"/>
      <c r="CO21" s="685"/>
      <c r="CP21" s="685"/>
      <c r="CQ21" s="686"/>
      <c r="CR21" s="687"/>
      <c r="CS21" s="688"/>
      <c r="CT21" s="688"/>
      <c r="CU21" s="688"/>
      <c r="CV21" s="688"/>
      <c r="CW21" s="688"/>
      <c r="CX21" s="688"/>
      <c r="CY21" s="689"/>
      <c r="CZ21" s="690"/>
      <c r="DA21" s="690"/>
      <c r="DB21" s="690"/>
      <c r="DC21" s="690"/>
      <c r="DD21" s="691"/>
      <c r="DE21" s="688"/>
      <c r="DF21" s="688"/>
      <c r="DG21" s="688"/>
      <c r="DH21" s="688"/>
      <c r="DI21" s="688"/>
      <c r="DJ21" s="688"/>
      <c r="DK21" s="688"/>
      <c r="DL21" s="688"/>
      <c r="DM21" s="688"/>
      <c r="DN21" s="688"/>
      <c r="DO21" s="688"/>
      <c r="DP21" s="689"/>
      <c r="DQ21" s="691"/>
      <c r="DR21" s="688"/>
      <c r="DS21" s="688"/>
      <c r="DT21" s="688"/>
      <c r="DU21" s="688"/>
      <c r="DV21" s="688"/>
      <c r="DW21" s="688"/>
      <c r="DX21" s="688"/>
      <c r="DY21" s="688"/>
      <c r="DZ21" s="688"/>
      <c r="EA21" s="688"/>
      <c r="EB21" s="688"/>
      <c r="EC21" s="692"/>
    </row>
    <row r="22" spans="2:133" ht="11.25" customHeight="1" x14ac:dyDescent="0.2">
      <c r="B22" s="693" t="s">
        <v>278</v>
      </c>
      <c r="C22" s="694"/>
      <c r="D22" s="694"/>
      <c r="E22" s="694"/>
      <c r="F22" s="694"/>
      <c r="G22" s="694"/>
      <c r="H22" s="694"/>
      <c r="I22" s="694"/>
      <c r="J22" s="694"/>
      <c r="K22" s="694"/>
      <c r="L22" s="694"/>
      <c r="M22" s="694"/>
      <c r="N22" s="694"/>
      <c r="O22" s="694"/>
      <c r="P22" s="694"/>
      <c r="Q22" s="695"/>
      <c r="R22" s="662">
        <v>68184</v>
      </c>
      <c r="S22" s="663"/>
      <c r="T22" s="663"/>
      <c r="U22" s="663"/>
      <c r="V22" s="663"/>
      <c r="W22" s="663"/>
      <c r="X22" s="663"/>
      <c r="Y22" s="664"/>
      <c r="Z22" s="665">
        <v>0.6</v>
      </c>
      <c r="AA22" s="665"/>
      <c r="AB22" s="665"/>
      <c r="AC22" s="665"/>
      <c r="AD22" s="666">
        <v>67859</v>
      </c>
      <c r="AE22" s="666"/>
      <c r="AF22" s="666"/>
      <c r="AG22" s="666"/>
      <c r="AH22" s="666"/>
      <c r="AI22" s="666"/>
      <c r="AJ22" s="666"/>
      <c r="AK22" s="666"/>
      <c r="AL22" s="673">
        <v>1</v>
      </c>
      <c r="AM22" s="674"/>
      <c r="AN22" s="674"/>
      <c r="AO22" s="675"/>
      <c r="AP22" s="696" t="s">
        <v>279</v>
      </c>
      <c r="AQ22" s="697"/>
      <c r="AR22" s="697"/>
      <c r="AS22" s="697"/>
      <c r="AT22" s="697"/>
      <c r="AU22" s="697"/>
      <c r="AV22" s="697"/>
      <c r="AW22" s="697"/>
      <c r="AX22" s="697"/>
      <c r="AY22" s="697"/>
      <c r="AZ22" s="697"/>
      <c r="BA22" s="697"/>
      <c r="BB22" s="697"/>
      <c r="BC22" s="697"/>
      <c r="BD22" s="697"/>
      <c r="BE22" s="697"/>
      <c r="BF22" s="698"/>
      <c r="BG22" s="662" t="s">
        <v>128</v>
      </c>
      <c r="BH22" s="663"/>
      <c r="BI22" s="663"/>
      <c r="BJ22" s="663"/>
      <c r="BK22" s="663"/>
      <c r="BL22" s="663"/>
      <c r="BM22" s="663"/>
      <c r="BN22" s="664"/>
      <c r="BO22" s="665" t="s">
        <v>128</v>
      </c>
      <c r="BP22" s="665"/>
      <c r="BQ22" s="665"/>
      <c r="BR22" s="665"/>
      <c r="BS22" s="666" t="s">
        <v>128</v>
      </c>
      <c r="BT22" s="666"/>
      <c r="BU22" s="666"/>
      <c r="BV22" s="666"/>
      <c r="BW22" s="666"/>
      <c r="BX22" s="666"/>
      <c r="BY22" s="666"/>
      <c r="BZ22" s="666"/>
      <c r="CA22" s="666"/>
      <c r="CB22" s="667"/>
      <c r="CD22" s="647" t="s">
        <v>280</v>
      </c>
      <c r="CE22" s="648"/>
      <c r="CF22" s="648"/>
      <c r="CG22" s="648"/>
      <c r="CH22" s="648"/>
      <c r="CI22" s="648"/>
      <c r="CJ22" s="648"/>
      <c r="CK22" s="648"/>
      <c r="CL22" s="648"/>
      <c r="CM22" s="648"/>
      <c r="CN22" s="648"/>
      <c r="CO22" s="648"/>
      <c r="CP22" s="648"/>
      <c r="CQ22" s="648"/>
      <c r="CR22" s="648"/>
      <c r="CS22" s="648"/>
      <c r="CT22" s="648"/>
      <c r="CU22" s="648"/>
      <c r="CV22" s="648"/>
      <c r="CW22" s="648"/>
      <c r="CX22" s="648"/>
      <c r="CY22" s="648"/>
      <c r="CZ22" s="648"/>
      <c r="DA22" s="648"/>
      <c r="DB22" s="648"/>
      <c r="DC22" s="648"/>
      <c r="DD22" s="648"/>
      <c r="DE22" s="648"/>
      <c r="DF22" s="648"/>
      <c r="DG22" s="648"/>
      <c r="DH22" s="648"/>
      <c r="DI22" s="648"/>
      <c r="DJ22" s="648"/>
      <c r="DK22" s="648"/>
      <c r="DL22" s="648"/>
      <c r="DM22" s="648"/>
      <c r="DN22" s="648"/>
      <c r="DO22" s="648"/>
      <c r="DP22" s="648"/>
      <c r="DQ22" s="648"/>
      <c r="DR22" s="648"/>
      <c r="DS22" s="648"/>
      <c r="DT22" s="648"/>
      <c r="DU22" s="648"/>
      <c r="DV22" s="648"/>
      <c r="DW22" s="648"/>
      <c r="DX22" s="648"/>
      <c r="DY22" s="648"/>
      <c r="DZ22" s="648"/>
      <c r="EA22" s="648"/>
      <c r="EB22" s="648"/>
      <c r="EC22" s="649"/>
    </row>
    <row r="23" spans="2:133" ht="11.25" customHeight="1" x14ac:dyDescent="0.2">
      <c r="B23" s="670" t="s">
        <v>281</v>
      </c>
      <c r="C23" s="671"/>
      <c r="D23" s="671"/>
      <c r="E23" s="671"/>
      <c r="F23" s="671"/>
      <c r="G23" s="671"/>
      <c r="H23" s="671"/>
      <c r="I23" s="671"/>
      <c r="J23" s="671"/>
      <c r="K23" s="671"/>
      <c r="L23" s="671"/>
      <c r="M23" s="671"/>
      <c r="N23" s="671"/>
      <c r="O23" s="671"/>
      <c r="P23" s="671"/>
      <c r="Q23" s="672"/>
      <c r="R23" s="662">
        <v>4265011</v>
      </c>
      <c r="S23" s="663"/>
      <c r="T23" s="663"/>
      <c r="U23" s="663"/>
      <c r="V23" s="663"/>
      <c r="W23" s="663"/>
      <c r="X23" s="663"/>
      <c r="Y23" s="664"/>
      <c r="Z23" s="665">
        <v>37</v>
      </c>
      <c r="AA23" s="665"/>
      <c r="AB23" s="665"/>
      <c r="AC23" s="665"/>
      <c r="AD23" s="666">
        <v>4004481</v>
      </c>
      <c r="AE23" s="666"/>
      <c r="AF23" s="666"/>
      <c r="AG23" s="666"/>
      <c r="AH23" s="666"/>
      <c r="AI23" s="666"/>
      <c r="AJ23" s="666"/>
      <c r="AK23" s="666"/>
      <c r="AL23" s="673">
        <v>58.5</v>
      </c>
      <c r="AM23" s="674"/>
      <c r="AN23" s="674"/>
      <c r="AO23" s="675"/>
      <c r="AP23" s="696" t="s">
        <v>282</v>
      </c>
      <c r="AQ23" s="697"/>
      <c r="AR23" s="697"/>
      <c r="AS23" s="697"/>
      <c r="AT23" s="697"/>
      <c r="AU23" s="697"/>
      <c r="AV23" s="697"/>
      <c r="AW23" s="697"/>
      <c r="AX23" s="697"/>
      <c r="AY23" s="697"/>
      <c r="AZ23" s="697"/>
      <c r="BA23" s="697"/>
      <c r="BB23" s="697"/>
      <c r="BC23" s="697"/>
      <c r="BD23" s="697"/>
      <c r="BE23" s="697"/>
      <c r="BF23" s="698"/>
      <c r="BG23" s="662">
        <v>25443</v>
      </c>
      <c r="BH23" s="663"/>
      <c r="BI23" s="663"/>
      <c r="BJ23" s="663"/>
      <c r="BK23" s="663"/>
      <c r="BL23" s="663"/>
      <c r="BM23" s="663"/>
      <c r="BN23" s="664"/>
      <c r="BO23" s="665">
        <v>1.2</v>
      </c>
      <c r="BP23" s="665"/>
      <c r="BQ23" s="665"/>
      <c r="BR23" s="665"/>
      <c r="BS23" s="666" t="s">
        <v>128</v>
      </c>
      <c r="BT23" s="666"/>
      <c r="BU23" s="666"/>
      <c r="BV23" s="666"/>
      <c r="BW23" s="666"/>
      <c r="BX23" s="666"/>
      <c r="BY23" s="666"/>
      <c r="BZ23" s="666"/>
      <c r="CA23" s="666"/>
      <c r="CB23" s="667"/>
      <c r="CD23" s="647" t="s">
        <v>222</v>
      </c>
      <c r="CE23" s="648"/>
      <c r="CF23" s="648"/>
      <c r="CG23" s="648"/>
      <c r="CH23" s="648"/>
      <c r="CI23" s="648"/>
      <c r="CJ23" s="648"/>
      <c r="CK23" s="648"/>
      <c r="CL23" s="648"/>
      <c r="CM23" s="648"/>
      <c r="CN23" s="648"/>
      <c r="CO23" s="648"/>
      <c r="CP23" s="648"/>
      <c r="CQ23" s="649"/>
      <c r="CR23" s="647" t="s">
        <v>283</v>
      </c>
      <c r="CS23" s="648"/>
      <c r="CT23" s="648"/>
      <c r="CU23" s="648"/>
      <c r="CV23" s="648"/>
      <c r="CW23" s="648"/>
      <c r="CX23" s="648"/>
      <c r="CY23" s="649"/>
      <c r="CZ23" s="647" t="s">
        <v>284</v>
      </c>
      <c r="DA23" s="648"/>
      <c r="DB23" s="648"/>
      <c r="DC23" s="649"/>
      <c r="DD23" s="647" t="s">
        <v>285</v>
      </c>
      <c r="DE23" s="648"/>
      <c r="DF23" s="648"/>
      <c r="DG23" s="648"/>
      <c r="DH23" s="648"/>
      <c r="DI23" s="648"/>
      <c r="DJ23" s="648"/>
      <c r="DK23" s="649"/>
      <c r="DL23" s="699" t="s">
        <v>286</v>
      </c>
      <c r="DM23" s="700"/>
      <c r="DN23" s="700"/>
      <c r="DO23" s="700"/>
      <c r="DP23" s="700"/>
      <c r="DQ23" s="700"/>
      <c r="DR23" s="700"/>
      <c r="DS23" s="700"/>
      <c r="DT23" s="700"/>
      <c r="DU23" s="700"/>
      <c r="DV23" s="701"/>
      <c r="DW23" s="647" t="s">
        <v>287</v>
      </c>
      <c r="DX23" s="648"/>
      <c r="DY23" s="648"/>
      <c r="DZ23" s="648"/>
      <c r="EA23" s="648"/>
      <c r="EB23" s="648"/>
      <c r="EC23" s="649"/>
    </row>
    <row r="24" spans="2:133" ht="11.25" customHeight="1" x14ac:dyDescent="0.2">
      <c r="B24" s="670" t="s">
        <v>288</v>
      </c>
      <c r="C24" s="671"/>
      <c r="D24" s="671"/>
      <c r="E24" s="671"/>
      <c r="F24" s="671"/>
      <c r="G24" s="671"/>
      <c r="H24" s="671"/>
      <c r="I24" s="671"/>
      <c r="J24" s="671"/>
      <c r="K24" s="671"/>
      <c r="L24" s="671"/>
      <c r="M24" s="671"/>
      <c r="N24" s="671"/>
      <c r="O24" s="671"/>
      <c r="P24" s="671"/>
      <c r="Q24" s="672"/>
      <c r="R24" s="662">
        <v>4004481</v>
      </c>
      <c r="S24" s="663"/>
      <c r="T24" s="663"/>
      <c r="U24" s="663"/>
      <c r="V24" s="663"/>
      <c r="W24" s="663"/>
      <c r="X24" s="663"/>
      <c r="Y24" s="664"/>
      <c r="Z24" s="665">
        <v>34.799999999999997</v>
      </c>
      <c r="AA24" s="665"/>
      <c r="AB24" s="665"/>
      <c r="AC24" s="665"/>
      <c r="AD24" s="666">
        <v>4004481</v>
      </c>
      <c r="AE24" s="666"/>
      <c r="AF24" s="666"/>
      <c r="AG24" s="666"/>
      <c r="AH24" s="666"/>
      <c r="AI24" s="666"/>
      <c r="AJ24" s="666"/>
      <c r="AK24" s="666"/>
      <c r="AL24" s="673">
        <v>58.5</v>
      </c>
      <c r="AM24" s="674"/>
      <c r="AN24" s="674"/>
      <c r="AO24" s="675"/>
      <c r="AP24" s="696" t="s">
        <v>289</v>
      </c>
      <c r="AQ24" s="697"/>
      <c r="AR24" s="697"/>
      <c r="AS24" s="697"/>
      <c r="AT24" s="697"/>
      <c r="AU24" s="697"/>
      <c r="AV24" s="697"/>
      <c r="AW24" s="697"/>
      <c r="AX24" s="697"/>
      <c r="AY24" s="697"/>
      <c r="AZ24" s="697"/>
      <c r="BA24" s="697"/>
      <c r="BB24" s="697"/>
      <c r="BC24" s="697"/>
      <c r="BD24" s="697"/>
      <c r="BE24" s="697"/>
      <c r="BF24" s="698"/>
      <c r="BG24" s="662" t="s">
        <v>128</v>
      </c>
      <c r="BH24" s="663"/>
      <c r="BI24" s="663"/>
      <c r="BJ24" s="663"/>
      <c r="BK24" s="663"/>
      <c r="BL24" s="663"/>
      <c r="BM24" s="663"/>
      <c r="BN24" s="664"/>
      <c r="BO24" s="665" t="s">
        <v>128</v>
      </c>
      <c r="BP24" s="665"/>
      <c r="BQ24" s="665"/>
      <c r="BR24" s="665"/>
      <c r="BS24" s="666" t="s">
        <v>128</v>
      </c>
      <c r="BT24" s="666"/>
      <c r="BU24" s="666"/>
      <c r="BV24" s="666"/>
      <c r="BW24" s="666"/>
      <c r="BX24" s="666"/>
      <c r="BY24" s="666"/>
      <c r="BZ24" s="666"/>
      <c r="CA24" s="666"/>
      <c r="CB24" s="667"/>
      <c r="CD24" s="676" t="s">
        <v>290</v>
      </c>
      <c r="CE24" s="677"/>
      <c r="CF24" s="677"/>
      <c r="CG24" s="677"/>
      <c r="CH24" s="677"/>
      <c r="CI24" s="677"/>
      <c r="CJ24" s="677"/>
      <c r="CK24" s="677"/>
      <c r="CL24" s="677"/>
      <c r="CM24" s="677"/>
      <c r="CN24" s="677"/>
      <c r="CO24" s="677"/>
      <c r="CP24" s="677"/>
      <c r="CQ24" s="678"/>
      <c r="CR24" s="654">
        <v>4268394</v>
      </c>
      <c r="CS24" s="655"/>
      <c r="CT24" s="655"/>
      <c r="CU24" s="655"/>
      <c r="CV24" s="655"/>
      <c r="CW24" s="655"/>
      <c r="CX24" s="655"/>
      <c r="CY24" s="656"/>
      <c r="CZ24" s="659">
        <v>40.299999999999997</v>
      </c>
      <c r="DA24" s="660"/>
      <c r="DB24" s="660"/>
      <c r="DC24" s="679"/>
      <c r="DD24" s="702">
        <v>3297509</v>
      </c>
      <c r="DE24" s="655"/>
      <c r="DF24" s="655"/>
      <c r="DG24" s="655"/>
      <c r="DH24" s="655"/>
      <c r="DI24" s="655"/>
      <c r="DJ24" s="655"/>
      <c r="DK24" s="656"/>
      <c r="DL24" s="702">
        <v>3263405</v>
      </c>
      <c r="DM24" s="655"/>
      <c r="DN24" s="655"/>
      <c r="DO24" s="655"/>
      <c r="DP24" s="655"/>
      <c r="DQ24" s="655"/>
      <c r="DR24" s="655"/>
      <c r="DS24" s="655"/>
      <c r="DT24" s="655"/>
      <c r="DU24" s="655"/>
      <c r="DV24" s="656"/>
      <c r="DW24" s="659">
        <v>45.6</v>
      </c>
      <c r="DX24" s="660"/>
      <c r="DY24" s="660"/>
      <c r="DZ24" s="660"/>
      <c r="EA24" s="660"/>
      <c r="EB24" s="660"/>
      <c r="EC24" s="661"/>
    </row>
    <row r="25" spans="2:133" ht="11.25" customHeight="1" x14ac:dyDescent="0.2">
      <c r="B25" s="670" t="s">
        <v>291</v>
      </c>
      <c r="C25" s="671"/>
      <c r="D25" s="671"/>
      <c r="E25" s="671"/>
      <c r="F25" s="671"/>
      <c r="G25" s="671"/>
      <c r="H25" s="671"/>
      <c r="I25" s="671"/>
      <c r="J25" s="671"/>
      <c r="K25" s="671"/>
      <c r="L25" s="671"/>
      <c r="M25" s="671"/>
      <c r="N25" s="671"/>
      <c r="O25" s="671"/>
      <c r="P25" s="671"/>
      <c r="Q25" s="672"/>
      <c r="R25" s="662">
        <v>260530</v>
      </c>
      <c r="S25" s="663"/>
      <c r="T25" s="663"/>
      <c r="U25" s="663"/>
      <c r="V25" s="663"/>
      <c r="W25" s="663"/>
      <c r="X25" s="663"/>
      <c r="Y25" s="664"/>
      <c r="Z25" s="665">
        <v>2.2999999999999998</v>
      </c>
      <c r="AA25" s="665"/>
      <c r="AB25" s="665"/>
      <c r="AC25" s="665"/>
      <c r="AD25" s="666" t="s">
        <v>128</v>
      </c>
      <c r="AE25" s="666"/>
      <c r="AF25" s="666"/>
      <c r="AG25" s="666"/>
      <c r="AH25" s="666"/>
      <c r="AI25" s="666"/>
      <c r="AJ25" s="666"/>
      <c r="AK25" s="666"/>
      <c r="AL25" s="673" t="s">
        <v>128</v>
      </c>
      <c r="AM25" s="674"/>
      <c r="AN25" s="674"/>
      <c r="AO25" s="675"/>
      <c r="AP25" s="696" t="s">
        <v>292</v>
      </c>
      <c r="AQ25" s="697"/>
      <c r="AR25" s="697"/>
      <c r="AS25" s="697"/>
      <c r="AT25" s="697"/>
      <c r="AU25" s="697"/>
      <c r="AV25" s="697"/>
      <c r="AW25" s="697"/>
      <c r="AX25" s="697"/>
      <c r="AY25" s="697"/>
      <c r="AZ25" s="697"/>
      <c r="BA25" s="697"/>
      <c r="BB25" s="697"/>
      <c r="BC25" s="697"/>
      <c r="BD25" s="697"/>
      <c r="BE25" s="697"/>
      <c r="BF25" s="698"/>
      <c r="BG25" s="662" t="s">
        <v>128</v>
      </c>
      <c r="BH25" s="663"/>
      <c r="BI25" s="663"/>
      <c r="BJ25" s="663"/>
      <c r="BK25" s="663"/>
      <c r="BL25" s="663"/>
      <c r="BM25" s="663"/>
      <c r="BN25" s="664"/>
      <c r="BO25" s="665" t="s">
        <v>128</v>
      </c>
      <c r="BP25" s="665"/>
      <c r="BQ25" s="665"/>
      <c r="BR25" s="665"/>
      <c r="BS25" s="666" t="s">
        <v>128</v>
      </c>
      <c r="BT25" s="666"/>
      <c r="BU25" s="666"/>
      <c r="BV25" s="666"/>
      <c r="BW25" s="666"/>
      <c r="BX25" s="666"/>
      <c r="BY25" s="666"/>
      <c r="BZ25" s="666"/>
      <c r="CA25" s="666"/>
      <c r="CB25" s="667"/>
      <c r="CD25" s="680" t="s">
        <v>293</v>
      </c>
      <c r="CE25" s="681"/>
      <c r="CF25" s="681"/>
      <c r="CG25" s="681"/>
      <c r="CH25" s="681"/>
      <c r="CI25" s="681"/>
      <c r="CJ25" s="681"/>
      <c r="CK25" s="681"/>
      <c r="CL25" s="681"/>
      <c r="CM25" s="681"/>
      <c r="CN25" s="681"/>
      <c r="CO25" s="681"/>
      <c r="CP25" s="681"/>
      <c r="CQ25" s="682"/>
      <c r="CR25" s="662">
        <v>1985542</v>
      </c>
      <c r="CS25" s="703"/>
      <c r="CT25" s="703"/>
      <c r="CU25" s="703"/>
      <c r="CV25" s="703"/>
      <c r="CW25" s="703"/>
      <c r="CX25" s="703"/>
      <c r="CY25" s="704"/>
      <c r="CZ25" s="673">
        <v>18.7</v>
      </c>
      <c r="DA25" s="705"/>
      <c r="DB25" s="705"/>
      <c r="DC25" s="706"/>
      <c r="DD25" s="668">
        <v>1865971</v>
      </c>
      <c r="DE25" s="703"/>
      <c r="DF25" s="703"/>
      <c r="DG25" s="703"/>
      <c r="DH25" s="703"/>
      <c r="DI25" s="703"/>
      <c r="DJ25" s="703"/>
      <c r="DK25" s="704"/>
      <c r="DL25" s="668">
        <v>1852538</v>
      </c>
      <c r="DM25" s="703"/>
      <c r="DN25" s="703"/>
      <c r="DO25" s="703"/>
      <c r="DP25" s="703"/>
      <c r="DQ25" s="703"/>
      <c r="DR25" s="703"/>
      <c r="DS25" s="703"/>
      <c r="DT25" s="703"/>
      <c r="DU25" s="703"/>
      <c r="DV25" s="704"/>
      <c r="DW25" s="673">
        <v>25.9</v>
      </c>
      <c r="DX25" s="705"/>
      <c r="DY25" s="705"/>
      <c r="DZ25" s="705"/>
      <c r="EA25" s="705"/>
      <c r="EB25" s="705"/>
      <c r="EC25" s="707"/>
    </row>
    <row r="26" spans="2:133" ht="11.25" customHeight="1" x14ac:dyDescent="0.2">
      <c r="B26" s="670" t="s">
        <v>294</v>
      </c>
      <c r="C26" s="671"/>
      <c r="D26" s="671"/>
      <c r="E26" s="671"/>
      <c r="F26" s="671"/>
      <c r="G26" s="671"/>
      <c r="H26" s="671"/>
      <c r="I26" s="671"/>
      <c r="J26" s="671"/>
      <c r="K26" s="671"/>
      <c r="L26" s="671"/>
      <c r="M26" s="671"/>
      <c r="N26" s="671"/>
      <c r="O26" s="671"/>
      <c r="P26" s="671"/>
      <c r="Q26" s="672"/>
      <c r="R26" s="662" t="s">
        <v>128</v>
      </c>
      <c r="S26" s="663"/>
      <c r="T26" s="663"/>
      <c r="U26" s="663"/>
      <c r="V26" s="663"/>
      <c r="W26" s="663"/>
      <c r="X26" s="663"/>
      <c r="Y26" s="664"/>
      <c r="Z26" s="665" t="s">
        <v>128</v>
      </c>
      <c r="AA26" s="665"/>
      <c r="AB26" s="665"/>
      <c r="AC26" s="665"/>
      <c r="AD26" s="666" t="s">
        <v>128</v>
      </c>
      <c r="AE26" s="666"/>
      <c r="AF26" s="666"/>
      <c r="AG26" s="666"/>
      <c r="AH26" s="666"/>
      <c r="AI26" s="666"/>
      <c r="AJ26" s="666"/>
      <c r="AK26" s="666"/>
      <c r="AL26" s="673" t="s">
        <v>128</v>
      </c>
      <c r="AM26" s="674"/>
      <c r="AN26" s="674"/>
      <c r="AO26" s="675"/>
      <c r="AP26" s="696" t="s">
        <v>295</v>
      </c>
      <c r="AQ26" s="708"/>
      <c r="AR26" s="708"/>
      <c r="AS26" s="708"/>
      <c r="AT26" s="708"/>
      <c r="AU26" s="708"/>
      <c r="AV26" s="708"/>
      <c r="AW26" s="708"/>
      <c r="AX26" s="708"/>
      <c r="AY26" s="708"/>
      <c r="AZ26" s="708"/>
      <c r="BA26" s="708"/>
      <c r="BB26" s="708"/>
      <c r="BC26" s="708"/>
      <c r="BD26" s="708"/>
      <c r="BE26" s="708"/>
      <c r="BF26" s="698"/>
      <c r="BG26" s="662" t="s">
        <v>128</v>
      </c>
      <c r="BH26" s="663"/>
      <c r="BI26" s="663"/>
      <c r="BJ26" s="663"/>
      <c r="BK26" s="663"/>
      <c r="BL26" s="663"/>
      <c r="BM26" s="663"/>
      <c r="BN26" s="664"/>
      <c r="BO26" s="665" t="s">
        <v>128</v>
      </c>
      <c r="BP26" s="665"/>
      <c r="BQ26" s="665"/>
      <c r="BR26" s="665"/>
      <c r="BS26" s="666" t="s">
        <v>128</v>
      </c>
      <c r="BT26" s="666"/>
      <c r="BU26" s="666"/>
      <c r="BV26" s="666"/>
      <c r="BW26" s="666"/>
      <c r="BX26" s="666"/>
      <c r="BY26" s="666"/>
      <c r="BZ26" s="666"/>
      <c r="CA26" s="666"/>
      <c r="CB26" s="667"/>
      <c r="CD26" s="680" t="s">
        <v>296</v>
      </c>
      <c r="CE26" s="681"/>
      <c r="CF26" s="681"/>
      <c r="CG26" s="681"/>
      <c r="CH26" s="681"/>
      <c r="CI26" s="681"/>
      <c r="CJ26" s="681"/>
      <c r="CK26" s="681"/>
      <c r="CL26" s="681"/>
      <c r="CM26" s="681"/>
      <c r="CN26" s="681"/>
      <c r="CO26" s="681"/>
      <c r="CP26" s="681"/>
      <c r="CQ26" s="682"/>
      <c r="CR26" s="662">
        <v>1178394</v>
      </c>
      <c r="CS26" s="663"/>
      <c r="CT26" s="663"/>
      <c r="CU26" s="663"/>
      <c r="CV26" s="663"/>
      <c r="CW26" s="663"/>
      <c r="CX26" s="663"/>
      <c r="CY26" s="664"/>
      <c r="CZ26" s="673">
        <v>11.1</v>
      </c>
      <c r="DA26" s="705"/>
      <c r="DB26" s="705"/>
      <c r="DC26" s="706"/>
      <c r="DD26" s="668">
        <v>1104725</v>
      </c>
      <c r="DE26" s="663"/>
      <c r="DF26" s="663"/>
      <c r="DG26" s="663"/>
      <c r="DH26" s="663"/>
      <c r="DI26" s="663"/>
      <c r="DJ26" s="663"/>
      <c r="DK26" s="664"/>
      <c r="DL26" s="668" t="s">
        <v>128</v>
      </c>
      <c r="DM26" s="663"/>
      <c r="DN26" s="663"/>
      <c r="DO26" s="663"/>
      <c r="DP26" s="663"/>
      <c r="DQ26" s="663"/>
      <c r="DR26" s="663"/>
      <c r="DS26" s="663"/>
      <c r="DT26" s="663"/>
      <c r="DU26" s="663"/>
      <c r="DV26" s="664"/>
      <c r="DW26" s="673" t="s">
        <v>128</v>
      </c>
      <c r="DX26" s="705"/>
      <c r="DY26" s="705"/>
      <c r="DZ26" s="705"/>
      <c r="EA26" s="705"/>
      <c r="EB26" s="705"/>
      <c r="EC26" s="707"/>
    </row>
    <row r="27" spans="2:133" ht="11.25" customHeight="1" x14ac:dyDescent="0.2">
      <c r="B27" s="670" t="s">
        <v>297</v>
      </c>
      <c r="C27" s="671"/>
      <c r="D27" s="671"/>
      <c r="E27" s="671"/>
      <c r="F27" s="671"/>
      <c r="G27" s="671"/>
      <c r="H27" s="671"/>
      <c r="I27" s="671"/>
      <c r="J27" s="671"/>
      <c r="K27" s="671"/>
      <c r="L27" s="671"/>
      <c r="M27" s="671"/>
      <c r="N27" s="671"/>
      <c r="O27" s="671"/>
      <c r="P27" s="671"/>
      <c r="Q27" s="672"/>
      <c r="R27" s="662">
        <v>7078711</v>
      </c>
      <c r="S27" s="663"/>
      <c r="T27" s="663"/>
      <c r="U27" s="663"/>
      <c r="V27" s="663"/>
      <c r="W27" s="663"/>
      <c r="X27" s="663"/>
      <c r="Y27" s="664"/>
      <c r="Z27" s="665">
        <v>61.5</v>
      </c>
      <c r="AA27" s="665"/>
      <c r="AB27" s="665"/>
      <c r="AC27" s="665"/>
      <c r="AD27" s="666">
        <v>6792413</v>
      </c>
      <c r="AE27" s="666"/>
      <c r="AF27" s="666"/>
      <c r="AG27" s="666"/>
      <c r="AH27" s="666"/>
      <c r="AI27" s="666"/>
      <c r="AJ27" s="666"/>
      <c r="AK27" s="666"/>
      <c r="AL27" s="673">
        <v>99.300003051757813</v>
      </c>
      <c r="AM27" s="674"/>
      <c r="AN27" s="674"/>
      <c r="AO27" s="675"/>
      <c r="AP27" s="670" t="s">
        <v>298</v>
      </c>
      <c r="AQ27" s="671"/>
      <c r="AR27" s="671"/>
      <c r="AS27" s="671"/>
      <c r="AT27" s="671"/>
      <c r="AU27" s="671"/>
      <c r="AV27" s="671"/>
      <c r="AW27" s="671"/>
      <c r="AX27" s="671"/>
      <c r="AY27" s="671"/>
      <c r="AZ27" s="671"/>
      <c r="BA27" s="671"/>
      <c r="BB27" s="671"/>
      <c r="BC27" s="671"/>
      <c r="BD27" s="671"/>
      <c r="BE27" s="671"/>
      <c r="BF27" s="672"/>
      <c r="BG27" s="662">
        <v>2120907</v>
      </c>
      <c r="BH27" s="663"/>
      <c r="BI27" s="663"/>
      <c r="BJ27" s="663"/>
      <c r="BK27" s="663"/>
      <c r="BL27" s="663"/>
      <c r="BM27" s="663"/>
      <c r="BN27" s="664"/>
      <c r="BO27" s="665">
        <v>100</v>
      </c>
      <c r="BP27" s="665"/>
      <c r="BQ27" s="665"/>
      <c r="BR27" s="665"/>
      <c r="BS27" s="666">
        <v>16460</v>
      </c>
      <c r="BT27" s="666"/>
      <c r="BU27" s="666"/>
      <c r="BV27" s="666"/>
      <c r="BW27" s="666"/>
      <c r="BX27" s="666"/>
      <c r="BY27" s="666"/>
      <c r="BZ27" s="666"/>
      <c r="CA27" s="666"/>
      <c r="CB27" s="667"/>
      <c r="CD27" s="680" t="s">
        <v>299</v>
      </c>
      <c r="CE27" s="681"/>
      <c r="CF27" s="681"/>
      <c r="CG27" s="681"/>
      <c r="CH27" s="681"/>
      <c r="CI27" s="681"/>
      <c r="CJ27" s="681"/>
      <c r="CK27" s="681"/>
      <c r="CL27" s="681"/>
      <c r="CM27" s="681"/>
      <c r="CN27" s="681"/>
      <c r="CO27" s="681"/>
      <c r="CP27" s="681"/>
      <c r="CQ27" s="682"/>
      <c r="CR27" s="662">
        <v>1127238</v>
      </c>
      <c r="CS27" s="703"/>
      <c r="CT27" s="703"/>
      <c r="CU27" s="703"/>
      <c r="CV27" s="703"/>
      <c r="CW27" s="703"/>
      <c r="CX27" s="703"/>
      <c r="CY27" s="704"/>
      <c r="CZ27" s="673">
        <v>10.6</v>
      </c>
      <c r="DA27" s="705"/>
      <c r="DB27" s="705"/>
      <c r="DC27" s="706"/>
      <c r="DD27" s="668">
        <v>275924</v>
      </c>
      <c r="DE27" s="703"/>
      <c r="DF27" s="703"/>
      <c r="DG27" s="703"/>
      <c r="DH27" s="703"/>
      <c r="DI27" s="703"/>
      <c r="DJ27" s="703"/>
      <c r="DK27" s="704"/>
      <c r="DL27" s="668">
        <v>255253</v>
      </c>
      <c r="DM27" s="703"/>
      <c r="DN27" s="703"/>
      <c r="DO27" s="703"/>
      <c r="DP27" s="703"/>
      <c r="DQ27" s="703"/>
      <c r="DR27" s="703"/>
      <c r="DS27" s="703"/>
      <c r="DT27" s="703"/>
      <c r="DU27" s="703"/>
      <c r="DV27" s="704"/>
      <c r="DW27" s="673">
        <v>3.6</v>
      </c>
      <c r="DX27" s="705"/>
      <c r="DY27" s="705"/>
      <c r="DZ27" s="705"/>
      <c r="EA27" s="705"/>
      <c r="EB27" s="705"/>
      <c r="EC27" s="707"/>
    </row>
    <row r="28" spans="2:133" ht="11.25" customHeight="1" x14ac:dyDescent="0.2">
      <c r="B28" s="670" t="s">
        <v>300</v>
      </c>
      <c r="C28" s="671"/>
      <c r="D28" s="671"/>
      <c r="E28" s="671"/>
      <c r="F28" s="671"/>
      <c r="G28" s="671"/>
      <c r="H28" s="671"/>
      <c r="I28" s="671"/>
      <c r="J28" s="671"/>
      <c r="K28" s="671"/>
      <c r="L28" s="671"/>
      <c r="M28" s="671"/>
      <c r="N28" s="671"/>
      <c r="O28" s="671"/>
      <c r="P28" s="671"/>
      <c r="Q28" s="672"/>
      <c r="R28" s="662">
        <v>2364</v>
      </c>
      <c r="S28" s="663"/>
      <c r="T28" s="663"/>
      <c r="U28" s="663"/>
      <c r="V28" s="663"/>
      <c r="W28" s="663"/>
      <c r="X28" s="663"/>
      <c r="Y28" s="664"/>
      <c r="Z28" s="665">
        <v>0</v>
      </c>
      <c r="AA28" s="665"/>
      <c r="AB28" s="665"/>
      <c r="AC28" s="665"/>
      <c r="AD28" s="666">
        <v>2364</v>
      </c>
      <c r="AE28" s="666"/>
      <c r="AF28" s="666"/>
      <c r="AG28" s="666"/>
      <c r="AH28" s="666"/>
      <c r="AI28" s="666"/>
      <c r="AJ28" s="666"/>
      <c r="AK28" s="666"/>
      <c r="AL28" s="673">
        <v>0</v>
      </c>
      <c r="AM28" s="674"/>
      <c r="AN28" s="674"/>
      <c r="AO28" s="675"/>
      <c r="AP28" s="670"/>
      <c r="AQ28" s="671"/>
      <c r="AR28" s="671"/>
      <c r="AS28" s="671"/>
      <c r="AT28" s="671"/>
      <c r="AU28" s="671"/>
      <c r="AV28" s="671"/>
      <c r="AW28" s="671"/>
      <c r="AX28" s="671"/>
      <c r="AY28" s="671"/>
      <c r="AZ28" s="671"/>
      <c r="BA28" s="671"/>
      <c r="BB28" s="671"/>
      <c r="BC28" s="671"/>
      <c r="BD28" s="671"/>
      <c r="BE28" s="671"/>
      <c r="BF28" s="672"/>
      <c r="BG28" s="662"/>
      <c r="BH28" s="663"/>
      <c r="BI28" s="663"/>
      <c r="BJ28" s="663"/>
      <c r="BK28" s="663"/>
      <c r="BL28" s="663"/>
      <c r="BM28" s="663"/>
      <c r="BN28" s="664"/>
      <c r="BO28" s="665"/>
      <c r="BP28" s="665"/>
      <c r="BQ28" s="665"/>
      <c r="BR28" s="665"/>
      <c r="BS28" s="668"/>
      <c r="BT28" s="663"/>
      <c r="BU28" s="663"/>
      <c r="BV28" s="663"/>
      <c r="BW28" s="663"/>
      <c r="BX28" s="663"/>
      <c r="BY28" s="663"/>
      <c r="BZ28" s="663"/>
      <c r="CA28" s="663"/>
      <c r="CB28" s="669"/>
      <c r="CD28" s="680" t="s">
        <v>301</v>
      </c>
      <c r="CE28" s="681"/>
      <c r="CF28" s="681"/>
      <c r="CG28" s="681"/>
      <c r="CH28" s="681"/>
      <c r="CI28" s="681"/>
      <c r="CJ28" s="681"/>
      <c r="CK28" s="681"/>
      <c r="CL28" s="681"/>
      <c r="CM28" s="681"/>
      <c r="CN28" s="681"/>
      <c r="CO28" s="681"/>
      <c r="CP28" s="681"/>
      <c r="CQ28" s="682"/>
      <c r="CR28" s="662">
        <v>1155614</v>
      </c>
      <c r="CS28" s="663"/>
      <c r="CT28" s="663"/>
      <c r="CU28" s="663"/>
      <c r="CV28" s="663"/>
      <c r="CW28" s="663"/>
      <c r="CX28" s="663"/>
      <c r="CY28" s="664"/>
      <c r="CZ28" s="673">
        <v>10.9</v>
      </c>
      <c r="DA28" s="705"/>
      <c r="DB28" s="705"/>
      <c r="DC28" s="706"/>
      <c r="DD28" s="668">
        <v>1155614</v>
      </c>
      <c r="DE28" s="663"/>
      <c r="DF28" s="663"/>
      <c r="DG28" s="663"/>
      <c r="DH28" s="663"/>
      <c r="DI28" s="663"/>
      <c r="DJ28" s="663"/>
      <c r="DK28" s="664"/>
      <c r="DL28" s="668">
        <v>1155614</v>
      </c>
      <c r="DM28" s="663"/>
      <c r="DN28" s="663"/>
      <c r="DO28" s="663"/>
      <c r="DP28" s="663"/>
      <c r="DQ28" s="663"/>
      <c r="DR28" s="663"/>
      <c r="DS28" s="663"/>
      <c r="DT28" s="663"/>
      <c r="DU28" s="663"/>
      <c r="DV28" s="664"/>
      <c r="DW28" s="673">
        <v>16.100000000000001</v>
      </c>
      <c r="DX28" s="705"/>
      <c r="DY28" s="705"/>
      <c r="DZ28" s="705"/>
      <c r="EA28" s="705"/>
      <c r="EB28" s="705"/>
      <c r="EC28" s="707"/>
    </row>
    <row r="29" spans="2:133" ht="11.25" customHeight="1" x14ac:dyDescent="0.2">
      <c r="B29" s="670" t="s">
        <v>302</v>
      </c>
      <c r="C29" s="671"/>
      <c r="D29" s="671"/>
      <c r="E29" s="671"/>
      <c r="F29" s="671"/>
      <c r="G29" s="671"/>
      <c r="H29" s="671"/>
      <c r="I29" s="671"/>
      <c r="J29" s="671"/>
      <c r="K29" s="671"/>
      <c r="L29" s="671"/>
      <c r="M29" s="671"/>
      <c r="N29" s="671"/>
      <c r="O29" s="671"/>
      <c r="P29" s="671"/>
      <c r="Q29" s="672"/>
      <c r="R29" s="662">
        <v>16219</v>
      </c>
      <c r="S29" s="663"/>
      <c r="T29" s="663"/>
      <c r="U29" s="663"/>
      <c r="V29" s="663"/>
      <c r="W29" s="663"/>
      <c r="X29" s="663"/>
      <c r="Y29" s="664"/>
      <c r="Z29" s="665">
        <v>0.1</v>
      </c>
      <c r="AA29" s="665"/>
      <c r="AB29" s="665"/>
      <c r="AC29" s="665"/>
      <c r="AD29" s="666" t="s">
        <v>128</v>
      </c>
      <c r="AE29" s="666"/>
      <c r="AF29" s="666"/>
      <c r="AG29" s="666"/>
      <c r="AH29" s="666"/>
      <c r="AI29" s="666"/>
      <c r="AJ29" s="666"/>
      <c r="AK29" s="666"/>
      <c r="AL29" s="673" t="s">
        <v>128</v>
      </c>
      <c r="AM29" s="674"/>
      <c r="AN29" s="674"/>
      <c r="AO29" s="675"/>
      <c r="AP29" s="709"/>
      <c r="AQ29" s="710"/>
      <c r="AR29" s="710"/>
      <c r="AS29" s="710"/>
      <c r="AT29" s="710"/>
      <c r="AU29" s="710"/>
      <c r="AV29" s="710"/>
      <c r="AW29" s="710"/>
      <c r="AX29" s="710"/>
      <c r="AY29" s="710"/>
      <c r="AZ29" s="710"/>
      <c r="BA29" s="710"/>
      <c r="BB29" s="710"/>
      <c r="BC29" s="710"/>
      <c r="BD29" s="710"/>
      <c r="BE29" s="710"/>
      <c r="BF29" s="711"/>
      <c r="BG29" s="662"/>
      <c r="BH29" s="663"/>
      <c r="BI29" s="663"/>
      <c r="BJ29" s="663"/>
      <c r="BK29" s="663"/>
      <c r="BL29" s="663"/>
      <c r="BM29" s="663"/>
      <c r="BN29" s="664"/>
      <c r="BO29" s="665"/>
      <c r="BP29" s="665"/>
      <c r="BQ29" s="665"/>
      <c r="BR29" s="665"/>
      <c r="BS29" s="666"/>
      <c r="BT29" s="666"/>
      <c r="BU29" s="666"/>
      <c r="BV29" s="666"/>
      <c r="BW29" s="666"/>
      <c r="BX29" s="666"/>
      <c r="BY29" s="666"/>
      <c r="BZ29" s="666"/>
      <c r="CA29" s="666"/>
      <c r="CB29" s="667"/>
      <c r="CD29" s="714" t="s">
        <v>303</v>
      </c>
      <c r="CE29" s="715"/>
      <c r="CF29" s="680" t="s">
        <v>69</v>
      </c>
      <c r="CG29" s="681"/>
      <c r="CH29" s="681"/>
      <c r="CI29" s="681"/>
      <c r="CJ29" s="681"/>
      <c r="CK29" s="681"/>
      <c r="CL29" s="681"/>
      <c r="CM29" s="681"/>
      <c r="CN29" s="681"/>
      <c r="CO29" s="681"/>
      <c r="CP29" s="681"/>
      <c r="CQ29" s="682"/>
      <c r="CR29" s="662">
        <v>1155614</v>
      </c>
      <c r="CS29" s="703"/>
      <c r="CT29" s="703"/>
      <c r="CU29" s="703"/>
      <c r="CV29" s="703"/>
      <c r="CW29" s="703"/>
      <c r="CX29" s="703"/>
      <c r="CY29" s="704"/>
      <c r="CZ29" s="673">
        <v>10.9</v>
      </c>
      <c r="DA29" s="705"/>
      <c r="DB29" s="705"/>
      <c r="DC29" s="706"/>
      <c r="DD29" s="668">
        <v>1155614</v>
      </c>
      <c r="DE29" s="703"/>
      <c r="DF29" s="703"/>
      <c r="DG29" s="703"/>
      <c r="DH29" s="703"/>
      <c r="DI29" s="703"/>
      <c r="DJ29" s="703"/>
      <c r="DK29" s="704"/>
      <c r="DL29" s="668">
        <v>1155614</v>
      </c>
      <c r="DM29" s="703"/>
      <c r="DN29" s="703"/>
      <c r="DO29" s="703"/>
      <c r="DP29" s="703"/>
      <c r="DQ29" s="703"/>
      <c r="DR29" s="703"/>
      <c r="DS29" s="703"/>
      <c r="DT29" s="703"/>
      <c r="DU29" s="703"/>
      <c r="DV29" s="704"/>
      <c r="DW29" s="673">
        <v>16.100000000000001</v>
      </c>
      <c r="DX29" s="705"/>
      <c r="DY29" s="705"/>
      <c r="DZ29" s="705"/>
      <c r="EA29" s="705"/>
      <c r="EB29" s="705"/>
      <c r="EC29" s="707"/>
    </row>
    <row r="30" spans="2:133" ht="11.25" customHeight="1" x14ac:dyDescent="0.2">
      <c r="B30" s="670" t="s">
        <v>304</v>
      </c>
      <c r="C30" s="671"/>
      <c r="D30" s="671"/>
      <c r="E30" s="671"/>
      <c r="F30" s="671"/>
      <c r="G30" s="671"/>
      <c r="H30" s="671"/>
      <c r="I30" s="671"/>
      <c r="J30" s="671"/>
      <c r="K30" s="671"/>
      <c r="L30" s="671"/>
      <c r="M30" s="671"/>
      <c r="N30" s="671"/>
      <c r="O30" s="671"/>
      <c r="P30" s="671"/>
      <c r="Q30" s="672"/>
      <c r="R30" s="662">
        <v>175158</v>
      </c>
      <c r="S30" s="663"/>
      <c r="T30" s="663"/>
      <c r="U30" s="663"/>
      <c r="V30" s="663"/>
      <c r="W30" s="663"/>
      <c r="X30" s="663"/>
      <c r="Y30" s="664"/>
      <c r="Z30" s="665">
        <v>1.5</v>
      </c>
      <c r="AA30" s="665"/>
      <c r="AB30" s="665"/>
      <c r="AC30" s="665"/>
      <c r="AD30" s="666">
        <v>7920</v>
      </c>
      <c r="AE30" s="666"/>
      <c r="AF30" s="666"/>
      <c r="AG30" s="666"/>
      <c r="AH30" s="666"/>
      <c r="AI30" s="666"/>
      <c r="AJ30" s="666"/>
      <c r="AK30" s="666"/>
      <c r="AL30" s="673">
        <v>0.1</v>
      </c>
      <c r="AM30" s="674"/>
      <c r="AN30" s="674"/>
      <c r="AO30" s="675"/>
      <c r="AP30" s="644" t="s">
        <v>222</v>
      </c>
      <c r="AQ30" s="645"/>
      <c r="AR30" s="645"/>
      <c r="AS30" s="645"/>
      <c r="AT30" s="645"/>
      <c r="AU30" s="645"/>
      <c r="AV30" s="645"/>
      <c r="AW30" s="645"/>
      <c r="AX30" s="645"/>
      <c r="AY30" s="645"/>
      <c r="AZ30" s="645"/>
      <c r="BA30" s="645"/>
      <c r="BB30" s="645"/>
      <c r="BC30" s="645"/>
      <c r="BD30" s="645"/>
      <c r="BE30" s="645"/>
      <c r="BF30" s="646"/>
      <c r="BG30" s="644" t="s">
        <v>305</v>
      </c>
      <c r="BH30" s="712"/>
      <c r="BI30" s="712"/>
      <c r="BJ30" s="712"/>
      <c r="BK30" s="712"/>
      <c r="BL30" s="712"/>
      <c r="BM30" s="712"/>
      <c r="BN30" s="712"/>
      <c r="BO30" s="712"/>
      <c r="BP30" s="712"/>
      <c r="BQ30" s="713"/>
      <c r="BR30" s="644" t="s">
        <v>306</v>
      </c>
      <c r="BS30" s="712"/>
      <c r="BT30" s="712"/>
      <c r="BU30" s="712"/>
      <c r="BV30" s="712"/>
      <c r="BW30" s="712"/>
      <c r="BX30" s="712"/>
      <c r="BY30" s="712"/>
      <c r="BZ30" s="712"/>
      <c r="CA30" s="712"/>
      <c r="CB30" s="713"/>
      <c r="CD30" s="716"/>
      <c r="CE30" s="717"/>
      <c r="CF30" s="680" t="s">
        <v>307</v>
      </c>
      <c r="CG30" s="681"/>
      <c r="CH30" s="681"/>
      <c r="CI30" s="681"/>
      <c r="CJ30" s="681"/>
      <c r="CK30" s="681"/>
      <c r="CL30" s="681"/>
      <c r="CM30" s="681"/>
      <c r="CN30" s="681"/>
      <c r="CO30" s="681"/>
      <c r="CP30" s="681"/>
      <c r="CQ30" s="682"/>
      <c r="CR30" s="662">
        <v>1142060</v>
      </c>
      <c r="CS30" s="663"/>
      <c r="CT30" s="663"/>
      <c r="CU30" s="663"/>
      <c r="CV30" s="663"/>
      <c r="CW30" s="663"/>
      <c r="CX30" s="663"/>
      <c r="CY30" s="664"/>
      <c r="CZ30" s="673">
        <v>10.8</v>
      </c>
      <c r="DA30" s="705"/>
      <c r="DB30" s="705"/>
      <c r="DC30" s="706"/>
      <c r="DD30" s="668">
        <v>1142060</v>
      </c>
      <c r="DE30" s="663"/>
      <c r="DF30" s="663"/>
      <c r="DG30" s="663"/>
      <c r="DH30" s="663"/>
      <c r="DI30" s="663"/>
      <c r="DJ30" s="663"/>
      <c r="DK30" s="664"/>
      <c r="DL30" s="668">
        <v>1142060</v>
      </c>
      <c r="DM30" s="663"/>
      <c r="DN30" s="663"/>
      <c r="DO30" s="663"/>
      <c r="DP30" s="663"/>
      <c r="DQ30" s="663"/>
      <c r="DR30" s="663"/>
      <c r="DS30" s="663"/>
      <c r="DT30" s="663"/>
      <c r="DU30" s="663"/>
      <c r="DV30" s="664"/>
      <c r="DW30" s="673">
        <v>16</v>
      </c>
      <c r="DX30" s="705"/>
      <c r="DY30" s="705"/>
      <c r="DZ30" s="705"/>
      <c r="EA30" s="705"/>
      <c r="EB30" s="705"/>
      <c r="EC30" s="707"/>
    </row>
    <row r="31" spans="2:133" ht="11.25" customHeight="1" x14ac:dyDescent="0.2">
      <c r="B31" s="670" t="s">
        <v>308</v>
      </c>
      <c r="C31" s="671"/>
      <c r="D31" s="671"/>
      <c r="E31" s="671"/>
      <c r="F31" s="671"/>
      <c r="G31" s="671"/>
      <c r="H31" s="671"/>
      <c r="I31" s="671"/>
      <c r="J31" s="671"/>
      <c r="K31" s="671"/>
      <c r="L31" s="671"/>
      <c r="M31" s="671"/>
      <c r="N31" s="671"/>
      <c r="O31" s="671"/>
      <c r="P31" s="671"/>
      <c r="Q31" s="672"/>
      <c r="R31" s="662">
        <v>10184</v>
      </c>
      <c r="S31" s="663"/>
      <c r="T31" s="663"/>
      <c r="U31" s="663"/>
      <c r="V31" s="663"/>
      <c r="W31" s="663"/>
      <c r="X31" s="663"/>
      <c r="Y31" s="664"/>
      <c r="Z31" s="665">
        <v>0.1</v>
      </c>
      <c r="AA31" s="665"/>
      <c r="AB31" s="665"/>
      <c r="AC31" s="665"/>
      <c r="AD31" s="666" t="s">
        <v>128</v>
      </c>
      <c r="AE31" s="666"/>
      <c r="AF31" s="666"/>
      <c r="AG31" s="666"/>
      <c r="AH31" s="666"/>
      <c r="AI31" s="666"/>
      <c r="AJ31" s="666"/>
      <c r="AK31" s="666"/>
      <c r="AL31" s="673" t="s">
        <v>128</v>
      </c>
      <c r="AM31" s="674"/>
      <c r="AN31" s="674"/>
      <c r="AO31" s="675"/>
      <c r="AP31" s="720" t="s">
        <v>309</v>
      </c>
      <c r="AQ31" s="721"/>
      <c r="AR31" s="721"/>
      <c r="AS31" s="721"/>
      <c r="AT31" s="726" t="s">
        <v>310</v>
      </c>
      <c r="AU31" s="360"/>
      <c r="AV31" s="360"/>
      <c r="AW31" s="360"/>
      <c r="AX31" s="651" t="s">
        <v>188</v>
      </c>
      <c r="AY31" s="652"/>
      <c r="AZ31" s="652"/>
      <c r="BA31" s="652"/>
      <c r="BB31" s="652"/>
      <c r="BC31" s="652"/>
      <c r="BD31" s="652"/>
      <c r="BE31" s="652"/>
      <c r="BF31" s="653"/>
      <c r="BG31" s="729">
        <v>99.8</v>
      </c>
      <c r="BH31" s="730"/>
      <c r="BI31" s="730"/>
      <c r="BJ31" s="730"/>
      <c r="BK31" s="730"/>
      <c r="BL31" s="730"/>
      <c r="BM31" s="660">
        <v>99.1</v>
      </c>
      <c r="BN31" s="730"/>
      <c r="BO31" s="730"/>
      <c r="BP31" s="730"/>
      <c r="BQ31" s="734"/>
      <c r="BR31" s="729">
        <v>97.5</v>
      </c>
      <c r="BS31" s="730"/>
      <c r="BT31" s="730"/>
      <c r="BU31" s="730"/>
      <c r="BV31" s="730"/>
      <c r="BW31" s="730"/>
      <c r="BX31" s="660">
        <v>96.6</v>
      </c>
      <c r="BY31" s="730"/>
      <c r="BZ31" s="730"/>
      <c r="CA31" s="730"/>
      <c r="CB31" s="734"/>
      <c r="CD31" s="716"/>
      <c r="CE31" s="717"/>
      <c r="CF31" s="680" t="s">
        <v>311</v>
      </c>
      <c r="CG31" s="681"/>
      <c r="CH31" s="681"/>
      <c r="CI31" s="681"/>
      <c r="CJ31" s="681"/>
      <c r="CK31" s="681"/>
      <c r="CL31" s="681"/>
      <c r="CM31" s="681"/>
      <c r="CN31" s="681"/>
      <c r="CO31" s="681"/>
      <c r="CP31" s="681"/>
      <c r="CQ31" s="682"/>
      <c r="CR31" s="662">
        <v>13554</v>
      </c>
      <c r="CS31" s="703"/>
      <c r="CT31" s="703"/>
      <c r="CU31" s="703"/>
      <c r="CV31" s="703"/>
      <c r="CW31" s="703"/>
      <c r="CX31" s="703"/>
      <c r="CY31" s="704"/>
      <c r="CZ31" s="673">
        <v>0.1</v>
      </c>
      <c r="DA31" s="705"/>
      <c r="DB31" s="705"/>
      <c r="DC31" s="706"/>
      <c r="DD31" s="668">
        <v>13554</v>
      </c>
      <c r="DE31" s="703"/>
      <c r="DF31" s="703"/>
      <c r="DG31" s="703"/>
      <c r="DH31" s="703"/>
      <c r="DI31" s="703"/>
      <c r="DJ31" s="703"/>
      <c r="DK31" s="704"/>
      <c r="DL31" s="668">
        <v>13554</v>
      </c>
      <c r="DM31" s="703"/>
      <c r="DN31" s="703"/>
      <c r="DO31" s="703"/>
      <c r="DP31" s="703"/>
      <c r="DQ31" s="703"/>
      <c r="DR31" s="703"/>
      <c r="DS31" s="703"/>
      <c r="DT31" s="703"/>
      <c r="DU31" s="703"/>
      <c r="DV31" s="704"/>
      <c r="DW31" s="673">
        <v>0.2</v>
      </c>
      <c r="DX31" s="705"/>
      <c r="DY31" s="705"/>
      <c r="DZ31" s="705"/>
      <c r="EA31" s="705"/>
      <c r="EB31" s="705"/>
      <c r="EC31" s="707"/>
    </row>
    <row r="32" spans="2:133" ht="11.25" customHeight="1" x14ac:dyDescent="0.2">
      <c r="B32" s="670" t="s">
        <v>312</v>
      </c>
      <c r="C32" s="671"/>
      <c r="D32" s="671"/>
      <c r="E32" s="671"/>
      <c r="F32" s="671"/>
      <c r="G32" s="671"/>
      <c r="H32" s="671"/>
      <c r="I32" s="671"/>
      <c r="J32" s="671"/>
      <c r="K32" s="671"/>
      <c r="L32" s="671"/>
      <c r="M32" s="671"/>
      <c r="N32" s="671"/>
      <c r="O32" s="671"/>
      <c r="P32" s="671"/>
      <c r="Q32" s="672"/>
      <c r="R32" s="662">
        <v>1163406</v>
      </c>
      <c r="S32" s="663"/>
      <c r="T32" s="663"/>
      <c r="U32" s="663"/>
      <c r="V32" s="663"/>
      <c r="W32" s="663"/>
      <c r="X32" s="663"/>
      <c r="Y32" s="664"/>
      <c r="Z32" s="665">
        <v>10.1</v>
      </c>
      <c r="AA32" s="665"/>
      <c r="AB32" s="665"/>
      <c r="AC32" s="665"/>
      <c r="AD32" s="666" t="s">
        <v>128</v>
      </c>
      <c r="AE32" s="666"/>
      <c r="AF32" s="666"/>
      <c r="AG32" s="666"/>
      <c r="AH32" s="666"/>
      <c r="AI32" s="666"/>
      <c r="AJ32" s="666"/>
      <c r="AK32" s="666"/>
      <c r="AL32" s="673" t="s">
        <v>128</v>
      </c>
      <c r="AM32" s="674"/>
      <c r="AN32" s="674"/>
      <c r="AO32" s="675"/>
      <c r="AP32" s="722"/>
      <c r="AQ32" s="723"/>
      <c r="AR32" s="723"/>
      <c r="AS32" s="723"/>
      <c r="AT32" s="727"/>
      <c r="AU32" s="361" t="s">
        <v>313</v>
      </c>
      <c r="AV32" s="361"/>
      <c r="AW32" s="361"/>
      <c r="AX32" s="670" t="s">
        <v>314</v>
      </c>
      <c r="AY32" s="671"/>
      <c r="AZ32" s="671"/>
      <c r="BA32" s="671"/>
      <c r="BB32" s="671"/>
      <c r="BC32" s="671"/>
      <c r="BD32" s="671"/>
      <c r="BE32" s="671"/>
      <c r="BF32" s="672"/>
      <c r="BG32" s="731">
        <v>99.8</v>
      </c>
      <c r="BH32" s="703"/>
      <c r="BI32" s="703"/>
      <c r="BJ32" s="703"/>
      <c r="BK32" s="703"/>
      <c r="BL32" s="703"/>
      <c r="BM32" s="674">
        <v>98.9</v>
      </c>
      <c r="BN32" s="735"/>
      <c r="BO32" s="735"/>
      <c r="BP32" s="735"/>
      <c r="BQ32" s="736"/>
      <c r="BR32" s="731">
        <v>99.2</v>
      </c>
      <c r="BS32" s="703"/>
      <c r="BT32" s="703"/>
      <c r="BU32" s="703"/>
      <c r="BV32" s="703"/>
      <c r="BW32" s="703"/>
      <c r="BX32" s="674">
        <v>98.3</v>
      </c>
      <c r="BY32" s="735"/>
      <c r="BZ32" s="735"/>
      <c r="CA32" s="735"/>
      <c r="CB32" s="736"/>
      <c r="CD32" s="718"/>
      <c r="CE32" s="719"/>
      <c r="CF32" s="680" t="s">
        <v>315</v>
      </c>
      <c r="CG32" s="681"/>
      <c r="CH32" s="681"/>
      <c r="CI32" s="681"/>
      <c r="CJ32" s="681"/>
      <c r="CK32" s="681"/>
      <c r="CL32" s="681"/>
      <c r="CM32" s="681"/>
      <c r="CN32" s="681"/>
      <c r="CO32" s="681"/>
      <c r="CP32" s="681"/>
      <c r="CQ32" s="682"/>
      <c r="CR32" s="662" t="s">
        <v>128</v>
      </c>
      <c r="CS32" s="663"/>
      <c r="CT32" s="663"/>
      <c r="CU32" s="663"/>
      <c r="CV32" s="663"/>
      <c r="CW32" s="663"/>
      <c r="CX32" s="663"/>
      <c r="CY32" s="664"/>
      <c r="CZ32" s="673" t="s">
        <v>128</v>
      </c>
      <c r="DA32" s="705"/>
      <c r="DB32" s="705"/>
      <c r="DC32" s="706"/>
      <c r="DD32" s="668" t="s">
        <v>128</v>
      </c>
      <c r="DE32" s="663"/>
      <c r="DF32" s="663"/>
      <c r="DG32" s="663"/>
      <c r="DH32" s="663"/>
      <c r="DI32" s="663"/>
      <c r="DJ32" s="663"/>
      <c r="DK32" s="664"/>
      <c r="DL32" s="668" t="s">
        <v>128</v>
      </c>
      <c r="DM32" s="663"/>
      <c r="DN32" s="663"/>
      <c r="DO32" s="663"/>
      <c r="DP32" s="663"/>
      <c r="DQ32" s="663"/>
      <c r="DR32" s="663"/>
      <c r="DS32" s="663"/>
      <c r="DT32" s="663"/>
      <c r="DU32" s="663"/>
      <c r="DV32" s="664"/>
      <c r="DW32" s="673" t="s">
        <v>128</v>
      </c>
      <c r="DX32" s="705"/>
      <c r="DY32" s="705"/>
      <c r="DZ32" s="705"/>
      <c r="EA32" s="705"/>
      <c r="EB32" s="705"/>
      <c r="EC32" s="707"/>
    </row>
    <row r="33" spans="2:133" ht="11.25" customHeight="1" x14ac:dyDescent="0.2">
      <c r="B33" s="693" t="s">
        <v>316</v>
      </c>
      <c r="C33" s="694"/>
      <c r="D33" s="694"/>
      <c r="E33" s="694"/>
      <c r="F33" s="694"/>
      <c r="G33" s="694"/>
      <c r="H33" s="694"/>
      <c r="I33" s="694"/>
      <c r="J33" s="694"/>
      <c r="K33" s="694"/>
      <c r="L33" s="694"/>
      <c r="M33" s="694"/>
      <c r="N33" s="694"/>
      <c r="O33" s="694"/>
      <c r="P33" s="694"/>
      <c r="Q33" s="695"/>
      <c r="R33" s="662" t="s">
        <v>128</v>
      </c>
      <c r="S33" s="663"/>
      <c r="T33" s="663"/>
      <c r="U33" s="663"/>
      <c r="V33" s="663"/>
      <c r="W33" s="663"/>
      <c r="X33" s="663"/>
      <c r="Y33" s="664"/>
      <c r="Z33" s="665" t="s">
        <v>128</v>
      </c>
      <c r="AA33" s="665"/>
      <c r="AB33" s="665"/>
      <c r="AC33" s="665"/>
      <c r="AD33" s="666" t="s">
        <v>128</v>
      </c>
      <c r="AE33" s="666"/>
      <c r="AF33" s="666"/>
      <c r="AG33" s="666"/>
      <c r="AH33" s="666"/>
      <c r="AI33" s="666"/>
      <c r="AJ33" s="666"/>
      <c r="AK33" s="666"/>
      <c r="AL33" s="673" t="s">
        <v>128</v>
      </c>
      <c r="AM33" s="674"/>
      <c r="AN33" s="674"/>
      <c r="AO33" s="675"/>
      <c r="AP33" s="724"/>
      <c r="AQ33" s="725"/>
      <c r="AR33" s="725"/>
      <c r="AS33" s="725"/>
      <c r="AT33" s="728"/>
      <c r="AU33" s="362"/>
      <c r="AV33" s="362"/>
      <c r="AW33" s="362"/>
      <c r="AX33" s="709" t="s">
        <v>317</v>
      </c>
      <c r="AY33" s="710"/>
      <c r="AZ33" s="710"/>
      <c r="BA33" s="710"/>
      <c r="BB33" s="710"/>
      <c r="BC33" s="710"/>
      <c r="BD33" s="710"/>
      <c r="BE33" s="710"/>
      <c r="BF33" s="711"/>
      <c r="BG33" s="732">
        <v>99.7</v>
      </c>
      <c r="BH33" s="733"/>
      <c r="BI33" s="733"/>
      <c r="BJ33" s="733"/>
      <c r="BK33" s="733"/>
      <c r="BL33" s="733"/>
      <c r="BM33" s="737">
        <v>99</v>
      </c>
      <c r="BN33" s="733"/>
      <c r="BO33" s="733"/>
      <c r="BP33" s="733"/>
      <c r="BQ33" s="738"/>
      <c r="BR33" s="732">
        <v>95.5</v>
      </c>
      <c r="BS33" s="733"/>
      <c r="BT33" s="733"/>
      <c r="BU33" s="733"/>
      <c r="BV33" s="733"/>
      <c r="BW33" s="733"/>
      <c r="BX33" s="737">
        <v>94.5</v>
      </c>
      <c r="BY33" s="733"/>
      <c r="BZ33" s="733"/>
      <c r="CA33" s="733"/>
      <c r="CB33" s="738"/>
      <c r="CD33" s="680" t="s">
        <v>318</v>
      </c>
      <c r="CE33" s="681"/>
      <c r="CF33" s="681"/>
      <c r="CG33" s="681"/>
      <c r="CH33" s="681"/>
      <c r="CI33" s="681"/>
      <c r="CJ33" s="681"/>
      <c r="CK33" s="681"/>
      <c r="CL33" s="681"/>
      <c r="CM33" s="681"/>
      <c r="CN33" s="681"/>
      <c r="CO33" s="681"/>
      <c r="CP33" s="681"/>
      <c r="CQ33" s="682"/>
      <c r="CR33" s="662">
        <v>5533388</v>
      </c>
      <c r="CS33" s="703"/>
      <c r="CT33" s="703"/>
      <c r="CU33" s="703"/>
      <c r="CV33" s="703"/>
      <c r="CW33" s="703"/>
      <c r="CX33" s="703"/>
      <c r="CY33" s="704"/>
      <c r="CZ33" s="673">
        <v>52.2</v>
      </c>
      <c r="DA33" s="705"/>
      <c r="DB33" s="705"/>
      <c r="DC33" s="706"/>
      <c r="DD33" s="668">
        <v>3940132</v>
      </c>
      <c r="DE33" s="703"/>
      <c r="DF33" s="703"/>
      <c r="DG33" s="703"/>
      <c r="DH33" s="703"/>
      <c r="DI33" s="703"/>
      <c r="DJ33" s="703"/>
      <c r="DK33" s="704"/>
      <c r="DL33" s="668">
        <v>2991743</v>
      </c>
      <c r="DM33" s="703"/>
      <c r="DN33" s="703"/>
      <c r="DO33" s="703"/>
      <c r="DP33" s="703"/>
      <c r="DQ33" s="703"/>
      <c r="DR33" s="703"/>
      <c r="DS33" s="703"/>
      <c r="DT33" s="703"/>
      <c r="DU33" s="703"/>
      <c r="DV33" s="704"/>
      <c r="DW33" s="673">
        <v>41.8</v>
      </c>
      <c r="DX33" s="705"/>
      <c r="DY33" s="705"/>
      <c r="DZ33" s="705"/>
      <c r="EA33" s="705"/>
      <c r="EB33" s="705"/>
      <c r="EC33" s="707"/>
    </row>
    <row r="34" spans="2:133" ht="11.25" customHeight="1" x14ac:dyDescent="0.2">
      <c r="B34" s="670" t="s">
        <v>319</v>
      </c>
      <c r="C34" s="671"/>
      <c r="D34" s="671"/>
      <c r="E34" s="671"/>
      <c r="F34" s="671"/>
      <c r="G34" s="671"/>
      <c r="H34" s="671"/>
      <c r="I34" s="671"/>
      <c r="J34" s="671"/>
      <c r="K34" s="671"/>
      <c r="L34" s="671"/>
      <c r="M34" s="671"/>
      <c r="N34" s="671"/>
      <c r="O34" s="671"/>
      <c r="P34" s="671"/>
      <c r="Q34" s="672"/>
      <c r="R34" s="662">
        <v>610019</v>
      </c>
      <c r="S34" s="663"/>
      <c r="T34" s="663"/>
      <c r="U34" s="663"/>
      <c r="V34" s="663"/>
      <c r="W34" s="663"/>
      <c r="X34" s="663"/>
      <c r="Y34" s="664"/>
      <c r="Z34" s="665">
        <v>5.3</v>
      </c>
      <c r="AA34" s="665"/>
      <c r="AB34" s="665"/>
      <c r="AC34" s="665"/>
      <c r="AD34" s="666" t="s">
        <v>128</v>
      </c>
      <c r="AE34" s="666"/>
      <c r="AF34" s="666"/>
      <c r="AG34" s="666"/>
      <c r="AH34" s="666"/>
      <c r="AI34" s="666"/>
      <c r="AJ34" s="666"/>
      <c r="AK34" s="666"/>
      <c r="AL34" s="673" t="s">
        <v>128</v>
      </c>
      <c r="AM34" s="674"/>
      <c r="AN34" s="674"/>
      <c r="AO34" s="675"/>
      <c r="AP34" s="216"/>
      <c r="AQ34" s="217"/>
      <c r="AR34" s="361"/>
      <c r="AS34" s="360"/>
      <c r="AT34" s="360"/>
      <c r="AU34" s="360"/>
      <c r="AV34" s="360"/>
      <c r="AW34" s="360"/>
      <c r="AX34" s="360"/>
      <c r="AY34" s="360"/>
      <c r="AZ34" s="360"/>
      <c r="BA34" s="360"/>
      <c r="BB34" s="360"/>
      <c r="BC34" s="360"/>
      <c r="BD34" s="360"/>
      <c r="BE34" s="360"/>
      <c r="BF34" s="360"/>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80" t="s">
        <v>320</v>
      </c>
      <c r="CE34" s="681"/>
      <c r="CF34" s="681"/>
      <c r="CG34" s="681"/>
      <c r="CH34" s="681"/>
      <c r="CI34" s="681"/>
      <c r="CJ34" s="681"/>
      <c r="CK34" s="681"/>
      <c r="CL34" s="681"/>
      <c r="CM34" s="681"/>
      <c r="CN34" s="681"/>
      <c r="CO34" s="681"/>
      <c r="CP34" s="681"/>
      <c r="CQ34" s="682"/>
      <c r="CR34" s="662">
        <v>1347365</v>
      </c>
      <c r="CS34" s="663"/>
      <c r="CT34" s="663"/>
      <c r="CU34" s="663"/>
      <c r="CV34" s="663"/>
      <c r="CW34" s="663"/>
      <c r="CX34" s="663"/>
      <c r="CY34" s="664"/>
      <c r="CZ34" s="673">
        <v>12.7</v>
      </c>
      <c r="DA34" s="705"/>
      <c r="DB34" s="705"/>
      <c r="DC34" s="706"/>
      <c r="DD34" s="668">
        <v>828746</v>
      </c>
      <c r="DE34" s="663"/>
      <c r="DF34" s="663"/>
      <c r="DG34" s="663"/>
      <c r="DH34" s="663"/>
      <c r="DI34" s="663"/>
      <c r="DJ34" s="663"/>
      <c r="DK34" s="664"/>
      <c r="DL34" s="668">
        <v>707848</v>
      </c>
      <c r="DM34" s="663"/>
      <c r="DN34" s="663"/>
      <c r="DO34" s="663"/>
      <c r="DP34" s="663"/>
      <c r="DQ34" s="663"/>
      <c r="DR34" s="663"/>
      <c r="DS34" s="663"/>
      <c r="DT34" s="663"/>
      <c r="DU34" s="663"/>
      <c r="DV34" s="664"/>
      <c r="DW34" s="673">
        <v>9.9</v>
      </c>
      <c r="DX34" s="705"/>
      <c r="DY34" s="705"/>
      <c r="DZ34" s="705"/>
      <c r="EA34" s="705"/>
      <c r="EB34" s="705"/>
      <c r="EC34" s="707"/>
    </row>
    <row r="35" spans="2:133" ht="11.25" customHeight="1" x14ac:dyDescent="0.2">
      <c r="B35" s="670" t="s">
        <v>321</v>
      </c>
      <c r="C35" s="671"/>
      <c r="D35" s="671"/>
      <c r="E35" s="671"/>
      <c r="F35" s="671"/>
      <c r="G35" s="671"/>
      <c r="H35" s="671"/>
      <c r="I35" s="671"/>
      <c r="J35" s="671"/>
      <c r="K35" s="671"/>
      <c r="L35" s="671"/>
      <c r="M35" s="671"/>
      <c r="N35" s="671"/>
      <c r="O35" s="671"/>
      <c r="P35" s="671"/>
      <c r="Q35" s="672"/>
      <c r="R35" s="662">
        <v>162734</v>
      </c>
      <c r="S35" s="663"/>
      <c r="T35" s="663"/>
      <c r="U35" s="663"/>
      <c r="V35" s="663"/>
      <c r="W35" s="663"/>
      <c r="X35" s="663"/>
      <c r="Y35" s="664"/>
      <c r="Z35" s="665">
        <v>1.4</v>
      </c>
      <c r="AA35" s="665"/>
      <c r="AB35" s="665"/>
      <c r="AC35" s="665"/>
      <c r="AD35" s="666">
        <v>36080</v>
      </c>
      <c r="AE35" s="666"/>
      <c r="AF35" s="666"/>
      <c r="AG35" s="666"/>
      <c r="AH35" s="666"/>
      <c r="AI35" s="666"/>
      <c r="AJ35" s="666"/>
      <c r="AK35" s="666"/>
      <c r="AL35" s="673">
        <v>0.5</v>
      </c>
      <c r="AM35" s="674"/>
      <c r="AN35" s="674"/>
      <c r="AO35" s="675"/>
      <c r="AP35" s="218"/>
      <c r="AQ35" s="644" t="s">
        <v>322</v>
      </c>
      <c r="AR35" s="645"/>
      <c r="AS35" s="645"/>
      <c r="AT35" s="645"/>
      <c r="AU35" s="645"/>
      <c r="AV35" s="645"/>
      <c r="AW35" s="645"/>
      <c r="AX35" s="645"/>
      <c r="AY35" s="645"/>
      <c r="AZ35" s="645"/>
      <c r="BA35" s="645"/>
      <c r="BB35" s="645"/>
      <c r="BC35" s="645"/>
      <c r="BD35" s="645"/>
      <c r="BE35" s="645"/>
      <c r="BF35" s="646"/>
      <c r="BG35" s="644" t="s">
        <v>323</v>
      </c>
      <c r="BH35" s="645"/>
      <c r="BI35" s="645"/>
      <c r="BJ35" s="645"/>
      <c r="BK35" s="645"/>
      <c r="BL35" s="645"/>
      <c r="BM35" s="645"/>
      <c r="BN35" s="645"/>
      <c r="BO35" s="645"/>
      <c r="BP35" s="645"/>
      <c r="BQ35" s="645"/>
      <c r="BR35" s="645"/>
      <c r="BS35" s="645"/>
      <c r="BT35" s="645"/>
      <c r="BU35" s="645"/>
      <c r="BV35" s="645"/>
      <c r="BW35" s="645"/>
      <c r="BX35" s="645"/>
      <c r="BY35" s="645"/>
      <c r="BZ35" s="645"/>
      <c r="CA35" s="645"/>
      <c r="CB35" s="646"/>
      <c r="CD35" s="680" t="s">
        <v>324</v>
      </c>
      <c r="CE35" s="681"/>
      <c r="CF35" s="681"/>
      <c r="CG35" s="681"/>
      <c r="CH35" s="681"/>
      <c r="CI35" s="681"/>
      <c r="CJ35" s="681"/>
      <c r="CK35" s="681"/>
      <c r="CL35" s="681"/>
      <c r="CM35" s="681"/>
      <c r="CN35" s="681"/>
      <c r="CO35" s="681"/>
      <c r="CP35" s="681"/>
      <c r="CQ35" s="682"/>
      <c r="CR35" s="662">
        <v>213300</v>
      </c>
      <c r="CS35" s="703"/>
      <c r="CT35" s="703"/>
      <c r="CU35" s="703"/>
      <c r="CV35" s="703"/>
      <c r="CW35" s="703"/>
      <c r="CX35" s="703"/>
      <c r="CY35" s="704"/>
      <c r="CZ35" s="673">
        <v>2</v>
      </c>
      <c r="DA35" s="705"/>
      <c r="DB35" s="705"/>
      <c r="DC35" s="706"/>
      <c r="DD35" s="668">
        <v>122066</v>
      </c>
      <c r="DE35" s="703"/>
      <c r="DF35" s="703"/>
      <c r="DG35" s="703"/>
      <c r="DH35" s="703"/>
      <c r="DI35" s="703"/>
      <c r="DJ35" s="703"/>
      <c r="DK35" s="704"/>
      <c r="DL35" s="668">
        <v>122066</v>
      </c>
      <c r="DM35" s="703"/>
      <c r="DN35" s="703"/>
      <c r="DO35" s="703"/>
      <c r="DP35" s="703"/>
      <c r="DQ35" s="703"/>
      <c r="DR35" s="703"/>
      <c r="DS35" s="703"/>
      <c r="DT35" s="703"/>
      <c r="DU35" s="703"/>
      <c r="DV35" s="704"/>
      <c r="DW35" s="673">
        <v>1.7</v>
      </c>
      <c r="DX35" s="705"/>
      <c r="DY35" s="705"/>
      <c r="DZ35" s="705"/>
      <c r="EA35" s="705"/>
      <c r="EB35" s="705"/>
      <c r="EC35" s="707"/>
    </row>
    <row r="36" spans="2:133" ht="11.25" customHeight="1" x14ac:dyDescent="0.2">
      <c r="B36" s="670" t="s">
        <v>325</v>
      </c>
      <c r="C36" s="671"/>
      <c r="D36" s="671"/>
      <c r="E36" s="671"/>
      <c r="F36" s="671"/>
      <c r="G36" s="671"/>
      <c r="H36" s="671"/>
      <c r="I36" s="671"/>
      <c r="J36" s="671"/>
      <c r="K36" s="671"/>
      <c r="L36" s="671"/>
      <c r="M36" s="671"/>
      <c r="N36" s="671"/>
      <c r="O36" s="671"/>
      <c r="P36" s="671"/>
      <c r="Q36" s="672"/>
      <c r="R36" s="662">
        <v>227636</v>
      </c>
      <c r="S36" s="663"/>
      <c r="T36" s="663"/>
      <c r="U36" s="663"/>
      <c r="V36" s="663"/>
      <c r="W36" s="663"/>
      <c r="X36" s="663"/>
      <c r="Y36" s="664"/>
      <c r="Z36" s="665">
        <v>2</v>
      </c>
      <c r="AA36" s="665"/>
      <c r="AB36" s="665"/>
      <c r="AC36" s="665"/>
      <c r="AD36" s="666" t="s">
        <v>128</v>
      </c>
      <c r="AE36" s="666"/>
      <c r="AF36" s="666"/>
      <c r="AG36" s="666"/>
      <c r="AH36" s="666"/>
      <c r="AI36" s="666"/>
      <c r="AJ36" s="666"/>
      <c r="AK36" s="666"/>
      <c r="AL36" s="673" t="s">
        <v>128</v>
      </c>
      <c r="AM36" s="674"/>
      <c r="AN36" s="674"/>
      <c r="AO36" s="675"/>
      <c r="AP36" s="218"/>
      <c r="AQ36" s="742" t="s">
        <v>326</v>
      </c>
      <c r="AR36" s="743"/>
      <c r="AS36" s="743"/>
      <c r="AT36" s="743"/>
      <c r="AU36" s="743"/>
      <c r="AV36" s="743"/>
      <c r="AW36" s="743"/>
      <c r="AX36" s="743"/>
      <c r="AY36" s="744"/>
      <c r="AZ36" s="654">
        <v>1545608</v>
      </c>
      <c r="BA36" s="655"/>
      <c r="BB36" s="655"/>
      <c r="BC36" s="655"/>
      <c r="BD36" s="655"/>
      <c r="BE36" s="655"/>
      <c r="BF36" s="745"/>
      <c r="BG36" s="676" t="s">
        <v>327</v>
      </c>
      <c r="BH36" s="677"/>
      <c r="BI36" s="677"/>
      <c r="BJ36" s="677"/>
      <c r="BK36" s="677"/>
      <c r="BL36" s="677"/>
      <c r="BM36" s="677"/>
      <c r="BN36" s="677"/>
      <c r="BO36" s="677"/>
      <c r="BP36" s="677"/>
      <c r="BQ36" s="677"/>
      <c r="BR36" s="677"/>
      <c r="BS36" s="677"/>
      <c r="BT36" s="677"/>
      <c r="BU36" s="678"/>
      <c r="BV36" s="654">
        <v>124332</v>
      </c>
      <c r="BW36" s="655"/>
      <c r="BX36" s="655"/>
      <c r="BY36" s="655"/>
      <c r="BZ36" s="655"/>
      <c r="CA36" s="655"/>
      <c r="CB36" s="745"/>
      <c r="CD36" s="680" t="s">
        <v>328</v>
      </c>
      <c r="CE36" s="681"/>
      <c r="CF36" s="681"/>
      <c r="CG36" s="681"/>
      <c r="CH36" s="681"/>
      <c r="CI36" s="681"/>
      <c r="CJ36" s="681"/>
      <c r="CK36" s="681"/>
      <c r="CL36" s="681"/>
      <c r="CM36" s="681"/>
      <c r="CN36" s="681"/>
      <c r="CO36" s="681"/>
      <c r="CP36" s="681"/>
      <c r="CQ36" s="682"/>
      <c r="CR36" s="662">
        <v>1791233</v>
      </c>
      <c r="CS36" s="663"/>
      <c r="CT36" s="663"/>
      <c r="CU36" s="663"/>
      <c r="CV36" s="663"/>
      <c r="CW36" s="663"/>
      <c r="CX36" s="663"/>
      <c r="CY36" s="664"/>
      <c r="CZ36" s="673">
        <v>16.899999999999999</v>
      </c>
      <c r="DA36" s="705"/>
      <c r="DB36" s="705"/>
      <c r="DC36" s="706"/>
      <c r="DD36" s="668">
        <v>1067057</v>
      </c>
      <c r="DE36" s="663"/>
      <c r="DF36" s="663"/>
      <c r="DG36" s="663"/>
      <c r="DH36" s="663"/>
      <c r="DI36" s="663"/>
      <c r="DJ36" s="663"/>
      <c r="DK36" s="664"/>
      <c r="DL36" s="668">
        <v>833761</v>
      </c>
      <c r="DM36" s="663"/>
      <c r="DN36" s="663"/>
      <c r="DO36" s="663"/>
      <c r="DP36" s="663"/>
      <c r="DQ36" s="663"/>
      <c r="DR36" s="663"/>
      <c r="DS36" s="663"/>
      <c r="DT36" s="663"/>
      <c r="DU36" s="663"/>
      <c r="DV36" s="664"/>
      <c r="DW36" s="673">
        <v>11.6</v>
      </c>
      <c r="DX36" s="705"/>
      <c r="DY36" s="705"/>
      <c r="DZ36" s="705"/>
      <c r="EA36" s="705"/>
      <c r="EB36" s="705"/>
      <c r="EC36" s="707"/>
    </row>
    <row r="37" spans="2:133" ht="11.25" customHeight="1" x14ac:dyDescent="0.2">
      <c r="B37" s="670" t="s">
        <v>329</v>
      </c>
      <c r="C37" s="671"/>
      <c r="D37" s="671"/>
      <c r="E37" s="671"/>
      <c r="F37" s="671"/>
      <c r="G37" s="671"/>
      <c r="H37" s="671"/>
      <c r="I37" s="671"/>
      <c r="J37" s="671"/>
      <c r="K37" s="671"/>
      <c r="L37" s="671"/>
      <c r="M37" s="671"/>
      <c r="N37" s="671"/>
      <c r="O37" s="671"/>
      <c r="P37" s="671"/>
      <c r="Q37" s="672"/>
      <c r="R37" s="662">
        <v>479110</v>
      </c>
      <c r="S37" s="663"/>
      <c r="T37" s="663"/>
      <c r="U37" s="663"/>
      <c r="V37" s="663"/>
      <c r="W37" s="663"/>
      <c r="X37" s="663"/>
      <c r="Y37" s="664"/>
      <c r="Z37" s="665">
        <v>4.2</v>
      </c>
      <c r="AA37" s="665"/>
      <c r="AB37" s="665"/>
      <c r="AC37" s="665"/>
      <c r="AD37" s="666" t="s">
        <v>128</v>
      </c>
      <c r="AE37" s="666"/>
      <c r="AF37" s="666"/>
      <c r="AG37" s="666"/>
      <c r="AH37" s="666"/>
      <c r="AI37" s="666"/>
      <c r="AJ37" s="666"/>
      <c r="AK37" s="666"/>
      <c r="AL37" s="673" t="s">
        <v>128</v>
      </c>
      <c r="AM37" s="674"/>
      <c r="AN37" s="674"/>
      <c r="AO37" s="675"/>
      <c r="AQ37" s="739" t="s">
        <v>330</v>
      </c>
      <c r="AR37" s="740"/>
      <c r="AS37" s="740"/>
      <c r="AT37" s="740"/>
      <c r="AU37" s="740"/>
      <c r="AV37" s="740"/>
      <c r="AW37" s="740"/>
      <c r="AX37" s="740"/>
      <c r="AY37" s="741"/>
      <c r="AZ37" s="662">
        <v>494868</v>
      </c>
      <c r="BA37" s="663"/>
      <c r="BB37" s="663"/>
      <c r="BC37" s="663"/>
      <c r="BD37" s="703"/>
      <c r="BE37" s="703"/>
      <c r="BF37" s="736"/>
      <c r="BG37" s="680" t="s">
        <v>331</v>
      </c>
      <c r="BH37" s="681"/>
      <c r="BI37" s="681"/>
      <c r="BJ37" s="681"/>
      <c r="BK37" s="681"/>
      <c r="BL37" s="681"/>
      <c r="BM37" s="681"/>
      <c r="BN37" s="681"/>
      <c r="BO37" s="681"/>
      <c r="BP37" s="681"/>
      <c r="BQ37" s="681"/>
      <c r="BR37" s="681"/>
      <c r="BS37" s="681"/>
      <c r="BT37" s="681"/>
      <c r="BU37" s="682"/>
      <c r="BV37" s="662">
        <v>115944</v>
      </c>
      <c r="BW37" s="663"/>
      <c r="BX37" s="663"/>
      <c r="BY37" s="663"/>
      <c r="BZ37" s="663"/>
      <c r="CA37" s="663"/>
      <c r="CB37" s="669"/>
      <c r="CD37" s="680" t="s">
        <v>332</v>
      </c>
      <c r="CE37" s="681"/>
      <c r="CF37" s="681"/>
      <c r="CG37" s="681"/>
      <c r="CH37" s="681"/>
      <c r="CI37" s="681"/>
      <c r="CJ37" s="681"/>
      <c r="CK37" s="681"/>
      <c r="CL37" s="681"/>
      <c r="CM37" s="681"/>
      <c r="CN37" s="681"/>
      <c r="CO37" s="681"/>
      <c r="CP37" s="681"/>
      <c r="CQ37" s="682"/>
      <c r="CR37" s="662">
        <v>647714</v>
      </c>
      <c r="CS37" s="703"/>
      <c r="CT37" s="703"/>
      <c r="CU37" s="703"/>
      <c r="CV37" s="703"/>
      <c r="CW37" s="703"/>
      <c r="CX37" s="703"/>
      <c r="CY37" s="704"/>
      <c r="CZ37" s="673">
        <v>6.1</v>
      </c>
      <c r="DA37" s="705"/>
      <c r="DB37" s="705"/>
      <c r="DC37" s="706"/>
      <c r="DD37" s="668">
        <v>580810</v>
      </c>
      <c r="DE37" s="703"/>
      <c r="DF37" s="703"/>
      <c r="DG37" s="703"/>
      <c r="DH37" s="703"/>
      <c r="DI37" s="703"/>
      <c r="DJ37" s="703"/>
      <c r="DK37" s="704"/>
      <c r="DL37" s="668">
        <v>536766</v>
      </c>
      <c r="DM37" s="703"/>
      <c r="DN37" s="703"/>
      <c r="DO37" s="703"/>
      <c r="DP37" s="703"/>
      <c r="DQ37" s="703"/>
      <c r="DR37" s="703"/>
      <c r="DS37" s="703"/>
      <c r="DT37" s="703"/>
      <c r="DU37" s="703"/>
      <c r="DV37" s="704"/>
      <c r="DW37" s="673">
        <v>7.5</v>
      </c>
      <c r="DX37" s="705"/>
      <c r="DY37" s="705"/>
      <c r="DZ37" s="705"/>
      <c r="EA37" s="705"/>
      <c r="EB37" s="705"/>
      <c r="EC37" s="707"/>
    </row>
    <row r="38" spans="2:133" ht="11.25" customHeight="1" x14ac:dyDescent="0.2">
      <c r="B38" s="670" t="s">
        <v>333</v>
      </c>
      <c r="C38" s="671"/>
      <c r="D38" s="671"/>
      <c r="E38" s="671"/>
      <c r="F38" s="671"/>
      <c r="G38" s="671"/>
      <c r="H38" s="671"/>
      <c r="I38" s="671"/>
      <c r="J38" s="671"/>
      <c r="K38" s="671"/>
      <c r="L38" s="671"/>
      <c r="M38" s="671"/>
      <c r="N38" s="671"/>
      <c r="O38" s="671"/>
      <c r="P38" s="671"/>
      <c r="Q38" s="672"/>
      <c r="R38" s="662">
        <v>554474</v>
      </c>
      <c r="S38" s="663"/>
      <c r="T38" s="663"/>
      <c r="U38" s="663"/>
      <c r="V38" s="663"/>
      <c r="W38" s="663"/>
      <c r="X38" s="663"/>
      <c r="Y38" s="664"/>
      <c r="Z38" s="665">
        <v>4.8</v>
      </c>
      <c r="AA38" s="665"/>
      <c r="AB38" s="665"/>
      <c r="AC38" s="665"/>
      <c r="AD38" s="666" t="s">
        <v>128</v>
      </c>
      <c r="AE38" s="666"/>
      <c r="AF38" s="666"/>
      <c r="AG38" s="666"/>
      <c r="AH38" s="666"/>
      <c r="AI38" s="666"/>
      <c r="AJ38" s="666"/>
      <c r="AK38" s="666"/>
      <c r="AL38" s="673" t="s">
        <v>128</v>
      </c>
      <c r="AM38" s="674"/>
      <c r="AN38" s="674"/>
      <c r="AO38" s="675"/>
      <c r="AQ38" s="739" t="s">
        <v>334</v>
      </c>
      <c r="AR38" s="740"/>
      <c r="AS38" s="740"/>
      <c r="AT38" s="740"/>
      <c r="AU38" s="740"/>
      <c r="AV38" s="740"/>
      <c r="AW38" s="740"/>
      <c r="AX38" s="740"/>
      <c r="AY38" s="741"/>
      <c r="AZ38" s="662">
        <v>141527</v>
      </c>
      <c r="BA38" s="663"/>
      <c r="BB38" s="663"/>
      <c r="BC38" s="663"/>
      <c r="BD38" s="703"/>
      <c r="BE38" s="703"/>
      <c r="BF38" s="736"/>
      <c r="BG38" s="680" t="s">
        <v>335</v>
      </c>
      <c r="BH38" s="681"/>
      <c r="BI38" s="681"/>
      <c r="BJ38" s="681"/>
      <c r="BK38" s="681"/>
      <c r="BL38" s="681"/>
      <c r="BM38" s="681"/>
      <c r="BN38" s="681"/>
      <c r="BO38" s="681"/>
      <c r="BP38" s="681"/>
      <c r="BQ38" s="681"/>
      <c r="BR38" s="681"/>
      <c r="BS38" s="681"/>
      <c r="BT38" s="681"/>
      <c r="BU38" s="682"/>
      <c r="BV38" s="662">
        <v>2326</v>
      </c>
      <c r="BW38" s="663"/>
      <c r="BX38" s="663"/>
      <c r="BY38" s="663"/>
      <c r="BZ38" s="663"/>
      <c r="CA38" s="663"/>
      <c r="CB38" s="669"/>
      <c r="CD38" s="680" t="s">
        <v>336</v>
      </c>
      <c r="CE38" s="681"/>
      <c r="CF38" s="681"/>
      <c r="CG38" s="681"/>
      <c r="CH38" s="681"/>
      <c r="CI38" s="681"/>
      <c r="CJ38" s="681"/>
      <c r="CK38" s="681"/>
      <c r="CL38" s="681"/>
      <c r="CM38" s="681"/>
      <c r="CN38" s="681"/>
      <c r="CO38" s="681"/>
      <c r="CP38" s="681"/>
      <c r="CQ38" s="682"/>
      <c r="CR38" s="662">
        <v>1451668</v>
      </c>
      <c r="CS38" s="663"/>
      <c r="CT38" s="663"/>
      <c r="CU38" s="663"/>
      <c r="CV38" s="663"/>
      <c r="CW38" s="663"/>
      <c r="CX38" s="663"/>
      <c r="CY38" s="664"/>
      <c r="CZ38" s="673">
        <v>13.7</v>
      </c>
      <c r="DA38" s="705"/>
      <c r="DB38" s="705"/>
      <c r="DC38" s="706"/>
      <c r="DD38" s="668">
        <v>1318185</v>
      </c>
      <c r="DE38" s="663"/>
      <c r="DF38" s="663"/>
      <c r="DG38" s="663"/>
      <c r="DH38" s="663"/>
      <c r="DI38" s="663"/>
      <c r="DJ38" s="663"/>
      <c r="DK38" s="664"/>
      <c r="DL38" s="668">
        <v>1308630</v>
      </c>
      <c r="DM38" s="663"/>
      <c r="DN38" s="663"/>
      <c r="DO38" s="663"/>
      <c r="DP38" s="663"/>
      <c r="DQ38" s="663"/>
      <c r="DR38" s="663"/>
      <c r="DS38" s="663"/>
      <c r="DT38" s="663"/>
      <c r="DU38" s="663"/>
      <c r="DV38" s="664"/>
      <c r="DW38" s="673">
        <v>18.3</v>
      </c>
      <c r="DX38" s="705"/>
      <c r="DY38" s="705"/>
      <c r="DZ38" s="705"/>
      <c r="EA38" s="705"/>
      <c r="EB38" s="705"/>
      <c r="EC38" s="707"/>
    </row>
    <row r="39" spans="2:133" ht="11.25" customHeight="1" x14ac:dyDescent="0.2">
      <c r="B39" s="670" t="s">
        <v>337</v>
      </c>
      <c r="C39" s="671"/>
      <c r="D39" s="671"/>
      <c r="E39" s="671"/>
      <c r="F39" s="671"/>
      <c r="G39" s="671"/>
      <c r="H39" s="671"/>
      <c r="I39" s="671"/>
      <c r="J39" s="671"/>
      <c r="K39" s="671"/>
      <c r="L39" s="671"/>
      <c r="M39" s="671"/>
      <c r="N39" s="671"/>
      <c r="O39" s="671"/>
      <c r="P39" s="671"/>
      <c r="Q39" s="672"/>
      <c r="R39" s="662">
        <v>279208</v>
      </c>
      <c r="S39" s="663"/>
      <c r="T39" s="663"/>
      <c r="U39" s="663"/>
      <c r="V39" s="663"/>
      <c r="W39" s="663"/>
      <c r="X39" s="663"/>
      <c r="Y39" s="664"/>
      <c r="Z39" s="665">
        <v>2.4</v>
      </c>
      <c r="AA39" s="665"/>
      <c r="AB39" s="665"/>
      <c r="AC39" s="665"/>
      <c r="AD39" s="666">
        <v>3304</v>
      </c>
      <c r="AE39" s="666"/>
      <c r="AF39" s="666"/>
      <c r="AG39" s="666"/>
      <c r="AH39" s="666"/>
      <c r="AI39" s="666"/>
      <c r="AJ39" s="666"/>
      <c r="AK39" s="666"/>
      <c r="AL39" s="673">
        <v>0</v>
      </c>
      <c r="AM39" s="674"/>
      <c r="AN39" s="674"/>
      <c r="AO39" s="675"/>
      <c r="AQ39" s="739" t="s">
        <v>338</v>
      </c>
      <c r="AR39" s="740"/>
      <c r="AS39" s="740"/>
      <c r="AT39" s="740"/>
      <c r="AU39" s="740"/>
      <c r="AV39" s="740"/>
      <c r="AW39" s="740"/>
      <c r="AX39" s="740"/>
      <c r="AY39" s="741"/>
      <c r="AZ39" s="662">
        <v>71613</v>
      </c>
      <c r="BA39" s="663"/>
      <c r="BB39" s="663"/>
      <c r="BC39" s="663"/>
      <c r="BD39" s="703"/>
      <c r="BE39" s="703"/>
      <c r="BF39" s="736"/>
      <c r="BG39" s="680" t="s">
        <v>339</v>
      </c>
      <c r="BH39" s="681"/>
      <c r="BI39" s="681"/>
      <c r="BJ39" s="681"/>
      <c r="BK39" s="681"/>
      <c r="BL39" s="681"/>
      <c r="BM39" s="681"/>
      <c r="BN39" s="681"/>
      <c r="BO39" s="681"/>
      <c r="BP39" s="681"/>
      <c r="BQ39" s="681"/>
      <c r="BR39" s="681"/>
      <c r="BS39" s="681"/>
      <c r="BT39" s="681"/>
      <c r="BU39" s="682"/>
      <c r="BV39" s="662">
        <v>3579</v>
      </c>
      <c r="BW39" s="663"/>
      <c r="BX39" s="663"/>
      <c r="BY39" s="663"/>
      <c r="BZ39" s="663"/>
      <c r="CA39" s="663"/>
      <c r="CB39" s="669"/>
      <c r="CD39" s="680" t="s">
        <v>340</v>
      </c>
      <c r="CE39" s="681"/>
      <c r="CF39" s="681"/>
      <c r="CG39" s="681"/>
      <c r="CH39" s="681"/>
      <c r="CI39" s="681"/>
      <c r="CJ39" s="681"/>
      <c r="CK39" s="681"/>
      <c r="CL39" s="681"/>
      <c r="CM39" s="681"/>
      <c r="CN39" s="681"/>
      <c r="CO39" s="681"/>
      <c r="CP39" s="681"/>
      <c r="CQ39" s="682"/>
      <c r="CR39" s="662">
        <v>708384</v>
      </c>
      <c r="CS39" s="703"/>
      <c r="CT39" s="703"/>
      <c r="CU39" s="703"/>
      <c r="CV39" s="703"/>
      <c r="CW39" s="703"/>
      <c r="CX39" s="703"/>
      <c r="CY39" s="704"/>
      <c r="CZ39" s="673">
        <v>6.7</v>
      </c>
      <c r="DA39" s="705"/>
      <c r="DB39" s="705"/>
      <c r="DC39" s="706"/>
      <c r="DD39" s="668">
        <v>584640</v>
      </c>
      <c r="DE39" s="703"/>
      <c r="DF39" s="703"/>
      <c r="DG39" s="703"/>
      <c r="DH39" s="703"/>
      <c r="DI39" s="703"/>
      <c r="DJ39" s="703"/>
      <c r="DK39" s="704"/>
      <c r="DL39" s="668" t="s">
        <v>128</v>
      </c>
      <c r="DM39" s="703"/>
      <c r="DN39" s="703"/>
      <c r="DO39" s="703"/>
      <c r="DP39" s="703"/>
      <c r="DQ39" s="703"/>
      <c r="DR39" s="703"/>
      <c r="DS39" s="703"/>
      <c r="DT39" s="703"/>
      <c r="DU39" s="703"/>
      <c r="DV39" s="704"/>
      <c r="DW39" s="673" t="s">
        <v>128</v>
      </c>
      <c r="DX39" s="705"/>
      <c r="DY39" s="705"/>
      <c r="DZ39" s="705"/>
      <c r="EA39" s="705"/>
      <c r="EB39" s="705"/>
      <c r="EC39" s="707"/>
    </row>
    <row r="40" spans="2:133" ht="11.25" customHeight="1" x14ac:dyDescent="0.2">
      <c r="B40" s="670" t="s">
        <v>341</v>
      </c>
      <c r="C40" s="671"/>
      <c r="D40" s="671"/>
      <c r="E40" s="671"/>
      <c r="F40" s="671"/>
      <c r="G40" s="671"/>
      <c r="H40" s="671"/>
      <c r="I40" s="671"/>
      <c r="J40" s="671"/>
      <c r="K40" s="671"/>
      <c r="L40" s="671"/>
      <c r="M40" s="671"/>
      <c r="N40" s="671"/>
      <c r="O40" s="671"/>
      <c r="P40" s="671"/>
      <c r="Q40" s="672"/>
      <c r="R40" s="662">
        <v>760000</v>
      </c>
      <c r="S40" s="663"/>
      <c r="T40" s="663"/>
      <c r="U40" s="663"/>
      <c r="V40" s="663"/>
      <c r="W40" s="663"/>
      <c r="X40" s="663"/>
      <c r="Y40" s="664"/>
      <c r="Z40" s="665">
        <v>6.6</v>
      </c>
      <c r="AA40" s="665"/>
      <c r="AB40" s="665"/>
      <c r="AC40" s="665"/>
      <c r="AD40" s="666" t="s">
        <v>128</v>
      </c>
      <c r="AE40" s="666"/>
      <c r="AF40" s="666"/>
      <c r="AG40" s="666"/>
      <c r="AH40" s="666"/>
      <c r="AI40" s="666"/>
      <c r="AJ40" s="666"/>
      <c r="AK40" s="666"/>
      <c r="AL40" s="673" t="s">
        <v>128</v>
      </c>
      <c r="AM40" s="674"/>
      <c r="AN40" s="674"/>
      <c r="AO40" s="675"/>
      <c r="AQ40" s="739" t="s">
        <v>342</v>
      </c>
      <c r="AR40" s="740"/>
      <c r="AS40" s="740"/>
      <c r="AT40" s="740"/>
      <c r="AU40" s="740"/>
      <c r="AV40" s="740"/>
      <c r="AW40" s="740"/>
      <c r="AX40" s="740"/>
      <c r="AY40" s="741"/>
      <c r="AZ40" s="662">
        <v>52521</v>
      </c>
      <c r="BA40" s="663"/>
      <c r="BB40" s="663"/>
      <c r="BC40" s="663"/>
      <c r="BD40" s="703"/>
      <c r="BE40" s="703"/>
      <c r="BF40" s="736"/>
      <c r="BG40" s="746" t="s">
        <v>343</v>
      </c>
      <c r="BH40" s="747"/>
      <c r="BI40" s="747"/>
      <c r="BJ40" s="747"/>
      <c r="BK40" s="747"/>
      <c r="BL40" s="363"/>
      <c r="BM40" s="681" t="s">
        <v>344</v>
      </c>
      <c r="BN40" s="681"/>
      <c r="BO40" s="681"/>
      <c r="BP40" s="681"/>
      <c r="BQ40" s="681"/>
      <c r="BR40" s="681"/>
      <c r="BS40" s="681"/>
      <c r="BT40" s="681"/>
      <c r="BU40" s="682"/>
      <c r="BV40" s="662">
        <v>98</v>
      </c>
      <c r="BW40" s="663"/>
      <c r="BX40" s="663"/>
      <c r="BY40" s="663"/>
      <c r="BZ40" s="663"/>
      <c r="CA40" s="663"/>
      <c r="CB40" s="669"/>
      <c r="CD40" s="680" t="s">
        <v>345</v>
      </c>
      <c r="CE40" s="681"/>
      <c r="CF40" s="681"/>
      <c r="CG40" s="681"/>
      <c r="CH40" s="681"/>
      <c r="CI40" s="681"/>
      <c r="CJ40" s="681"/>
      <c r="CK40" s="681"/>
      <c r="CL40" s="681"/>
      <c r="CM40" s="681"/>
      <c r="CN40" s="681"/>
      <c r="CO40" s="681"/>
      <c r="CP40" s="681"/>
      <c r="CQ40" s="682"/>
      <c r="CR40" s="662">
        <v>21438</v>
      </c>
      <c r="CS40" s="663"/>
      <c r="CT40" s="663"/>
      <c r="CU40" s="663"/>
      <c r="CV40" s="663"/>
      <c r="CW40" s="663"/>
      <c r="CX40" s="663"/>
      <c r="CY40" s="664"/>
      <c r="CZ40" s="673">
        <v>0.2</v>
      </c>
      <c r="DA40" s="705"/>
      <c r="DB40" s="705"/>
      <c r="DC40" s="706"/>
      <c r="DD40" s="668">
        <v>19438</v>
      </c>
      <c r="DE40" s="663"/>
      <c r="DF40" s="663"/>
      <c r="DG40" s="663"/>
      <c r="DH40" s="663"/>
      <c r="DI40" s="663"/>
      <c r="DJ40" s="663"/>
      <c r="DK40" s="664"/>
      <c r="DL40" s="668">
        <v>19438</v>
      </c>
      <c r="DM40" s="663"/>
      <c r="DN40" s="663"/>
      <c r="DO40" s="663"/>
      <c r="DP40" s="663"/>
      <c r="DQ40" s="663"/>
      <c r="DR40" s="663"/>
      <c r="DS40" s="663"/>
      <c r="DT40" s="663"/>
      <c r="DU40" s="663"/>
      <c r="DV40" s="664"/>
      <c r="DW40" s="673">
        <v>0.3</v>
      </c>
      <c r="DX40" s="705"/>
      <c r="DY40" s="705"/>
      <c r="DZ40" s="705"/>
      <c r="EA40" s="705"/>
      <c r="EB40" s="705"/>
      <c r="EC40" s="707"/>
    </row>
    <row r="41" spans="2:133" ht="11.25" customHeight="1" x14ac:dyDescent="0.2">
      <c r="B41" s="670" t="s">
        <v>346</v>
      </c>
      <c r="C41" s="671"/>
      <c r="D41" s="671"/>
      <c r="E41" s="671"/>
      <c r="F41" s="671"/>
      <c r="G41" s="671"/>
      <c r="H41" s="671"/>
      <c r="I41" s="671"/>
      <c r="J41" s="671"/>
      <c r="K41" s="671"/>
      <c r="L41" s="671"/>
      <c r="M41" s="671"/>
      <c r="N41" s="671"/>
      <c r="O41" s="671"/>
      <c r="P41" s="671"/>
      <c r="Q41" s="672"/>
      <c r="R41" s="662" t="s">
        <v>128</v>
      </c>
      <c r="S41" s="663"/>
      <c r="T41" s="663"/>
      <c r="U41" s="663"/>
      <c r="V41" s="663"/>
      <c r="W41" s="663"/>
      <c r="X41" s="663"/>
      <c r="Y41" s="664"/>
      <c r="Z41" s="665" t="s">
        <v>128</v>
      </c>
      <c r="AA41" s="665"/>
      <c r="AB41" s="665"/>
      <c r="AC41" s="665"/>
      <c r="AD41" s="666" t="s">
        <v>128</v>
      </c>
      <c r="AE41" s="666"/>
      <c r="AF41" s="666"/>
      <c r="AG41" s="666"/>
      <c r="AH41" s="666"/>
      <c r="AI41" s="666"/>
      <c r="AJ41" s="666"/>
      <c r="AK41" s="666"/>
      <c r="AL41" s="673" t="s">
        <v>128</v>
      </c>
      <c r="AM41" s="674"/>
      <c r="AN41" s="674"/>
      <c r="AO41" s="675"/>
      <c r="AQ41" s="739" t="s">
        <v>347</v>
      </c>
      <c r="AR41" s="740"/>
      <c r="AS41" s="740"/>
      <c r="AT41" s="740"/>
      <c r="AU41" s="740"/>
      <c r="AV41" s="740"/>
      <c r="AW41" s="740"/>
      <c r="AX41" s="740"/>
      <c r="AY41" s="741"/>
      <c r="AZ41" s="662">
        <v>162056</v>
      </c>
      <c r="BA41" s="663"/>
      <c r="BB41" s="663"/>
      <c r="BC41" s="663"/>
      <c r="BD41" s="703"/>
      <c r="BE41" s="703"/>
      <c r="BF41" s="736"/>
      <c r="BG41" s="746"/>
      <c r="BH41" s="747"/>
      <c r="BI41" s="747"/>
      <c r="BJ41" s="747"/>
      <c r="BK41" s="747"/>
      <c r="BL41" s="363"/>
      <c r="BM41" s="681" t="s">
        <v>348</v>
      </c>
      <c r="BN41" s="681"/>
      <c r="BO41" s="681"/>
      <c r="BP41" s="681"/>
      <c r="BQ41" s="681"/>
      <c r="BR41" s="681"/>
      <c r="BS41" s="681"/>
      <c r="BT41" s="681"/>
      <c r="BU41" s="682"/>
      <c r="BV41" s="662" t="s">
        <v>128</v>
      </c>
      <c r="BW41" s="663"/>
      <c r="BX41" s="663"/>
      <c r="BY41" s="663"/>
      <c r="BZ41" s="663"/>
      <c r="CA41" s="663"/>
      <c r="CB41" s="669"/>
      <c r="CD41" s="680" t="s">
        <v>349</v>
      </c>
      <c r="CE41" s="681"/>
      <c r="CF41" s="681"/>
      <c r="CG41" s="681"/>
      <c r="CH41" s="681"/>
      <c r="CI41" s="681"/>
      <c r="CJ41" s="681"/>
      <c r="CK41" s="681"/>
      <c r="CL41" s="681"/>
      <c r="CM41" s="681"/>
      <c r="CN41" s="681"/>
      <c r="CO41" s="681"/>
      <c r="CP41" s="681"/>
      <c r="CQ41" s="682"/>
      <c r="CR41" s="662" t="s">
        <v>128</v>
      </c>
      <c r="CS41" s="703"/>
      <c r="CT41" s="703"/>
      <c r="CU41" s="703"/>
      <c r="CV41" s="703"/>
      <c r="CW41" s="703"/>
      <c r="CX41" s="703"/>
      <c r="CY41" s="704"/>
      <c r="CZ41" s="673" t="s">
        <v>128</v>
      </c>
      <c r="DA41" s="705"/>
      <c r="DB41" s="705"/>
      <c r="DC41" s="706"/>
      <c r="DD41" s="668" t="s">
        <v>128</v>
      </c>
      <c r="DE41" s="703"/>
      <c r="DF41" s="703"/>
      <c r="DG41" s="703"/>
      <c r="DH41" s="703"/>
      <c r="DI41" s="703"/>
      <c r="DJ41" s="703"/>
      <c r="DK41" s="704"/>
      <c r="DL41" s="755"/>
      <c r="DM41" s="756"/>
      <c r="DN41" s="756"/>
      <c r="DO41" s="756"/>
      <c r="DP41" s="756"/>
      <c r="DQ41" s="756"/>
      <c r="DR41" s="756"/>
      <c r="DS41" s="756"/>
      <c r="DT41" s="756"/>
      <c r="DU41" s="756"/>
      <c r="DV41" s="757"/>
      <c r="DW41" s="758"/>
      <c r="DX41" s="759"/>
      <c r="DY41" s="759"/>
      <c r="DZ41" s="759"/>
      <c r="EA41" s="759"/>
      <c r="EB41" s="759"/>
      <c r="EC41" s="760"/>
    </row>
    <row r="42" spans="2:133" ht="11.25" customHeight="1" x14ac:dyDescent="0.2">
      <c r="B42" s="670" t="s">
        <v>350</v>
      </c>
      <c r="C42" s="671"/>
      <c r="D42" s="671"/>
      <c r="E42" s="671"/>
      <c r="F42" s="671"/>
      <c r="G42" s="671"/>
      <c r="H42" s="671"/>
      <c r="I42" s="671"/>
      <c r="J42" s="671"/>
      <c r="K42" s="671"/>
      <c r="L42" s="671"/>
      <c r="M42" s="671"/>
      <c r="N42" s="671"/>
      <c r="O42" s="671"/>
      <c r="P42" s="671"/>
      <c r="Q42" s="672"/>
      <c r="R42" s="662" t="s">
        <v>128</v>
      </c>
      <c r="S42" s="663"/>
      <c r="T42" s="663"/>
      <c r="U42" s="663"/>
      <c r="V42" s="663"/>
      <c r="W42" s="663"/>
      <c r="X42" s="663"/>
      <c r="Y42" s="664"/>
      <c r="Z42" s="665" t="s">
        <v>128</v>
      </c>
      <c r="AA42" s="665"/>
      <c r="AB42" s="665"/>
      <c r="AC42" s="665"/>
      <c r="AD42" s="666" t="s">
        <v>128</v>
      </c>
      <c r="AE42" s="666"/>
      <c r="AF42" s="666"/>
      <c r="AG42" s="666"/>
      <c r="AH42" s="666"/>
      <c r="AI42" s="666"/>
      <c r="AJ42" s="666"/>
      <c r="AK42" s="666"/>
      <c r="AL42" s="673" t="s">
        <v>128</v>
      </c>
      <c r="AM42" s="674"/>
      <c r="AN42" s="674"/>
      <c r="AO42" s="675"/>
      <c r="AQ42" s="750" t="s">
        <v>351</v>
      </c>
      <c r="AR42" s="751"/>
      <c r="AS42" s="751"/>
      <c r="AT42" s="751"/>
      <c r="AU42" s="751"/>
      <c r="AV42" s="751"/>
      <c r="AW42" s="751"/>
      <c r="AX42" s="751"/>
      <c r="AY42" s="752"/>
      <c r="AZ42" s="753">
        <v>623023</v>
      </c>
      <c r="BA42" s="754"/>
      <c r="BB42" s="754"/>
      <c r="BC42" s="754"/>
      <c r="BD42" s="733"/>
      <c r="BE42" s="733"/>
      <c r="BF42" s="738"/>
      <c r="BG42" s="748"/>
      <c r="BH42" s="749"/>
      <c r="BI42" s="749"/>
      <c r="BJ42" s="749"/>
      <c r="BK42" s="749"/>
      <c r="BL42" s="364"/>
      <c r="BM42" s="685" t="s">
        <v>352</v>
      </c>
      <c r="BN42" s="685"/>
      <c r="BO42" s="685"/>
      <c r="BP42" s="685"/>
      <c r="BQ42" s="685"/>
      <c r="BR42" s="685"/>
      <c r="BS42" s="685"/>
      <c r="BT42" s="685"/>
      <c r="BU42" s="686"/>
      <c r="BV42" s="753">
        <v>376</v>
      </c>
      <c r="BW42" s="754"/>
      <c r="BX42" s="754"/>
      <c r="BY42" s="754"/>
      <c r="BZ42" s="754"/>
      <c r="CA42" s="754"/>
      <c r="CB42" s="761"/>
      <c r="CD42" s="670" t="s">
        <v>353</v>
      </c>
      <c r="CE42" s="671"/>
      <c r="CF42" s="671"/>
      <c r="CG42" s="671"/>
      <c r="CH42" s="671"/>
      <c r="CI42" s="671"/>
      <c r="CJ42" s="671"/>
      <c r="CK42" s="671"/>
      <c r="CL42" s="671"/>
      <c r="CM42" s="671"/>
      <c r="CN42" s="671"/>
      <c r="CO42" s="671"/>
      <c r="CP42" s="671"/>
      <c r="CQ42" s="672"/>
      <c r="CR42" s="662">
        <v>802256</v>
      </c>
      <c r="CS42" s="703"/>
      <c r="CT42" s="703"/>
      <c r="CU42" s="703"/>
      <c r="CV42" s="703"/>
      <c r="CW42" s="703"/>
      <c r="CX42" s="703"/>
      <c r="CY42" s="704"/>
      <c r="CZ42" s="673">
        <v>7.6</v>
      </c>
      <c r="DA42" s="705"/>
      <c r="DB42" s="705"/>
      <c r="DC42" s="706"/>
      <c r="DD42" s="668">
        <v>271551</v>
      </c>
      <c r="DE42" s="703"/>
      <c r="DF42" s="703"/>
      <c r="DG42" s="703"/>
      <c r="DH42" s="703"/>
      <c r="DI42" s="703"/>
      <c r="DJ42" s="703"/>
      <c r="DK42" s="704"/>
      <c r="DL42" s="755"/>
      <c r="DM42" s="756"/>
      <c r="DN42" s="756"/>
      <c r="DO42" s="756"/>
      <c r="DP42" s="756"/>
      <c r="DQ42" s="756"/>
      <c r="DR42" s="756"/>
      <c r="DS42" s="756"/>
      <c r="DT42" s="756"/>
      <c r="DU42" s="756"/>
      <c r="DV42" s="757"/>
      <c r="DW42" s="758"/>
      <c r="DX42" s="759"/>
      <c r="DY42" s="759"/>
      <c r="DZ42" s="759"/>
      <c r="EA42" s="759"/>
      <c r="EB42" s="759"/>
      <c r="EC42" s="760"/>
    </row>
    <row r="43" spans="2:133" ht="11.25" customHeight="1" x14ac:dyDescent="0.2">
      <c r="B43" s="670" t="s">
        <v>354</v>
      </c>
      <c r="C43" s="671"/>
      <c r="D43" s="671"/>
      <c r="E43" s="671"/>
      <c r="F43" s="671"/>
      <c r="G43" s="671"/>
      <c r="H43" s="671"/>
      <c r="I43" s="671"/>
      <c r="J43" s="671"/>
      <c r="K43" s="671"/>
      <c r="L43" s="671"/>
      <c r="M43" s="671"/>
      <c r="N43" s="671"/>
      <c r="O43" s="671"/>
      <c r="P43" s="671"/>
      <c r="Q43" s="672"/>
      <c r="R43" s="662">
        <v>317900</v>
      </c>
      <c r="S43" s="663"/>
      <c r="T43" s="663"/>
      <c r="U43" s="663"/>
      <c r="V43" s="663"/>
      <c r="W43" s="663"/>
      <c r="X43" s="663"/>
      <c r="Y43" s="664"/>
      <c r="Z43" s="665">
        <v>2.8</v>
      </c>
      <c r="AA43" s="665"/>
      <c r="AB43" s="665"/>
      <c r="AC43" s="665"/>
      <c r="AD43" s="666" t="s">
        <v>128</v>
      </c>
      <c r="AE43" s="666"/>
      <c r="AF43" s="666"/>
      <c r="AG43" s="666"/>
      <c r="AH43" s="666"/>
      <c r="AI43" s="666"/>
      <c r="AJ43" s="666"/>
      <c r="AK43" s="666"/>
      <c r="AL43" s="673" t="s">
        <v>128</v>
      </c>
      <c r="AM43" s="674"/>
      <c r="AN43" s="674"/>
      <c r="AO43" s="675"/>
      <c r="BV43" s="219"/>
      <c r="BW43" s="219"/>
      <c r="BX43" s="219"/>
      <c r="BY43" s="219"/>
      <c r="BZ43" s="219"/>
      <c r="CA43" s="219"/>
      <c r="CB43" s="219"/>
      <c r="CD43" s="670" t="s">
        <v>355</v>
      </c>
      <c r="CE43" s="671"/>
      <c r="CF43" s="671"/>
      <c r="CG43" s="671"/>
      <c r="CH43" s="671"/>
      <c r="CI43" s="671"/>
      <c r="CJ43" s="671"/>
      <c r="CK43" s="671"/>
      <c r="CL43" s="671"/>
      <c r="CM43" s="671"/>
      <c r="CN43" s="671"/>
      <c r="CO43" s="671"/>
      <c r="CP43" s="671"/>
      <c r="CQ43" s="672"/>
      <c r="CR43" s="662">
        <v>29661</v>
      </c>
      <c r="CS43" s="703"/>
      <c r="CT43" s="703"/>
      <c r="CU43" s="703"/>
      <c r="CV43" s="703"/>
      <c r="CW43" s="703"/>
      <c r="CX43" s="703"/>
      <c r="CY43" s="704"/>
      <c r="CZ43" s="673">
        <v>0.3</v>
      </c>
      <c r="DA43" s="705"/>
      <c r="DB43" s="705"/>
      <c r="DC43" s="706"/>
      <c r="DD43" s="668">
        <v>29661</v>
      </c>
      <c r="DE43" s="703"/>
      <c r="DF43" s="703"/>
      <c r="DG43" s="703"/>
      <c r="DH43" s="703"/>
      <c r="DI43" s="703"/>
      <c r="DJ43" s="703"/>
      <c r="DK43" s="704"/>
      <c r="DL43" s="755"/>
      <c r="DM43" s="756"/>
      <c r="DN43" s="756"/>
      <c r="DO43" s="756"/>
      <c r="DP43" s="756"/>
      <c r="DQ43" s="756"/>
      <c r="DR43" s="756"/>
      <c r="DS43" s="756"/>
      <c r="DT43" s="756"/>
      <c r="DU43" s="756"/>
      <c r="DV43" s="757"/>
      <c r="DW43" s="758"/>
      <c r="DX43" s="759"/>
      <c r="DY43" s="759"/>
      <c r="DZ43" s="759"/>
      <c r="EA43" s="759"/>
      <c r="EB43" s="759"/>
      <c r="EC43" s="760"/>
    </row>
    <row r="44" spans="2:133" ht="11.25" customHeight="1" x14ac:dyDescent="0.2">
      <c r="B44" s="709" t="s">
        <v>356</v>
      </c>
      <c r="C44" s="710"/>
      <c r="D44" s="710"/>
      <c r="E44" s="710"/>
      <c r="F44" s="710"/>
      <c r="G44" s="710"/>
      <c r="H44" s="710"/>
      <c r="I44" s="710"/>
      <c r="J44" s="710"/>
      <c r="K44" s="710"/>
      <c r="L44" s="710"/>
      <c r="M44" s="710"/>
      <c r="N44" s="710"/>
      <c r="O44" s="710"/>
      <c r="P44" s="710"/>
      <c r="Q44" s="711"/>
      <c r="R44" s="753">
        <v>11519223</v>
      </c>
      <c r="S44" s="754"/>
      <c r="T44" s="754"/>
      <c r="U44" s="754"/>
      <c r="V44" s="754"/>
      <c r="W44" s="754"/>
      <c r="X44" s="754"/>
      <c r="Y44" s="762"/>
      <c r="Z44" s="763">
        <v>100</v>
      </c>
      <c r="AA44" s="763"/>
      <c r="AB44" s="763"/>
      <c r="AC44" s="763"/>
      <c r="AD44" s="764">
        <v>6842081</v>
      </c>
      <c r="AE44" s="764"/>
      <c r="AF44" s="764"/>
      <c r="AG44" s="764"/>
      <c r="AH44" s="764"/>
      <c r="AI44" s="764"/>
      <c r="AJ44" s="764"/>
      <c r="AK44" s="764"/>
      <c r="AL44" s="765">
        <v>100</v>
      </c>
      <c r="AM44" s="737"/>
      <c r="AN44" s="737"/>
      <c r="AO44" s="766"/>
      <c r="CD44" s="767" t="s">
        <v>303</v>
      </c>
      <c r="CE44" s="768"/>
      <c r="CF44" s="670" t="s">
        <v>357</v>
      </c>
      <c r="CG44" s="671"/>
      <c r="CH44" s="671"/>
      <c r="CI44" s="671"/>
      <c r="CJ44" s="671"/>
      <c r="CK44" s="671"/>
      <c r="CL44" s="671"/>
      <c r="CM44" s="671"/>
      <c r="CN44" s="671"/>
      <c r="CO44" s="671"/>
      <c r="CP44" s="671"/>
      <c r="CQ44" s="672"/>
      <c r="CR44" s="662">
        <v>797682</v>
      </c>
      <c r="CS44" s="663"/>
      <c r="CT44" s="663"/>
      <c r="CU44" s="663"/>
      <c r="CV44" s="663"/>
      <c r="CW44" s="663"/>
      <c r="CX44" s="663"/>
      <c r="CY44" s="664"/>
      <c r="CZ44" s="673">
        <v>7.5</v>
      </c>
      <c r="DA44" s="674"/>
      <c r="DB44" s="674"/>
      <c r="DC44" s="683"/>
      <c r="DD44" s="668">
        <v>271551</v>
      </c>
      <c r="DE44" s="663"/>
      <c r="DF44" s="663"/>
      <c r="DG44" s="663"/>
      <c r="DH44" s="663"/>
      <c r="DI44" s="663"/>
      <c r="DJ44" s="663"/>
      <c r="DK44" s="664"/>
      <c r="DL44" s="755"/>
      <c r="DM44" s="756"/>
      <c r="DN44" s="756"/>
      <c r="DO44" s="756"/>
      <c r="DP44" s="756"/>
      <c r="DQ44" s="756"/>
      <c r="DR44" s="756"/>
      <c r="DS44" s="756"/>
      <c r="DT44" s="756"/>
      <c r="DU44" s="756"/>
      <c r="DV44" s="757"/>
      <c r="DW44" s="758"/>
      <c r="DX44" s="759"/>
      <c r="DY44" s="759"/>
      <c r="DZ44" s="759"/>
      <c r="EA44" s="759"/>
      <c r="EB44" s="759"/>
      <c r="EC44" s="760"/>
    </row>
    <row r="45" spans="2:133" ht="11.25" customHeight="1" x14ac:dyDescent="0.2">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769"/>
      <c r="CE45" s="770"/>
      <c r="CF45" s="670" t="s">
        <v>358</v>
      </c>
      <c r="CG45" s="671"/>
      <c r="CH45" s="671"/>
      <c r="CI45" s="671"/>
      <c r="CJ45" s="671"/>
      <c r="CK45" s="671"/>
      <c r="CL45" s="671"/>
      <c r="CM45" s="671"/>
      <c r="CN45" s="671"/>
      <c r="CO45" s="671"/>
      <c r="CP45" s="671"/>
      <c r="CQ45" s="672"/>
      <c r="CR45" s="662">
        <v>97762</v>
      </c>
      <c r="CS45" s="703"/>
      <c r="CT45" s="703"/>
      <c r="CU45" s="703"/>
      <c r="CV45" s="703"/>
      <c r="CW45" s="703"/>
      <c r="CX45" s="703"/>
      <c r="CY45" s="704"/>
      <c r="CZ45" s="673">
        <v>0.9</v>
      </c>
      <c r="DA45" s="705"/>
      <c r="DB45" s="705"/>
      <c r="DC45" s="706"/>
      <c r="DD45" s="668">
        <v>15112</v>
      </c>
      <c r="DE45" s="703"/>
      <c r="DF45" s="703"/>
      <c r="DG45" s="703"/>
      <c r="DH45" s="703"/>
      <c r="DI45" s="703"/>
      <c r="DJ45" s="703"/>
      <c r="DK45" s="704"/>
      <c r="DL45" s="755"/>
      <c r="DM45" s="756"/>
      <c r="DN45" s="756"/>
      <c r="DO45" s="756"/>
      <c r="DP45" s="756"/>
      <c r="DQ45" s="756"/>
      <c r="DR45" s="756"/>
      <c r="DS45" s="756"/>
      <c r="DT45" s="756"/>
      <c r="DU45" s="756"/>
      <c r="DV45" s="757"/>
      <c r="DW45" s="758"/>
      <c r="DX45" s="759"/>
      <c r="DY45" s="759"/>
      <c r="DZ45" s="759"/>
      <c r="EA45" s="759"/>
      <c r="EB45" s="759"/>
      <c r="EC45" s="760"/>
    </row>
    <row r="46" spans="2:133" ht="11.25" customHeight="1" x14ac:dyDescent="0.2">
      <c r="B46" s="221" t="s">
        <v>359</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769"/>
      <c r="CE46" s="770"/>
      <c r="CF46" s="670" t="s">
        <v>360</v>
      </c>
      <c r="CG46" s="671"/>
      <c r="CH46" s="671"/>
      <c r="CI46" s="671"/>
      <c r="CJ46" s="671"/>
      <c r="CK46" s="671"/>
      <c r="CL46" s="671"/>
      <c r="CM46" s="671"/>
      <c r="CN46" s="671"/>
      <c r="CO46" s="671"/>
      <c r="CP46" s="671"/>
      <c r="CQ46" s="672"/>
      <c r="CR46" s="662">
        <v>685697</v>
      </c>
      <c r="CS46" s="663"/>
      <c r="CT46" s="663"/>
      <c r="CU46" s="663"/>
      <c r="CV46" s="663"/>
      <c r="CW46" s="663"/>
      <c r="CX46" s="663"/>
      <c r="CY46" s="664"/>
      <c r="CZ46" s="673">
        <v>6.5</v>
      </c>
      <c r="DA46" s="674"/>
      <c r="DB46" s="674"/>
      <c r="DC46" s="683"/>
      <c r="DD46" s="668">
        <v>254916</v>
      </c>
      <c r="DE46" s="663"/>
      <c r="DF46" s="663"/>
      <c r="DG46" s="663"/>
      <c r="DH46" s="663"/>
      <c r="DI46" s="663"/>
      <c r="DJ46" s="663"/>
      <c r="DK46" s="664"/>
      <c r="DL46" s="755"/>
      <c r="DM46" s="756"/>
      <c r="DN46" s="756"/>
      <c r="DO46" s="756"/>
      <c r="DP46" s="756"/>
      <c r="DQ46" s="756"/>
      <c r="DR46" s="756"/>
      <c r="DS46" s="756"/>
      <c r="DT46" s="756"/>
      <c r="DU46" s="756"/>
      <c r="DV46" s="757"/>
      <c r="DW46" s="758"/>
      <c r="DX46" s="759"/>
      <c r="DY46" s="759"/>
      <c r="DZ46" s="759"/>
      <c r="EA46" s="759"/>
      <c r="EB46" s="759"/>
      <c r="EC46" s="760"/>
    </row>
    <row r="47" spans="2:133" ht="11.25" customHeight="1" x14ac:dyDescent="0.2">
      <c r="B47" s="774" t="s">
        <v>361</v>
      </c>
      <c r="C47" s="774"/>
      <c r="D47" s="774"/>
      <c r="E47" s="774"/>
      <c r="F47" s="774"/>
      <c r="G47" s="774"/>
      <c r="H47" s="774"/>
      <c r="I47" s="774"/>
      <c r="J47" s="774"/>
      <c r="K47" s="774"/>
      <c r="L47" s="774"/>
      <c r="M47" s="774"/>
      <c r="N47" s="774"/>
      <c r="O47" s="774"/>
      <c r="P47" s="774"/>
      <c r="Q47" s="774"/>
      <c r="R47" s="774"/>
      <c r="S47" s="774"/>
      <c r="T47" s="774"/>
      <c r="U47" s="774"/>
      <c r="V47" s="774"/>
      <c r="W47" s="774"/>
      <c r="X47" s="774"/>
      <c r="Y47" s="774"/>
      <c r="Z47" s="774"/>
      <c r="AA47" s="774"/>
      <c r="AB47" s="774"/>
      <c r="AC47" s="774"/>
      <c r="AD47" s="774"/>
      <c r="AE47" s="774"/>
      <c r="AF47" s="774"/>
      <c r="AG47" s="774"/>
      <c r="AH47" s="774"/>
      <c r="AI47" s="774"/>
      <c r="AJ47" s="774"/>
      <c r="AK47" s="774"/>
      <c r="AL47" s="774"/>
      <c r="AM47" s="774"/>
      <c r="AN47" s="774"/>
      <c r="AO47" s="774"/>
      <c r="AP47" s="774"/>
      <c r="AQ47" s="774"/>
      <c r="AR47" s="774"/>
      <c r="AS47" s="774"/>
      <c r="AT47" s="774"/>
      <c r="AU47" s="774"/>
      <c r="AV47" s="774"/>
      <c r="AW47" s="774"/>
      <c r="AX47" s="774"/>
      <c r="AY47" s="774"/>
      <c r="AZ47" s="774"/>
      <c r="BA47" s="774"/>
      <c r="BB47" s="774"/>
      <c r="BC47" s="774"/>
      <c r="BD47" s="774"/>
      <c r="BE47" s="774"/>
      <c r="BF47" s="774"/>
      <c r="BG47" s="774"/>
      <c r="BH47" s="774"/>
      <c r="BI47" s="774"/>
      <c r="BJ47" s="774"/>
      <c r="BK47" s="774"/>
      <c r="BL47" s="774"/>
      <c r="BM47" s="774"/>
      <c r="BN47" s="774"/>
      <c r="BO47" s="774"/>
      <c r="BP47" s="774"/>
      <c r="BQ47" s="774"/>
      <c r="BR47" s="774"/>
      <c r="BS47" s="774"/>
      <c r="BT47" s="774"/>
      <c r="BU47" s="774"/>
      <c r="BV47" s="774"/>
      <c r="BW47" s="774"/>
      <c r="BX47" s="774"/>
      <c r="BY47" s="774"/>
      <c r="BZ47" s="774"/>
      <c r="CA47" s="774"/>
      <c r="CB47" s="774"/>
      <c r="CD47" s="769"/>
      <c r="CE47" s="770"/>
      <c r="CF47" s="670" t="s">
        <v>362</v>
      </c>
      <c r="CG47" s="671"/>
      <c r="CH47" s="671"/>
      <c r="CI47" s="671"/>
      <c r="CJ47" s="671"/>
      <c r="CK47" s="671"/>
      <c r="CL47" s="671"/>
      <c r="CM47" s="671"/>
      <c r="CN47" s="671"/>
      <c r="CO47" s="671"/>
      <c r="CP47" s="671"/>
      <c r="CQ47" s="672"/>
      <c r="CR47" s="662">
        <v>4574</v>
      </c>
      <c r="CS47" s="703"/>
      <c r="CT47" s="703"/>
      <c r="CU47" s="703"/>
      <c r="CV47" s="703"/>
      <c r="CW47" s="703"/>
      <c r="CX47" s="703"/>
      <c r="CY47" s="704"/>
      <c r="CZ47" s="673">
        <v>0</v>
      </c>
      <c r="DA47" s="705"/>
      <c r="DB47" s="705"/>
      <c r="DC47" s="706"/>
      <c r="DD47" s="668" t="s">
        <v>128</v>
      </c>
      <c r="DE47" s="703"/>
      <c r="DF47" s="703"/>
      <c r="DG47" s="703"/>
      <c r="DH47" s="703"/>
      <c r="DI47" s="703"/>
      <c r="DJ47" s="703"/>
      <c r="DK47" s="704"/>
      <c r="DL47" s="755"/>
      <c r="DM47" s="756"/>
      <c r="DN47" s="756"/>
      <c r="DO47" s="756"/>
      <c r="DP47" s="756"/>
      <c r="DQ47" s="756"/>
      <c r="DR47" s="756"/>
      <c r="DS47" s="756"/>
      <c r="DT47" s="756"/>
      <c r="DU47" s="756"/>
      <c r="DV47" s="757"/>
      <c r="DW47" s="758"/>
      <c r="DX47" s="759"/>
      <c r="DY47" s="759"/>
      <c r="DZ47" s="759"/>
      <c r="EA47" s="759"/>
      <c r="EB47" s="759"/>
      <c r="EC47" s="760"/>
    </row>
    <row r="48" spans="2:133" ht="11" x14ac:dyDescent="0.2">
      <c r="B48" s="773" t="s">
        <v>363</v>
      </c>
      <c r="C48" s="773"/>
      <c r="D48" s="773"/>
      <c r="E48" s="773"/>
      <c r="F48" s="773"/>
      <c r="G48" s="773"/>
      <c r="H48" s="773"/>
      <c r="I48" s="773"/>
      <c r="J48" s="773"/>
      <c r="K48" s="773"/>
      <c r="L48" s="773"/>
      <c r="M48" s="773"/>
      <c r="N48" s="773"/>
      <c r="O48" s="773"/>
      <c r="P48" s="773"/>
      <c r="Q48" s="773"/>
      <c r="R48" s="773"/>
      <c r="S48" s="773"/>
      <c r="T48" s="773"/>
      <c r="U48" s="773"/>
      <c r="V48" s="773"/>
      <c r="W48" s="773"/>
      <c r="X48" s="773"/>
      <c r="Y48" s="773"/>
      <c r="Z48" s="773"/>
      <c r="AA48" s="773"/>
      <c r="AB48" s="773"/>
      <c r="AC48" s="773"/>
      <c r="AD48" s="773"/>
      <c r="AE48" s="773"/>
      <c r="AF48" s="773"/>
      <c r="AG48" s="773"/>
      <c r="AH48" s="773"/>
      <c r="AI48" s="773"/>
      <c r="AJ48" s="773"/>
      <c r="AK48" s="773"/>
      <c r="AL48" s="773"/>
      <c r="AM48" s="773"/>
      <c r="AN48" s="773"/>
      <c r="AO48" s="773"/>
      <c r="AP48" s="773"/>
      <c r="AQ48" s="773"/>
      <c r="AR48" s="773"/>
      <c r="AS48" s="773"/>
      <c r="AT48" s="773"/>
      <c r="AU48" s="773"/>
      <c r="AV48" s="773"/>
      <c r="AW48" s="773"/>
      <c r="AX48" s="773"/>
      <c r="AY48" s="773"/>
      <c r="AZ48" s="773"/>
      <c r="BA48" s="773"/>
      <c r="BB48" s="773"/>
      <c r="BC48" s="773"/>
      <c r="BD48" s="773"/>
      <c r="BE48" s="773"/>
      <c r="BF48" s="773"/>
      <c r="BG48" s="773"/>
      <c r="BH48" s="773"/>
      <c r="BI48" s="773"/>
      <c r="BJ48" s="773"/>
      <c r="BK48" s="773"/>
      <c r="BL48" s="773"/>
      <c r="BM48" s="773"/>
      <c r="BN48" s="773"/>
      <c r="BO48" s="773"/>
      <c r="BP48" s="773"/>
      <c r="BQ48" s="773"/>
      <c r="BR48" s="773"/>
      <c r="BS48" s="773"/>
      <c r="BT48" s="773"/>
      <c r="BU48" s="773"/>
      <c r="BV48" s="773"/>
      <c r="BW48" s="773"/>
      <c r="BX48" s="773"/>
      <c r="BY48" s="773"/>
      <c r="BZ48" s="773"/>
      <c r="CA48" s="773"/>
      <c r="CB48" s="773"/>
      <c r="CD48" s="771"/>
      <c r="CE48" s="772"/>
      <c r="CF48" s="670" t="s">
        <v>364</v>
      </c>
      <c r="CG48" s="671"/>
      <c r="CH48" s="671"/>
      <c r="CI48" s="671"/>
      <c r="CJ48" s="671"/>
      <c r="CK48" s="671"/>
      <c r="CL48" s="671"/>
      <c r="CM48" s="671"/>
      <c r="CN48" s="671"/>
      <c r="CO48" s="671"/>
      <c r="CP48" s="671"/>
      <c r="CQ48" s="672"/>
      <c r="CR48" s="662" t="s">
        <v>128</v>
      </c>
      <c r="CS48" s="663"/>
      <c r="CT48" s="663"/>
      <c r="CU48" s="663"/>
      <c r="CV48" s="663"/>
      <c r="CW48" s="663"/>
      <c r="CX48" s="663"/>
      <c r="CY48" s="664"/>
      <c r="CZ48" s="673" t="s">
        <v>128</v>
      </c>
      <c r="DA48" s="674"/>
      <c r="DB48" s="674"/>
      <c r="DC48" s="683"/>
      <c r="DD48" s="668" t="s">
        <v>128</v>
      </c>
      <c r="DE48" s="663"/>
      <c r="DF48" s="663"/>
      <c r="DG48" s="663"/>
      <c r="DH48" s="663"/>
      <c r="DI48" s="663"/>
      <c r="DJ48" s="663"/>
      <c r="DK48" s="664"/>
      <c r="DL48" s="755"/>
      <c r="DM48" s="756"/>
      <c r="DN48" s="756"/>
      <c r="DO48" s="756"/>
      <c r="DP48" s="756"/>
      <c r="DQ48" s="756"/>
      <c r="DR48" s="756"/>
      <c r="DS48" s="756"/>
      <c r="DT48" s="756"/>
      <c r="DU48" s="756"/>
      <c r="DV48" s="757"/>
      <c r="DW48" s="758"/>
      <c r="DX48" s="759"/>
      <c r="DY48" s="759"/>
      <c r="DZ48" s="759"/>
      <c r="EA48" s="759"/>
      <c r="EB48" s="759"/>
      <c r="EC48" s="760"/>
    </row>
    <row r="49" spans="2:133" ht="11.25" customHeight="1" x14ac:dyDescent="0.2">
      <c r="B49" s="366"/>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709" t="s">
        <v>365</v>
      </c>
      <c r="CE49" s="710"/>
      <c r="CF49" s="710"/>
      <c r="CG49" s="710"/>
      <c r="CH49" s="710"/>
      <c r="CI49" s="710"/>
      <c r="CJ49" s="710"/>
      <c r="CK49" s="710"/>
      <c r="CL49" s="710"/>
      <c r="CM49" s="710"/>
      <c r="CN49" s="710"/>
      <c r="CO49" s="710"/>
      <c r="CP49" s="710"/>
      <c r="CQ49" s="711"/>
      <c r="CR49" s="753">
        <v>10604038</v>
      </c>
      <c r="CS49" s="733"/>
      <c r="CT49" s="733"/>
      <c r="CU49" s="733"/>
      <c r="CV49" s="733"/>
      <c r="CW49" s="733"/>
      <c r="CX49" s="733"/>
      <c r="CY49" s="775"/>
      <c r="CZ49" s="765">
        <v>100</v>
      </c>
      <c r="DA49" s="776"/>
      <c r="DB49" s="776"/>
      <c r="DC49" s="777"/>
      <c r="DD49" s="778">
        <v>7509192</v>
      </c>
      <c r="DE49" s="733"/>
      <c r="DF49" s="733"/>
      <c r="DG49" s="733"/>
      <c r="DH49" s="733"/>
      <c r="DI49" s="733"/>
      <c r="DJ49" s="733"/>
      <c r="DK49" s="775"/>
      <c r="DL49" s="779"/>
      <c r="DM49" s="780"/>
      <c r="DN49" s="780"/>
      <c r="DO49" s="780"/>
      <c r="DP49" s="780"/>
      <c r="DQ49" s="780"/>
      <c r="DR49" s="780"/>
      <c r="DS49" s="780"/>
      <c r="DT49" s="780"/>
      <c r="DU49" s="780"/>
      <c r="DV49" s="781"/>
      <c r="DW49" s="782"/>
      <c r="DX49" s="783"/>
      <c r="DY49" s="783"/>
      <c r="DZ49" s="783"/>
      <c r="EA49" s="783"/>
      <c r="EB49" s="783"/>
      <c r="EC49" s="784"/>
    </row>
    <row r="50" spans="2:133" ht="11" hidden="1" x14ac:dyDescent="0.2">
      <c r="B50" s="365"/>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algorithmName="SHA-512" hashValue="KgJ3o84si7ypHcSxrOGye4b3ozPn9sf9IjEUQoBsbn/8Dyw62/Pyu9MhdvPwqgw9yk0S9bQ/YFGQxuhM8KaicA==" saltValue="kemHRATIMZXVhbBGA8vaVg==" spinCount="100000" sheet="1" objects="1" scenarios="1"/>
  <mergeCells count="618">
    <mergeCell ref="DD48:DK48"/>
    <mergeCell ref="DL48:DV48"/>
    <mergeCell ref="DW48:EC48"/>
    <mergeCell ref="B47:CB47"/>
    <mergeCell ref="CF47:CQ47"/>
    <mergeCell ref="CD49:CQ49"/>
    <mergeCell ref="CR49:CY49"/>
    <mergeCell ref="CZ49:DC49"/>
    <mergeCell ref="DD49:DK49"/>
    <mergeCell ref="DL49:DV49"/>
    <mergeCell ref="DW49:EC49"/>
    <mergeCell ref="DD47:DK47"/>
    <mergeCell ref="DL47:DV47"/>
    <mergeCell ref="DW47:EC47"/>
    <mergeCell ref="DD44:DK44"/>
    <mergeCell ref="DL44:DV44"/>
    <mergeCell ref="DW44:EC44"/>
    <mergeCell ref="DW46:EC46"/>
    <mergeCell ref="CF45:CQ45"/>
    <mergeCell ref="CR45:CY45"/>
    <mergeCell ref="CZ45:DC45"/>
    <mergeCell ref="DD45:DK45"/>
    <mergeCell ref="DL45:DV45"/>
    <mergeCell ref="DW45:EC45"/>
    <mergeCell ref="CF46:CQ46"/>
    <mergeCell ref="CR46:CY46"/>
    <mergeCell ref="CZ46:DC46"/>
    <mergeCell ref="DD46:DK46"/>
    <mergeCell ref="DL46:DV46"/>
    <mergeCell ref="B44:Q44"/>
    <mergeCell ref="R44:Y44"/>
    <mergeCell ref="Z44:AC44"/>
    <mergeCell ref="AD44:AK44"/>
    <mergeCell ref="AL44:AO44"/>
    <mergeCell ref="CD44:CE48"/>
    <mergeCell ref="CF44:CQ44"/>
    <mergeCell ref="CR44:CY44"/>
    <mergeCell ref="CZ44:DC44"/>
    <mergeCell ref="CR47:CY47"/>
    <mergeCell ref="CZ47:DC47"/>
    <mergeCell ref="B48:CB48"/>
    <mergeCell ref="CF48:CQ48"/>
    <mergeCell ref="CR48:CY48"/>
    <mergeCell ref="CZ48:DC48"/>
    <mergeCell ref="BV42:CB42"/>
    <mergeCell ref="CD42:CQ42"/>
    <mergeCell ref="CR42:CY42"/>
    <mergeCell ref="CZ42:DC42"/>
    <mergeCell ref="DD42:DK42"/>
    <mergeCell ref="DL42:DV42"/>
    <mergeCell ref="DW42:EC42"/>
    <mergeCell ref="B43:Q43"/>
    <mergeCell ref="R43:Y43"/>
    <mergeCell ref="Z43:AC43"/>
    <mergeCell ref="AD43:AK43"/>
    <mergeCell ref="AL43:AO43"/>
    <mergeCell ref="CD43:CQ43"/>
    <mergeCell ref="CR43:CY43"/>
    <mergeCell ref="CZ43:DC43"/>
    <mergeCell ref="DD43:DK43"/>
    <mergeCell ref="DL43:DV43"/>
    <mergeCell ref="DW43:EC43"/>
    <mergeCell ref="BV40:CB40"/>
    <mergeCell ref="CD40:CQ40"/>
    <mergeCell ref="CR40:CY40"/>
    <mergeCell ref="CZ40:DC40"/>
    <mergeCell ref="DD40:DK40"/>
    <mergeCell ref="DL40:DV40"/>
    <mergeCell ref="DW40:EC40"/>
    <mergeCell ref="B41:Q41"/>
    <mergeCell ref="R41:Y41"/>
    <mergeCell ref="Z41:AC41"/>
    <mergeCell ref="AD41:AK41"/>
    <mergeCell ref="AL41:AO41"/>
    <mergeCell ref="AQ41:AY41"/>
    <mergeCell ref="AZ41:BF41"/>
    <mergeCell ref="BM41:BU41"/>
    <mergeCell ref="BV41:CB41"/>
    <mergeCell ref="CD41:CQ41"/>
    <mergeCell ref="CR41:CY41"/>
    <mergeCell ref="CZ41:DC41"/>
    <mergeCell ref="DD41:DK41"/>
    <mergeCell ref="DL41:DV41"/>
    <mergeCell ref="DW41:EC41"/>
    <mergeCell ref="B40:Q40"/>
    <mergeCell ref="R40:Y40"/>
    <mergeCell ref="Z40:AC40"/>
    <mergeCell ref="AD40:AK40"/>
    <mergeCell ref="AL40:AO40"/>
    <mergeCell ref="AQ40:AY40"/>
    <mergeCell ref="AZ40:BF40"/>
    <mergeCell ref="BG40:BK42"/>
    <mergeCell ref="BM40:BU40"/>
    <mergeCell ref="B42:Q42"/>
    <mergeCell ref="R42:Y42"/>
    <mergeCell ref="Z42:AC42"/>
    <mergeCell ref="AD42:AK42"/>
    <mergeCell ref="AL42:AO42"/>
    <mergeCell ref="AQ42:AY42"/>
    <mergeCell ref="AZ42:BF42"/>
    <mergeCell ref="BM42:BU42"/>
    <mergeCell ref="DD38:DK38"/>
    <mergeCell ref="DL38:DV38"/>
    <mergeCell ref="DW38:EC38"/>
    <mergeCell ref="B39:Q39"/>
    <mergeCell ref="R39:Y39"/>
    <mergeCell ref="Z39:AC39"/>
    <mergeCell ref="AD39:AK39"/>
    <mergeCell ref="AL39:AO39"/>
    <mergeCell ref="AQ39:AY39"/>
    <mergeCell ref="AZ39:BF39"/>
    <mergeCell ref="BG39:BU39"/>
    <mergeCell ref="BV39:CB39"/>
    <mergeCell ref="CD39:CQ39"/>
    <mergeCell ref="CR39:CY39"/>
    <mergeCell ref="CZ39:DC39"/>
    <mergeCell ref="DD39:DK39"/>
    <mergeCell ref="DL39:DV39"/>
    <mergeCell ref="DW39:EC39"/>
    <mergeCell ref="B38:Q38"/>
    <mergeCell ref="R38:Y38"/>
    <mergeCell ref="Z38:AC38"/>
    <mergeCell ref="AD38:AK38"/>
    <mergeCell ref="AL38:AO38"/>
    <mergeCell ref="AQ38:AY38"/>
    <mergeCell ref="AZ38:BF38"/>
    <mergeCell ref="BG38:BU38"/>
    <mergeCell ref="BV38:CB38"/>
    <mergeCell ref="CD36:CQ36"/>
    <mergeCell ref="CR36:CY36"/>
    <mergeCell ref="CZ36:DC36"/>
    <mergeCell ref="AZ36:BF36"/>
    <mergeCell ref="BG36:BU36"/>
    <mergeCell ref="BV36:CB36"/>
    <mergeCell ref="CD38:CQ38"/>
    <mergeCell ref="CR38:CY38"/>
    <mergeCell ref="CZ38:DC38"/>
    <mergeCell ref="DD36:DK36"/>
    <mergeCell ref="DL36:DV36"/>
    <mergeCell ref="DW36:EC36"/>
    <mergeCell ref="B37:Q37"/>
    <mergeCell ref="R37:Y37"/>
    <mergeCell ref="Z37:AC37"/>
    <mergeCell ref="AD37:AK37"/>
    <mergeCell ref="AL37:AO37"/>
    <mergeCell ref="AQ37:AY37"/>
    <mergeCell ref="AZ37:BF37"/>
    <mergeCell ref="BG37:BU37"/>
    <mergeCell ref="BV37:CB37"/>
    <mergeCell ref="CD37:CQ37"/>
    <mergeCell ref="CR37:CY37"/>
    <mergeCell ref="CZ37:DC37"/>
    <mergeCell ref="DD37:DK37"/>
    <mergeCell ref="DL37:DV37"/>
    <mergeCell ref="DW37:EC37"/>
    <mergeCell ref="B36:Q36"/>
    <mergeCell ref="R36:Y36"/>
    <mergeCell ref="Z36:AC36"/>
    <mergeCell ref="AD36:AK36"/>
    <mergeCell ref="AL36:AO36"/>
    <mergeCell ref="AQ36:AY36"/>
    <mergeCell ref="DL34:DV34"/>
    <mergeCell ref="DW34:EC34"/>
    <mergeCell ref="B35:Q35"/>
    <mergeCell ref="R35:Y35"/>
    <mergeCell ref="Z35:AC35"/>
    <mergeCell ref="AD35:AK35"/>
    <mergeCell ref="AL35:AO35"/>
    <mergeCell ref="AQ35:BF35"/>
    <mergeCell ref="BG35:CB35"/>
    <mergeCell ref="CD35:CQ35"/>
    <mergeCell ref="CR35:CY35"/>
    <mergeCell ref="CZ35:DC35"/>
    <mergeCell ref="DD35:DK35"/>
    <mergeCell ref="DL35:DV35"/>
    <mergeCell ref="DW35:EC35"/>
    <mergeCell ref="B34:Q34"/>
    <mergeCell ref="R34:Y34"/>
    <mergeCell ref="Z34:AC34"/>
    <mergeCell ref="AD34:AK34"/>
    <mergeCell ref="AL34:AO34"/>
    <mergeCell ref="CD34:CQ34"/>
    <mergeCell ref="CR34:CY34"/>
    <mergeCell ref="CZ34:DC34"/>
    <mergeCell ref="DD34:DK34"/>
    <mergeCell ref="BM33:BQ33"/>
    <mergeCell ref="BR33:BW33"/>
    <mergeCell ref="BX33:CB33"/>
    <mergeCell ref="CD33:CQ33"/>
    <mergeCell ref="CR33:CY33"/>
    <mergeCell ref="CZ33:DC33"/>
    <mergeCell ref="DD33:DK33"/>
    <mergeCell ref="DL33:DV33"/>
    <mergeCell ref="DW33:EC33"/>
    <mergeCell ref="BM32:BQ32"/>
    <mergeCell ref="BR32:BW32"/>
    <mergeCell ref="BX32:CB32"/>
    <mergeCell ref="CF32:CQ32"/>
    <mergeCell ref="CR32:CY32"/>
    <mergeCell ref="CZ32:DC32"/>
    <mergeCell ref="DD32:DK32"/>
    <mergeCell ref="DL32:DV32"/>
    <mergeCell ref="DW32:EC32"/>
    <mergeCell ref="BM31:BQ31"/>
    <mergeCell ref="BR31:BW31"/>
    <mergeCell ref="BX31:CB31"/>
    <mergeCell ref="CF31:CQ31"/>
    <mergeCell ref="CR31:CY31"/>
    <mergeCell ref="CZ31:DC31"/>
    <mergeCell ref="DD31:DK31"/>
    <mergeCell ref="DL31:DV31"/>
    <mergeCell ref="DW31:EC31"/>
    <mergeCell ref="B31:Q31"/>
    <mergeCell ref="R31:Y31"/>
    <mergeCell ref="Z31:AC31"/>
    <mergeCell ref="AD31:AK31"/>
    <mergeCell ref="AL31:AO31"/>
    <mergeCell ref="AP31:AS33"/>
    <mergeCell ref="AT31:AT33"/>
    <mergeCell ref="AX31:BF31"/>
    <mergeCell ref="BG31:BL31"/>
    <mergeCell ref="B32:Q32"/>
    <mergeCell ref="R32:Y32"/>
    <mergeCell ref="Z32:AC32"/>
    <mergeCell ref="AD32:AK32"/>
    <mergeCell ref="AL32:AO32"/>
    <mergeCell ref="AX32:BF32"/>
    <mergeCell ref="BG32:BL32"/>
    <mergeCell ref="B33:Q33"/>
    <mergeCell ref="R33:Y33"/>
    <mergeCell ref="Z33:AC33"/>
    <mergeCell ref="AD33:AK33"/>
    <mergeCell ref="AL33:AO33"/>
    <mergeCell ref="AX33:BF33"/>
    <mergeCell ref="BG33:BL33"/>
    <mergeCell ref="DL29:DV29"/>
    <mergeCell ref="DW29:EC29"/>
    <mergeCell ref="B30:Q30"/>
    <mergeCell ref="R30:Y30"/>
    <mergeCell ref="Z30:AC30"/>
    <mergeCell ref="AD30:AK30"/>
    <mergeCell ref="AL30:AO30"/>
    <mergeCell ref="AP30:BF30"/>
    <mergeCell ref="BG30:BQ30"/>
    <mergeCell ref="DD30:DK30"/>
    <mergeCell ref="DL30:DV30"/>
    <mergeCell ref="DW30:EC30"/>
    <mergeCell ref="CD29:CE32"/>
    <mergeCell ref="CF29:CQ29"/>
    <mergeCell ref="CR29:CY29"/>
    <mergeCell ref="CZ29:DC29"/>
    <mergeCell ref="BR30:CB30"/>
    <mergeCell ref="CF30:CQ30"/>
    <mergeCell ref="CR30:CY30"/>
    <mergeCell ref="CZ30:DC30"/>
    <mergeCell ref="DD29:DK29"/>
    <mergeCell ref="B29:Q29"/>
    <mergeCell ref="R29:Y29"/>
    <mergeCell ref="Z29:AC29"/>
    <mergeCell ref="AD29:AK29"/>
    <mergeCell ref="AL29:AO29"/>
    <mergeCell ref="AP29:BF29"/>
    <mergeCell ref="BG29:BN29"/>
    <mergeCell ref="BO29:BR29"/>
    <mergeCell ref="BS29:CB29"/>
    <mergeCell ref="CD27:CQ27"/>
    <mergeCell ref="CR27:CY27"/>
    <mergeCell ref="CZ27:DC27"/>
    <mergeCell ref="BG27:BN27"/>
    <mergeCell ref="BO27:BR27"/>
    <mergeCell ref="BS27:CB27"/>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7:Q27"/>
    <mergeCell ref="R27:Y27"/>
    <mergeCell ref="Z27:AC27"/>
    <mergeCell ref="AD27:AK27"/>
    <mergeCell ref="AL27:AO27"/>
    <mergeCell ref="AP27:BF27"/>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5:Q25"/>
    <mergeCell ref="R25:Y25"/>
    <mergeCell ref="Z25:AC25"/>
    <mergeCell ref="AD25:AK25"/>
    <mergeCell ref="AL25:AO25"/>
    <mergeCell ref="AP25:BF25"/>
    <mergeCell ref="BG25:BN25"/>
    <mergeCell ref="BO25:BR25"/>
    <mergeCell ref="BS25:CB25"/>
    <mergeCell ref="CD23:CQ23"/>
    <mergeCell ref="CR23:CY23"/>
    <mergeCell ref="CZ23:DC23"/>
    <mergeCell ref="BG23:BN23"/>
    <mergeCell ref="BO23:BR23"/>
    <mergeCell ref="BS23:CB23"/>
    <mergeCell ref="CD25:CQ25"/>
    <mergeCell ref="CR25:CY25"/>
    <mergeCell ref="CZ25:DC25"/>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3:Q23"/>
    <mergeCell ref="R23:Y23"/>
    <mergeCell ref="Z23:AC23"/>
    <mergeCell ref="AD23:AK23"/>
    <mergeCell ref="AL23:AO23"/>
    <mergeCell ref="AP23:BF23"/>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1:Q21"/>
    <mergeCell ref="R21:Y21"/>
    <mergeCell ref="Z21:AC21"/>
    <mergeCell ref="AD21:AK21"/>
    <mergeCell ref="AL21:AO21"/>
    <mergeCell ref="AP21:BF21"/>
    <mergeCell ref="BG21:BN21"/>
    <mergeCell ref="BO21:BR21"/>
    <mergeCell ref="BS21:CB21"/>
    <mergeCell ref="CD20:CQ20"/>
    <mergeCell ref="CR20:CY20"/>
    <mergeCell ref="CZ20:DC20"/>
    <mergeCell ref="DD20:DP20"/>
    <mergeCell ref="DQ20:EC20"/>
    <mergeCell ref="B19:Q19"/>
    <mergeCell ref="R19:Y19"/>
    <mergeCell ref="Z19:AC19"/>
    <mergeCell ref="AD19:AK19"/>
    <mergeCell ref="AL19:AO19"/>
    <mergeCell ref="B20:Q20"/>
    <mergeCell ref="R20:Y20"/>
    <mergeCell ref="Z20:AC20"/>
    <mergeCell ref="AD20:AK20"/>
    <mergeCell ref="AL20:AO20"/>
    <mergeCell ref="AP20:BF20"/>
    <mergeCell ref="BG20:BN20"/>
    <mergeCell ref="BO20:BR20"/>
    <mergeCell ref="BS20:CB20"/>
    <mergeCell ref="AP19:BF19"/>
    <mergeCell ref="BG19:BN19"/>
    <mergeCell ref="BO19:BR19"/>
    <mergeCell ref="BS19:CB19"/>
    <mergeCell ref="CD19:CQ19"/>
    <mergeCell ref="CD17:CQ17"/>
    <mergeCell ref="CR17:CY17"/>
    <mergeCell ref="CZ17:DC17"/>
    <mergeCell ref="DD17:DP17"/>
    <mergeCell ref="DQ17:EC17"/>
    <mergeCell ref="CD18:CQ18"/>
    <mergeCell ref="CR18:CY18"/>
    <mergeCell ref="CZ18:DC18"/>
    <mergeCell ref="DD18:DP18"/>
    <mergeCell ref="DQ18:EC18"/>
    <mergeCell ref="CR19:CY19"/>
    <mergeCell ref="CZ19:DC19"/>
    <mergeCell ref="DD19:DP19"/>
    <mergeCell ref="DQ19:EC19"/>
    <mergeCell ref="B18:Q18"/>
    <mergeCell ref="R18:Y18"/>
    <mergeCell ref="Z18:AC18"/>
    <mergeCell ref="AD18:AK18"/>
    <mergeCell ref="AL18:AO18"/>
    <mergeCell ref="AP18:BF18"/>
    <mergeCell ref="BG18:BN18"/>
    <mergeCell ref="BO18:BR18"/>
    <mergeCell ref="BS18:CB18"/>
    <mergeCell ref="B17:Q17"/>
    <mergeCell ref="R17:Y17"/>
    <mergeCell ref="Z17:AC17"/>
    <mergeCell ref="AD17:AK17"/>
    <mergeCell ref="AL17:AO17"/>
    <mergeCell ref="AP17:BF17"/>
    <mergeCell ref="BG17:BN17"/>
    <mergeCell ref="BO17:BR17"/>
    <mergeCell ref="BS17:CB17"/>
    <mergeCell ref="CD16:CQ16"/>
    <mergeCell ref="CR16:CY16"/>
    <mergeCell ref="CZ16:DC16"/>
    <mergeCell ref="DD16:DP16"/>
    <mergeCell ref="DQ16:EC16"/>
    <mergeCell ref="B15:Q15"/>
    <mergeCell ref="R15:Y15"/>
    <mergeCell ref="Z15:AC15"/>
    <mergeCell ref="AD15:AK15"/>
    <mergeCell ref="AL15:AO15"/>
    <mergeCell ref="B16:Q16"/>
    <mergeCell ref="R16:Y16"/>
    <mergeCell ref="Z16:AC16"/>
    <mergeCell ref="AD16:AK16"/>
    <mergeCell ref="AL16:AO16"/>
    <mergeCell ref="AP16:BF16"/>
    <mergeCell ref="BG16:BN16"/>
    <mergeCell ref="BO16:BR16"/>
    <mergeCell ref="BS16:CB16"/>
    <mergeCell ref="AP15:BF15"/>
    <mergeCell ref="BG15:BN15"/>
    <mergeCell ref="BO15:BR15"/>
    <mergeCell ref="BS15:CB15"/>
    <mergeCell ref="CD15:CQ15"/>
    <mergeCell ref="CD13:CQ13"/>
    <mergeCell ref="CR13:CY13"/>
    <mergeCell ref="CZ13:DC13"/>
    <mergeCell ref="DD13:DP13"/>
    <mergeCell ref="DQ13:EC13"/>
    <mergeCell ref="CD14:CQ14"/>
    <mergeCell ref="CR14:CY14"/>
    <mergeCell ref="CZ14:DC14"/>
    <mergeCell ref="DD14:DP14"/>
    <mergeCell ref="DQ14:EC14"/>
    <mergeCell ref="CR15:CY15"/>
    <mergeCell ref="CZ15:DC15"/>
    <mergeCell ref="DD15:DP15"/>
    <mergeCell ref="DQ15:EC15"/>
    <mergeCell ref="B14:Q14"/>
    <mergeCell ref="R14:Y14"/>
    <mergeCell ref="Z14:AC14"/>
    <mergeCell ref="AD14:AK14"/>
    <mergeCell ref="AL14:AO14"/>
    <mergeCell ref="AP14:BF14"/>
    <mergeCell ref="BG14:BN14"/>
    <mergeCell ref="BO14:BR14"/>
    <mergeCell ref="BS14:CB14"/>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DQ12:EC12"/>
    <mergeCell ref="B11:Q11"/>
    <mergeCell ref="R11:Y11"/>
    <mergeCell ref="Z11:AC11"/>
    <mergeCell ref="AD11:AK11"/>
    <mergeCell ref="AL11:AO11"/>
    <mergeCell ref="B12:Q12"/>
    <mergeCell ref="R12:Y12"/>
    <mergeCell ref="Z12:AC12"/>
    <mergeCell ref="AD12:AK12"/>
    <mergeCell ref="AL12:AO12"/>
    <mergeCell ref="AP12:BF12"/>
    <mergeCell ref="BG12:BN12"/>
    <mergeCell ref="BO12:BR12"/>
    <mergeCell ref="BS12:CB12"/>
    <mergeCell ref="AP11:BF11"/>
    <mergeCell ref="BG11:BN11"/>
    <mergeCell ref="BO11:BR11"/>
    <mergeCell ref="BS11:CB11"/>
    <mergeCell ref="CD11:CQ11"/>
    <mergeCell ref="CD9:CQ9"/>
    <mergeCell ref="CR9:CY9"/>
    <mergeCell ref="CZ9:DC9"/>
    <mergeCell ref="DD9:DP9"/>
    <mergeCell ref="DQ9:EC9"/>
    <mergeCell ref="CD10:CQ10"/>
    <mergeCell ref="CR10:CY10"/>
    <mergeCell ref="CZ10:DC10"/>
    <mergeCell ref="DD10:DP10"/>
    <mergeCell ref="DQ10:EC10"/>
    <mergeCell ref="CR11:CY11"/>
    <mergeCell ref="CZ11:DC11"/>
    <mergeCell ref="DD11:DP11"/>
    <mergeCell ref="DQ11:EC11"/>
    <mergeCell ref="B10:Q10"/>
    <mergeCell ref="R10:Y10"/>
    <mergeCell ref="Z10:AC10"/>
    <mergeCell ref="AD10:AK10"/>
    <mergeCell ref="AL10:AO10"/>
    <mergeCell ref="AP10:BF10"/>
    <mergeCell ref="BG10:BN10"/>
    <mergeCell ref="BO10:BR10"/>
    <mergeCell ref="BS10:CB10"/>
    <mergeCell ref="B9:Q9"/>
    <mergeCell ref="R9:Y9"/>
    <mergeCell ref="Z9:AC9"/>
    <mergeCell ref="AD9:AK9"/>
    <mergeCell ref="AL9:AO9"/>
    <mergeCell ref="AP9:BF9"/>
    <mergeCell ref="BG9:BN9"/>
    <mergeCell ref="BO9:BR9"/>
    <mergeCell ref="BS9:CB9"/>
    <mergeCell ref="CD8:CQ8"/>
    <mergeCell ref="CR8:CY8"/>
    <mergeCell ref="CZ8:DC8"/>
    <mergeCell ref="DD8:DP8"/>
    <mergeCell ref="DQ8:EC8"/>
    <mergeCell ref="B7:Q7"/>
    <mergeCell ref="R7:Y7"/>
    <mergeCell ref="Z7:AC7"/>
    <mergeCell ref="AD7:AK7"/>
    <mergeCell ref="AL7:AO7"/>
    <mergeCell ref="B8:Q8"/>
    <mergeCell ref="R8:Y8"/>
    <mergeCell ref="Z8:AC8"/>
    <mergeCell ref="AD8:AK8"/>
    <mergeCell ref="AL8:AO8"/>
    <mergeCell ref="AP8:BF8"/>
    <mergeCell ref="BG8:BN8"/>
    <mergeCell ref="BO8:BR8"/>
    <mergeCell ref="BS8:CB8"/>
    <mergeCell ref="AP7:BF7"/>
    <mergeCell ref="BG7:BN7"/>
    <mergeCell ref="BO7:BR7"/>
    <mergeCell ref="BS7:CB7"/>
    <mergeCell ref="CD7:CQ7"/>
    <mergeCell ref="CD5:CQ5"/>
    <mergeCell ref="CR5:CY5"/>
    <mergeCell ref="CZ5:DC5"/>
    <mergeCell ref="DD5:DP5"/>
    <mergeCell ref="DQ5:EC5"/>
    <mergeCell ref="CD6:CQ6"/>
    <mergeCell ref="CR6:CY6"/>
    <mergeCell ref="CZ6:DC6"/>
    <mergeCell ref="DD6:DP6"/>
    <mergeCell ref="DQ6:EC6"/>
    <mergeCell ref="CR7:CY7"/>
    <mergeCell ref="CZ7:DC7"/>
    <mergeCell ref="DD7:DP7"/>
    <mergeCell ref="DQ7:EC7"/>
    <mergeCell ref="B6:Q6"/>
    <mergeCell ref="R6:Y6"/>
    <mergeCell ref="Z6:AC6"/>
    <mergeCell ref="AD6:AK6"/>
    <mergeCell ref="AL6:AO6"/>
    <mergeCell ref="AP6:BF6"/>
    <mergeCell ref="BG6:BN6"/>
    <mergeCell ref="BO6:BR6"/>
    <mergeCell ref="BS6:CB6"/>
    <mergeCell ref="B5:Q5"/>
    <mergeCell ref="R5:Y5"/>
    <mergeCell ref="Z5:AC5"/>
    <mergeCell ref="AD5:AK5"/>
    <mergeCell ref="AL5:AO5"/>
    <mergeCell ref="AP5:BF5"/>
    <mergeCell ref="BG5:BN5"/>
    <mergeCell ref="BO5:BR5"/>
    <mergeCell ref="BS5:CB5"/>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3" orientation="landscape" r:id="rId1"/>
  <headerFooter>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EA135"/>
  <sheetViews>
    <sheetView zoomScale="70" zoomScaleNormal="25" zoomScaleSheetLayoutView="70" workbookViewId="0"/>
  </sheetViews>
  <sheetFormatPr defaultColWidth="0" defaultRowHeight="13" zeroHeight="1" x14ac:dyDescent="0.2"/>
  <cols>
    <col min="1" max="130" width="2.7265625" style="227" customWidth="1"/>
    <col min="131" max="131" width="1.6328125" style="227" customWidth="1"/>
    <col min="132" max="16384" width="9" style="227" hidden="1"/>
  </cols>
  <sheetData>
    <row r="1" spans="1:131" ht="11.25" customHeight="1" thickBot="1" x14ac:dyDescent="0.25">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5">
      <c r="A2" s="785" t="s">
        <v>366</v>
      </c>
      <c r="B2" s="785"/>
      <c r="C2" s="785"/>
      <c r="D2" s="785"/>
      <c r="E2" s="785"/>
      <c r="F2" s="785"/>
      <c r="G2" s="785"/>
      <c r="H2" s="785"/>
      <c r="I2" s="785"/>
      <c r="J2" s="785"/>
      <c r="K2" s="785"/>
      <c r="L2" s="785"/>
      <c r="M2" s="785"/>
      <c r="N2" s="785"/>
      <c r="O2" s="785"/>
      <c r="P2" s="785"/>
      <c r="Q2" s="785"/>
      <c r="R2" s="785"/>
      <c r="S2" s="785"/>
      <c r="T2" s="785"/>
      <c r="U2" s="785"/>
      <c r="V2" s="785"/>
      <c r="W2" s="785"/>
      <c r="X2" s="785"/>
      <c r="Y2" s="785"/>
      <c r="Z2" s="785"/>
      <c r="AA2" s="785"/>
      <c r="AB2" s="785"/>
      <c r="AC2" s="785"/>
      <c r="AD2" s="785"/>
      <c r="AE2" s="785"/>
      <c r="AF2" s="785"/>
      <c r="AG2" s="785"/>
      <c r="AH2" s="785"/>
      <c r="AI2" s="785"/>
      <c r="AJ2" s="785"/>
      <c r="AK2" s="785"/>
      <c r="AL2" s="785"/>
      <c r="AM2" s="785"/>
      <c r="AN2" s="785"/>
      <c r="AO2" s="785"/>
      <c r="AP2" s="785"/>
      <c r="AQ2" s="785"/>
      <c r="AR2" s="785"/>
      <c r="AS2" s="785"/>
      <c r="AT2" s="785"/>
      <c r="AU2" s="785"/>
      <c r="AV2" s="785"/>
      <c r="AW2" s="785"/>
      <c r="AX2" s="785"/>
      <c r="AY2" s="785"/>
      <c r="AZ2" s="785"/>
      <c r="BA2" s="785"/>
      <c r="BB2" s="785"/>
      <c r="BC2" s="785"/>
      <c r="BD2" s="785"/>
      <c r="BE2" s="785"/>
      <c r="BF2" s="785"/>
      <c r="BG2" s="785"/>
      <c r="BH2" s="785"/>
      <c r="BI2" s="785"/>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786" t="s">
        <v>367</v>
      </c>
      <c r="DK2" s="787"/>
      <c r="DL2" s="787"/>
      <c r="DM2" s="787"/>
      <c r="DN2" s="787"/>
      <c r="DO2" s="788"/>
      <c r="DP2" s="224"/>
      <c r="DQ2" s="786" t="s">
        <v>368</v>
      </c>
      <c r="DR2" s="787"/>
      <c r="DS2" s="787"/>
      <c r="DT2" s="787"/>
      <c r="DU2" s="787"/>
      <c r="DV2" s="787"/>
      <c r="DW2" s="787"/>
      <c r="DX2" s="787"/>
      <c r="DY2" s="787"/>
      <c r="DZ2" s="788"/>
      <c r="EA2" s="226"/>
    </row>
    <row r="3" spans="1:131" ht="11.25" customHeight="1" x14ac:dyDescent="0.2">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5">
      <c r="A4" s="789" t="s">
        <v>369</v>
      </c>
      <c r="B4" s="789"/>
      <c r="C4" s="789"/>
      <c r="D4" s="789"/>
      <c r="E4" s="789"/>
      <c r="F4" s="789"/>
      <c r="G4" s="789"/>
      <c r="H4" s="789"/>
      <c r="I4" s="789"/>
      <c r="J4" s="789"/>
      <c r="K4" s="789"/>
      <c r="L4" s="789"/>
      <c r="M4" s="789"/>
      <c r="N4" s="789"/>
      <c r="O4" s="789"/>
      <c r="P4" s="789"/>
      <c r="Q4" s="789"/>
      <c r="R4" s="789"/>
      <c r="S4" s="789"/>
      <c r="T4" s="789"/>
      <c r="U4" s="789"/>
      <c r="V4" s="789"/>
      <c r="W4" s="789"/>
      <c r="X4" s="789"/>
      <c r="Y4" s="789"/>
      <c r="Z4" s="789"/>
      <c r="AA4" s="789"/>
      <c r="AB4" s="789"/>
      <c r="AC4" s="789"/>
      <c r="AD4" s="789"/>
      <c r="AE4" s="789"/>
      <c r="AF4" s="789"/>
      <c r="AG4" s="789"/>
      <c r="AH4" s="789"/>
      <c r="AI4" s="789"/>
      <c r="AJ4" s="789"/>
      <c r="AK4" s="789"/>
      <c r="AL4" s="789"/>
      <c r="AM4" s="789"/>
      <c r="AN4" s="789"/>
      <c r="AO4" s="789"/>
      <c r="AP4" s="789"/>
      <c r="AQ4" s="789"/>
      <c r="AR4" s="789"/>
      <c r="AS4" s="789"/>
      <c r="AT4" s="789"/>
      <c r="AU4" s="789"/>
      <c r="AV4" s="789"/>
      <c r="AW4" s="789"/>
      <c r="AX4" s="789"/>
      <c r="AY4" s="789"/>
      <c r="AZ4" s="228"/>
      <c r="BA4" s="228"/>
      <c r="BB4" s="228"/>
      <c r="BC4" s="228"/>
      <c r="BD4" s="228"/>
      <c r="BE4" s="229"/>
      <c r="BF4" s="229"/>
      <c r="BG4" s="229"/>
      <c r="BH4" s="229"/>
      <c r="BI4" s="229"/>
      <c r="BJ4" s="229"/>
      <c r="BK4" s="229"/>
      <c r="BL4" s="229"/>
      <c r="BM4" s="229"/>
      <c r="BN4" s="229"/>
      <c r="BO4" s="229"/>
      <c r="BP4" s="229"/>
      <c r="BQ4" s="790" t="s">
        <v>370</v>
      </c>
      <c r="BR4" s="790"/>
      <c r="BS4" s="790"/>
      <c r="BT4" s="790"/>
      <c r="BU4" s="790"/>
      <c r="BV4" s="790"/>
      <c r="BW4" s="790"/>
      <c r="BX4" s="790"/>
      <c r="BY4" s="790"/>
      <c r="BZ4" s="790"/>
      <c r="CA4" s="790"/>
      <c r="CB4" s="790"/>
      <c r="CC4" s="790"/>
      <c r="CD4" s="790"/>
      <c r="CE4" s="790"/>
      <c r="CF4" s="790"/>
      <c r="CG4" s="790"/>
      <c r="CH4" s="790"/>
      <c r="CI4" s="790"/>
      <c r="CJ4" s="790"/>
      <c r="CK4" s="790"/>
      <c r="CL4" s="790"/>
      <c r="CM4" s="790"/>
      <c r="CN4" s="790"/>
      <c r="CO4" s="790"/>
      <c r="CP4" s="790"/>
      <c r="CQ4" s="790"/>
      <c r="CR4" s="790"/>
      <c r="CS4" s="790"/>
      <c r="CT4" s="790"/>
      <c r="CU4" s="790"/>
      <c r="CV4" s="790"/>
      <c r="CW4" s="790"/>
      <c r="CX4" s="790"/>
      <c r="CY4" s="790"/>
      <c r="CZ4" s="790"/>
      <c r="DA4" s="790"/>
      <c r="DB4" s="790"/>
      <c r="DC4" s="790"/>
      <c r="DD4" s="790"/>
      <c r="DE4" s="790"/>
      <c r="DF4" s="790"/>
      <c r="DG4" s="790"/>
      <c r="DH4" s="790"/>
      <c r="DI4" s="790"/>
      <c r="DJ4" s="790"/>
      <c r="DK4" s="790"/>
      <c r="DL4" s="790"/>
      <c r="DM4" s="790"/>
      <c r="DN4" s="790"/>
      <c r="DO4" s="790"/>
      <c r="DP4" s="790"/>
      <c r="DQ4" s="790"/>
      <c r="DR4" s="790"/>
      <c r="DS4" s="790"/>
      <c r="DT4" s="790"/>
      <c r="DU4" s="790"/>
      <c r="DV4" s="790"/>
      <c r="DW4" s="790"/>
      <c r="DX4" s="790"/>
      <c r="DY4" s="790"/>
      <c r="DZ4" s="790"/>
      <c r="EA4" s="230"/>
    </row>
    <row r="5" spans="1:131" s="231" customFormat="1" ht="26.25" customHeight="1" x14ac:dyDescent="0.2">
      <c r="A5" s="791" t="s">
        <v>371</v>
      </c>
      <c r="B5" s="792"/>
      <c r="C5" s="792"/>
      <c r="D5" s="792"/>
      <c r="E5" s="792"/>
      <c r="F5" s="792"/>
      <c r="G5" s="792"/>
      <c r="H5" s="792"/>
      <c r="I5" s="792"/>
      <c r="J5" s="792"/>
      <c r="K5" s="792"/>
      <c r="L5" s="792"/>
      <c r="M5" s="792"/>
      <c r="N5" s="792"/>
      <c r="O5" s="792"/>
      <c r="P5" s="793"/>
      <c r="Q5" s="797" t="s">
        <v>372</v>
      </c>
      <c r="R5" s="798"/>
      <c r="S5" s="798"/>
      <c r="T5" s="798"/>
      <c r="U5" s="799"/>
      <c r="V5" s="797" t="s">
        <v>373</v>
      </c>
      <c r="W5" s="798"/>
      <c r="X5" s="798"/>
      <c r="Y5" s="798"/>
      <c r="Z5" s="799"/>
      <c r="AA5" s="797" t="s">
        <v>374</v>
      </c>
      <c r="AB5" s="798"/>
      <c r="AC5" s="798"/>
      <c r="AD5" s="798"/>
      <c r="AE5" s="798"/>
      <c r="AF5" s="803" t="s">
        <v>375</v>
      </c>
      <c r="AG5" s="798"/>
      <c r="AH5" s="798"/>
      <c r="AI5" s="798"/>
      <c r="AJ5" s="804"/>
      <c r="AK5" s="798" t="s">
        <v>376</v>
      </c>
      <c r="AL5" s="798"/>
      <c r="AM5" s="798"/>
      <c r="AN5" s="798"/>
      <c r="AO5" s="799"/>
      <c r="AP5" s="797" t="s">
        <v>377</v>
      </c>
      <c r="AQ5" s="798"/>
      <c r="AR5" s="798"/>
      <c r="AS5" s="798"/>
      <c r="AT5" s="799"/>
      <c r="AU5" s="797" t="s">
        <v>378</v>
      </c>
      <c r="AV5" s="798"/>
      <c r="AW5" s="798"/>
      <c r="AX5" s="798"/>
      <c r="AY5" s="804"/>
      <c r="AZ5" s="228"/>
      <c r="BA5" s="228"/>
      <c r="BB5" s="228"/>
      <c r="BC5" s="228"/>
      <c r="BD5" s="228"/>
      <c r="BE5" s="229"/>
      <c r="BF5" s="229"/>
      <c r="BG5" s="229"/>
      <c r="BH5" s="229"/>
      <c r="BI5" s="229"/>
      <c r="BJ5" s="229"/>
      <c r="BK5" s="229"/>
      <c r="BL5" s="229"/>
      <c r="BM5" s="229"/>
      <c r="BN5" s="229"/>
      <c r="BO5" s="229"/>
      <c r="BP5" s="229"/>
      <c r="BQ5" s="791" t="s">
        <v>379</v>
      </c>
      <c r="BR5" s="792"/>
      <c r="BS5" s="792"/>
      <c r="BT5" s="792"/>
      <c r="BU5" s="792"/>
      <c r="BV5" s="792"/>
      <c r="BW5" s="792"/>
      <c r="BX5" s="792"/>
      <c r="BY5" s="792"/>
      <c r="BZ5" s="792"/>
      <c r="CA5" s="792"/>
      <c r="CB5" s="792"/>
      <c r="CC5" s="792"/>
      <c r="CD5" s="792"/>
      <c r="CE5" s="792"/>
      <c r="CF5" s="792"/>
      <c r="CG5" s="793"/>
      <c r="CH5" s="797" t="s">
        <v>380</v>
      </c>
      <c r="CI5" s="798"/>
      <c r="CJ5" s="798"/>
      <c r="CK5" s="798"/>
      <c r="CL5" s="799"/>
      <c r="CM5" s="797" t="s">
        <v>381</v>
      </c>
      <c r="CN5" s="798"/>
      <c r="CO5" s="798"/>
      <c r="CP5" s="798"/>
      <c r="CQ5" s="799"/>
      <c r="CR5" s="797" t="s">
        <v>382</v>
      </c>
      <c r="CS5" s="798"/>
      <c r="CT5" s="798"/>
      <c r="CU5" s="798"/>
      <c r="CV5" s="799"/>
      <c r="CW5" s="797" t="s">
        <v>383</v>
      </c>
      <c r="CX5" s="798"/>
      <c r="CY5" s="798"/>
      <c r="CZ5" s="798"/>
      <c r="DA5" s="799"/>
      <c r="DB5" s="797" t="s">
        <v>384</v>
      </c>
      <c r="DC5" s="798"/>
      <c r="DD5" s="798"/>
      <c r="DE5" s="798"/>
      <c r="DF5" s="799"/>
      <c r="DG5" s="827" t="s">
        <v>385</v>
      </c>
      <c r="DH5" s="828"/>
      <c r="DI5" s="828"/>
      <c r="DJ5" s="828"/>
      <c r="DK5" s="829"/>
      <c r="DL5" s="827" t="s">
        <v>386</v>
      </c>
      <c r="DM5" s="828"/>
      <c r="DN5" s="828"/>
      <c r="DO5" s="828"/>
      <c r="DP5" s="829"/>
      <c r="DQ5" s="797" t="s">
        <v>387</v>
      </c>
      <c r="DR5" s="798"/>
      <c r="DS5" s="798"/>
      <c r="DT5" s="798"/>
      <c r="DU5" s="799"/>
      <c r="DV5" s="797" t="s">
        <v>378</v>
      </c>
      <c r="DW5" s="798"/>
      <c r="DX5" s="798"/>
      <c r="DY5" s="798"/>
      <c r="DZ5" s="804"/>
      <c r="EA5" s="230"/>
    </row>
    <row r="6" spans="1:131" s="231" customFormat="1" ht="26.25" customHeight="1" thickBot="1" x14ac:dyDescent="0.25">
      <c r="A6" s="794"/>
      <c r="B6" s="795"/>
      <c r="C6" s="795"/>
      <c r="D6" s="795"/>
      <c r="E6" s="795"/>
      <c r="F6" s="795"/>
      <c r="G6" s="795"/>
      <c r="H6" s="795"/>
      <c r="I6" s="795"/>
      <c r="J6" s="795"/>
      <c r="K6" s="795"/>
      <c r="L6" s="795"/>
      <c r="M6" s="795"/>
      <c r="N6" s="795"/>
      <c r="O6" s="795"/>
      <c r="P6" s="796"/>
      <c r="Q6" s="800"/>
      <c r="R6" s="801"/>
      <c r="S6" s="801"/>
      <c r="T6" s="801"/>
      <c r="U6" s="802"/>
      <c r="V6" s="800"/>
      <c r="W6" s="801"/>
      <c r="X6" s="801"/>
      <c r="Y6" s="801"/>
      <c r="Z6" s="802"/>
      <c r="AA6" s="800"/>
      <c r="AB6" s="801"/>
      <c r="AC6" s="801"/>
      <c r="AD6" s="801"/>
      <c r="AE6" s="801"/>
      <c r="AF6" s="805"/>
      <c r="AG6" s="801"/>
      <c r="AH6" s="801"/>
      <c r="AI6" s="801"/>
      <c r="AJ6" s="806"/>
      <c r="AK6" s="801"/>
      <c r="AL6" s="801"/>
      <c r="AM6" s="801"/>
      <c r="AN6" s="801"/>
      <c r="AO6" s="802"/>
      <c r="AP6" s="800"/>
      <c r="AQ6" s="801"/>
      <c r="AR6" s="801"/>
      <c r="AS6" s="801"/>
      <c r="AT6" s="802"/>
      <c r="AU6" s="800"/>
      <c r="AV6" s="801"/>
      <c r="AW6" s="801"/>
      <c r="AX6" s="801"/>
      <c r="AY6" s="806"/>
      <c r="AZ6" s="228"/>
      <c r="BA6" s="228"/>
      <c r="BB6" s="228"/>
      <c r="BC6" s="228"/>
      <c r="BD6" s="228"/>
      <c r="BE6" s="229"/>
      <c r="BF6" s="229"/>
      <c r="BG6" s="229"/>
      <c r="BH6" s="229"/>
      <c r="BI6" s="229"/>
      <c r="BJ6" s="229"/>
      <c r="BK6" s="229"/>
      <c r="BL6" s="229"/>
      <c r="BM6" s="229"/>
      <c r="BN6" s="229"/>
      <c r="BO6" s="229"/>
      <c r="BP6" s="229"/>
      <c r="BQ6" s="794"/>
      <c r="BR6" s="795"/>
      <c r="BS6" s="795"/>
      <c r="BT6" s="795"/>
      <c r="BU6" s="795"/>
      <c r="BV6" s="795"/>
      <c r="BW6" s="795"/>
      <c r="BX6" s="795"/>
      <c r="BY6" s="795"/>
      <c r="BZ6" s="795"/>
      <c r="CA6" s="795"/>
      <c r="CB6" s="795"/>
      <c r="CC6" s="795"/>
      <c r="CD6" s="795"/>
      <c r="CE6" s="795"/>
      <c r="CF6" s="795"/>
      <c r="CG6" s="796"/>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30"/>
      <c r="DH6" s="831"/>
      <c r="DI6" s="831"/>
      <c r="DJ6" s="831"/>
      <c r="DK6" s="832"/>
      <c r="DL6" s="830"/>
      <c r="DM6" s="831"/>
      <c r="DN6" s="831"/>
      <c r="DO6" s="831"/>
      <c r="DP6" s="832"/>
      <c r="DQ6" s="800"/>
      <c r="DR6" s="801"/>
      <c r="DS6" s="801"/>
      <c r="DT6" s="801"/>
      <c r="DU6" s="802"/>
      <c r="DV6" s="800"/>
      <c r="DW6" s="801"/>
      <c r="DX6" s="801"/>
      <c r="DY6" s="801"/>
      <c r="DZ6" s="806"/>
      <c r="EA6" s="230"/>
    </row>
    <row r="7" spans="1:131" s="231" customFormat="1" ht="26.25" customHeight="1" thickTop="1" x14ac:dyDescent="0.2">
      <c r="A7" s="232">
        <v>1</v>
      </c>
      <c r="B7" s="813" t="s">
        <v>388</v>
      </c>
      <c r="C7" s="814"/>
      <c r="D7" s="814"/>
      <c r="E7" s="814"/>
      <c r="F7" s="814"/>
      <c r="G7" s="814"/>
      <c r="H7" s="814"/>
      <c r="I7" s="814"/>
      <c r="J7" s="814"/>
      <c r="K7" s="814"/>
      <c r="L7" s="814"/>
      <c r="M7" s="814"/>
      <c r="N7" s="814"/>
      <c r="O7" s="814"/>
      <c r="P7" s="815"/>
      <c r="Q7" s="816">
        <v>11537</v>
      </c>
      <c r="R7" s="817"/>
      <c r="S7" s="817"/>
      <c r="T7" s="817"/>
      <c r="U7" s="817"/>
      <c r="V7" s="817">
        <v>10638</v>
      </c>
      <c r="W7" s="817"/>
      <c r="X7" s="817"/>
      <c r="Y7" s="817"/>
      <c r="Z7" s="817"/>
      <c r="AA7" s="817">
        <v>900</v>
      </c>
      <c r="AB7" s="817"/>
      <c r="AC7" s="817"/>
      <c r="AD7" s="817"/>
      <c r="AE7" s="818"/>
      <c r="AF7" s="819">
        <v>744</v>
      </c>
      <c r="AG7" s="820"/>
      <c r="AH7" s="820"/>
      <c r="AI7" s="820"/>
      <c r="AJ7" s="821"/>
      <c r="AK7" s="822">
        <v>505</v>
      </c>
      <c r="AL7" s="823"/>
      <c r="AM7" s="823"/>
      <c r="AN7" s="823"/>
      <c r="AO7" s="823"/>
      <c r="AP7" s="823">
        <v>7401</v>
      </c>
      <c r="AQ7" s="823"/>
      <c r="AR7" s="823"/>
      <c r="AS7" s="823"/>
      <c r="AT7" s="823"/>
      <c r="AU7" s="824"/>
      <c r="AV7" s="824"/>
      <c r="AW7" s="824"/>
      <c r="AX7" s="824"/>
      <c r="AY7" s="825"/>
      <c r="AZ7" s="228"/>
      <c r="BA7" s="228"/>
      <c r="BB7" s="228"/>
      <c r="BC7" s="228"/>
      <c r="BD7" s="228"/>
      <c r="BE7" s="229"/>
      <c r="BF7" s="229"/>
      <c r="BG7" s="229"/>
      <c r="BH7" s="229"/>
      <c r="BI7" s="229"/>
      <c r="BJ7" s="229"/>
      <c r="BK7" s="229"/>
      <c r="BL7" s="229"/>
      <c r="BM7" s="229"/>
      <c r="BN7" s="229"/>
      <c r="BO7" s="229"/>
      <c r="BP7" s="229"/>
      <c r="BQ7" s="232">
        <v>1</v>
      </c>
      <c r="BR7" s="233" t="s">
        <v>594</v>
      </c>
      <c r="BS7" s="810" t="s">
        <v>580</v>
      </c>
      <c r="BT7" s="811"/>
      <c r="BU7" s="811"/>
      <c r="BV7" s="811"/>
      <c r="BW7" s="811"/>
      <c r="BX7" s="811"/>
      <c r="BY7" s="811"/>
      <c r="BZ7" s="811"/>
      <c r="CA7" s="811"/>
      <c r="CB7" s="811"/>
      <c r="CC7" s="811"/>
      <c r="CD7" s="811"/>
      <c r="CE7" s="811"/>
      <c r="CF7" s="811"/>
      <c r="CG7" s="826"/>
      <c r="CH7" s="807">
        <v>0</v>
      </c>
      <c r="CI7" s="808"/>
      <c r="CJ7" s="808"/>
      <c r="CK7" s="808"/>
      <c r="CL7" s="809"/>
      <c r="CM7" s="807">
        <v>29</v>
      </c>
      <c r="CN7" s="808"/>
      <c r="CO7" s="808"/>
      <c r="CP7" s="808"/>
      <c r="CQ7" s="809"/>
      <c r="CR7" s="807">
        <v>5</v>
      </c>
      <c r="CS7" s="808"/>
      <c r="CT7" s="808"/>
      <c r="CU7" s="808"/>
      <c r="CV7" s="809"/>
      <c r="CW7" s="807" t="s">
        <v>582</v>
      </c>
      <c r="CX7" s="808"/>
      <c r="CY7" s="808"/>
      <c r="CZ7" s="808"/>
      <c r="DA7" s="809"/>
      <c r="DB7" s="807" t="s">
        <v>582</v>
      </c>
      <c r="DC7" s="808"/>
      <c r="DD7" s="808"/>
      <c r="DE7" s="808"/>
      <c r="DF7" s="809"/>
      <c r="DG7" s="807" t="s">
        <v>582</v>
      </c>
      <c r="DH7" s="808"/>
      <c r="DI7" s="808"/>
      <c r="DJ7" s="808"/>
      <c r="DK7" s="809"/>
      <c r="DL7" s="807" t="s">
        <v>582</v>
      </c>
      <c r="DM7" s="808"/>
      <c r="DN7" s="808"/>
      <c r="DO7" s="808"/>
      <c r="DP7" s="809"/>
      <c r="DQ7" s="807" t="s">
        <v>582</v>
      </c>
      <c r="DR7" s="808"/>
      <c r="DS7" s="808"/>
      <c r="DT7" s="808"/>
      <c r="DU7" s="809"/>
      <c r="DV7" s="810"/>
      <c r="DW7" s="811"/>
      <c r="DX7" s="811"/>
      <c r="DY7" s="811"/>
      <c r="DZ7" s="812"/>
      <c r="EA7" s="230"/>
    </row>
    <row r="8" spans="1:131" s="231" customFormat="1" ht="26.25" customHeight="1" x14ac:dyDescent="0.2">
      <c r="A8" s="234">
        <v>2</v>
      </c>
      <c r="B8" s="844" t="s">
        <v>389</v>
      </c>
      <c r="C8" s="845"/>
      <c r="D8" s="845"/>
      <c r="E8" s="845"/>
      <c r="F8" s="845"/>
      <c r="G8" s="845"/>
      <c r="H8" s="845"/>
      <c r="I8" s="845"/>
      <c r="J8" s="845"/>
      <c r="K8" s="845"/>
      <c r="L8" s="845"/>
      <c r="M8" s="845"/>
      <c r="N8" s="845"/>
      <c r="O8" s="845"/>
      <c r="P8" s="846"/>
      <c r="Q8" s="847">
        <v>69</v>
      </c>
      <c r="R8" s="848"/>
      <c r="S8" s="848"/>
      <c r="T8" s="848"/>
      <c r="U8" s="848"/>
      <c r="V8" s="848">
        <v>53</v>
      </c>
      <c r="W8" s="848"/>
      <c r="X8" s="848"/>
      <c r="Y8" s="848"/>
      <c r="Z8" s="848"/>
      <c r="AA8" s="848">
        <v>16</v>
      </c>
      <c r="AB8" s="848"/>
      <c r="AC8" s="848"/>
      <c r="AD8" s="848"/>
      <c r="AE8" s="849"/>
      <c r="AF8" s="850">
        <v>16</v>
      </c>
      <c r="AG8" s="851"/>
      <c r="AH8" s="851"/>
      <c r="AI8" s="851"/>
      <c r="AJ8" s="852"/>
      <c r="AK8" s="833">
        <v>20</v>
      </c>
      <c r="AL8" s="834"/>
      <c r="AM8" s="834"/>
      <c r="AN8" s="834"/>
      <c r="AO8" s="834"/>
      <c r="AP8" s="834" t="s">
        <v>582</v>
      </c>
      <c r="AQ8" s="834"/>
      <c r="AR8" s="834"/>
      <c r="AS8" s="834"/>
      <c r="AT8" s="834"/>
      <c r="AU8" s="835"/>
      <c r="AV8" s="835"/>
      <c r="AW8" s="835"/>
      <c r="AX8" s="835"/>
      <c r="AY8" s="836"/>
      <c r="AZ8" s="228"/>
      <c r="BA8" s="228"/>
      <c r="BB8" s="228"/>
      <c r="BC8" s="228"/>
      <c r="BD8" s="228"/>
      <c r="BE8" s="229"/>
      <c r="BF8" s="229"/>
      <c r="BG8" s="229"/>
      <c r="BH8" s="229"/>
      <c r="BI8" s="229"/>
      <c r="BJ8" s="229"/>
      <c r="BK8" s="229"/>
      <c r="BL8" s="229"/>
      <c r="BM8" s="229"/>
      <c r="BN8" s="229"/>
      <c r="BO8" s="229"/>
      <c r="BP8" s="229"/>
      <c r="BQ8" s="234">
        <v>2</v>
      </c>
      <c r="BR8" s="235"/>
      <c r="BS8" s="837" t="s">
        <v>581</v>
      </c>
      <c r="BT8" s="838"/>
      <c r="BU8" s="838"/>
      <c r="BV8" s="838"/>
      <c r="BW8" s="838"/>
      <c r="BX8" s="838"/>
      <c r="BY8" s="838"/>
      <c r="BZ8" s="838"/>
      <c r="CA8" s="838"/>
      <c r="CB8" s="838"/>
      <c r="CC8" s="838"/>
      <c r="CD8" s="838"/>
      <c r="CE8" s="838"/>
      <c r="CF8" s="838"/>
      <c r="CG8" s="839"/>
      <c r="CH8" s="840">
        <v>0</v>
      </c>
      <c r="CI8" s="841"/>
      <c r="CJ8" s="841"/>
      <c r="CK8" s="841"/>
      <c r="CL8" s="842"/>
      <c r="CM8" s="840">
        <v>18</v>
      </c>
      <c r="CN8" s="841"/>
      <c r="CO8" s="841"/>
      <c r="CP8" s="841"/>
      <c r="CQ8" s="842"/>
      <c r="CR8" s="840">
        <v>2</v>
      </c>
      <c r="CS8" s="841"/>
      <c r="CT8" s="841"/>
      <c r="CU8" s="841"/>
      <c r="CV8" s="842"/>
      <c r="CW8" s="840" t="s">
        <v>582</v>
      </c>
      <c r="CX8" s="841"/>
      <c r="CY8" s="841"/>
      <c r="CZ8" s="841"/>
      <c r="DA8" s="842"/>
      <c r="DB8" s="840" t="s">
        <v>582</v>
      </c>
      <c r="DC8" s="841"/>
      <c r="DD8" s="841"/>
      <c r="DE8" s="841"/>
      <c r="DF8" s="842"/>
      <c r="DG8" s="840" t="s">
        <v>582</v>
      </c>
      <c r="DH8" s="841"/>
      <c r="DI8" s="841"/>
      <c r="DJ8" s="841"/>
      <c r="DK8" s="842"/>
      <c r="DL8" s="840" t="s">
        <v>582</v>
      </c>
      <c r="DM8" s="841"/>
      <c r="DN8" s="841"/>
      <c r="DO8" s="841"/>
      <c r="DP8" s="842"/>
      <c r="DQ8" s="840" t="s">
        <v>582</v>
      </c>
      <c r="DR8" s="841"/>
      <c r="DS8" s="841"/>
      <c r="DT8" s="841"/>
      <c r="DU8" s="842"/>
      <c r="DV8" s="837"/>
      <c r="DW8" s="838"/>
      <c r="DX8" s="838"/>
      <c r="DY8" s="838"/>
      <c r="DZ8" s="843"/>
      <c r="EA8" s="230"/>
    </row>
    <row r="9" spans="1:131" s="231" customFormat="1" ht="26.25" customHeight="1" x14ac:dyDescent="0.2">
      <c r="A9" s="234">
        <v>3</v>
      </c>
      <c r="B9" s="844"/>
      <c r="C9" s="845"/>
      <c r="D9" s="845"/>
      <c r="E9" s="845"/>
      <c r="F9" s="845"/>
      <c r="G9" s="845"/>
      <c r="H9" s="845"/>
      <c r="I9" s="845"/>
      <c r="J9" s="845"/>
      <c r="K9" s="845"/>
      <c r="L9" s="845"/>
      <c r="M9" s="845"/>
      <c r="N9" s="845"/>
      <c r="O9" s="845"/>
      <c r="P9" s="846"/>
      <c r="Q9" s="847"/>
      <c r="R9" s="848"/>
      <c r="S9" s="848"/>
      <c r="T9" s="848"/>
      <c r="U9" s="848"/>
      <c r="V9" s="848"/>
      <c r="W9" s="848"/>
      <c r="X9" s="848"/>
      <c r="Y9" s="848"/>
      <c r="Z9" s="848"/>
      <c r="AA9" s="848"/>
      <c r="AB9" s="848"/>
      <c r="AC9" s="848"/>
      <c r="AD9" s="848"/>
      <c r="AE9" s="849"/>
      <c r="AF9" s="850"/>
      <c r="AG9" s="851"/>
      <c r="AH9" s="851"/>
      <c r="AI9" s="851"/>
      <c r="AJ9" s="852"/>
      <c r="AK9" s="833"/>
      <c r="AL9" s="834"/>
      <c r="AM9" s="834"/>
      <c r="AN9" s="834"/>
      <c r="AO9" s="834"/>
      <c r="AP9" s="834"/>
      <c r="AQ9" s="834"/>
      <c r="AR9" s="834"/>
      <c r="AS9" s="834"/>
      <c r="AT9" s="834"/>
      <c r="AU9" s="835"/>
      <c r="AV9" s="835"/>
      <c r="AW9" s="835"/>
      <c r="AX9" s="835"/>
      <c r="AY9" s="836"/>
      <c r="AZ9" s="228"/>
      <c r="BA9" s="228"/>
      <c r="BB9" s="228"/>
      <c r="BC9" s="228"/>
      <c r="BD9" s="228"/>
      <c r="BE9" s="229"/>
      <c r="BF9" s="229"/>
      <c r="BG9" s="229"/>
      <c r="BH9" s="229"/>
      <c r="BI9" s="229"/>
      <c r="BJ9" s="229"/>
      <c r="BK9" s="229"/>
      <c r="BL9" s="229"/>
      <c r="BM9" s="229"/>
      <c r="BN9" s="229"/>
      <c r="BO9" s="229"/>
      <c r="BP9" s="229"/>
      <c r="BQ9" s="234">
        <v>3</v>
      </c>
      <c r="BR9" s="235"/>
      <c r="BS9" s="837"/>
      <c r="BT9" s="838"/>
      <c r="BU9" s="838"/>
      <c r="BV9" s="838"/>
      <c r="BW9" s="838"/>
      <c r="BX9" s="838"/>
      <c r="BY9" s="838"/>
      <c r="BZ9" s="838"/>
      <c r="CA9" s="838"/>
      <c r="CB9" s="838"/>
      <c r="CC9" s="838"/>
      <c r="CD9" s="838"/>
      <c r="CE9" s="838"/>
      <c r="CF9" s="838"/>
      <c r="CG9" s="839"/>
      <c r="CH9" s="840"/>
      <c r="CI9" s="841"/>
      <c r="CJ9" s="841"/>
      <c r="CK9" s="841"/>
      <c r="CL9" s="842"/>
      <c r="CM9" s="840"/>
      <c r="CN9" s="841"/>
      <c r="CO9" s="841"/>
      <c r="CP9" s="841"/>
      <c r="CQ9" s="842"/>
      <c r="CR9" s="840"/>
      <c r="CS9" s="841"/>
      <c r="CT9" s="841"/>
      <c r="CU9" s="841"/>
      <c r="CV9" s="842"/>
      <c r="CW9" s="840"/>
      <c r="CX9" s="841"/>
      <c r="CY9" s="841"/>
      <c r="CZ9" s="841"/>
      <c r="DA9" s="842"/>
      <c r="DB9" s="840"/>
      <c r="DC9" s="841"/>
      <c r="DD9" s="841"/>
      <c r="DE9" s="841"/>
      <c r="DF9" s="842"/>
      <c r="DG9" s="840"/>
      <c r="DH9" s="841"/>
      <c r="DI9" s="841"/>
      <c r="DJ9" s="841"/>
      <c r="DK9" s="842"/>
      <c r="DL9" s="840"/>
      <c r="DM9" s="841"/>
      <c r="DN9" s="841"/>
      <c r="DO9" s="841"/>
      <c r="DP9" s="842"/>
      <c r="DQ9" s="840"/>
      <c r="DR9" s="841"/>
      <c r="DS9" s="841"/>
      <c r="DT9" s="841"/>
      <c r="DU9" s="842"/>
      <c r="DV9" s="837"/>
      <c r="DW9" s="838"/>
      <c r="DX9" s="838"/>
      <c r="DY9" s="838"/>
      <c r="DZ9" s="843"/>
      <c r="EA9" s="230"/>
    </row>
    <row r="10" spans="1:131" s="231" customFormat="1" ht="26.25" customHeight="1" x14ac:dyDescent="0.2">
      <c r="A10" s="234">
        <v>4</v>
      </c>
      <c r="B10" s="844"/>
      <c r="C10" s="845"/>
      <c r="D10" s="845"/>
      <c r="E10" s="845"/>
      <c r="F10" s="845"/>
      <c r="G10" s="845"/>
      <c r="H10" s="845"/>
      <c r="I10" s="845"/>
      <c r="J10" s="845"/>
      <c r="K10" s="845"/>
      <c r="L10" s="845"/>
      <c r="M10" s="845"/>
      <c r="N10" s="845"/>
      <c r="O10" s="845"/>
      <c r="P10" s="846"/>
      <c r="Q10" s="847"/>
      <c r="R10" s="848"/>
      <c r="S10" s="848"/>
      <c r="T10" s="848"/>
      <c r="U10" s="848"/>
      <c r="V10" s="848"/>
      <c r="W10" s="848"/>
      <c r="X10" s="848"/>
      <c r="Y10" s="848"/>
      <c r="Z10" s="848"/>
      <c r="AA10" s="848"/>
      <c r="AB10" s="848"/>
      <c r="AC10" s="848"/>
      <c r="AD10" s="848"/>
      <c r="AE10" s="849"/>
      <c r="AF10" s="850"/>
      <c r="AG10" s="851"/>
      <c r="AH10" s="851"/>
      <c r="AI10" s="851"/>
      <c r="AJ10" s="852"/>
      <c r="AK10" s="833"/>
      <c r="AL10" s="834"/>
      <c r="AM10" s="834"/>
      <c r="AN10" s="834"/>
      <c r="AO10" s="834"/>
      <c r="AP10" s="834"/>
      <c r="AQ10" s="834"/>
      <c r="AR10" s="834"/>
      <c r="AS10" s="834"/>
      <c r="AT10" s="834"/>
      <c r="AU10" s="835"/>
      <c r="AV10" s="835"/>
      <c r="AW10" s="835"/>
      <c r="AX10" s="835"/>
      <c r="AY10" s="836"/>
      <c r="AZ10" s="228"/>
      <c r="BA10" s="228"/>
      <c r="BB10" s="228"/>
      <c r="BC10" s="228"/>
      <c r="BD10" s="228"/>
      <c r="BE10" s="229"/>
      <c r="BF10" s="229"/>
      <c r="BG10" s="229"/>
      <c r="BH10" s="229"/>
      <c r="BI10" s="229"/>
      <c r="BJ10" s="229"/>
      <c r="BK10" s="229"/>
      <c r="BL10" s="229"/>
      <c r="BM10" s="229"/>
      <c r="BN10" s="229"/>
      <c r="BO10" s="229"/>
      <c r="BP10" s="229"/>
      <c r="BQ10" s="234">
        <v>4</v>
      </c>
      <c r="BR10" s="235"/>
      <c r="BS10" s="837"/>
      <c r="BT10" s="838"/>
      <c r="BU10" s="838"/>
      <c r="BV10" s="838"/>
      <c r="BW10" s="838"/>
      <c r="BX10" s="838"/>
      <c r="BY10" s="838"/>
      <c r="BZ10" s="838"/>
      <c r="CA10" s="838"/>
      <c r="CB10" s="838"/>
      <c r="CC10" s="838"/>
      <c r="CD10" s="838"/>
      <c r="CE10" s="838"/>
      <c r="CF10" s="838"/>
      <c r="CG10" s="839"/>
      <c r="CH10" s="840"/>
      <c r="CI10" s="841"/>
      <c r="CJ10" s="841"/>
      <c r="CK10" s="841"/>
      <c r="CL10" s="842"/>
      <c r="CM10" s="840"/>
      <c r="CN10" s="841"/>
      <c r="CO10" s="841"/>
      <c r="CP10" s="841"/>
      <c r="CQ10" s="842"/>
      <c r="CR10" s="840"/>
      <c r="CS10" s="841"/>
      <c r="CT10" s="841"/>
      <c r="CU10" s="841"/>
      <c r="CV10" s="842"/>
      <c r="CW10" s="840"/>
      <c r="CX10" s="841"/>
      <c r="CY10" s="841"/>
      <c r="CZ10" s="841"/>
      <c r="DA10" s="842"/>
      <c r="DB10" s="840"/>
      <c r="DC10" s="841"/>
      <c r="DD10" s="841"/>
      <c r="DE10" s="841"/>
      <c r="DF10" s="842"/>
      <c r="DG10" s="840"/>
      <c r="DH10" s="841"/>
      <c r="DI10" s="841"/>
      <c r="DJ10" s="841"/>
      <c r="DK10" s="842"/>
      <c r="DL10" s="840"/>
      <c r="DM10" s="841"/>
      <c r="DN10" s="841"/>
      <c r="DO10" s="841"/>
      <c r="DP10" s="842"/>
      <c r="DQ10" s="840"/>
      <c r="DR10" s="841"/>
      <c r="DS10" s="841"/>
      <c r="DT10" s="841"/>
      <c r="DU10" s="842"/>
      <c r="DV10" s="837"/>
      <c r="DW10" s="838"/>
      <c r="DX10" s="838"/>
      <c r="DY10" s="838"/>
      <c r="DZ10" s="843"/>
      <c r="EA10" s="230"/>
    </row>
    <row r="11" spans="1:131" s="231" customFormat="1" ht="26.25" customHeight="1" x14ac:dyDescent="0.2">
      <c r="A11" s="234">
        <v>5</v>
      </c>
      <c r="B11" s="844"/>
      <c r="C11" s="845"/>
      <c r="D11" s="845"/>
      <c r="E11" s="845"/>
      <c r="F11" s="845"/>
      <c r="G11" s="845"/>
      <c r="H11" s="845"/>
      <c r="I11" s="845"/>
      <c r="J11" s="845"/>
      <c r="K11" s="845"/>
      <c r="L11" s="845"/>
      <c r="M11" s="845"/>
      <c r="N11" s="845"/>
      <c r="O11" s="845"/>
      <c r="P11" s="846"/>
      <c r="Q11" s="847"/>
      <c r="R11" s="848"/>
      <c r="S11" s="848"/>
      <c r="T11" s="848"/>
      <c r="U11" s="848"/>
      <c r="V11" s="848"/>
      <c r="W11" s="848"/>
      <c r="X11" s="848"/>
      <c r="Y11" s="848"/>
      <c r="Z11" s="848"/>
      <c r="AA11" s="848"/>
      <c r="AB11" s="848"/>
      <c r="AC11" s="848"/>
      <c r="AD11" s="848"/>
      <c r="AE11" s="849"/>
      <c r="AF11" s="850"/>
      <c r="AG11" s="851"/>
      <c r="AH11" s="851"/>
      <c r="AI11" s="851"/>
      <c r="AJ11" s="852"/>
      <c r="AK11" s="833"/>
      <c r="AL11" s="834"/>
      <c r="AM11" s="834"/>
      <c r="AN11" s="834"/>
      <c r="AO11" s="834"/>
      <c r="AP11" s="834"/>
      <c r="AQ11" s="834"/>
      <c r="AR11" s="834"/>
      <c r="AS11" s="834"/>
      <c r="AT11" s="834"/>
      <c r="AU11" s="835"/>
      <c r="AV11" s="835"/>
      <c r="AW11" s="835"/>
      <c r="AX11" s="835"/>
      <c r="AY11" s="836"/>
      <c r="AZ11" s="228"/>
      <c r="BA11" s="228"/>
      <c r="BB11" s="228"/>
      <c r="BC11" s="228"/>
      <c r="BD11" s="228"/>
      <c r="BE11" s="229"/>
      <c r="BF11" s="229"/>
      <c r="BG11" s="229"/>
      <c r="BH11" s="229"/>
      <c r="BI11" s="229"/>
      <c r="BJ11" s="229"/>
      <c r="BK11" s="229"/>
      <c r="BL11" s="229"/>
      <c r="BM11" s="229"/>
      <c r="BN11" s="229"/>
      <c r="BO11" s="229"/>
      <c r="BP11" s="229"/>
      <c r="BQ11" s="234">
        <v>5</v>
      </c>
      <c r="BR11" s="235"/>
      <c r="BS11" s="837"/>
      <c r="BT11" s="838"/>
      <c r="BU11" s="838"/>
      <c r="BV11" s="838"/>
      <c r="BW11" s="838"/>
      <c r="BX11" s="838"/>
      <c r="BY11" s="838"/>
      <c r="BZ11" s="838"/>
      <c r="CA11" s="838"/>
      <c r="CB11" s="838"/>
      <c r="CC11" s="838"/>
      <c r="CD11" s="838"/>
      <c r="CE11" s="838"/>
      <c r="CF11" s="838"/>
      <c r="CG11" s="839"/>
      <c r="CH11" s="840"/>
      <c r="CI11" s="841"/>
      <c r="CJ11" s="841"/>
      <c r="CK11" s="841"/>
      <c r="CL11" s="842"/>
      <c r="CM11" s="840"/>
      <c r="CN11" s="841"/>
      <c r="CO11" s="841"/>
      <c r="CP11" s="841"/>
      <c r="CQ11" s="842"/>
      <c r="CR11" s="840"/>
      <c r="CS11" s="841"/>
      <c r="CT11" s="841"/>
      <c r="CU11" s="841"/>
      <c r="CV11" s="842"/>
      <c r="CW11" s="840"/>
      <c r="CX11" s="841"/>
      <c r="CY11" s="841"/>
      <c r="CZ11" s="841"/>
      <c r="DA11" s="842"/>
      <c r="DB11" s="840"/>
      <c r="DC11" s="841"/>
      <c r="DD11" s="841"/>
      <c r="DE11" s="841"/>
      <c r="DF11" s="842"/>
      <c r="DG11" s="840"/>
      <c r="DH11" s="841"/>
      <c r="DI11" s="841"/>
      <c r="DJ11" s="841"/>
      <c r="DK11" s="842"/>
      <c r="DL11" s="840"/>
      <c r="DM11" s="841"/>
      <c r="DN11" s="841"/>
      <c r="DO11" s="841"/>
      <c r="DP11" s="842"/>
      <c r="DQ11" s="840"/>
      <c r="DR11" s="841"/>
      <c r="DS11" s="841"/>
      <c r="DT11" s="841"/>
      <c r="DU11" s="842"/>
      <c r="DV11" s="837"/>
      <c r="DW11" s="838"/>
      <c r="DX11" s="838"/>
      <c r="DY11" s="838"/>
      <c r="DZ11" s="843"/>
      <c r="EA11" s="230"/>
    </row>
    <row r="12" spans="1:131" s="231" customFormat="1" ht="26.25" customHeight="1" x14ac:dyDescent="0.2">
      <c r="A12" s="234">
        <v>6</v>
      </c>
      <c r="B12" s="844"/>
      <c r="C12" s="845"/>
      <c r="D12" s="845"/>
      <c r="E12" s="845"/>
      <c r="F12" s="845"/>
      <c r="G12" s="845"/>
      <c r="H12" s="845"/>
      <c r="I12" s="845"/>
      <c r="J12" s="845"/>
      <c r="K12" s="845"/>
      <c r="L12" s="845"/>
      <c r="M12" s="845"/>
      <c r="N12" s="845"/>
      <c r="O12" s="845"/>
      <c r="P12" s="846"/>
      <c r="Q12" s="847"/>
      <c r="R12" s="848"/>
      <c r="S12" s="848"/>
      <c r="T12" s="848"/>
      <c r="U12" s="848"/>
      <c r="V12" s="848"/>
      <c r="W12" s="848"/>
      <c r="X12" s="848"/>
      <c r="Y12" s="848"/>
      <c r="Z12" s="848"/>
      <c r="AA12" s="848"/>
      <c r="AB12" s="848"/>
      <c r="AC12" s="848"/>
      <c r="AD12" s="848"/>
      <c r="AE12" s="849"/>
      <c r="AF12" s="850"/>
      <c r="AG12" s="851"/>
      <c r="AH12" s="851"/>
      <c r="AI12" s="851"/>
      <c r="AJ12" s="852"/>
      <c r="AK12" s="833"/>
      <c r="AL12" s="834"/>
      <c r="AM12" s="834"/>
      <c r="AN12" s="834"/>
      <c r="AO12" s="834"/>
      <c r="AP12" s="834"/>
      <c r="AQ12" s="834"/>
      <c r="AR12" s="834"/>
      <c r="AS12" s="834"/>
      <c r="AT12" s="834"/>
      <c r="AU12" s="835"/>
      <c r="AV12" s="835"/>
      <c r="AW12" s="835"/>
      <c r="AX12" s="835"/>
      <c r="AY12" s="836"/>
      <c r="AZ12" s="228"/>
      <c r="BA12" s="228"/>
      <c r="BB12" s="228"/>
      <c r="BC12" s="228"/>
      <c r="BD12" s="228"/>
      <c r="BE12" s="229"/>
      <c r="BF12" s="229"/>
      <c r="BG12" s="229"/>
      <c r="BH12" s="229"/>
      <c r="BI12" s="229"/>
      <c r="BJ12" s="229"/>
      <c r="BK12" s="229"/>
      <c r="BL12" s="229"/>
      <c r="BM12" s="229"/>
      <c r="BN12" s="229"/>
      <c r="BO12" s="229"/>
      <c r="BP12" s="229"/>
      <c r="BQ12" s="234">
        <v>6</v>
      </c>
      <c r="BR12" s="235"/>
      <c r="BS12" s="837"/>
      <c r="BT12" s="838"/>
      <c r="BU12" s="838"/>
      <c r="BV12" s="838"/>
      <c r="BW12" s="838"/>
      <c r="BX12" s="838"/>
      <c r="BY12" s="838"/>
      <c r="BZ12" s="838"/>
      <c r="CA12" s="838"/>
      <c r="CB12" s="838"/>
      <c r="CC12" s="838"/>
      <c r="CD12" s="838"/>
      <c r="CE12" s="838"/>
      <c r="CF12" s="838"/>
      <c r="CG12" s="839"/>
      <c r="CH12" s="840"/>
      <c r="CI12" s="841"/>
      <c r="CJ12" s="841"/>
      <c r="CK12" s="841"/>
      <c r="CL12" s="842"/>
      <c r="CM12" s="840"/>
      <c r="CN12" s="841"/>
      <c r="CO12" s="841"/>
      <c r="CP12" s="841"/>
      <c r="CQ12" s="842"/>
      <c r="CR12" s="840"/>
      <c r="CS12" s="841"/>
      <c r="CT12" s="841"/>
      <c r="CU12" s="841"/>
      <c r="CV12" s="842"/>
      <c r="CW12" s="840"/>
      <c r="CX12" s="841"/>
      <c r="CY12" s="841"/>
      <c r="CZ12" s="841"/>
      <c r="DA12" s="842"/>
      <c r="DB12" s="840"/>
      <c r="DC12" s="841"/>
      <c r="DD12" s="841"/>
      <c r="DE12" s="841"/>
      <c r="DF12" s="842"/>
      <c r="DG12" s="840"/>
      <c r="DH12" s="841"/>
      <c r="DI12" s="841"/>
      <c r="DJ12" s="841"/>
      <c r="DK12" s="842"/>
      <c r="DL12" s="840"/>
      <c r="DM12" s="841"/>
      <c r="DN12" s="841"/>
      <c r="DO12" s="841"/>
      <c r="DP12" s="842"/>
      <c r="DQ12" s="840"/>
      <c r="DR12" s="841"/>
      <c r="DS12" s="841"/>
      <c r="DT12" s="841"/>
      <c r="DU12" s="842"/>
      <c r="DV12" s="837"/>
      <c r="DW12" s="838"/>
      <c r="DX12" s="838"/>
      <c r="DY12" s="838"/>
      <c r="DZ12" s="843"/>
      <c r="EA12" s="230"/>
    </row>
    <row r="13" spans="1:131" s="231" customFormat="1" ht="26.25" customHeight="1" x14ac:dyDescent="0.2">
      <c r="A13" s="234">
        <v>7</v>
      </c>
      <c r="B13" s="844"/>
      <c r="C13" s="845"/>
      <c r="D13" s="845"/>
      <c r="E13" s="845"/>
      <c r="F13" s="845"/>
      <c r="G13" s="845"/>
      <c r="H13" s="845"/>
      <c r="I13" s="845"/>
      <c r="J13" s="845"/>
      <c r="K13" s="845"/>
      <c r="L13" s="845"/>
      <c r="M13" s="845"/>
      <c r="N13" s="845"/>
      <c r="O13" s="845"/>
      <c r="P13" s="846"/>
      <c r="Q13" s="847"/>
      <c r="R13" s="848"/>
      <c r="S13" s="848"/>
      <c r="T13" s="848"/>
      <c r="U13" s="848"/>
      <c r="V13" s="848"/>
      <c r="W13" s="848"/>
      <c r="X13" s="848"/>
      <c r="Y13" s="848"/>
      <c r="Z13" s="848"/>
      <c r="AA13" s="848"/>
      <c r="AB13" s="848"/>
      <c r="AC13" s="848"/>
      <c r="AD13" s="848"/>
      <c r="AE13" s="849"/>
      <c r="AF13" s="850"/>
      <c r="AG13" s="851"/>
      <c r="AH13" s="851"/>
      <c r="AI13" s="851"/>
      <c r="AJ13" s="852"/>
      <c r="AK13" s="833"/>
      <c r="AL13" s="834"/>
      <c r="AM13" s="834"/>
      <c r="AN13" s="834"/>
      <c r="AO13" s="834"/>
      <c r="AP13" s="834"/>
      <c r="AQ13" s="834"/>
      <c r="AR13" s="834"/>
      <c r="AS13" s="834"/>
      <c r="AT13" s="834"/>
      <c r="AU13" s="835"/>
      <c r="AV13" s="835"/>
      <c r="AW13" s="835"/>
      <c r="AX13" s="835"/>
      <c r="AY13" s="836"/>
      <c r="AZ13" s="228"/>
      <c r="BA13" s="228"/>
      <c r="BB13" s="228"/>
      <c r="BC13" s="228"/>
      <c r="BD13" s="228"/>
      <c r="BE13" s="229"/>
      <c r="BF13" s="229"/>
      <c r="BG13" s="229"/>
      <c r="BH13" s="229"/>
      <c r="BI13" s="229"/>
      <c r="BJ13" s="229"/>
      <c r="BK13" s="229"/>
      <c r="BL13" s="229"/>
      <c r="BM13" s="229"/>
      <c r="BN13" s="229"/>
      <c r="BO13" s="229"/>
      <c r="BP13" s="229"/>
      <c r="BQ13" s="234">
        <v>7</v>
      </c>
      <c r="BR13" s="235"/>
      <c r="BS13" s="837"/>
      <c r="BT13" s="838"/>
      <c r="BU13" s="838"/>
      <c r="BV13" s="838"/>
      <c r="BW13" s="838"/>
      <c r="BX13" s="838"/>
      <c r="BY13" s="838"/>
      <c r="BZ13" s="838"/>
      <c r="CA13" s="838"/>
      <c r="CB13" s="838"/>
      <c r="CC13" s="838"/>
      <c r="CD13" s="838"/>
      <c r="CE13" s="838"/>
      <c r="CF13" s="838"/>
      <c r="CG13" s="839"/>
      <c r="CH13" s="840"/>
      <c r="CI13" s="841"/>
      <c r="CJ13" s="841"/>
      <c r="CK13" s="841"/>
      <c r="CL13" s="842"/>
      <c r="CM13" s="840"/>
      <c r="CN13" s="841"/>
      <c r="CO13" s="841"/>
      <c r="CP13" s="841"/>
      <c r="CQ13" s="842"/>
      <c r="CR13" s="840"/>
      <c r="CS13" s="841"/>
      <c r="CT13" s="841"/>
      <c r="CU13" s="841"/>
      <c r="CV13" s="842"/>
      <c r="CW13" s="840"/>
      <c r="CX13" s="841"/>
      <c r="CY13" s="841"/>
      <c r="CZ13" s="841"/>
      <c r="DA13" s="842"/>
      <c r="DB13" s="840"/>
      <c r="DC13" s="841"/>
      <c r="DD13" s="841"/>
      <c r="DE13" s="841"/>
      <c r="DF13" s="842"/>
      <c r="DG13" s="840"/>
      <c r="DH13" s="841"/>
      <c r="DI13" s="841"/>
      <c r="DJ13" s="841"/>
      <c r="DK13" s="842"/>
      <c r="DL13" s="840"/>
      <c r="DM13" s="841"/>
      <c r="DN13" s="841"/>
      <c r="DO13" s="841"/>
      <c r="DP13" s="842"/>
      <c r="DQ13" s="840"/>
      <c r="DR13" s="841"/>
      <c r="DS13" s="841"/>
      <c r="DT13" s="841"/>
      <c r="DU13" s="842"/>
      <c r="DV13" s="837"/>
      <c r="DW13" s="838"/>
      <c r="DX13" s="838"/>
      <c r="DY13" s="838"/>
      <c r="DZ13" s="843"/>
      <c r="EA13" s="230"/>
    </row>
    <row r="14" spans="1:131" s="231" customFormat="1" ht="26.25" customHeight="1" x14ac:dyDescent="0.2">
      <c r="A14" s="234">
        <v>8</v>
      </c>
      <c r="B14" s="844"/>
      <c r="C14" s="845"/>
      <c r="D14" s="845"/>
      <c r="E14" s="845"/>
      <c r="F14" s="845"/>
      <c r="G14" s="845"/>
      <c r="H14" s="845"/>
      <c r="I14" s="845"/>
      <c r="J14" s="845"/>
      <c r="K14" s="845"/>
      <c r="L14" s="845"/>
      <c r="M14" s="845"/>
      <c r="N14" s="845"/>
      <c r="O14" s="845"/>
      <c r="P14" s="846"/>
      <c r="Q14" s="847"/>
      <c r="R14" s="848"/>
      <c r="S14" s="848"/>
      <c r="T14" s="848"/>
      <c r="U14" s="848"/>
      <c r="V14" s="848"/>
      <c r="W14" s="848"/>
      <c r="X14" s="848"/>
      <c r="Y14" s="848"/>
      <c r="Z14" s="848"/>
      <c r="AA14" s="848"/>
      <c r="AB14" s="848"/>
      <c r="AC14" s="848"/>
      <c r="AD14" s="848"/>
      <c r="AE14" s="849"/>
      <c r="AF14" s="850"/>
      <c r="AG14" s="851"/>
      <c r="AH14" s="851"/>
      <c r="AI14" s="851"/>
      <c r="AJ14" s="852"/>
      <c r="AK14" s="833"/>
      <c r="AL14" s="834"/>
      <c r="AM14" s="834"/>
      <c r="AN14" s="834"/>
      <c r="AO14" s="834"/>
      <c r="AP14" s="834"/>
      <c r="AQ14" s="834"/>
      <c r="AR14" s="834"/>
      <c r="AS14" s="834"/>
      <c r="AT14" s="834"/>
      <c r="AU14" s="835"/>
      <c r="AV14" s="835"/>
      <c r="AW14" s="835"/>
      <c r="AX14" s="835"/>
      <c r="AY14" s="836"/>
      <c r="AZ14" s="228"/>
      <c r="BA14" s="228"/>
      <c r="BB14" s="228"/>
      <c r="BC14" s="228"/>
      <c r="BD14" s="228"/>
      <c r="BE14" s="229"/>
      <c r="BF14" s="229"/>
      <c r="BG14" s="229"/>
      <c r="BH14" s="229"/>
      <c r="BI14" s="229"/>
      <c r="BJ14" s="229"/>
      <c r="BK14" s="229"/>
      <c r="BL14" s="229"/>
      <c r="BM14" s="229"/>
      <c r="BN14" s="229"/>
      <c r="BO14" s="229"/>
      <c r="BP14" s="229"/>
      <c r="BQ14" s="234">
        <v>8</v>
      </c>
      <c r="BR14" s="235"/>
      <c r="BS14" s="837"/>
      <c r="BT14" s="838"/>
      <c r="BU14" s="838"/>
      <c r="BV14" s="838"/>
      <c r="BW14" s="838"/>
      <c r="BX14" s="838"/>
      <c r="BY14" s="838"/>
      <c r="BZ14" s="838"/>
      <c r="CA14" s="838"/>
      <c r="CB14" s="838"/>
      <c r="CC14" s="838"/>
      <c r="CD14" s="838"/>
      <c r="CE14" s="838"/>
      <c r="CF14" s="838"/>
      <c r="CG14" s="839"/>
      <c r="CH14" s="840"/>
      <c r="CI14" s="841"/>
      <c r="CJ14" s="841"/>
      <c r="CK14" s="841"/>
      <c r="CL14" s="842"/>
      <c r="CM14" s="840"/>
      <c r="CN14" s="841"/>
      <c r="CO14" s="841"/>
      <c r="CP14" s="841"/>
      <c r="CQ14" s="842"/>
      <c r="CR14" s="840"/>
      <c r="CS14" s="841"/>
      <c r="CT14" s="841"/>
      <c r="CU14" s="841"/>
      <c r="CV14" s="842"/>
      <c r="CW14" s="840"/>
      <c r="CX14" s="841"/>
      <c r="CY14" s="841"/>
      <c r="CZ14" s="841"/>
      <c r="DA14" s="842"/>
      <c r="DB14" s="840"/>
      <c r="DC14" s="841"/>
      <c r="DD14" s="841"/>
      <c r="DE14" s="841"/>
      <c r="DF14" s="842"/>
      <c r="DG14" s="840"/>
      <c r="DH14" s="841"/>
      <c r="DI14" s="841"/>
      <c r="DJ14" s="841"/>
      <c r="DK14" s="842"/>
      <c r="DL14" s="840"/>
      <c r="DM14" s="841"/>
      <c r="DN14" s="841"/>
      <c r="DO14" s="841"/>
      <c r="DP14" s="842"/>
      <c r="DQ14" s="840"/>
      <c r="DR14" s="841"/>
      <c r="DS14" s="841"/>
      <c r="DT14" s="841"/>
      <c r="DU14" s="842"/>
      <c r="DV14" s="837"/>
      <c r="DW14" s="838"/>
      <c r="DX14" s="838"/>
      <c r="DY14" s="838"/>
      <c r="DZ14" s="843"/>
      <c r="EA14" s="230"/>
    </row>
    <row r="15" spans="1:131" s="231" customFormat="1" ht="26.25" customHeight="1" x14ac:dyDescent="0.2">
      <c r="A15" s="234">
        <v>9</v>
      </c>
      <c r="B15" s="844"/>
      <c r="C15" s="845"/>
      <c r="D15" s="845"/>
      <c r="E15" s="845"/>
      <c r="F15" s="845"/>
      <c r="G15" s="845"/>
      <c r="H15" s="845"/>
      <c r="I15" s="845"/>
      <c r="J15" s="845"/>
      <c r="K15" s="845"/>
      <c r="L15" s="845"/>
      <c r="M15" s="845"/>
      <c r="N15" s="845"/>
      <c r="O15" s="845"/>
      <c r="P15" s="846"/>
      <c r="Q15" s="847"/>
      <c r="R15" s="848"/>
      <c r="S15" s="848"/>
      <c r="T15" s="848"/>
      <c r="U15" s="848"/>
      <c r="V15" s="848"/>
      <c r="W15" s="848"/>
      <c r="X15" s="848"/>
      <c r="Y15" s="848"/>
      <c r="Z15" s="848"/>
      <c r="AA15" s="848"/>
      <c r="AB15" s="848"/>
      <c r="AC15" s="848"/>
      <c r="AD15" s="848"/>
      <c r="AE15" s="849"/>
      <c r="AF15" s="850"/>
      <c r="AG15" s="851"/>
      <c r="AH15" s="851"/>
      <c r="AI15" s="851"/>
      <c r="AJ15" s="852"/>
      <c r="AK15" s="833"/>
      <c r="AL15" s="834"/>
      <c r="AM15" s="834"/>
      <c r="AN15" s="834"/>
      <c r="AO15" s="834"/>
      <c r="AP15" s="834"/>
      <c r="AQ15" s="834"/>
      <c r="AR15" s="834"/>
      <c r="AS15" s="834"/>
      <c r="AT15" s="834"/>
      <c r="AU15" s="835"/>
      <c r="AV15" s="835"/>
      <c r="AW15" s="835"/>
      <c r="AX15" s="835"/>
      <c r="AY15" s="836"/>
      <c r="AZ15" s="228"/>
      <c r="BA15" s="228"/>
      <c r="BB15" s="228"/>
      <c r="BC15" s="228"/>
      <c r="BD15" s="228"/>
      <c r="BE15" s="229"/>
      <c r="BF15" s="229"/>
      <c r="BG15" s="229"/>
      <c r="BH15" s="229"/>
      <c r="BI15" s="229"/>
      <c r="BJ15" s="229"/>
      <c r="BK15" s="229"/>
      <c r="BL15" s="229"/>
      <c r="BM15" s="229"/>
      <c r="BN15" s="229"/>
      <c r="BO15" s="229"/>
      <c r="BP15" s="229"/>
      <c r="BQ15" s="234">
        <v>9</v>
      </c>
      <c r="BR15" s="235"/>
      <c r="BS15" s="837"/>
      <c r="BT15" s="838"/>
      <c r="BU15" s="838"/>
      <c r="BV15" s="838"/>
      <c r="BW15" s="838"/>
      <c r="BX15" s="838"/>
      <c r="BY15" s="838"/>
      <c r="BZ15" s="838"/>
      <c r="CA15" s="838"/>
      <c r="CB15" s="838"/>
      <c r="CC15" s="838"/>
      <c r="CD15" s="838"/>
      <c r="CE15" s="838"/>
      <c r="CF15" s="838"/>
      <c r="CG15" s="839"/>
      <c r="CH15" s="840"/>
      <c r="CI15" s="841"/>
      <c r="CJ15" s="841"/>
      <c r="CK15" s="841"/>
      <c r="CL15" s="842"/>
      <c r="CM15" s="840"/>
      <c r="CN15" s="841"/>
      <c r="CO15" s="841"/>
      <c r="CP15" s="841"/>
      <c r="CQ15" s="842"/>
      <c r="CR15" s="840"/>
      <c r="CS15" s="841"/>
      <c r="CT15" s="841"/>
      <c r="CU15" s="841"/>
      <c r="CV15" s="842"/>
      <c r="CW15" s="840"/>
      <c r="CX15" s="841"/>
      <c r="CY15" s="841"/>
      <c r="CZ15" s="841"/>
      <c r="DA15" s="842"/>
      <c r="DB15" s="840"/>
      <c r="DC15" s="841"/>
      <c r="DD15" s="841"/>
      <c r="DE15" s="841"/>
      <c r="DF15" s="842"/>
      <c r="DG15" s="840"/>
      <c r="DH15" s="841"/>
      <c r="DI15" s="841"/>
      <c r="DJ15" s="841"/>
      <c r="DK15" s="842"/>
      <c r="DL15" s="840"/>
      <c r="DM15" s="841"/>
      <c r="DN15" s="841"/>
      <c r="DO15" s="841"/>
      <c r="DP15" s="842"/>
      <c r="DQ15" s="840"/>
      <c r="DR15" s="841"/>
      <c r="DS15" s="841"/>
      <c r="DT15" s="841"/>
      <c r="DU15" s="842"/>
      <c r="DV15" s="837"/>
      <c r="DW15" s="838"/>
      <c r="DX15" s="838"/>
      <c r="DY15" s="838"/>
      <c r="DZ15" s="843"/>
      <c r="EA15" s="230"/>
    </row>
    <row r="16" spans="1:131" s="231" customFormat="1" ht="26.25" customHeight="1" x14ac:dyDescent="0.2">
      <c r="A16" s="234">
        <v>10</v>
      </c>
      <c r="B16" s="844"/>
      <c r="C16" s="845"/>
      <c r="D16" s="845"/>
      <c r="E16" s="845"/>
      <c r="F16" s="845"/>
      <c r="G16" s="845"/>
      <c r="H16" s="845"/>
      <c r="I16" s="845"/>
      <c r="J16" s="845"/>
      <c r="K16" s="845"/>
      <c r="L16" s="845"/>
      <c r="M16" s="845"/>
      <c r="N16" s="845"/>
      <c r="O16" s="845"/>
      <c r="P16" s="846"/>
      <c r="Q16" s="847"/>
      <c r="R16" s="848"/>
      <c r="S16" s="848"/>
      <c r="T16" s="848"/>
      <c r="U16" s="848"/>
      <c r="V16" s="848"/>
      <c r="W16" s="848"/>
      <c r="X16" s="848"/>
      <c r="Y16" s="848"/>
      <c r="Z16" s="848"/>
      <c r="AA16" s="848"/>
      <c r="AB16" s="848"/>
      <c r="AC16" s="848"/>
      <c r="AD16" s="848"/>
      <c r="AE16" s="849"/>
      <c r="AF16" s="850"/>
      <c r="AG16" s="851"/>
      <c r="AH16" s="851"/>
      <c r="AI16" s="851"/>
      <c r="AJ16" s="852"/>
      <c r="AK16" s="833"/>
      <c r="AL16" s="834"/>
      <c r="AM16" s="834"/>
      <c r="AN16" s="834"/>
      <c r="AO16" s="834"/>
      <c r="AP16" s="834"/>
      <c r="AQ16" s="834"/>
      <c r="AR16" s="834"/>
      <c r="AS16" s="834"/>
      <c r="AT16" s="834"/>
      <c r="AU16" s="835"/>
      <c r="AV16" s="835"/>
      <c r="AW16" s="835"/>
      <c r="AX16" s="835"/>
      <c r="AY16" s="836"/>
      <c r="AZ16" s="228"/>
      <c r="BA16" s="228"/>
      <c r="BB16" s="228"/>
      <c r="BC16" s="228"/>
      <c r="BD16" s="228"/>
      <c r="BE16" s="229"/>
      <c r="BF16" s="229"/>
      <c r="BG16" s="229"/>
      <c r="BH16" s="229"/>
      <c r="BI16" s="229"/>
      <c r="BJ16" s="229"/>
      <c r="BK16" s="229"/>
      <c r="BL16" s="229"/>
      <c r="BM16" s="229"/>
      <c r="BN16" s="229"/>
      <c r="BO16" s="229"/>
      <c r="BP16" s="229"/>
      <c r="BQ16" s="234">
        <v>10</v>
      </c>
      <c r="BR16" s="235"/>
      <c r="BS16" s="837"/>
      <c r="BT16" s="838"/>
      <c r="BU16" s="838"/>
      <c r="BV16" s="838"/>
      <c r="BW16" s="838"/>
      <c r="BX16" s="838"/>
      <c r="BY16" s="838"/>
      <c r="BZ16" s="838"/>
      <c r="CA16" s="838"/>
      <c r="CB16" s="838"/>
      <c r="CC16" s="838"/>
      <c r="CD16" s="838"/>
      <c r="CE16" s="838"/>
      <c r="CF16" s="838"/>
      <c r="CG16" s="839"/>
      <c r="CH16" s="840"/>
      <c r="CI16" s="841"/>
      <c r="CJ16" s="841"/>
      <c r="CK16" s="841"/>
      <c r="CL16" s="842"/>
      <c r="CM16" s="840"/>
      <c r="CN16" s="841"/>
      <c r="CO16" s="841"/>
      <c r="CP16" s="841"/>
      <c r="CQ16" s="842"/>
      <c r="CR16" s="840"/>
      <c r="CS16" s="841"/>
      <c r="CT16" s="841"/>
      <c r="CU16" s="841"/>
      <c r="CV16" s="842"/>
      <c r="CW16" s="840"/>
      <c r="CX16" s="841"/>
      <c r="CY16" s="841"/>
      <c r="CZ16" s="841"/>
      <c r="DA16" s="842"/>
      <c r="DB16" s="840"/>
      <c r="DC16" s="841"/>
      <c r="DD16" s="841"/>
      <c r="DE16" s="841"/>
      <c r="DF16" s="842"/>
      <c r="DG16" s="840"/>
      <c r="DH16" s="841"/>
      <c r="DI16" s="841"/>
      <c r="DJ16" s="841"/>
      <c r="DK16" s="842"/>
      <c r="DL16" s="840"/>
      <c r="DM16" s="841"/>
      <c r="DN16" s="841"/>
      <c r="DO16" s="841"/>
      <c r="DP16" s="842"/>
      <c r="DQ16" s="840"/>
      <c r="DR16" s="841"/>
      <c r="DS16" s="841"/>
      <c r="DT16" s="841"/>
      <c r="DU16" s="842"/>
      <c r="DV16" s="837"/>
      <c r="DW16" s="838"/>
      <c r="DX16" s="838"/>
      <c r="DY16" s="838"/>
      <c r="DZ16" s="843"/>
      <c r="EA16" s="230"/>
    </row>
    <row r="17" spans="1:131" s="231" customFormat="1" ht="26.25" customHeight="1" x14ac:dyDescent="0.2">
      <c r="A17" s="234">
        <v>11</v>
      </c>
      <c r="B17" s="844"/>
      <c r="C17" s="845"/>
      <c r="D17" s="845"/>
      <c r="E17" s="845"/>
      <c r="F17" s="845"/>
      <c r="G17" s="845"/>
      <c r="H17" s="845"/>
      <c r="I17" s="845"/>
      <c r="J17" s="845"/>
      <c r="K17" s="845"/>
      <c r="L17" s="845"/>
      <c r="M17" s="845"/>
      <c r="N17" s="845"/>
      <c r="O17" s="845"/>
      <c r="P17" s="846"/>
      <c r="Q17" s="847"/>
      <c r="R17" s="848"/>
      <c r="S17" s="848"/>
      <c r="T17" s="848"/>
      <c r="U17" s="848"/>
      <c r="V17" s="848"/>
      <c r="W17" s="848"/>
      <c r="X17" s="848"/>
      <c r="Y17" s="848"/>
      <c r="Z17" s="848"/>
      <c r="AA17" s="848"/>
      <c r="AB17" s="848"/>
      <c r="AC17" s="848"/>
      <c r="AD17" s="848"/>
      <c r="AE17" s="849"/>
      <c r="AF17" s="850"/>
      <c r="AG17" s="851"/>
      <c r="AH17" s="851"/>
      <c r="AI17" s="851"/>
      <c r="AJ17" s="852"/>
      <c r="AK17" s="833"/>
      <c r="AL17" s="834"/>
      <c r="AM17" s="834"/>
      <c r="AN17" s="834"/>
      <c r="AO17" s="834"/>
      <c r="AP17" s="834"/>
      <c r="AQ17" s="834"/>
      <c r="AR17" s="834"/>
      <c r="AS17" s="834"/>
      <c r="AT17" s="834"/>
      <c r="AU17" s="835"/>
      <c r="AV17" s="835"/>
      <c r="AW17" s="835"/>
      <c r="AX17" s="835"/>
      <c r="AY17" s="836"/>
      <c r="AZ17" s="228"/>
      <c r="BA17" s="228"/>
      <c r="BB17" s="228"/>
      <c r="BC17" s="228"/>
      <c r="BD17" s="228"/>
      <c r="BE17" s="229"/>
      <c r="BF17" s="229"/>
      <c r="BG17" s="229"/>
      <c r="BH17" s="229"/>
      <c r="BI17" s="229"/>
      <c r="BJ17" s="229"/>
      <c r="BK17" s="229"/>
      <c r="BL17" s="229"/>
      <c r="BM17" s="229"/>
      <c r="BN17" s="229"/>
      <c r="BO17" s="229"/>
      <c r="BP17" s="229"/>
      <c r="BQ17" s="234">
        <v>11</v>
      </c>
      <c r="BR17" s="235"/>
      <c r="BS17" s="837"/>
      <c r="BT17" s="838"/>
      <c r="BU17" s="838"/>
      <c r="BV17" s="838"/>
      <c r="BW17" s="838"/>
      <c r="BX17" s="838"/>
      <c r="BY17" s="838"/>
      <c r="BZ17" s="838"/>
      <c r="CA17" s="838"/>
      <c r="CB17" s="838"/>
      <c r="CC17" s="838"/>
      <c r="CD17" s="838"/>
      <c r="CE17" s="838"/>
      <c r="CF17" s="838"/>
      <c r="CG17" s="839"/>
      <c r="CH17" s="840"/>
      <c r="CI17" s="841"/>
      <c r="CJ17" s="841"/>
      <c r="CK17" s="841"/>
      <c r="CL17" s="842"/>
      <c r="CM17" s="840"/>
      <c r="CN17" s="841"/>
      <c r="CO17" s="841"/>
      <c r="CP17" s="841"/>
      <c r="CQ17" s="842"/>
      <c r="CR17" s="840"/>
      <c r="CS17" s="841"/>
      <c r="CT17" s="841"/>
      <c r="CU17" s="841"/>
      <c r="CV17" s="842"/>
      <c r="CW17" s="840"/>
      <c r="CX17" s="841"/>
      <c r="CY17" s="841"/>
      <c r="CZ17" s="841"/>
      <c r="DA17" s="842"/>
      <c r="DB17" s="840"/>
      <c r="DC17" s="841"/>
      <c r="DD17" s="841"/>
      <c r="DE17" s="841"/>
      <c r="DF17" s="842"/>
      <c r="DG17" s="840"/>
      <c r="DH17" s="841"/>
      <c r="DI17" s="841"/>
      <c r="DJ17" s="841"/>
      <c r="DK17" s="842"/>
      <c r="DL17" s="840"/>
      <c r="DM17" s="841"/>
      <c r="DN17" s="841"/>
      <c r="DO17" s="841"/>
      <c r="DP17" s="842"/>
      <c r="DQ17" s="840"/>
      <c r="DR17" s="841"/>
      <c r="DS17" s="841"/>
      <c r="DT17" s="841"/>
      <c r="DU17" s="842"/>
      <c r="DV17" s="837"/>
      <c r="DW17" s="838"/>
      <c r="DX17" s="838"/>
      <c r="DY17" s="838"/>
      <c r="DZ17" s="843"/>
      <c r="EA17" s="230"/>
    </row>
    <row r="18" spans="1:131" s="231" customFormat="1" ht="26.25" customHeight="1" x14ac:dyDescent="0.2">
      <c r="A18" s="234">
        <v>12</v>
      </c>
      <c r="B18" s="844"/>
      <c r="C18" s="845"/>
      <c r="D18" s="845"/>
      <c r="E18" s="845"/>
      <c r="F18" s="845"/>
      <c r="G18" s="845"/>
      <c r="H18" s="845"/>
      <c r="I18" s="845"/>
      <c r="J18" s="845"/>
      <c r="K18" s="845"/>
      <c r="L18" s="845"/>
      <c r="M18" s="845"/>
      <c r="N18" s="845"/>
      <c r="O18" s="845"/>
      <c r="P18" s="846"/>
      <c r="Q18" s="847"/>
      <c r="R18" s="848"/>
      <c r="S18" s="848"/>
      <c r="T18" s="848"/>
      <c r="U18" s="848"/>
      <c r="V18" s="848"/>
      <c r="W18" s="848"/>
      <c r="X18" s="848"/>
      <c r="Y18" s="848"/>
      <c r="Z18" s="848"/>
      <c r="AA18" s="848"/>
      <c r="AB18" s="848"/>
      <c r="AC18" s="848"/>
      <c r="AD18" s="848"/>
      <c r="AE18" s="849"/>
      <c r="AF18" s="850"/>
      <c r="AG18" s="851"/>
      <c r="AH18" s="851"/>
      <c r="AI18" s="851"/>
      <c r="AJ18" s="852"/>
      <c r="AK18" s="833"/>
      <c r="AL18" s="834"/>
      <c r="AM18" s="834"/>
      <c r="AN18" s="834"/>
      <c r="AO18" s="834"/>
      <c r="AP18" s="834"/>
      <c r="AQ18" s="834"/>
      <c r="AR18" s="834"/>
      <c r="AS18" s="834"/>
      <c r="AT18" s="834"/>
      <c r="AU18" s="835"/>
      <c r="AV18" s="835"/>
      <c r="AW18" s="835"/>
      <c r="AX18" s="835"/>
      <c r="AY18" s="836"/>
      <c r="AZ18" s="228"/>
      <c r="BA18" s="228"/>
      <c r="BB18" s="228"/>
      <c r="BC18" s="228"/>
      <c r="BD18" s="228"/>
      <c r="BE18" s="229"/>
      <c r="BF18" s="229"/>
      <c r="BG18" s="229"/>
      <c r="BH18" s="229"/>
      <c r="BI18" s="229"/>
      <c r="BJ18" s="229"/>
      <c r="BK18" s="229"/>
      <c r="BL18" s="229"/>
      <c r="BM18" s="229"/>
      <c r="BN18" s="229"/>
      <c r="BO18" s="229"/>
      <c r="BP18" s="229"/>
      <c r="BQ18" s="234">
        <v>12</v>
      </c>
      <c r="BR18" s="235"/>
      <c r="BS18" s="837"/>
      <c r="BT18" s="838"/>
      <c r="BU18" s="838"/>
      <c r="BV18" s="838"/>
      <c r="BW18" s="838"/>
      <c r="BX18" s="838"/>
      <c r="BY18" s="838"/>
      <c r="BZ18" s="838"/>
      <c r="CA18" s="838"/>
      <c r="CB18" s="838"/>
      <c r="CC18" s="838"/>
      <c r="CD18" s="838"/>
      <c r="CE18" s="838"/>
      <c r="CF18" s="838"/>
      <c r="CG18" s="839"/>
      <c r="CH18" s="840"/>
      <c r="CI18" s="841"/>
      <c r="CJ18" s="841"/>
      <c r="CK18" s="841"/>
      <c r="CL18" s="842"/>
      <c r="CM18" s="840"/>
      <c r="CN18" s="841"/>
      <c r="CO18" s="841"/>
      <c r="CP18" s="841"/>
      <c r="CQ18" s="842"/>
      <c r="CR18" s="840"/>
      <c r="CS18" s="841"/>
      <c r="CT18" s="841"/>
      <c r="CU18" s="841"/>
      <c r="CV18" s="842"/>
      <c r="CW18" s="840"/>
      <c r="CX18" s="841"/>
      <c r="CY18" s="841"/>
      <c r="CZ18" s="841"/>
      <c r="DA18" s="842"/>
      <c r="DB18" s="840"/>
      <c r="DC18" s="841"/>
      <c r="DD18" s="841"/>
      <c r="DE18" s="841"/>
      <c r="DF18" s="842"/>
      <c r="DG18" s="840"/>
      <c r="DH18" s="841"/>
      <c r="DI18" s="841"/>
      <c r="DJ18" s="841"/>
      <c r="DK18" s="842"/>
      <c r="DL18" s="840"/>
      <c r="DM18" s="841"/>
      <c r="DN18" s="841"/>
      <c r="DO18" s="841"/>
      <c r="DP18" s="842"/>
      <c r="DQ18" s="840"/>
      <c r="DR18" s="841"/>
      <c r="DS18" s="841"/>
      <c r="DT18" s="841"/>
      <c r="DU18" s="842"/>
      <c r="DV18" s="837"/>
      <c r="DW18" s="838"/>
      <c r="DX18" s="838"/>
      <c r="DY18" s="838"/>
      <c r="DZ18" s="843"/>
      <c r="EA18" s="230"/>
    </row>
    <row r="19" spans="1:131" s="231" customFormat="1" ht="26.25" customHeight="1" x14ac:dyDescent="0.2">
      <c r="A19" s="234">
        <v>13</v>
      </c>
      <c r="B19" s="844"/>
      <c r="C19" s="845"/>
      <c r="D19" s="845"/>
      <c r="E19" s="845"/>
      <c r="F19" s="845"/>
      <c r="G19" s="845"/>
      <c r="H19" s="845"/>
      <c r="I19" s="845"/>
      <c r="J19" s="845"/>
      <c r="K19" s="845"/>
      <c r="L19" s="845"/>
      <c r="M19" s="845"/>
      <c r="N19" s="845"/>
      <c r="O19" s="845"/>
      <c r="P19" s="846"/>
      <c r="Q19" s="847"/>
      <c r="R19" s="848"/>
      <c r="S19" s="848"/>
      <c r="T19" s="848"/>
      <c r="U19" s="848"/>
      <c r="V19" s="848"/>
      <c r="W19" s="848"/>
      <c r="X19" s="848"/>
      <c r="Y19" s="848"/>
      <c r="Z19" s="848"/>
      <c r="AA19" s="848"/>
      <c r="AB19" s="848"/>
      <c r="AC19" s="848"/>
      <c r="AD19" s="848"/>
      <c r="AE19" s="849"/>
      <c r="AF19" s="850"/>
      <c r="AG19" s="851"/>
      <c r="AH19" s="851"/>
      <c r="AI19" s="851"/>
      <c r="AJ19" s="852"/>
      <c r="AK19" s="833"/>
      <c r="AL19" s="834"/>
      <c r="AM19" s="834"/>
      <c r="AN19" s="834"/>
      <c r="AO19" s="834"/>
      <c r="AP19" s="834"/>
      <c r="AQ19" s="834"/>
      <c r="AR19" s="834"/>
      <c r="AS19" s="834"/>
      <c r="AT19" s="834"/>
      <c r="AU19" s="835"/>
      <c r="AV19" s="835"/>
      <c r="AW19" s="835"/>
      <c r="AX19" s="835"/>
      <c r="AY19" s="836"/>
      <c r="AZ19" s="228"/>
      <c r="BA19" s="228"/>
      <c r="BB19" s="228"/>
      <c r="BC19" s="228"/>
      <c r="BD19" s="228"/>
      <c r="BE19" s="229"/>
      <c r="BF19" s="229"/>
      <c r="BG19" s="229"/>
      <c r="BH19" s="229"/>
      <c r="BI19" s="229"/>
      <c r="BJ19" s="229"/>
      <c r="BK19" s="229"/>
      <c r="BL19" s="229"/>
      <c r="BM19" s="229"/>
      <c r="BN19" s="229"/>
      <c r="BO19" s="229"/>
      <c r="BP19" s="229"/>
      <c r="BQ19" s="234">
        <v>13</v>
      </c>
      <c r="BR19" s="235"/>
      <c r="BS19" s="837"/>
      <c r="BT19" s="838"/>
      <c r="BU19" s="838"/>
      <c r="BV19" s="838"/>
      <c r="BW19" s="838"/>
      <c r="BX19" s="838"/>
      <c r="BY19" s="838"/>
      <c r="BZ19" s="838"/>
      <c r="CA19" s="838"/>
      <c r="CB19" s="838"/>
      <c r="CC19" s="838"/>
      <c r="CD19" s="838"/>
      <c r="CE19" s="838"/>
      <c r="CF19" s="838"/>
      <c r="CG19" s="839"/>
      <c r="CH19" s="840"/>
      <c r="CI19" s="841"/>
      <c r="CJ19" s="841"/>
      <c r="CK19" s="841"/>
      <c r="CL19" s="842"/>
      <c r="CM19" s="840"/>
      <c r="CN19" s="841"/>
      <c r="CO19" s="841"/>
      <c r="CP19" s="841"/>
      <c r="CQ19" s="842"/>
      <c r="CR19" s="840"/>
      <c r="CS19" s="841"/>
      <c r="CT19" s="841"/>
      <c r="CU19" s="841"/>
      <c r="CV19" s="842"/>
      <c r="CW19" s="840"/>
      <c r="CX19" s="841"/>
      <c r="CY19" s="841"/>
      <c r="CZ19" s="841"/>
      <c r="DA19" s="842"/>
      <c r="DB19" s="840"/>
      <c r="DC19" s="841"/>
      <c r="DD19" s="841"/>
      <c r="DE19" s="841"/>
      <c r="DF19" s="842"/>
      <c r="DG19" s="840"/>
      <c r="DH19" s="841"/>
      <c r="DI19" s="841"/>
      <c r="DJ19" s="841"/>
      <c r="DK19" s="842"/>
      <c r="DL19" s="840"/>
      <c r="DM19" s="841"/>
      <c r="DN19" s="841"/>
      <c r="DO19" s="841"/>
      <c r="DP19" s="842"/>
      <c r="DQ19" s="840"/>
      <c r="DR19" s="841"/>
      <c r="DS19" s="841"/>
      <c r="DT19" s="841"/>
      <c r="DU19" s="842"/>
      <c r="DV19" s="837"/>
      <c r="DW19" s="838"/>
      <c r="DX19" s="838"/>
      <c r="DY19" s="838"/>
      <c r="DZ19" s="843"/>
      <c r="EA19" s="230"/>
    </row>
    <row r="20" spans="1:131" s="231" customFormat="1" ht="26.25" customHeight="1" x14ac:dyDescent="0.2">
      <c r="A20" s="234">
        <v>14</v>
      </c>
      <c r="B20" s="844"/>
      <c r="C20" s="845"/>
      <c r="D20" s="845"/>
      <c r="E20" s="845"/>
      <c r="F20" s="845"/>
      <c r="G20" s="845"/>
      <c r="H20" s="845"/>
      <c r="I20" s="845"/>
      <c r="J20" s="845"/>
      <c r="K20" s="845"/>
      <c r="L20" s="845"/>
      <c r="M20" s="845"/>
      <c r="N20" s="845"/>
      <c r="O20" s="845"/>
      <c r="P20" s="846"/>
      <c r="Q20" s="847"/>
      <c r="R20" s="848"/>
      <c r="S20" s="848"/>
      <c r="T20" s="848"/>
      <c r="U20" s="848"/>
      <c r="V20" s="848"/>
      <c r="W20" s="848"/>
      <c r="X20" s="848"/>
      <c r="Y20" s="848"/>
      <c r="Z20" s="848"/>
      <c r="AA20" s="848"/>
      <c r="AB20" s="848"/>
      <c r="AC20" s="848"/>
      <c r="AD20" s="848"/>
      <c r="AE20" s="849"/>
      <c r="AF20" s="850"/>
      <c r="AG20" s="851"/>
      <c r="AH20" s="851"/>
      <c r="AI20" s="851"/>
      <c r="AJ20" s="852"/>
      <c r="AK20" s="833"/>
      <c r="AL20" s="834"/>
      <c r="AM20" s="834"/>
      <c r="AN20" s="834"/>
      <c r="AO20" s="834"/>
      <c r="AP20" s="834"/>
      <c r="AQ20" s="834"/>
      <c r="AR20" s="834"/>
      <c r="AS20" s="834"/>
      <c r="AT20" s="834"/>
      <c r="AU20" s="835"/>
      <c r="AV20" s="835"/>
      <c r="AW20" s="835"/>
      <c r="AX20" s="835"/>
      <c r="AY20" s="836"/>
      <c r="AZ20" s="228"/>
      <c r="BA20" s="228"/>
      <c r="BB20" s="228"/>
      <c r="BC20" s="228"/>
      <c r="BD20" s="228"/>
      <c r="BE20" s="229"/>
      <c r="BF20" s="229"/>
      <c r="BG20" s="229"/>
      <c r="BH20" s="229"/>
      <c r="BI20" s="229"/>
      <c r="BJ20" s="229"/>
      <c r="BK20" s="229"/>
      <c r="BL20" s="229"/>
      <c r="BM20" s="229"/>
      <c r="BN20" s="229"/>
      <c r="BO20" s="229"/>
      <c r="BP20" s="229"/>
      <c r="BQ20" s="234">
        <v>14</v>
      </c>
      <c r="BR20" s="235"/>
      <c r="BS20" s="837"/>
      <c r="BT20" s="838"/>
      <c r="BU20" s="838"/>
      <c r="BV20" s="838"/>
      <c r="BW20" s="838"/>
      <c r="BX20" s="838"/>
      <c r="BY20" s="838"/>
      <c r="BZ20" s="838"/>
      <c r="CA20" s="838"/>
      <c r="CB20" s="838"/>
      <c r="CC20" s="838"/>
      <c r="CD20" s="838"/>
      <c r="CE20" s="838"/>
      <c r="CF20" s="838"/>
      <c r="CG20" s="839"/>
      <c r="CH20" s="840"/>
      <c r="CI20" s="841"/>
      <c r="CJ20" s="841"/>
      <c r="CK20" s="841"/>
      <c r="CL20" s="842"/>
      <c r="CM20" s="840"/>
      <c r="CN20" s="841"/>
      <c r="CO20" s="841"/>
      <c r="CP20" s="841"/>
      <c r="CQ20" s="842"/>
      <c r="CR20" s="840"/>
      <c r="CS20" s="841"/>
      <c r="CT20" s="841"/>
      <c r="CU20" s="841"/>
      <c r="CV20" s="842"/>
      <c r="CW20" s="840"/>
      <c r="CX20" s="841"/>
      <c r="CY20" s="841"/>
      <c r="CZ20" s="841"/>
      <c r="DA20" s="842"/>
      <c r="DB20" s="840"/>
      <c r="DC20" s="841"/>
      <c r="DD20" s="841"/>
      <c r="DE20" s="841"/>
      <c r="DF20" s="842"/>
      <c r="DG20" s="840"/>
      <c r="DH20" s="841"/>
      <c r="DI20" s="841"/>
      <c r="DJ20" s="841"/>
      <c r="DK20" s="842"/>
      <c r="DL20" s="840"/>
      <c r="DM20" s="841"/>
      <c r="DN20" s="841"/>
      <c r="DO20" s="841"/>
      <c r="DP20" s="842"/>
      <c r="DQ20" s="840"/>
      <c r="DR20" s="841"/>
      <c r="DS20" s="841"/>
      <c r="DT20" s="841"/>
      <c r="DU20" s="842"/>
      <c r="DV20" s="837"/>
      <c r="DW20" s="838"/>
      <c r="DX20" s="838"/>
      <c r="DY20" s="838"/>
      <c r="DZ20" s="843"/>
      <c r="EA20" s="230"/>
    </row>
    <row r="21" spans="1:131" s="231" customFormat="1" ht="26.25" customHeight="1" thickBot="1" x14ac:dyDescent="0.25">
      <c r="A21" s="234">
        <v>15</v>
      </c>
      <c r="B21" s="844"/>
      <c r="C21" s="845"/>
      <c r="D21" s="845"/>
      <c r="E21" s="845"/>
      <c r="F21" s="845"/>
      <c r="G21" s="845"/>
      <c r="H21" s="845"/>
      <c r="I21" s="845"/>
      <c r="J21" s="845"/>
      <c r="K21" s="845"/>
      <c r="L21" s="845"/>
      <c r="M21" s="845"/>
      <c r="N21" s="845"/>
      <c r="O21" s="845"/>
      <c r="P21" s="846"/>
      <c r="Q21" s="847"/>
      <c r="R21" s="848"/>
      <c r="S21" s="848"/>
      <c r="T21" s="848"/>
      <c r="U21" s="848"/>
      <c r="V21" s="848"/>
      <c r="W21" s="848"/>
      <c r="X21" s="848"/>
      <c r="Y21" s="848"/>
      <c r="Z21" s="848"/>
      <c r="AA21" s="848"/>
      <c r="AB21" s="848"/>
      <c r="AC21" s="848"/>
      <c r="AD21" s="848"/>
      <c r="AE21" s="849"/>
      <c r="AF21" s="850"/>
      <c r="AG21" s="851"/>
      <c r="AH21" s="851"/>
      <c r="AI21" s="851"/>
      <c r="AJ21" s="852"/>
      <c r="AK21" s="833"/>
      <c r="AL21" s="834"/>
      <c r="AM21" s="834"/>
      <c r="AN21" s="834"/>
      <c r="AO21" s="834"/>
      <c r="AP21" s="834"/>
      <c r="AQ21" s="834"/>
      <c r="AR21" s="834"/>
      <c r="AS21" s="834"/>
      <c r="AT21" s="834"/>
      <c r="AU21" s="835"/>
      <c r="AV21" s="835"/>
      <c r="AW21" s="835"/>
      <c r="AX21" s="835"/>
      <c r="AY21" s="836"/>
      <c r="AZ21" s="228"/>
      <c r="BA21" s="228"/>
      <c r="BB21" s="228"/>
      <c r="BC21" s="228"/>
      <c r="BD21" s="228"/>
      <c r="BE21" s="229"/>
      <c r="BF21" s="229"/>
      <c r="BG21" s="229"/>
      <c r="BH21" s="229"/>
      <c r="BI21" s="229"/>
      <c r="BJ21" s="229"/>
      <c r="BK21" s="229"/>
      <c r="BL21" s="229"/>
      <c r="BM21" s="229"/>
      <c r="BN21" s="229"/>
      <c r="BO21" s="229"/>
      <c r="BP21" s="229"/>
      <c r="BQ21" s="234">
        <v>15</v>
      </c>
      <c r="BR21" s="235"/>
      <c r="BS21" s="837"/>
      <c r="BT21" s="838"/>
      <c r="BU21" s="838"/>
      <c r="BV21" s="838"/>
      <c r="BW21" s="838"/>
      <c r="BX21" s="838"/>
      <c r="BY21" s="838"/>
      <c r="BZ21" s="838"/>
      <c r="CA21" s="838"/>
      <c r="CB21" s="838"/>
      <c r="CC21" s="838"/>
      <c r="CD21" s="838"/>
      <c r="CE21" s="838"/>
      <c r="CF21" s="838"/>
      <c r="CG21" s="839"/>
      <c r="CH21" s="840"/>
      <c r="CI21" s="841"/>
      <c r="CJ21" s="841"/>
      <c r="CK21" s="841"/>
      <c r="CL21" s="842"/>
      <c r="CM21" s="840"/>
      <c r="CN21" s="841"/>
      <c r="CO21" s="841"/>
      <c r="CP21" s="841"/>
      <c r="CQ21" s="842"/>
      <c r="CR21" s="840"/>
      <c r="CS21" s="841"/>
      <c r="CT21" s="841"/>
      <c r="CU21" s="841"/>
      <c r="CV21" s="842"/>
      <c r="CW21" s="840"/>
      <c r="CX21" s="841"/>
      <c r="CY21" s="841"/>
      <c r="CZ21" s="841"/>
      <c r="DA21" s="842"/>
      <c r="DB21" s="840"/>
      <c r="DC21" s="841"/>
      <c r="DD21" s="841"/>
      <c r="DE21" s="841"/>
      <c r="DF21" s="842"/>
      <c r="DG21" s="840"/>
      <c r="DH21" s="841"/>
      <c r="DI21" s="841"/>
      <c r="DJ21" s="841"/>
      <c r="DK21" s="842"/>
      <c r="DL21" s="840"/>
      <c r="DM21" s="841"/>
      <c r="DN21" s="841"/>
      <c r="DO21" s="841"/>
      <c r="DP21" s="842"/>
      <c r="DQ21" s="840"/>
      <c r="DR21" s="841"/>
      <c r="DS21" s="841"/>
      <c r="DT21" s="841"/>
      <c r="DU21" s="842"/>
      <c r="DV21" s="837"/>
      <c r="DW21" s="838"/>
      <c r="DX21" s="838"/>
      <c r="DY21" s="838"/>
      <c r="DZ21" s="843"/>
      <c r="EA21" s="230"/>
    </row>
    <row r="22" spans="1:131" s="231" customFormat="1" ht="26.25" customHeight="1" x14ac:dyDescent="0.2">
      <c r="A22" s="234">
        <v>16</v>
      </c>
      <c r="B22" s="844"/>
      <c r="C22" s="845"/>
      <c r="D22" s="845"/>
      <c r="E22" s="845"/>
      <c r="F22" s="845"/>
      <c r="G22" s="845"/>
      <c r="H22" s="845"/>
      <c r="I22" s="845"/>
      <c r="J22" s="845"/>
      <c r="K22" s="845"/>
      <c r="L22" s="845"/>
      <c r="M22" s="845"/>
      <c r="N22" s="845"/>
      <c r="O22" s="845"/>
      <c r="P22" s="846"/>
      <c r="Q22" s="863"/>
      <c r="R22" s="864"/>
      <c r="S22" s="864"/>
      <c r="T22" s="864"/>
      <c r="U22" s="864"/>
      <c r="V22" s="864"/>
      <c r="W22" s="864"/>
      <c r="X22" s="864"/>
      <c r="Y22" s="864"/>
      <c r="Z22" s="864"/>
      <c r="AA22" s="864"/>
      <c r="AB22" s="864"/>
      <c r="AC22" s="864"/>
      <c r="AD22" s="864"/>
      <c r="AE22" s="865"/>
      <c r="AF22" s="850"/>
      <c r="AG22" s="851"/>
      <c r="AH22" s="851"/>
      <c r="AI22" s="851"/>
      <c r="AJ22" s="852"/>
      <c r="AK22" s="866"/>
      <c r="AL22" s="867"/>
      <c r="AM22" s="867"/>
      <c r="AN22" s="867"/>
      <c r="AO22" s="867"/>
      <c r="AP22" s="867"/>
      <c r="AQ22" s="867"/>
      <c r="AR22" s="867"/>
      <c r="AS22" s="867"/>
      <c r="AT22" s="867"/>
      <c r="AU22" s="868"/>
      <c r="AV22" s="868"/>
      <c r="AW22" s="868"/>
      <c r="AX22" s="868"/>
      <c r="AY22" s="869"/>
      <c r="AZ22" s="870" t="s">
        <v>390</v>
      </c>
      <c r="BA22" s="870"/>
      <c r="BB22" s="870"/>
      <c r="BC22" s="870"/>
      <c r="BD22" s="871"/>
      <c r="BE22" s="229"/>
      <c r="BF22" s="229"/>
      <c r="BG22" s="229"/>
      <c r="BH22" s="229"/>
      <c r="BI22" s="229"/>
      <c r="BJ22" s="229"/>
      <c r="BK22" s="229"/>
      <c r="BL22" s="229"/>
      <c r="BM22" s="229"/>
      <c r="BN22" s="229"/>
      <c r="BO22" s="229"/>
      <c r="BP22" s="229"/>
      <c r="BQ22" s="234">
        <v>16</v>
      </c>
      <c r="BR22" s="235"/>
      <c r="BS22" s="837"/>
      <c r="BT22" s="838"/>
      <c r="BU22" s="838"/>
      <c r="BV22" s="838"/>
      <c r="BW22" s="838"/>
      <c r="BX22" s="838"/>
      <c r="BY22" s="838"/>
      <c r="BZ22" s="838"/>
      <c r="CA22" s="838"/>
      <c r="CB22" s="838"/>
      <c r="CC22" s="838"/>
      <c r="CD22" s="838"/>
      <c r="CE22" s="838"/>
      <c r="CF22" s="838"/>
      <c r="CG22" s="839"/>
      <c r="CH22" s="840"/>
      <c r="CI22" s="841"/>
      <c r="CJ22" s="841"/>
      <c r="CK22" s="841"/>
      <c r="CL22" s="842"/>
      <c r="CM22" s="840"/>
      <c r="CN22" s="841"/>
      <c r="CO22" s="841"/>
      <c r="CP22" s="841"/>
      <c r="CQ22" s="842"/>
      <c r="CR22" s="840"/>
      <c r="CS22" s="841"/>
      <c r="CT22" s="841"/>
      <c r="CU22" s="841"/>
      <c r="CV22" s="842"/>
      <c r="CW22" s="840"/>
      <c r="CX22" s="841"/>
      <c r="CY22" s="841"/>
      <c r="CZ22" s="841"/>
      <c r="DA22" s="842"/>
      <c r="DB22" s="840"/>
      <c r="DC22" s="841"/>
      <c r="DD22" s="841"/>
      <c r="DE22" s="841"/>
      <c r="DF22" s="842"/>
      <c r="DG22" s="840"/>
      <c r="DH22" s="841"/>
      <c r="DI22" s="841"/>
      <c r="DJ22" s="841"/>
      <c r="DK22" s="842"/>
      <c r="DL22" s="840"/>
      <c r="DM22" s="841"/>
      <c r="DN22" s="841"/>
      <c r="DO22" s="841"/>
      <c r="DP22" s="842"/>
      <c r="DQ22" s="840"/>
      <c r="DR22" s="841"/>
      <c r="DS22" s="841"/>
      <c r="DT22" s="841"/>
      <c r="DU22" s="842"/>
      <c r="DV22" s="837"/>
      <c r="DW22" s="838"/>
      <c r="DX22" s="838"/>
      <c r="DY22" s="838"/>
      <c r="DZ22" s="843"/>
      <c r="EA22" s="230"/>
    </row>
    <row r="23" spans="1:131" s="231" customFormat="1" ht="26.25" customHeight="1" thickBot="1" x14ac:dyDescent="0.25">
      <c r="A23" s="236" t="s">
        <v>391</v>
      </c>
      <c r="B23" s="853" t="s">
        <v>392</v>
      </c>
      <c r="C23" s="854"/>
      <c r="D23" s="854"/>
      <c r="E23" s="854"/>
      <c r="F23" s="854"/>
      <c r="G23" s="854"/>
      <c r="H23" s="854"/>
      <c r="I23" s="854"/>
      <c r="J23" s="854"/>
      <c r="K23" s="854"/>
      <c r="L23" s="854"/>
      <c r="M23" s="854"/>
      <c r="N23" s="854"/>
      <c r="O23" s="854"/>
      <c r="P23" s="855"/>
      <c r="Q23" s="856">
        <v>11519</v>
      </c>
      <c r="R23" s="857"/>
      <c r="S23" s="857"/>
      <c r="T23" s="857"/>
      <c r="U23" s="857"/>
      <c r="V23" s="857">
        <v>10604</v>
      </c>
      <c r="W23" s="857"/>
      <c r="X23" s="857"/>
      <c r="Y23" s="857"/>
      <c r="Z23" s="857"/>
      <c r="AA23" s="857">
        <v>915</v>
      </c>
      <c r="AB23" s="857"/>
      <c r="AC23" s="857"/>
      <c r="AD23" s="857"/>
      <c r="AE23" s="858"/>
      <c r="AF23" s="859">
        <v>760</v>
      </c>
      <c r="AG23" s="857"/>
      <c r="AH23" s="857"/>
      <c r="AI23" s="857"/>
      <c r="AJ23" s="860"/>
      <c r="AK23" s="861"/>
      <c r="AL23" s="862"/>
      <c r="AM23" s="862"/>
      <c r="AN23" s="862"/>
      <c r="AO23" s="862"/>
      <c r="AP23" s="857">
        <v>7401</v>
      </c>
      <c r="AQ23" s="857"/>
      <c r="AR23" s="857"/>
      <c r="AS23" s="857"/>
      <c r="AT23" s="857"/>
      <c r="AU23" s="873"/>
      <c r="AV23" s="873"/>
      <c r="AW23" s="873"/>
      <c r="AX23" s="873"/>
      <c r="AY23" s="874"/>
      <c r="AZ23" s="875" t="s">
        <v>128</v>
      </c>
      <c r="BA23" s="876"/>
      <c r="BB23" s="876"/>
      <c r="BC23" s="876"/>
      <c r="BD23" s="877"/>
      <c r="BE23" s="229"/>
      <c r="BF23" s="229"/>
      <c r="BG23" s="229"/>
      <c r="BH23" s="229"/>
      <c r="BI23" s="229"/>
      <c r="BJ23" s="229"/>
      <c r="BK23" s="229"/>
      <c r="BL23" s="229"/>
      <c r="BM23" s="229"/>
      <c r="BN23" s="229"/>
      <c r="BO23" s="229"/>
      <c r="BP23" s="229"/>
      <c r="BQ23" s="234">
        <v>17</v>
      </c>
      <c r="BR23" s="235"/>
      <c r="BS23" s="837"/>
      <c r="BT23" s="838"/>
      <c r="BU23" s="838"/>
      <c r="BV23" s="838"/>
      <c r="BW23" s="838"/>
      <c r="BX23" s="838"/>
      <c r="BY23" s="838"/>
      <c r="BZ23" s="838"/>
      <c r="CA23" s="838"/>
      <c r="CB23" s="838"/>
      <c r="CC23" s="838"/>
      <c r="CD23" s="838"/>
      <c r="CE23" s="838"/>
      <c r="CF23" s="838"/>
      <c r="CG23" s="839"/>
      <c r="CH23" s="840"/>
      <c r="CI23" s="841"/>
      <c r="CJ23" s="841"/>
      <c r="CK23" s="841"/>
      <c r="CL23" s="842"/>
      <c r="CM23" s="840"/>
      <c r="CN23" s="841"/>
      <c r="CO23" s="841"/>
      <c r="CP23" s="841"/>
      <c r="CQ23" s="842"/>
      <c r="CR23" s="840"/>
      <c r="CS23" s="841"/>
      <c r="CT23" s="841"/>
      <c r="CU23" s="841"/>
      <c r="CV23" s="842"/>
      <c r="CW23" s="840"/>
      <c r="CX23" s="841"/>
      <c r="CY23" s="841"/>
      <c r="CZ23" s="841"/>
      <c r="DA23" s="842"/>
      <c r="DB23" s="840"/>
      <c r="DC23" s="841"/>
      <c r="DD23" s="841"/>
      <c r="DE23" s="841"/>
      <c r="DF23" s="842"/>
      <c r="DG23" s="840"/>
      <c r="DH23" s="841"/>
      <c r="DI23" s="841"/>
      <c r="DJ23" s="841"/>
      <c r="DK23" s="842"/>
      <c r="DL23" s="840"/>
      <c r="DM23" s="841"/>
      <c r="DN23" s="841"/>
      <c r="DO23" s="841"/>
      <c r="DP23" s="842"/>
      <c r="DQ23" s="840"/>
      <c r="DR23" s="841"/>
      <c r="DS23" s="841"/>
      <c r="DT23" s="841"/>
      <c r="DU23" s="842"/>
      <c r="DV23" s="837"/>
      <c r="DW23" s="838"/>
      <c r="DX23" s="838"/>
      <c r="DY23" s="838"/>
      <c r="DZ23" s="843"/>
      <c r="EA23" s="230"/>
    </row>
    <row r="24" spans="1:131" s="231" customFormat="1" ht="26.25" customHeight="1" x14ac:dyDescent="0.2">
      <c r="A24" s="872" t="s">
        <v>393</v>
      </c>
      <c r="B24" s="872"/>
      <c r="C24" s="872"/>
      <c r="D24" s="872"/>
      <c r="E24" s="872"/>
      <c r="F24" s="872"/>
      <c r="G24" s="872"/>
      <c r="H24" s="872"/>
      <c r="I24" s="872"/>
      <c r="J24" s="872"/>
      <c r="K24" s="872"/>
      <c r="L24" s="872"/>
      <c r="M24" s="872"/>
      <c r="N24" s="872"/>
      <c r="O24" s="872"/>
      <c r="P24" s="872"/>
      <c r="Q24" s="872"/>
      <c r="R24" s="872"/>
      <c r="S24" s="872"/>
      <c r="T24" s="872"/>
      <c r="U24" s="872"/>
      <c r="V24" s="872"/>
      <c r="W24" s="872"/>
      <c r="X24" s="872"/>
      <c r="Y24" s="872"/>
      <c r="Z24" s="872"/>
      <c r="AA24" s="872"/>
      <c r="AB24" s="872"/>
      <c r="AC24" s="872"/>
      <c r="AD24" s="872"/>
      <c r="AE24" s="872"/>
      <c r="AF24" s="872"/>
      <c r="AG24" s="872"/>
      <c r="AH24" s="872"/>
      <c r="AI24" s="872"/>
      <c r="AJ24" s="872"/>
      <c r="AK24" s="872"/>
      <c r="AL24" s="872"/>
      <c r="AM24" s="872"/>
      <c r="AN24" s="872"/>
      <c r="AO24" s="872"/>
      <c r="AP24" s="872"/>
      <c r="AQ24" s="872"/>
      <c r="AR24" s="872"/>
      <c r="AS24" s="872"/>
      <c r="AT24" s="872"/>
      <c r="AU24" s="872"/>
      <c r="AV24" s="872"/>
      <c r="AW24" s="872"/>
      <c r="AX24" s="872"/>
      <c r="AY24" s="872"/>
      <c r="AZ24" s="228"/>
      <c r="BA24" s="228"/>
      <c r="BB24" s="228"/>
      <c r="BC24" s="228"/>
      <c r="BD24" s="228"/>
      <c r="BE24" s="229"/>
      <c r="BF24" s="229"/>
      <c r="BG24" s="229"/>
      <c r="BH24" s="229"/>
      <c r="BI24" s="229"/>
      <c r="BJ24" s="229"/>
      <c r="BK24" s="229"/>
      <c r="BL24" s="229"/>
      <c r="BM24" s="229"/>
      <c r="BN24" s="229"/>
      <c r="BO24" s="229"/>
      <c r="BP24" s="229"/>
      <c r="BQ24" s="234">
        <v>18</v>
      </c>
      <c r="BR24" s="235"/>
      <c r="BS24" s="837"/>
      <c r="BT24" s="838"/>
      <c r="BU24" s="838"/>
      <c r="BV24" s="838"/>
      <c r="BW24" s="838"/>
      <c r="BX24" s="838"/>
      <c r="BY24" s="838"/>
      <c r="BZ24" s="838"/>
      <c r="CA24" s="838"/>
      <c r="CB24" s="838"/>
      <c r="CC24" s="838"/>
      <c r="CD24" s="838"/>
      <c r="CE24" s="838"/>
      <c r="CF24" s="838"/>
      <c r="CG24" s="839"/>
      <c r="CH24" s="840"/>
      <c r="CI24" s="841"/>
      <c r="CJ24" s="841"/>
      <c r="CK24" s="841"/>
      <c r="CL24" s="842"/>
      <c r="CM24" s="840"/>
      <c r="CN24" s="841"/>
      <c r="CO24" s="841"/>
      <c r="CP24" s="841"/>
      <c r="CQ24" s="842"/>
      <c r="CR24" s="840"/>
      <c r="CS24" s="841"/>
      <c r="CT24" s="841"/>
      <c r="CU24" s="841"/>
      <c r="CV24" s="842"/>
      <c r="CW24" s="840"/>
      <c r="CX24" s="841"/>
      <c r="CY24" s="841"/>
      <c r="CZ24" s="841"/>
      <c r="DA24" s="842"/>
      <c r="DB24" s="840"/>
      <c r="DC24" s="841"/>
      <c r="DD24" s="841"/>
      <c r="DE24" s="841"/>
      <c r="DF24" s="842"/>
      <c r="DG24" s="840"/>
      <c r="DH24" s="841"/>
      <c r="DI24" s="841"/>
      <c r="DJ24" s="841"/>
      <c r="DK24" s="842"/>
      <c r="DL24" s="840"/>
      <c r="DM24" s="841"/>
      <c r="DN24" s="841"/>
      <c r="DO24" s="841"/>
      <c r="DP24" s="842"/>
      <c r="DQ24" s="840"/>
      <c r="DR24" s="841"/>
      <c r="DS24" s="841"/>
      <c r="DT24" s="841"/>
      <c r="DU24" s="842"/>
      <c r="DV24" s="837"/>
      <c r="DW24" s="838"/>
      <c r="DX24" s="838"/>
      <c r="DY24" s="838"/>
      <c r="DZ24" s="843"/>
      <c r="EA24" s="230"/>
    </row>
    <row r="25" spans="1:131" ht="26.25" customHeight="1" thickBot="1" x14ac:dyDescent="0.25">
      <c r="A25" s="789" t="s">
        <v>394</v>
      </c>
      <c r="B25" s="789"/>
      <c r="C25" s="789"/>
      <c r="D25" s="789"/>
      <c r="E25" s="789"/>
      <c r="F25" s="789"/>
      <c r="G25" s="789"/>
      <c r="H25" s="789"/>
      <c r="I25" s="789"/>
      <c r="J25" s="789"/>
      <c r="K25" s="789"/>
      <c r="L25" s="789"/>
      <c r="M25" s="789"/>
      <c r="N25" s="789"/>
      <c r="O25" s="789"/>
      <c r="P25" s="789"/>
      <c r="Q25" s="789"/>
      <c r="R25" s="789"/>
      <c r="S25" s="789"/>
      <c r="T25" s="789"/>
      <c r="U25" s="789"/>
      <c r="V25" s="789"/>
      <c r="W25" s="789"/>
      <c r="X25" s="789"/>
      <c r="Y25" s="789"/>
      <c r="Z25" s="789"/>
      <c r="AA25" s="789"/>
      <c r="AB25" s="789"/>
      <c r="AC25" s="789"/>
      <c r="AD25" s="789"/>
      <c r="AE25" s="789"/>
      <c r="AF25" s="789"/>
      <c r="AG25" s="789"/>
      <c r="AH25" s="789"/>
      <c r="AI25" s="789"/>
      <c r="AJ25" s="789"/>
      <c r="AK25" s="789"/>
      <c r="AL25" s="789"/>
      <c r="AM25" s="789"/>
      <c r="AN25" s="789"/>
      <c r="AO25" s="789"/>
      <c r="AP25" s="789"/>
      <c r="AQ25" s="789"/>
      <c r="AR25" s="789"/>
      <c r="AS25" s="789"/>
      <c r="AT25" s="789"/>
      <c r="AU25" s="789"/>
      <c r="AV25" s="789"/>
      <c r="AW25" s="789"/>
      <c r="AX25" s="789"/>
      <c r="AY25" s="789"/>
      <c r="AZ25" s="789"/>
      <c r="BA25" s="789"/>
      <c r="BB25" s="789"/>
      <c r="BC25" s="789"/>
      <c r="BD25" s="789"/>
      <c r="BE25" s="789"/>
      <c r="BF25" s="789"/>
      <c r="BG25" s="789"/>
      <c r="BH25" s="789"/>
      <c r="BI25" s="789"/>
      <c r="BJ25" s="228"/>
      <c r="BK25" s="228"/>
      <c r="BL25" s="228"/>
      <c r="BM25" s="228"/>
      <c r="BN25" s="228"/>
      <c r="BO25" s="237"/>
      <c r="BP25" s="237"/>
      <c r="BQ25" s="234">
        <v>19</v>
      </c>
      <c r="BR25" s="235"/>
      <c r="BS25" s="837"/>
      <c r="BT25" s="838"/>
      <c r="BU25" s="838"/>
      <c r="BV25" s="838"/>
      <c r="BW25" s="838"/>
      <c r="BX25" s="838"/>
      <c r="BY25" s="838"/>
      <c r="BZ25" s="838"/>
      <c r="CA25" s="838"/>
      <c r="CB25" s="838"/>
      <c r="CC25" s="838"/>
      <c r="CD25" s="838"/>
      <c r="CE25" s="838"/>
      <c r="CF25" s="838"/>
      <c r="CG25" s="839"/>
      <c r="CH25" s="840"/>
      <c r="CI25" s="841"/>
      <c r="CJ25" s="841"/>
      <c r="CK25" s="841"/>
      <c r="CL25" s="842"/>
      <c r="CM25" s="840"/>
      <c r="CN25" s="841"/>
      <c r="CO25" s="841"/>
      <c r="CP25" s="841"/>
      <c r="CQ25" s="842"/>
      <c r="CR25" s="840"/>
      <c r="CS25" s="841"/>
      <c r="CT25" s="841"/>
      <c r="CU25" s="841"/>
      <c r="CV25" s="842"/>
      <c r="CW25" s="840"/>
      <c r="CX25" s="841"/>
      <c r="CY25" s="841"/>
      <c r="CZ25" s="841"/>
      <c r="DA25" s="842"/>
      <c r="DB25" s="840"/>
      <c r="DC25" s="841"/>
      <c r="DD25" s="841"/>
      <c r="DE25" s="841"/>
      <c r="DF25" s="842"/>
      <c r="DG25" s="840"/>
      <c r="DH25" s="841"/>
      <c r="DI25" s="841"/>
      <c r="DJ25" s="841"/>
      <c r="DK25" s="842"/>
      <c r="DL25" s="840"/>
      <c r="DM25" s="841"/>
      <c r="DN25" s="841"/>
      <c r="DO25" s="841"/>
      <c r="DP25" s="842"/>
      <c r="DQ25" s="840"/>
      <c r="DR25" s="841"/>
      <c r="DS25" s="841"/>
      <c r="DT25" s="841"/>
      <c r="DU25" s="842"/>
      <c r="DV25" s="837"/>
      <c r="DW25" s="838"/>
      <c r="DX25" s="838"/>
      <c r="DY25" s="838"/>
      <c r="DZ25" s="843"/>
      <c r="EA25" s="226"/>
    </row>
    <row r="26" spans="1:131" ht="26.25" customHeight="1" x14ac:dyDescent="0.2">
      <c r="A26" s="791" t="s">
        <v>371</v>
      </c>
      <c r="B26" s="792"/>
      <c r="C26" s="792"/>
      <c r="D26" s="792"/>
      <c r="E26" s="792"/>
      <c r="F26" s="792"/>
      <c r="G26" s="792"/>
      <c r="H26" s="792"/>
      <c r="I26" s="792"/>
      <c r="J26" s="792"/>
      <c r="K26" s="792"/>
      <c r="L26" s="792"/>
      <c r="M26" s="792"/>
      <c r="N26" s="792"/>
      <c r="O26" s="792"/>
      <c r="P26" s="793"/>
      <c r="Q26" s="797" t="s">
        <v>395</v>
      </c>
      <c r="R26" s="798"/>
      <c r="S26" s="798"/>
      <c r="T26" s="798"/>
      <c r="U26" s="799"/>
      <c r="V26" s="797" t="s">
        <v>396</v>
      </c>
      <c r="W26" s="798"/>
      <c r="X26" s="798"/>
      <c r="Y26" s="798"/>
      <c r="Z26" s="799"/>
      <c r="AA26" s="797" t="s">
        <v>397</v>
      </c>
      <c r="AB26" s="798"/>
      <c r="AC26" s="798"/>
      <c r="AD26" s="798"/>
      <c r="AE26" s="798"/>
      <c r="AF26" s="878" t="s">
        <v>398</v>
      </c>
      <c r="AG26" s="879"/>
      <c r="AH26" s="879"/>
      <c r="AI26" s="879"/>
      <c r="AJ26" s="880"/>
      <c r="AK26" s="798" t="s">
        <v>399</v>
      </c>
      <c r="AL26" s="798"/>
      <c r="AM26" s="798"/>
      <c r="AN26" s="798"/>
      <c r="AO26" s="799"/>
      <c r="AP26" s="797" t="s">
        <v>400</v>
      </c>
      <c r="AQ26" s="798"/>
      <c r="AR26" s="798"/>
      <c r="AS26" s="798"/>
      <c r="AT26" s="799"/>
      <c r="AU26" s="797" t="s">
        <v>401</v>
      </c>
      <c r="AV26" s="798"/>
      <c r="AW26" s="798"/>
      <c r="AX26" s="798"/>
      <c r="AY26" s="799"/>
      <c r="AZ26" s="797" t="s">
        <v>402</v>
      </c>
      <c r="BA26" s="798"/>
      <c r="BB26" s="798"/>
      <c r="BC26" s="798"/>
      <c r="BD26" s="799"/>
      <c r="BE26" s="797" t="s">
        <v>378</v>
      </c>
      <c r="BF26" s="798"/>
      <c r="BG26" s="798"/>
      <c r="BH26" s="798"/>
      <c r="BI26" s="804"/>
      <c r="BJ26" s="228"/>
      <c r="BK26" s="228"/>
      <c r="BL26" s="228"/>
      <c r="BM26" s="228"/>
      <c r="BN26" s="228"/>
      <c r="BO26" s="237"/>
      <c r="BP26" s="237"/>
      <c r="BQ26" s="234">
        <v>20</v>
      </c>
      <c r="BR26" s="235"/>
      <c r="BS26" s="837"/>
      <c r="BT26" s="838"/>
      <c r="BU26" s="838"/>
      <c r="BV26" s="838"/>
      <c r="BW26" s="838"/>
      <c r="BX26" s="838"/>
      <c r="BY26" s="838"/>
      <c r="BZ26" s="838"/>
      <c r="CA26" s="838"/>
      <c r="CB26" s="838"/>
      <c r="CC26" s="838"/>
      <c r="CD26" s="838"/>
      <c r="CE26" s="838"/>
      <c r="CF26" s="838"/>
      <c r="CG26" s="839"/>
      <c r="CH26" s="840"/>
      <c r="CI26" s="841"/>
      <c r="CJ26" s="841"/>
      <c r="CK26" s="841"/>
      <c r="CL26" s="842"/>
      <c r="CM26" s="840"/>
      <c r="CN26" s="841"/>
      <c r="CO26" s="841"/>
      <c r="CP26" s="841"/>
      <c r="CQ26" s="842"/>
      <c r="CR26" s="840"/>
      <c r="CS26" s="841"/>
      <c r="CT26" s="841"/>
      <c r="CU26" s="841"/>
      <c r="CV26" s="842"/>
      <c r="CW26" s="840"/>
      <c r="CX26" s="841"/>
      <c r="CY26" s="841"/>
      <c r="CZ26" s="841"/>
      <c r="DA26" s="842"/>
      <c r="DB26" s="840"/>
      <c r="DC26" s="841"/>
      <c r="DD26" s="841"/>
      <c r="DE26" s="841"/>
      <c r="DF26" s="842"/>
      <c r="DG26" s="840"/>
      <c r="DH26" s="841"/>
      <c r="DI26" s="841"/>
      <c r="DJ26" s="841"/>
      <c r="DK26" s="842"/>
      <c r="DL26" s="840"/>
      <c r="DM26" s="841"/>
      <c r="DN26" s="841"/>
      <c r="DO26" s="841"/>
      <c r="DP26" s="842"/>
      <c r="DQ26" s="840"/>
      <c r="DR26" s="841"/>
      <c r="DS26" s="841"/>
      <c r="DT26" s="841"/>
      <c r="DU26" s="842"/>
      <c r="DV26" s="837"/>
      <c r="DW26" s="838"/>
      <c r="DX26" s="838"/>
      <c r="DY26" s="838"/>
      <c r="DZ26" s="843"/>
      <c r="EA26" s="226"/>
    </row>
    <row r="27" spans="1:131" ht="26.25" customHeight="1" thickBot="1" x14ac:dyDescent="0.25">
      <c r="A27" s="794"/>
      <c r="B27" s="795"/>
      <c r="C27" s="795"/>
      <c r="D27" s="795"/>
      <c r="E27" s="795"/>
      <c r="F27" s="795"/>
      <c r="G27" s="795"/>
      <c r="H27" s="795"/>
      <c r="I27" s="795"/>
      <c r="J27" s="795"/>
      <c r="K27" s="795"/>
      <c r="L27" s="795"/>
      <c r="M27" s="795"/>
      <c r="N27" s="795"/>
      <c r="O27" s="795"/>
      <c r="P27" s="796"/>
      <c r="Q27" s="800"/>
      <c r="R27" s="801"/>
      <c r="S27" s="801"/>
      <c r="T27" s="801"/>
      <c r="U27" s="802"/>
      <c r="V27" s="800"/>
      <c r="W27" s="801"/>
      <c r="X27" s="801"/>
      <c r="Y27" s="801"/>
      <c r="Z27" s="802"/>
      <c r="AA27" s="800"/>
      <c r="AB27" s="801"/>
      <c r="AC27" s="801"/>
      <c r="AD27" s="801"/>
      <c r="AE27" s="801"/>
      <c r="AF27" s="881"/>
      <c r="AG27" s="882"/>
      <c r="AH27" s="882"/>
      <c r="AI27" s="882"/>
      <c r="AJ27" s="883"/>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06"/>
      <c r="BJ27" s="228"/>
      <c r="BK27" s="228"/>
      <c r="BL27" s="228"/>
      <c r="BM27" s="228"/>
      <c r="BN27" s="228"/>
      <c r="BO27" s="237"/>
      <c r="BP27" s="237"/>
      <c r="BQ27" s="234">
        <v>21</v>
      </c>
      <c r="BR27" s="235"/>
      <c r="BS27" s="837"/>
      <c r="BT27" s="838"/>
      <c r="BU27" s="838"/>
      <c r="BV27" s="838"/>
      <c r="BW27" s="838"/>
      <c r="BX27" s="838"/>
      <c r="BY27" s="838"/>
      <c r="BZ27" s="838"/>
      <c r="CA27" s="838"/>
      <c r="CB27" s="838"/>
      <c r="CC27" s="838"/>
      <c r="CD27" s="838"/>
      <c r="CE27" s="838"/>
      <c r="CF27" s="838"/>
      <c r="CG27" s="839"/>
      <c r="CH27" s="840"/>
      <c r="CI27" s="841"/>
      <c r="CJ27" s="841"/>
      <c r="CK27" s="841"/>
      <c r="CL27" s="842"/>
      <c r="CM27" s="840"/>
      <c r="CN27" s="841"/>
      <c r="CO27" s="841"/>
      <c r="CP27" s="841"/>
      <c r="CQ27" s="842"/>
      <c r="CR27" s="840"/>
      <c r="CS27" s="841"/>
      <c r="CT27" s="841"/>
      <c r="CU27" s="841"/>
      <c r="CV27" s="842"/>
      <c r="CW27" s="840"/>
      <c r="CX27" s="841"/>
      <c r="CY27" s="841"/>
      <c r="CZ27" s="841"/>
      <c r="DA27" s="842"/>
      <c r="DB27" s="840"/>
      <c r="DC27" s="841"/>
      <c r="DD27" s="841"/>
      <c r="DE27" s="841"/>
      <c r="DF27" s="842"/>
      <c r="DG27" s="840"/>
      <c r="DH27" s="841"/>
      <c r="DI27" s="841"/>
      <c r="DJ27" s="841"/>
      <c r="DK27" s="842"/>
      <c r="DL27" s="840"/>
      <c r="DM27" s="841"/>
      <c r="DN27" s="841"/>
      <c r="DO27" s="841"/>
      <c r="DP27" s="842"/>
      <c r="DQ27" s="840"/>
      <c r="DR27" s="841"/>
      <c r="DS27" s="841"/>
      <c r="DT27" s="841"/>
      <c r="DU27" s="842"/>
      <c r="DV27" s="837"/>
      <c r="DW27" s="838"/>
      <c r="DX27" s="838"/>
      <c r="DY27" s="838"/>
      <c r="DZ27" s="843"/>
      <c r="EA27" s="226"/>
    </row>
    <row r="28" spans="1:131" ht="26.25" customHeight="1" thickTop="1" x14ac:dyDescent="0.2">
      <c r="A28" s="238">
        <v>1</v>
      </c>
      <c r="B28" s="813" t="s">
        <v>403</v>
      </c>
      <c r="C28" s="814"/>
      <c r="D28" s="814"/>
      <c r="E28" s="814"/>
      <c r="F28" s="814"/>
      <c r="G28" s="814"/>
      <c r="H28" s="814"/>
      <c r="I28" s="814"/>
      <c r="J28" s="814"/>
      <c r="K28" s="814"/>
      <c r="L28" s="814"/>
      <c r="M28" s="814"/>
      <c r="N28" s="814"/>
      <c r="O28" s="814"/>
      <c r="P28" s="815"/>
      <c r="Q28" s="886">
        <v>1924</v>
      </c>
      <c r="R28" s="887"/>
      <c r="S28" s="887"/>
      <c r="T28" s="887"/>
      <c r="U28" s="887"/>
      <c r="V28" s="887">
        <v>1842</v>
      </c>
      <c r="W28" s="887"/>
      <c r="X28" s="887"/>
      <c r="Y28" s="887"/>
      <c r="Z28" s="887"/>
      <c r="AA28" s="887">
        <v>82</v>
      </c>
      <c r="AB28" s="887"/>
      <c r="AC28" s="887"/>
      <c r="AD28" s="887"/>
      <c r="AE28" s="888"/>
      <c r="AF28" s="889">
        <v>82</v>
      </c>
      <c r="AG28" s="887"/>
      <c r="AH28" s="887"/>
      <c r="AI28" s="887"/>
      <c r="AJ28" s="890"/>
      <c r="AK28" s="891">
        <v>120</v>
      </c>
      <c r="AL28" s="892"/>
      <c r="AM28" s="892"/>
      <c r="AN28" s="892"/>
      <c r="AO28" s="892"/>
      <c r="AP28" s="892" t="s">
        <v>582</v>
      </c>
      <c r="AQ28" s="892"/>
      <c r="AR28" s="892"/>
      <c r="AS28" s="892"/>
      <c r="AT28" s="892"/>
      <c r="AU28" s="892" t="s">
        <v>582</v>
      </c>
      <c r="AV28" s="892"/>
      <c r="AW28" s="892"/>
      <c r="AX28" s="892"/>
      <c r="AY28" s="892"/>
      <c r="AZ28" s="893" t="s">
        <v>582</v>
      </c>
      <c r="BA28" s="893"/>
      <c r="BB28" s="893"/>
      <c r="BC28" s="893"/>
      <c r="BD28" s="893"/>
      <c r="BE28" s="884"/>
      <c r="BF28" s="884"/>
      <c r="BG28" s="884"/>
      <c r="BH28" s="884"/>
      <c r="BI28" s="885"/>
      <c r="BJ28" s="228"/>
      <c r="BK28" s="228"/>
      <c r="BL28" s="228"/>
      <c r="BM28" s="228"/>
      <c r="BN28" s="228"/>
      <c r="BO28" s="237"/>
      <c r="BP28" s="237"/>
      <c r="BQ28" s="234">
        <v>22</v>
      </c>
      <c r="BR28" s="235"/>
      <c r="BS28" s="837"/>
      <c r="BT28" s="838"/>
      <c r="BU28" s="838"/>
      <c r="BV28" s="838"/>
      <c r="BW28" s="838"/>
      <c r="BX28" s="838"/>
      <c r="BY28" s="838"/>
      <c r="BZ28" s="838"/>
      <c r="CA28" s="838"/>
      <c r="CB28" s="838"/>
      <c r="CC28" s="838"/>
      <c r="CD28" s="838"/>
      <c r="CE28" s="838"/>
      <c r="CF28" s="838"/>
      <c r="CG28" s="839"/>
      <c r="CH28" s="840"/>
      <c r="CI28" s="841"/>
      <c r="CJ28" s="841"/>
      <c r="CK28" s="841"/>
      <c r="CL28" s="842"/>
      <c r="CM28" s="840"/>
      <c r="CN28" s="841"/>
      <c r="CO28" s="841"/>
      <c r="CP28" s="841"/>
      <c r="CQ28" s="842"/>
      <c r="CR28" s="840"/>
      <c r="CS28" s="841"/>
      <c r="CT28" s="841"/>
      <c r="CU28" s="841"/>
      <c r="CV28" s="842"/>
      <c r="CW28" s="840"/>
      <c r="CX28" s="841"/>
      <c r="CY28" s="841"/>
      <c r="CZ28" s="841"/>
      <c r="DA28" s="842"/>
      <c r="DB28" s="840"/>
      <c r="DC28" s="841"/>
      <c r="DD28" s="841"/>
      <c r="DE28" s="841"/>
      <c r="DF28" s="842"/>
      <c r="DG28" s="840"/>
      <c r="DH28" s="841"/>
      <c r="DI28" s="841"/>
      <c r="DJ28" s="841"/>
      <c r="DK28" s="842"/>
      <c r="DL28" s="840"/>
      <c r="DM28" s="841"/>
      <c r="DN28" s="841"/>
      <c r="DO28" s="841"/>
      <c r="DP28" s="842"/>
      <c r="DQ28" s="840"/>
      <c r="DR28" s="841"/>
      <c r="DS28" s="841"/>
      <c r="DT28" s="841"/>
      <c r="DU28" s="842"/>
      <c r="DV28" s="837"/>
      <c r="DW28" s="838"/>
      <c r="DX28" s="838"/>
      <c r="DY28" s="838"/>
      <c r="DZ28" s="843"/>
      <c r="EA28" s="226"/>
    </row>
    <row r="29" spans="1:131" ht="26.25" customHeight="1" x14ac:dyDescent="0.2">
      <c r="A29" s="238">
        <v>2</v>
      </c>
      <c r="B29" s="844" t="s">
        <v>404</v>
      </c>
      <c r="C29" s="845"/>
      <c r="D29" s="845"/>
      <c r="E29" s="845"/>
      <c r="F29" s="845"/>
      <c r="G29" s="845"/>
      <c r="H29" s="845"/>
      <c r="I29" s="845"/>
      <c r="J29" s="845"/>
      <c r="K29" s="845"/>
      <c r="L29" s="845"/>
      <c r="M29" s="845"/>
      <c r="N29" s="845"/>
      <c r="O29" s="845"/>
      <c r="P29" s="846"/>
      <c r="Q29" s="847">
        <v>242</v>
      </c>
      <c r="R29" s="848"/>
      <c r="S29" s="848"/>
      <c r="T29" s="848"/>
      <c r="U29" s="848"/>
      <c r="V29" s="848">
        <v>242</v>
      </c>
      <c r="W29" s="848"/>
      <c r="X29" s="848"/>
      <c r="Y29" s="848"/>
      <c r="Z29" s="848"/>
      <c r="AA29" s="848">
        <v>0</v>
      </c>
      <c r="AB29" s="848"/>
      <c r="AC29" s="848"/>
      <c r="AD29" s="848"/>
      <c r="AE29" s="849"/>
      <c r="AF29" s="850">
        <v>0</v>
      </c>
      <c r="AG29" s="851"/>
      <c r="AH29" s="851"/>
      <c r="AI29" s="851"/>
      <c r="AJ29" s="852"/>
      <c r="AK29" s="898">
        <v>60</v>
      </c>
      <c r="AL29" s="894"/>
      <c r="AM29" s="894"/>
      <c r="AN29" s="894"/>
      <c r="AO29" s="894"/>
      <c r="AP29" s="894" t="s">
        <v>582</v>
      </c>
      <c r="AQ29" s="894"/>
      <c r="AR29" s="894"/>
      <c r="AS29" s="894"/>
      <c r="AT29" s="894"/>
      <c r="AU29" s="894" t="s">
        <v>582</v>
      </c>
      <c r="AV29" s="894"/>
      <c r="AW29" s="894"/>
      <c r="AX29" s="894"/>
      <c r="AY29" s="894"/>
      <c r="AZ29" s="895" t="s">
        <v>582</v>
      </c>
      <c r="BA29" s="895"/>
      <c r="BB29" s="895"/>
      <c r="BC29" s="895"/>
      <c r="BD29" s="895"/>
      <c r="BE29" s="896"/>
      <c r="BF29" s="896"/>
      <c r="BG29" s="896"/>
      <c r="BH29" s="896"/>
      <c r="BI29" s="897"/>
      <c r="BJ29" s="228"/>
      <c r="BK29" s="228"/>
      <c r="BL29" s="228"/>
      <c r="BM29" s="228"/>
      <c r="BN29" s="228"/>
      <c r="BO29" s="237"/>
      <c r="BP29" s="237"/>
      <c r="BQ29" s="234">
        <v>23</v>
      </c>
      <c r="BR29" s="235"/>
      <c r="BS29" s="837"/>
      <c r="BT29" s="838"/>
      <c r="BU29" s="838"/>
      <c r="BV29" s="838"/>
      <c r="BW29" s="838"/>
      <c r="BX29" s="838"/>
      <c r="BY29" s="838"/>
      <c r="BZ29" s="838"/>
      <c r="CA29" s="838"/>
      <c r="CB29" s="838"/>
      <c r="CC29" s="838"/>
      <c r="CD29" s="838"/>
      <c r="CE29" s="838"/>
      <c r="CF29" s="838"/>
      <c r="CG29" s="839"/>
      <c r="CH29" s="840"/>
      <c r="CI29" s="841"/>
      <c r="CJ29" s="841"/>
      <c r="CK29" s="841"/>
      <c r="CL29" s="842"/>
      <c r="CM29" s="840"/>
      <c r="CN29" s="841"/>
      <c r="CO29" s="841"/>
      <c r="CP29" s="841"/>
      <c r="CQ29" s="842"/>
      <c r="CR29" s="840"/>
      <c r="CS29" s="841"/>
      <c r="CT29" s="841"/>
      <c r="CU29" s="841"/>
      <c r="CV29" s="842"/>
      <c r="CW29" s="840"/>
      <c r="CX29" s="841"/>
      <c r="CY29" s="841"/>
      <c r="CZ29" s="841"/>
      <c r="DA29" s="842"/>
      <c r="DB29" s="840"/>
      <c r="DC29" s="841"/>
      <c r="DD29" s="841"/>
      <c r="DE29" s="841"/>
      <c r="DF29" s="842"/>
      <c r="DG29" s="840"/>
      <c r="DH29" s="841"/>
      <c r="DI29" s="841"/>
      <c r="DJ29" s="841"/>
      <c r="DK29" s="842"/>
      <c r="DL29" s="840"/>
      <c r="DM29" s="841"/>
      <c r="DN29" s="841"/>
      <c r="DO29" s="841"/>
      <c r="DP29" s="842"/>
      <c r="DQ29" s="840"/>
      <c r="DR29" s="841"/>
      <c r="DS29" s="841"/>
      <c r="DT29" s="841"/>
      <c r="DU29" s="842"/>
      <c r="DV29" s="837"/>
      <c r="DW29" s="838"/>
      <c r="DX29" s="838"/>
      <c r="DY29" s="838"/>
      <c r="DZ29" s="843"/>
      <c r="EA29" s="226"/>
    </row>
    <row r="30" spans="1:131" ht="26.25" customHeight="1" x14ac:dyDescent="0.2">
      <c r="A30" s="238">
        <v>3</v>
      </c>
      <c r="B30" s="844" t="s">
        <v>405</v>
      </c>
      <c r="C30" s="845"/>
      <c r="D30" s="845"/>
      <c r="E30" s="845"/>
      <c r="F30" s="845"/>
      <c r="G30" s="845"/>
      <c r="H30" s="845"/>
      <c r="I30" s="845"/>
      <c r="J30" s="845"/>
      <c r="K30" s="845"/>
      <c r="L30" s="845"/>
      <c r="M30" s="845"/>
      <c r="N30" s="845"/>
      <c r="O30" s="845"/>
      <c r="P30" s="846"/>
      <c r="Q30" s="847">
        <v>2054</v>
      </c>
      <c r="R30" s="848"/>
      <c r="S30" s="848"/>
      <c r="T30" s="848"/>
      <c r="U30" s="848"/>
      <c r="V30" s="848">
        <v>1875</v>
      </c>
      <c r="W30" s="848"/>
      <c r="X30" s="848"/>
      <c r="Y30" s="848"/>
      <c r="Z30" s="848"/>
      <c r="AA30" s="848">
        <v>179</v>
      </c>
      <c r="AB30" s="848"/>
      <c r="AC30" s="848"/>
      <c r="AD30" s="848"/>
      <c r="AE30" s="849"/>
      <c r="AF30" s="850">
        <v>179</v>
      </c>
      <c r="AG30" s="851"/>
      <c r="AH30" s="851"/>
      <c r="AI30" s="851"/>
      <c r="AJ30" s="852"/>
      <c r="AK30" s="898">
        <v>266</v>
      </c>
      <c r="AL30" s="894"/>
      <c r="AM30" s="894"/>
      <c r="AN30" s="894"/>
      <c r="AO30" s="894"/>
      <c r="AP30" s="894" t="s">
        <v>582</v>
      </c>
      <c r="AQ30" s="894"/>
      <c r="AR30" s="894"/>
      <c r="AS30" s="894"/>
      <c r="AT30" s="894"/>
      <c r="AU30" s="894" t="s">
        <v>582</v>
      </c>
      <c r="AV30" s="894"/>
      <c r="AW30" s="894"/>
      <c r="AX30" s="894"/>
      <c r="AY30" s="894"/>
      <c r="AZ30" s="895" t="s">
        <v>582</v>
      </c>
      <c r="BA30" s="895"/>
      <c r="BB30" s="895"/>
      <c r="BC30" s="895"/>
      <c r="BD30" s="895"/>
      <c r="BE30" s="896"/>
      <c r="BF30" s="896"/>
      <c r="BG30" s="896"/>
      <c r="BH30" s="896"/>
      <c r="BI30" s="897"/>
      <c r="BJ30" s="228"/>
      <c r="BK30" s="228"/>
      <c r="BL30" s="228"/>
      <c r="BM30" s="228"/>
      <c r="BN30" s="228"/>
      <c r="BO30" s="237"/>
      <c r="BP30" s="237"/>
      <c r="BQ30" s="234">
        <v>24</v>
      </c>
      <c r="BR30" s="235"/>
      <c r="BS30" s="837"/>
      <c r="BT30" s="838"/>
      <c r="BU30" s="838"/>
      <c r="BV30" s="838"/>
      <c r="BW30" s="838"/>
      <c r="BX30" s="838"/>
      <c r="BY30" s="838"/>
      <c r="BZ30" s="838"/>
      <c r="CA30" s="838"/>
      <c r="CB30" s="838"/>
      <c r="CC30" s="838"/>
      <c r="CD30" s="838"/>
      <c r="CE30" s="838"/>
      <c r="CF30" s="838"/>
      <c r="CG30" s="839"/>
      <c r="CH30" s="840"/>
      <c r="CI30" s="841"/>
      <c r="CJ30" s="841"/>
      <c r="CK30" s="841"/>
      <c r="CL30" s="842"/>
      <c r="CM30" s="840"/>
      <c r="CN30" s="841"/>
      <c r="CO30" s="841"/>
      <c r="CP30" s="841"/>
      <c r="CQ30" s="842"/>
      <c r="CR30" s="840"/>
      <c r="CS30" s="841"/>
      <c r="CT30" s="841"/>
      <c r="CU30" s="841"/>
      <c r="CV30" s="842"/>
      <c r="CW30" s="840"/>
      <c r="CX30" s="841"/>
      <c r="CY30" s="841"/>
      <c r="CZ30" s="841"/>
      <c r="DA30" s="842"/>
      <c r="DB30" s="840"/>
      <c r="DC30" s="841"/>
      <c r="DD30" s="841"/>
      <c r="DE30" s="841"/>
      <c r="DF30" s="842"/>
      <c r="DG30" s="840"/>
      <c r="DH30" s="841"/>
      <c r="DI30" s="841"/>
      <c r="DJ30" s="841"/>
      <c r="DK30" s="842"/>
      <c r="DL30" s="840"/>
      <c r="DM30" s="841"/>
      <c r="DN30" s="841"/>
      <c r="DO30" s="841"/>
      <c r="DP30" s="842"/>
      <c r="DQ30" s="840"/>
      <c r="DR30" s="841"/>
      <c r="DS30" s="841"/>
      <c r="DT30" s="841"/>
      <c r="DU30" s="842"/>
      <c r="DV30" s="837"/>
      <c r="DW30" s="838"/>
      <c r="DX30" s="838"/>
      <c r="DY30" s="838"/>
      <c r="DZ30" s="843"/>
      <c r="EA30" s="226"/>
    </row>
    <row r="31" spans="1:131" ht="26.25" customHeight="1" x14ac:dyDescent="0.2">
      <c r="A31" s="238">
        <v>4</v>
      </c>
      <c r="B31" s="844" t="s">
        <v>406</v>
      </c>
      <c r="C31" s="845"/>
      <c r="D31" s="845"/>
      <c r="E31" s="845"/>
      <c r="F31" s="845"/>
      <c r="G31" s="845"/>
      <c r="H31" s="845"/>
      <c r="I31" s="845"/>
      <c r="J31" s="845"/>
      <c r="K31" s="845"/>
      <c r="L31" s="845"/>
      <c r="M31" s="845"/>
      <c r="N31" s="845"/>
      <c r="O31" s="845"/>
      <c r="P31" s="846"/>
      <c r="Q31" s="847">
        <v>617</v>
      </c>
      <c r="R31" s="848"/>
      <c r="S31" s="848"/>
      <c r="T31" s="848"/>
      <c r="U31" s="848"/>
      <c r="V31" s="848">
        <v>609</v>
      </c>
      <c r="W31" s="848"/>
      <c r="X31" s="848"/>
      <c r="Y31" s="848"/>
      <c r="Z31" s="848"/>
      <c r="AA31" s="848">
        <v>8</v>
      </c>
      <c r="AB31" s="848"/>
      <c r="AC31" s="848"/>
      <c r="AD31" s="848"/>
      <c r="AE31" s="849"/>
      <c r="AF31" s="850">
        <v>8</v>
      </c>
      <c r="AG31" s="851"/>
      <c r="AH31" s="851"/>
      <c r="AI31" s="851"/>
      <c r="AJ31" s="852"/>
      <c r="AK31" s="898">
        <v>138</v>
      </c>
      <c r="AL31" s="894"/>
      <c r="AM31" s="894"/>
      <c r="AN31" s="894"/>
      <c r="AO31" s="894"/>
      <c r="AP31" s="894">
        <v>387</v>
      </c>
      <c r="AQ31" s="894"/>
      <c r="AR31" s="894"/>
      <c r="AS31" s="894"/>
      <c r="AT31" s="894"/>
      <c r="AU31" s="894" t="s">
        <v>582</v>
      </c>
      <c r="AV31" s="894"/>
      <c r="AW31" s="894"/>
      <c r="AX31" s="894"/>
      <c r="AY31" s="894"/>
      <c r="AZ31" s="895" t="s">
        <v>582</v>
      </c>
      <c r="BA31" s="895"/>
      <c r="BB31" s="895"/>
      <c r="BC31" s="895"/>
      <c r="BD31" s="895"/>
      <c r="BE31" s="896"/>
      <c r="BF31" s="896"/>
      <c r="BG31" s="896"/>
      <c r="BH31" s="896"/>
      <c r="BI31" s="897"/>
      <c r="BJ31" s="228"/>
      <c r="BK31" s="228"/>
      <c r="BL31" s="228"/>
      <c r="BM31" s="228"/>
      <c r="BN31" s="228"/>
      <c r="BO31" s="237"/>
      <c r="BP31" s="237"/>
      <c r="BQ31" s="234">
        <v>25</v>
      </c>
      <c r="BR31" s="235"/>
      <c r="BS31" s="837"/>
      <c r="BT31" s="838"/>
      <c r="BU31" s="838"/>
      <c r="BV31" s="838"/>
      <c r="BW31" s="838"/>
      <c r="BX31" s="838"/>
      <c r="BY31" s="838"/>
      <c r="BZ31" s="838"/>
      <c r="CA31" s="838"/>
      <c r="CB31" s="838"/>
      <c r="CC31" s="838"/>
      <c r="CD31" s="838"/>
      <c r="CE31" s="838"/>
      <c r="CF31" s="838"/>
      <c r="CG31" s="839"/>
      <c r="CH31" s="840"/>
      <c r="CI31" s="841"/>
      <c r="CJ31" s="841"/>
      <c r="CK31" s="841"/>
      <c r="CL31" s="842"/>
      <c r="CM31" s="840"/>
      <c r="CN31" s="841"/>
      <c r="CO31" s="841"/>
      <c r="CP31" s="841"/>
      <c r="CQ31" s="842"/>
      <c r="CR31" s="840"/>
      <c r="CS31" s="841"/>
      <c r="CT31" s="841"/>
      <c r="CU31" s="841"/>
      <c r="CV31" s="842"/>
      <c r="CW31" s="840"/>
      <c r="CX31" s="841"/>
      <c r="CY31" s="841"/>
      <c r="CZ31" s="841"/>
      <c r="DA31" s="842"/>
      <c r="DB31" s="840"/>
      <c r="DC31" s="841"/>
      <c r="DD31" s="841"/>
      <c r="DE31" s="841"/>
      <c r="DF31" s="842"/>
      <c r="DG31" s="840"/>
      <c r="DH31" s="841"/>
      <c r="DI31" s="841"/>
      <c r="DJ31" s="841"/>
      <c r="DK31" s="842"/>
      <c r="DL31" s="840"/>
      <c r="DM31" s="841"/>
      <c r="DN31" s="841"/>
      <c r="DO31" s="841"/>
      <c r="DP31" s="842"/>
      <c r="DQ31" s="840"/>
      <c r="DR31" s="841"/>
      <c r="DS31" s="841"/>
      <c r="DT31" s="841"/>
      <c r="DU31" s="842"/>
      <c r="DV31" s="837"/>
      <c r="DW31" s="838"/>
      <c r="DX31" s="838"/>
      <c r="DY31" s="838"/>
      <c r="DZ31" s="843"/>
      <c r="EA31" s="226"/>
    </row>
    <row r="32" spans="1:131" ht="26.25" customHeight="1" x14ac:dyDescent="0.2">
      <c r="A32" s="238">
        <v>5</v>
      </c>
      <c r="B32" s="844" t="s">
        <v>407</v>
      </c>
      <c r="C32" s="845"/>
      <c r="D32" s="845"/>
      <c r="E32" s="845"/>
      <c r="F32" s="845"/>
      <c r="G32" s="845"/>
      <c r="H32" s="845"/>
      <c r="I32" s="845"/>
      <c r="J32" s="845"/>
      <c r="K32" s="845"/>
      <c r="L32" s="845"/>
      <c r="M32" s="845"/>
      <c r="N32" s="845"/>
      <c r="O32" s="845"/>
      <c r="P32" s="846"/>
      <c r="Q32" s="847">
        <v>90</v>
      </c>
      <c r="R32" s="848"/>
      <c r="S32" s="848"/>
      <c r="T32" s="848"/>
      <c r="U32" s="848"/>
      <c r="V32" s="848">
        <v>90</v>
      </c>
      <c r="W32" s="848"/>
      <c r="X32" s="848"/>
      <c r="Y32" s="848"/>
      <c r="Z32" s="848"/>
      <c r="AA32" s="848">
        <v>0</v>
      </c>
      <c r="AB32" s="848"/>
      <c r="AC32" s="848"/>
      <c r="AD32" s="848"/>
      <c r="AE32" s="849"/>
      <c r="AF32" s="850">
        <v>114</v>
      </c>
      <c r="AG32" s="851"/>
      <c r="AH32" s="851"/>
      <c r="AI32" s="851"/>
      <c r="AJ32" s="852"/>
      <c r="AK32" s="898">
        <v>8</v>
      </c>
      <c r="AL32" s="894"/>
      <c r="AM32" s="894"/>
      <c r="AN32" s="894"/>
      <c r="AO32" s="894"/>
      <c r="AP32" s="894" t="s">
        <v>582</v>
      </c>
      <c r="AQ32" s="894"/>
      <c r="AR32" s="894"/>
      <c r="AS32" s="894"/>
      <c r="AT32" s="894"/>
      <c r="AU32" s="894" t="s">
        <v>582</v>
      </c>
      <c r="AV32" s="894"/>
      <c r="AW32" s="894"/>
      <c r="AX32" s="894"/>
      <c r="AY32" s="894"/>
      <c r="AZ32" s="895" t="s">
        <v>582</v>
      </c>
      <c r="BA32" s="895"/>
      <c r="BB32" s="895"/>
      <c r="BC32" s="895"/>
      <c r="BD32" s="895"/>
      <c r="BE32" s="896" t="s">
        <v>408</v>
      </c>
      <c r="BF32" s="896"/>
      <c r="BG32" s="896"/>
      <c r="BH32" s="896"/>
      <c r="BI32" s="897"/>
      <c r="BJ32" s="228"/>
      <c r="BK32" s="228"/>
      <c r="BL32" s="228"/>
      <c r="BM32" s="228"/>
      <c r="BN32" s="228"/>
      <c r="BO32" s="237"/>
      <c r="BP32" s="237"/>
      <c r="BQ32" s="234">
        <v>26</v>
      </c>
      <c r="BR32" s="235"/>
      <c r="BS32" s="837"/>
      <c r="BT32" s="838"/>
      <c r="BU32" s="838"/>
      <c r="BV32" s="838"/>
      <c r="BW32" s="838"/>
      <c r="BX32" s="838"/>
      <c r="BY32" s="838"/>
      <c r="BZ32" s="838"/>
      <c r="CA32" s="838"/>
      <c r="CB32" s="838"/>
      <c r="CC32" s="838"/>
      <c r="CD32" s="838"/>
      <c r="CE32" s="838"/>
      <c r="CF32" s="838"/>
      <c r="CG32" s="839"/>
      <c r="CH32" s="840"/>
      <c r="CI32" s="841"/>
      <c r="CJ32" s="841"/>
      <c r="CK32" s="841"/>
      <c r="CL32" s="842"/>
      <c r="CM32" s="840"/>
      <c r="CN32" s="841"/>
      <c r="CO32" s="841"/>
      <c r="CP32" s="841"/>
      <c r="CQ32" s="842"/>
      <c r="CR32" s="840"/>
      <c r="CS32" s="841"/>
      <c r="CT32" s="841"/>
      <c r="CU32" s="841"/>
      <c r="CV32" s="842"/>
      <c r="CW32" s="840"/>
      <c r="CX32" s="841"/>
      <c r="CY32" s="841"/>
      <c r="CZ32" s="841"/>
      <c r="DA32" s="842"/>
      <c r="DB32" s="840"/>
      <c r="DC32" s="841"/>
      <c r="DD32" s="841"/>
      <c r="DE32" s="841"/>
      <c r="DF32" s="842"/>
      <c r="DG32" s="840"/>
      <c r="DH32" s="841"/>
      <c r="DI32" s="841"/>
      <c r="DJ32" s="841"/>
      <c r="DK32" s="842"/>
      <c r="DL32" s="840"/>
      <c r="DM32" s="841"/>
      <c r="DN32" s="841"/>
      <c r="DO32" s="841"/>
      <c r="DP32" s="842"/>
      <c r="DQ32" s="840"/>
      <c r="DR32" s="841"/>
      <c r="DS32" s="841"/>
      <c r="DT32" s="841"/>
      <c r="DU32" s="842"/>
      <c r="DV32" s="837"/>
      <c r="DW32" s="838"/>
      <c r="DX32" s="838"/>
      <c r="DY32" s="838"/>
      <c r="DZ32" s="843"/>
      <c r="EA32" s="226"/>
    </row>
    <row r="33" spans="1:131" ht="26.25" customHeight="1" x14ac:dyDescent="0.2">
      <c r="A33" s="238">
        <v>6</v>
      </c>
      <c r="B33" s="844" t="s">
        <v>409</v>
      </c>
      <c r="C33" s="845"/>
      <c r="D33" s="845"/>
      <c r="E33" s="845"/>
      <c r="F33" s="845"/>
      <c r="G33" s="845"/>
      <c r="H33" s="845"/>
      <c r="I33" s="845"/>
      <c r="J33" s="845"/>
      <c r="K33" s="845"/>
      <c r="L33" s="845"/>
      <c r="M33" s="845"/>
      <c r="N33" s="845"/>
      <c r="O33" s="845"/>
      <c r="P33" s="846"/>
      <c r="Q33" s="847">
        <v>239</v>
      </c>
      <c r="R33" s="848"/>
      <c r="S33" s="848"/>
      <c r="T33" s="848"/>
      <c r="U33" s="848"/>
      <c r="V33" s="848">
        <v>197</v>
      </c>
      <c r="W33" s="848"/>
      <c r="X33" s="848"/>
      <c r="Y33" s="848"/>
      <c r="Z33" s="848"/>
      <c r="AA33" s="848">
        <v>42</v>
      </c>
      <c r="AB33" s="848"/>
      <c r="AC33" s="848"/>
      <c r="AD33" s="848"/>
      <c r="AE33" s="849"/>
      <c r="AF33" s="850">
        <v>384</v>
      </c>
      <c r="AG33" s="851"/>
      <c r="AH33" s="851"/>
      <c r="AI33" s="851"/>
      <c r="AJ33" s="852"/>
      <c r="AK33" s="898">
        <v>4</v>
      </c>
      <c r="AL33" s="894"/>
      <c r="AM33" s="894"/>
      <c r="AN33" s="894"/>
      <c r="AO33" s="894"/>
      <c r="AP33" s="894">
        <v>251</v>
      </c>
      <c r="AQ33" s="894"/>
      <c r="AR33" s="894"/>
      <c r="AS33" s="894"/>
      <c r="AT33" s="894"/>
      <c r="AU33" s="894">
        <v>7</v>
      </c>
      <c r="AV33" s="894"/>
      <c r="AW33" s="894"/>
      <c r="AX33" s="894"/>
      <c r="AY33" s="894"/>
      <c r="AZ33" s="895" t="s">
        <v>582</v>
      </c>
      <c r="BA33" s="895"/>
      <c r="BB33" s="895"/>
      <c r="BC33" s="895"/>
      <c r="BD33" s="895"/>
      <c r="BE33" s="896" t="s">
        <v>408</v>
      </c>
      <c r="BF33" s="896"/>
      <c r="BG33" s="896"/>
      <c r="BH33" s="896"/>
      <c r="BI33" s="897"/>
      <c r="BJ33" s="228"/>
      <c r="BK33" s="228"/>
      <c r="BL33" s="228"/>
      <c r="BM33" s="228"/>
      <c r="BN33" s="228"/>
      <c r="BO33" s="237"/>
      <c r="BP33" s="237"/>
      <c r="BQ33" s="234">
        <v>27</v>
      </c>
      <c r="BR33" s="235"/>
      <c r="BS33" s="837"/>
      <c r="BT33" s="838"/>
      <c r="BU33" s="838"/>
      <c r="BV33" s="838"/>
      <c r="BW33" s="838"/>
      <c r="BX33" s="838"/>
      <c r="BY33" s="838"/>
      <c r="BZ33" s="838"/>
      <c r="CA33" s="838"/>
      <c r="CB33" s="838"/>
      <c r="CC33" s="838"/>
      <c r="CD33" s="838"/>
      <c r="CE33" s="838"/>
      <c r="CF33" s="838"/>
      <c r="CG33" s="839"/>
      <c r="CH33" s="840"/>
      <c r="CI33" s="841"/>
      <c r="CJ33" s="841"/>
      <c r="CK33" s="841"/>
      <c r="CL33" s="842"/>
      <c r="CM33" s="840"/>
      <c r="CN33" s="841"/>
      <c r="CO33" s="841"/>
      <c r="CP33" s="841"/>
      <c r="CQ33" s="842"/>
      <c r="CR33" s="840"/>
      <c r="CS33" s="841"/>
      <c r="CT33" s="841"/>
      <c r="CU33" s="841"/>
      <c r="CV33" s="842"/>
      <c r="CW33" s="840"/>
      <c r="CX33" s="841"/>
      <c r="CY33" s="841"/>
      <c r="CZ33" s="841"/>
      <c r="DA33" s="842"/>
      <c r="DB33" s="840"/>
      <c r="DC33" s="841"/>
      <c r="DD33" s="841"/>
      <c r="DE33" s="841"/>
      <c r="DF33" s="842"/>
      <c r="DG33" s="840"/>
      <c r="DH33" s="841"/>
      <c r="DI33" s="841"/>
      <c r="DJ33" s="841"/>
      <c r="DK33" s="842"/>
      <c r="DL33" s="840"/>
      <c r="DM33" s="841"/>
      <c r="DN33" s="841"/>
      <c r="DO33" s="841"/>
      <c r="DP33" s="842"/>
      <c r="DQ33" s="840"/>
      <c r="DR33" s="841"/>
      <c r="DS33" s="841"/>
      <c r="DT33" s="841"/>
      <c r="DU33" s="842"/>
      <c r="DV33" s="837"/>
      <c r="DW33" s="838"/>
      <c r="DX33" s="838"/>
      <c r="DY33" s="838"/>
      <c r="DZ33" s="843"/>
      <c r="EA33" s="226"/>
    </row>
    <row r="34" spans="1:131" ht="26.25" customHeight="1" x14ac:dyDescent="0.2">
      <c r="A34" s="238">
        <v>7</v>
      </c>
      <c r="B34" s="844" t="s">
        <v>410</v>
      </c>
      <c r="C34" s="845"/>
      <c r="D34" s="845"/>
      <c r="E34" s="845"/>
      <c r="F34" s="845"/>
      <c r="G34" s="845"/>
      <c r="H34" s="845"/>
      <c r="I34" s="845"/>
      <c r="J34" s="845"/>
      <c r="K34" s="845"/>
      <c r="L34" s="845"/>
      <c r="M34" s="845"/>
      <c r="N34" s="845"/>
      <c r="O34" s="845"/>
      <c r="P34" s="846"/>
      <c r="Q34" s="847">
        <v>107</v>
      </c>
      <c r="R34" s="848"/>
      <c r="S34" s="848"/>
      <c r="T34" s="848"/>
      <c r="U34" s="848"/>
      <c r="V34" s="848">
        <v>108</v>
      </c>
      <c r="W34" s="848"/>
      <c r="X34" s="848"/>
      <c r="Y34" s="848"/>
      <c r="Z34" s="848"/>
      <c r="AA34" s="848">
        <v>-1</v>
      </c>
      <c r="AB34" s="848"/>
      <c r="AC34" s="848"/>
      <c r="AD34" s="848"/>
      <c r="AE34" s="849"/>
      <c r="AF34" s="850">
        <v>253</v>
      </c>
      <c r="AG34" s="851"/>
      <c r="AH34" s="851"/>
      <c r="AI34" s="851"/>
      <c r="AJ34" s="852"/>
      <c r="AK34" s="898">
        <v>44</v>
      </c>
      <c r="AL34" s="894"/>
      <c r="AM34" s="894"/>
      <c r="AN34" s="894"/>
      <c r="AO34" s="894"/>
      <c r="AP34" s="894">
        <v>210</v>
      </c>
      <c r="AQ34" s="894"/>
      <c r="AR34" s="894"/>
      <c r="AS34" s="894"/>
      <c r="AT34" s="894"/>
      <c r="AU34" s="894">
        <v>74</v>
      </c>
      <c r="AV34" s="894"/>
      <c r="AW34" s="894"/>
      <c r="AX34" s="894"/>
      <c r="AY34" s="894"/>
      <c r="AZ34" s="895" t="s">
        <v>582</v>
      </c>
      <c r="BA34" s="895"/>
      <c r="BB34" s="895"/>
      <c r="BC34" s="895"/>
      <c r="BD34" s="895"/>
      <c r="BE34" s="896" t="s">
        <v>408</v>
      </c>
      <c r="BF34" s="896"/>
      <c r="BG34" s="896"/>
      <c r="BH34" s="896"/>
      <c r="BI34" s="897"/>
      <c r="BJ34" s="228"/>
      <c r="BK34" s="228"/>
      <c r="BL34" s="228"/>
      <c r="BM34" s="228"/>
      <c r="BN34" s="228"/>
      <c r="BO34" s="237"/>
      <c r="BP34" s="237"/>
      <c r="BQ34" s="234">
        <v>28</v>
      </c>
      <c r="BR34" s="235"/>
      <c r="BS34" s="837"/>
      <c r="BT34" s="838"/>
      <c r="BU34" s="838"/>
      <c r="BV34" s="838"/>
      <c r="BW34" s="838"/>
      <c r="BX34" s="838"/>
      <c r="BY34" s="838"/>
      <c r="BZ34" s="838"/>
      <c r="CA34" s="838"/>
      <c r="CB34" s="838"/>
      <c r="CC34" s="838"/>
      <c r="CD34" s="838"/>
      <c r="CE34" s="838"/>
      <c r="CF34" s="838"/>
      <c r="CG34" s="839"/>
      <c r="CH34" s="840"/>
      <c r="CI34" s="841"/>
      <c r="CJ34" s="841"/>
      <c r="CK34" s="841"/>
      <c r="CL34" s="842"/>
      <c r="CM34" s="840"/>
      <c r="CN34" s="841"/>
      <c r="CO34" s="841"/>
      <c r="CP34" s="841"/>
      <c r="CQ34" s="842"/>
      <c r="CR34" s="840"/>
      <c r="CS34" s="841"/>
      <c r="CT34" s="841"/>
      <c r="CU34" s="841"/>
      <c r="CV34" s="842"/>
      <c r="CW34" s="840"/>
      <c r="CX34" s="841"/>
      <c r="CY34" s="841"/>
      <c r="CZ34" s="841"/>
      <c r="DA34" s="842"/>
      <c r="DB34" s="840"/>
      <c r="DC34" s="841"/>
      <c r="DD34" s="841"/>
      <c r="DE34" s="841"/>
      <c r="DF34" s="842"/>
      <c r="DG34" s="840"/>
      <c r="DH34" s="841"/>
      <c r="DI34" s="841"/>
      <c r="DJ34" s="841"/>
      <c r="DK34" s="842"/>
      <c r="DL34" s="840"/>
      <c r="DM34" s="841"/>
      <c r="DN34" s="841"/>
      <c r="DO34" s="841"/>
      <c r="DP34" s="842"/>
      <c r="DQ34" s="840"/>
      <c r="DR34" s="841"/>
      <c r="DS34" s="841"/>
      <c r="DT34" s="841"/>
      <c r="DU34" s="842"/>
      <c r="DV34" s="837"/>
      <c r="DW34" s="838"/>
      <c r="DX34" s="838"/>
      <c r="DY34" s="838"/>
      <c r="DZ34" s="843"/>
      <c r="EA34" s="226"/>
    </row>
    <row r="35" spans="1:131" ht="26.25" customHeight="1" x14ac:dyDescent="0.2">
      <c r="A35" s="238">
        <v>8</v>
      </c>
      <c r="B35" s="844" t="s">
        <v>411</v>
      </c>
      <c r="C35" s="845"/>
      <c r="D35" s="845"/>
      <c r="E35" s="845"/>
      <c r="F35" s="845"/>
      <c r="G35" s="845"/>
      <c r="H35" s="845"/>
      <c r="I35" s="845"/>
      <c r="J35" s="845"/>
      <c r="K35" s="845"/>
      <c r="L35" s="845"/>
      <c r="M35" s="845"/>
      <c r="N35" s="845"/>
      <c r="O35" s="845"/>
      <c r="P35" s="846"/>
      <c r="Q35" s="847">
        <v>590</v>
      </c>
      <c r="R35" s="848"/>
      <c r="S35" s="848"/>
      <c r="T35" s="848"/>
      <c r="U35" s="848"/>
      <c r="V35" s="848">
        <v>530</v>
      </c>
      <c r="W35" s="848"/>
      <c r="X35" s="848"/>
      <c r="Y35" s="848"/>
      <c r="Z35" s="848"/>
      <c r="AA35" s="848">
        <v>60</v>
      </c>
      <c r="AB35" s="848"/>
      <c r="AC35" s="848"/>
      <c r="AD35" s="848"/>
      <c r="AE35" s="849"/>
      <c r="AF35" s="850">
        <v>60</v>
      </c>
      <c r="AG35" s="851"/>
      <c r="AH35" s="851"/>
      <c r="AI35" s="851"/>
      <c r="AJ35" s="852"/>
      <c r="AK35" s="898">
        <v>286</v>
      </c>
      <c r="AL35" s="894"/>
      <c r="AM35" s="894"/>
      <c r="AN35" s="894"/>
      <c r="AO35" s="894"/>
      <c r="AP35" s="894">
        <v>3697</v>
      </c>
      <c r="AQ35" s="894"/>
      <c r="AR35" s="894"/>
      <c r="AS35" s="894"/>
      <c r="AT35" s="894"/>
      <c r="AU35" s="894">
        <v>2976</v>
      </c>
      <c r="AV35" s="894"/>
      <c r="AW35" s="894"/>
      <c r="AX35" s="894"/>
      <c r="AY35" s="894"/>
      <c r="AZ35" s="895" t="s">
        <v>582</v>
      </c>
      <c r="BA35" s="895"/>
      <c r="BB35" s="895"/>
      <c r="BC35" s="895"/>
      <c r="BD35" s="895"/>
      <c r="BE35" s="896" t="s">
        <v>412</v>
      </c>
      <c r="BF35" s="896"/>
      <c r="BG35" s="896"/>
      <c r="BH35" s="896"/>
      <c r="BI35" s="897"/>
      <c r="BJ35" s="228"/>
      <c r="BK35" s="228"/>
      <c r="BL35" s="228"/>
      <c r="BM35" s="228"/>
      <c r="BN35" s="228"/>
      <c r="BO35" s="237"/>
      <c r="BP35" s="237"/>
      <c r="BQ35" s="234">
        <v>29</v>
      </c>
      <c r="BR35" s="235"/>
      <c r="BS35" s="837"/>
      <c r="BT35" s="838"/>
      <c r="BU35" s="838"/>
      <c r="BV35" s="838"/>
      <c r="BW35" s="838"/>
      <c r="BX35" s="838"/>
      <c r="BY35" s="838"/>
      <c r="BZ35" s="838"/>
      <c r="CA35" s="838"/>
      <c r="CB35" s="838"/>
      <c r="CC35" s="838"/>
      <c r="CD35" s="838"/>
      <c r="CE35" s="838"/>
      <c r="CF35" s="838"/>
      <c r="CG35" s="839"/>
      <c r="CH35" s="840"/>
      <c r="CI35" s="841"/>
      <c r="CJ35" s="841"/>
      <c r="CK35" s="841"/>
      <c r="CL35" s="842"/>
      <c r="CM35" s="840"/>
      <c r="CN35" s="841"/>
      <c r="CO35" s="841"/>
      <c r="CP35" s="841"/>
      <c r="CQ35" s="842"/>
      <c r="CR35" s="840"/>
      <c r="CS35" s="841"/>
      <c r="CT35" s="841"/>
      <c r="CU35" s="841"/>
      <c r="CV35" s="842"/>
      <c r="CW35" s="840"/>
      <c r="CX35" s="841"/>
      <c r="CY35" s="841"/>
      <c r="CZ35" s="841"/>
      <c r="DA35" s="842"/>
      <c r="DB35" s="840"/>
      <c r="DC35" s="841"/>
      <c r="DD35" s="841"/>
      <c r="DE35" s="841"/>
      <c r="DF35" s="842"/>
      <c r="DG35" s="840"/>
      <c r="DH35" s="841"/>
      <c r="DI35" s="841"/>
      <c r="DJ35" s="841"/>
      <c r="DK35" s="842"/>
      <c r="DL35" s="840"/>
      <c r="DM35" s="841"/>
      <c r="DN35" s="841"/>
      <c r="DO35" s="841"/>
      <c r="DP35" s="842"/>
      <c r="DQ35" s="840"/>
      <c r="DR35" s="841"/>
      <c r="DS35" s="841"/>
      <c r="DT35" s="841"/>
      <c r="DU35" s="842"/>
      <c r="DV35" s="837"/>
      <c r="DW35" s="838"/>
      <c r="DX35" s="838"/>
      <c r="DY35" s="838"/>
      <c r="DZ35" s="843"/>
      <c r="EA35" s="226"/>
    </row>
    <row r="36" spans="1:131" ht="26.25" customHeight="1" x14ac:dyDescent="0.2">
      <c r="A36" s="238">
        <v>9</v>
      </c>
      <c r="B36" s="844" t="s">
        <v>413</v>
      </c>
      <c r="C36" s="845"/>
      <c r="D36" s="845"/>
      <c r="E36" s="845"/>
      <c r="F36" s="845"/>
      <c r="G36" s="845"/>
      <c r="H36" s="845"/>
      <c r="I36" s="845"/>
      <c r="J36" s="845"/>
      <c r="K36" s="845"/>
      <c r="L36" s="845"/>
      <c r="M36" s="845"/>
      <c r="N36" s="845"/>
      <c r="O36" s="845"/>
      <c r="P36" s="846"/>
      <c r="Q36" s="847">
        <v>346</v>
      </c>
      <c r="R36" s="848"/>
      <c r="S36" s="848"/>
      <c r="T36" s="848"/>
      <c r="U36" s="848"/>
      <c r="V36" s="848">
        <v>334</v>
      </c>
      <c r="W36" s="848"/>
      <c r="X36" s="848"/>
      <c r="Y36" s="848"/>
      <c r="Z36" s="848"/>
      <c r="AA36" s="848">
        <v>12</v>
      </c>
      <c r="AB36" s="848"/>
      <c r="AC36" s="848"/>
      <c r="AD36" s="848"/>
      <c r="AE36" s="849"/>
      <c r="AF36" s="850">
        <v>12</v>
      </c>
      <c r="AG36" s="851"/>
      <c r="AH36" s="851"/>
      <c r="AI36" s="851"/>
      <c r="AJ36" s="852"/>
      <c r="AK36" s="898">
        <v>223</v>
      </c>
      <c r="AL36" s="894"/>
      <c r="AM36" s="894"/>
      <c r="AN36" s="894"/>
      <c r="AO36" s="894"/>
      <c r="AP36" s="894">
        <v>1779</v>
      </c>
      <c r="AQ36" s="894"/>
      <c r="AR36" s="894"/>
      <c r="AS36" s="894"/>
      <c r="AT36" s="894"/>
      <c r="AU36" s="894">
        <v>1779</v>
      </c>
      <c r="AV36" s="894"/>
      <c r="AW36" s="894"/>
      <c r="AX36" s="894"/>
      <c r="AY36" s="894"/>
      <c r="AZ36" s="895" t="s">
        <v>582</v>
      </c>
      <c r="BA36" s="895"/>
      <c r="BB36" s="895"/>
      <c r="BC36" s="895"/>
      <c r="BD36" s="895"/>
      <c r="BE36" s="896" t="s">
        <v>412</v>
      </c>
      <c r="BF36" s="896"/>
      <c r="BG36" s="896"/>
      <c r="BH36" s="896"/>
      <c r="BI36" s="897"/>
      <c r="BJ36" s="228"/>
      <c r="BK36" s="228"/>
      <c r="BL36" s="228"/>
      <c r="BM36" s="228"/>
      <c r="BN36" s="228"/>
      <c r="BO36" s="237"/>
      <c r="BP36" s="237"/>
      <c r="BQ36" s="234">
        <v>30</v>
      </c>
      <c r="BR36" s="235"/>
      <c r="BS36" s="837"/>
      <c r="BT36" s="838"/>
      <c r="BU36" s="838"/>
      <c r="BV36" s="838"/>
      <c r="BW36" s="838"/>
      <c r="BX36" s="838"/>
      <c r="BY36" s="838"/>
      <c r="BZ36" s="838"/>
      <c r="CA36" s="838"/>
      <c r="CB36" s="838"/>
      <c r="CC36" s="838"/>
      <c r="CD36" s="838"/>
      <c r="CE36" s="838"/>
      <c r="CF36" s="838"/>
      <c r="CG36" s="839"/>
      <c r="CH36" s="840"/>
      <c r="CI36" s="841"/>
      <c r="CJ36" s="841"/>
      <c r="CK36" s="841"/>
      <c r="CL36" s="842"/>
      <c r="CM36" s="840"/>
      <c r="CN36" s="841"/>
      <c r="CO36" s="841"/>
      <c r="CP36" s="841"/>
      <c r="CQ36" s="842"/>
      <c r="CR36" s="840"/>
      <c r="CS36" s="841"/>
      <c r="CT36" s="841"/>
      <c r="CU36" s="841"/>
      <c r="CV36" s="842"/>
      <c r="CW36" s="840"/>
      <c r="CX36" s="841"/>
      <c r="CY36" s="841"/>
      <c r="CZ36" s="841"/>
      <c r="DA36" s="842"/>
      <c r="DB36" s="840"/>
      <c r="DC36" s="841"/>
      <c r="DD36" s="841"/>
      <c r="DE36" s="841"/>
      <c r="DF36" s="842"/>
      <c r="DG36" s="840"/>
      <c r="DH36" s="841"/>
      <c r="DI36" s="841"/>
      <c r="DJ36" s="841"/>
      <c r="DK36" s="842"/>
      <c r="DL36" s="840"/>
      <c r="DM36" s="841"/>
      <c r="DN36" s="841"/>
      <c r="DO36" s="841"/>
      <c r="DP36" s="842"/>
      <c r="DQ36" s="840"/>
      <c r="DR36" s="841"/>
      <c r="DS36" s="841"/>
      <c r="DT36" s="841"/>
      <c r="DU36" s="842"/>
      <c r="DV36" s="837"/>
      <c r="DW36" s="838"/>
      <c r="DX36" s="838"/>
      <c r="DY36" s="838"/>
      <c r="DZ36" s="843"/>
      <c r="EA36" s="226"/>
    </row>
    <row r="37" spans="1:131" ht="26.25" customHeight="1" x14ac:dyDescent="0.2">
      <c r="A37" s="238">
        <v>10</v>
      </c>
      <c r="B37" s="844" t="s">
        <v>414</v>
      </c>
      <c r="C37" s="845"/>
      <c r="D37" s="845"/>
      <c r="E37" s="845"/>
      <c r="F37" s="845"/>
      <c r="G37" s="845"/>
      <c r="H37" s="845"/>
      <c r="I37" s="845"/>
      <c r="J37" s="845"/>
      <c r="K37" s="845"/>
      <c r="L37" s="845"/>
      <c r="M37" s="845"/>
      <c r="N37" s="845"/>
      <c r="O37" s="845"/>
      <c r="P37" s="846"/>
      <c r="Q37" s="847">
        <v>73</v>
      </c>
      <c r="R37" s="848"/>
      <c r="S37" s="848"/>
      <c r="T37" s="848"/>
      <c r="U37" s="848"/>
      <c r="V37" s="848">
        <v>68</v>
      </c>
      <c r="W37" s="848"/>
      <c r="X37" s="848"/>
      <c r="Y37" s="848"/>
      <c r="Z37" s="848"/>
      <c r="AA37" s="848">
        <v>5</v>
      </c>
      <c r="AB37" s="848"/>
      <c r="AC37" s="848"/>
      <c r="AD37" s="848"/>
      <c r="AE37" s="849"/>
      <c r="AF37" s="850">
        <v>5</v>
      </c>
      <c r="AG37" s="851"/>
      <c r="AH37" s="851"/>
      <c r="AI37" s="851"/>
      <c r="AJ37" s="852"/>
      <c r="AK37" s="898">
        <v>36</v>
      </c>
      <c r="AL37" s="894"/>
      <c r="AM37" s="894"/>
      <c r="AN37" s="894"/>
      <c r="AO37" s="894"/>
      <c r="AP37" s="894">
        <v>65</v>
      </c>
      <c r="AQ37" s="894"/>
      <c r="AR37" s="894"/>
      <c r="AS37" s="894"/>
      <c r="AT37" s="894"/>
      <c r="AU37" s="894">
        <v>57</v>
      </c>
      <c r="AV37" s="894"/>
      <c r="AW37" s="894"/>
      <c r="AX37" s="894"/>
      <c r="AY37" s="894"/>
      <c r="AZ37" s="895" t="s">
        <v>582</v>
      </c>
      <c r="BA37" s="895"/>
      <c r="BB37" s="895"/>
      <c r="BC37" s="895"/>
      <c r="BD37" s="895"/>
      <c r="BE37" s="896" t="s">
        <v>412</v>
      </c>
      <c r="BF37" s="896"/>
      <c r="BG37" s="896"/>
      <c r="BH37" s="896"/>
      <c r="BI37" s="897"/>
      <c r="BJ37" s="228"/>
      <c r="BK37" s="228"/>
      <c r="BL37" s="228"/>
      <c r="BM37" s="228"/>
      <c r="BN37" s="228"/>
      <c r="BO37" s="237"/>
      <c r="BP37" s="237"/>
      <c r="BQ37" s="234">
        <v>31</v>
      </c>
      <c r="BR37" s="235"/>
      <c r="BS37" s="837"/>
      <c r="BT37" s="838"/>
      <c r="BU37" s="838"/>
      <c r="BV37" s="838"/>
      <c r="BW37" s="838"/>
      <c r="BX37" s="838"/>
      <c r="BY37" s="838"/>
      <c r="BZ37" s="838"/>
      <c r="CA37" s="838"/>
      <c r="CB37" s="838"/>
      <c r="CC37" s="838"/>
      <c r="CD37" s="838"/>
      <c r="CE37" s="838"/>
      <c r="CF37" s="838"/>
      <c r="CG37" s="839"/>
      <c r="CH37" s="840"/>
      <c r="CI37" s="841"/>
      <c r="CJ37" s="841"/>
      <c r="CK37" s="841"/>
      <c r="CL37" s="842"/>
      <c r="CM37" s="840"/>
      <c r="CN37" s="841"/>
      <c r="CO37" s="841"/>
      <c r="CP37" s="841"/>
      <c r="CQ37" s="842"/>
      <c r="CR37" s="840"/>
      <c r="CS37" s="841"/>
      <c r="CT37" s="841"/>
      <c r="CU37" s="841"/>
      <c r="CV37" s="842"/>
      <c r="CW37" s="840"/>
      <c r="CX37" s="841"/>
      <c r="CY37" s="841"/>
      <c r="CZ37" s="841"/>
      <c r="DA37" s="842"/>
      <c r="DB37" s="840"/>
      <c r="DC37" s="841"/>
      <c r="DD37" s="841"/>
      <c r="DE37" s="841"/>
      <c r="DF37" s="842"/>
      <c r="DG37" s="840"/>
      <c r="DH37" s="841"/>
      <c r="DI37" s="841"/>
      <c r="DJ37" s="841"/>
      <c r="DK37" s="842"/>
      <c r="DL37" s="840"/>
      <c r="DM37" s="841"/>
      <c r="DN37" s="841"/>
      <c r="DO37" s="841"/>
      <c r="DP37" s="842"/>
      <c r="DQ37" s="840"/>
      <c r="DR37" s="841"/>
      <c r="DS37" s="841"/>
      <c r="DT37" s="841"/>
      <c r="DU37" s="842"/>
      <c r="DV37" s="837"/>
      <c r="DW37" s="838"/>
      <c r="DX37" s="838"/>
      <c r="DY37" s="838"/>
      <c r="DZ37" s="843"/>
      <c r="EA37" s="226"/>
    </row>
    <row r="38" spans="1:131" ht="26.25" customHeight="1" x14ac:dyDescent="0.2">
      <c r="A38" s="238">
        <v>11</v>
      </c>
      <c r="B38" s="844" t="s">
        <v>415</v>
      </c>
      <c r="C38" s="845"/>
      <c r="D38" s="845"/>
      <c r="E38" s="845"/>
      <c r="F38" s="845"/>
      <c r="G38" s="845"/>
      <c r="H38" s="845"/>
      <c r="I38" s="845"/>
      <c r="J38" s="845"/>
      <c r="K38" s="845"/>
      <c r="L38" s="845"/>
      <c r="M38" s="845"/>
      <c r="N38" s="845"/>
      <c r="O38" s="845"/>
      <c r="P38" s="846"/>
      <c r="Q38" s="847">
        <v>423</v>
      </c>
      <c r="R38" s="848"/>
      <c r="S38" s="848"/>
      <c r="T38" s="848"/>
      <c r="U38" s="848"/>
      <c r="V38" s="848">
        <v>370</v>
      </c>
      <c r="W38" s="848"/>
      <c r="X38" s="848"/>
      <c r="Y38" s="848"/>
      <c r="Z38" s="848"/>
      <c r="AA38" s="848">
        <v>53</v>
      </c>
      <c r="AB38" s="848"/>
      <c r="AC38" s="848"/>
      <c r="AD38" s="848"/>
      <c r="AE38" s="849"/>
      <c r="AF38" s="850">
        <v>53</v>
      </c>
      <c r="AG38" s="851"/>
      <c r="AH38" s="851"/>
      <c r="AI38" s="851"/>
      <c r="AJ38" s="852"/>
      <c r="AK38" s="898">
        <v>1</v>
      </c>
      <c r="AL38" s="894"/>
      <c r="AM38" s="894"/>
      <c r="AN38" s="894"/>
      <c r="AO38" s="894"/>
      <c r="AP38" s="894" t="s">
        <v>582</v>
      </c>
      <c r="AQ38" s="894"/>
      <c r="AR38" s="894"/>
      <c r="AS38" s="894"/>
      <c r="AT38" s="894"/>
      <c r="AU38" s="894" t="s">
        <v>582</v>
      </c>
      <c r="AV38" s="894"/>
      <c r="AW38" s="894"/>
      <c r="AX38" s="894"/>
      <c r="AY38" s="894"/>
      <c r="AZ38" s="895" t="s">
        <v>582</v>
      </c>
      <c r="BA38" s="895"/>
      <c r="BB38" s="895"/>
      <c r="BC38" s="895"/>
      <c r="BD38" s="895"/>
      <c r="BE38" s="896" t="s">
        <v>412</v>
      </c>
      <c r="BF38" s="896"/>
      <c r="BG38" s="896"/>
      <c r="BH38" s="896"/>
      <c r="BI38" s="897"/>
      <c r="BJ38" s="228"/>
      <c r="BK38" s="228"/>
      <c r="BL38" s="228"/>
      <c r="BM38" s="228"/>
      <c r="BN38" s="228"/>
      <c r="BO38" s="237"/>
      <c r="BP38" s="237"/>
      <c r="BQ38" s="234">
        <v>32</v>
      </c>
      <c r="BR38" s="235"/>
      <c r="BS38" s="837"/>
      <c r="BT38" s="838"/>
      <c r="BU38" s="838"/>
      <c r="BV38" s="838"/>
      <c r="BW38" s="838"/>
      <c r="BX38" s="838"/>
      <c r="BY38" s="838"/>
      <c r="BZ38" s="838"/>
      <c r="CA38" s="838"/>
      <c r="CB38" s="838"/>
      <c r="CC38" s="838"/>
      <c r="CD38" s="838"/>
      <c r="CE38" s="838"/>
      <c r="CF38" s="838"/>
      <c r="CG38" s="839"/>
      <c r="CH38" s="840"/>
      <c r="CI38" s="841"/>
      <c r="CJ38" s="841"/>
      <c r="CK38" s="841"/>
      <c r="CL38" s="842"/>
      <c r="CM38" s="840"/>
      <c r="CN38" s="841"/>
      <c r="CO38" s="841"/>
      <c r="CP38" s="841"/>
      <c r="CQ38" s="842"/>
      <c r="CR38" s="840"/>
      <c r="CS38" s="841"/>
      <c r="CT38" s="841"/>
      <c r="CU38" s="841"/>
      <c r="CV38" s="842"/>
      <c r="CW38" s="840"/>
      <c r="CX38" s="841"/>
      <c r="CY38" s="841"/>
      <c r="CZ38" s="841"/>
      <c r="DA38" s="842"/>
      <c r="DB38" s="840"/>
      <c r="DC38" s="841"/>
      <c r="DD38" s="841"/>
      <c r="DE38" s="841"/>
      <c r="DF38" s="842"/>
      <c r="DG38" s="840"/>
      <c r="DH38" s="841"/>
      <c r="DI38" s="841"/>
      <c r="DJ38" s="841"/>
      <c r="DK38" s="842"/>
      <c r="DL38" s="840"/>
      <c r="DM38" s="841"/>
      <c r="DN38" s="841"/>
      <c r="DO38" s="841"/>
      <c r="DP38" s="842"/>
      <c r="DQ38" s="840"/>
      <c r="DR38" s="841"/>
      <c r="DS38" s="841"/>
      <c r="DT38" s="841"/>
      <c r="DU38" s="842"/>
      <c r="DV38" s="837"/>
      <c r="DW38" s="838"/>
      <c r="DX38" s="838"/>
      <c r="DY38" s="838"/>
      <c r="DZ38" s="843"/>
      <c r="EA38" s="226"/>
    </row>
    <row r="39" spans="1:131" ht="26.25" customHeight="1" x14ac:dyDescent="0.2">
      <c r="A39" s="238">
        <v>12</v>
      </c>
      <c r="B39" s="844"/>
      <c r="C39" s="845"/>
      <c r="D39" s="845"/>
      <c r="E39" s="845"/>
      <c r="F39" s="845"/>
      <c r="G39" s="845"/>
      <c r="H39" s="845"/>
      <c r="I39" s="845"/>
      <c r="J39" s="845"/>
      <c r="K39" s="845"/>
      <c r="L39" s="845"/>
      <c r="M39" s="845"/>
      <c r="N39" s="845"/>
      <c r="O39" s="845"/>
      <c r="P39" s="846"/>
      <c r="Q39" s="847"/>
      <c r="R39" s="848"/>
      <c r="S39" s="848"/>
      <c r="T39" s="848"/>
      <c r="U39" s="848"/>
      <c r="V39" s="848"/>
      <c r="W39" s="848"/>
      <c r="X39" s="848"/>
      <c r="Y39" s="848"/>
      <c r="Z39" s="848"/>
      <c r="AA39" s="848"/>
      <c r="AB39" s="848"/>
      <c r="AC39" s="848"/>
      <c r="AD39" s="848"/>
      <c r="AE39" s="849"/>
      <c r="AF39" s="850"/>
      <c r="AG39" s="851"/>
      <c r="AH39" s="851"/>
      <c r="AI39" s="851"/>
      <c r="AJ39" s="852"/>
      <c r="AK39" s="898"/>
      <c r="AL39" s="894"/>
      <c r="AM39" s="894"/>
      <c r="AN39" s="894"/>
      <c r="AO39" s="894"/>
      <c r="AP39" s="894"/>
      <c r="AQ39" s="894"/>
      <c r="AR39" s="894"/>
      <c r="AS39" s="894"/>
      <c r="AT39" s="894"/>
      <c r="AU39" s="894"/>
      <c r="AV39" s="894"/>
      <c r="AW39" s="894"/>
      <c r="AX39" s="894"/>
      <c r="AY39" s="894"/>
      <c r="AZ39" s="895"/>
      <c r="BA39" s="895"/>
      <c r="BB39" s="895"/>
      <c r="BC39" s="895"/>
      <c r="BD39" s="895"/>
      <c r="BE39" s="896"/>
      <c r="BF39" s="896"/>
      <c r="BG39" s="896"/>
      <c r="BH39" s="896"/>
      <c r="BI39" s="897"/>
      <c r="BJ39" s="228"/>
      <c r="BK39" s="228"/>
      <c r="BL39" s="228"/>
      <c r="BM39" s="228"/>
      <c r="BN39" s="228"/>
      <c r="BO39" s="237"/>
      <c r="BP39" s="237"/>
      <c r="BQ39" s="234">
        <v>33</v>
      </c>
      <c r="BR39" s="235"/>
      <c r="BS39" s="837"/>
      <c r="BT39" s="838"/>
      <c r="BU39" s="838"/>
      <c r="BV39" s="838"/>
      <c r="BW39" s="838"/>
      <c r="BX39" s="838"/>
      <c r="BY39" s="838"/>
      <c r="BZ39" s="838"/>
      <c r="CA39" s="838"/>
      <c r="CB39" s="838"/>
      <c r="CC39" s="838"/>
      <c r="CD39" s="838"/>
      <c r="CE39" s="838"/>
      <c r="CF39" s="838"/>
      <c r="CG39" s="839"/>
      <c r="CH39" s="840"/>
      <c r="CI39" s="841"/>
      <c r="CJ39" s="841"/>
      <c r="CK39" s="841"/>
      <c r="CL39" s="842"/>
      <c r="CM39" s="840"/>
      <c r="CN39" s="841"/>
      <c r="CO39" s="841"/>
      <c r="CP39" s="841"/>
      <c r="CQ39" s="842"/>
      <c r="CR39" s="840"/>
      <c r="CS39" s="841"/>
      <c r="CT39" s="841"/>
      <c r="CU39" s="841"/>
      <c r="CV39" s="842"/>
      <c r="CW39" s="840"/>
      <c r="CX39" s="841"/>
      <c r="CY39" s="841"/>
      <c r="CZ39" s="841"/>
      <c r="DA39" s="842"/>
      <c r="DB39" s="840"/>
      <c r="DC39" s="841"/>
      <c r="DD39" s="841"/>
      <c r="DE39" s="841"/>
      <c r="DF39" s="842"/>
      <c r="DG39" s="840"/>
      <c r="DH39" s="841"/>
      <c r="DI39" s="841"/>
      <c r="DJ39" s="841"/>
      <c r="DK39" s="842"/>
      <c r="DL39" s="840"/>
      <c r="DM39" s="841"/>
      <c r="DN39" s="841"/>
      <c r="DO39" s="841"/>
      <c r="DP39" s="842"/>
      <c r="DQ39" s="840"/>
      <c r="DR39" s="841"/>
      <c r="DS39" s="841"/>
      <c r="DT39" s="841"/>
      <c r="DU39" s="842"/>
      <c r="DV39" s="837"/>
      <c r="DW39" s="838"/>
      <c r="DX39" s="838"/>
      <c r="DY39" s="838"/>
      <c r="DZ39" s="843"/>
      <c r="EA39" s="226"/>
    </row>
    <row r="40" spans="1:131" ht="26.25" customHeight="1" x14ac:dyDescent="0.2">
      <c r="A40" s="234">
        <v>13</v>
      </c>
      <c r="B40" s="844"/>
      <c r="C40" s="845"/>
      <c r="D40" s="845"/>
      <c r="E40" s="845"/>
      <c r="F40" s="845"/>
      <c r="G40" s="845"/>
      <c r="H40" s="845"/>
      <c r="I40" s="845"/>
      <c r="J40" s="845"/>
      <c r="K40" s="845"/>
      <c r="L40" s="845"/>
      <c r="M40" s="845"/>
      <c r="N40" s="845"/>
      <c r="O40" s="845"/>
      <c r="P40" s="846"/>
      <c r="Q40" s="847"/>
      <c r="R40" s="848"/>
      <c r="S40" s="848"/>
      <c r="T40" s="848"/>
      <c r="U40" s="848"/>
      <c r="V40" s="848"/>
      <c r="W40" s="848"/>
      <c r="X40" s="848"/>
      <c r="Y40" s="848"/>
      <c r="Z40" s="848"/>
      <c r="AA40" s="848"/>
      <c r="AB40" s="848"/>
      <c r="AC40" s="848"/>
      <c r="AD40" s="848"/>
      <c r="AE40" s="849"/>
      <c r="AF40" s="850"/>
      <c r="AG40" s="851"/>
      <c r="AH40" s="851"/>
      <c r="AI40" s="851"/>
      <c r="AJ40" s="852"/>
      <c r="AK40" s="898"/>
      <c r="AL40" s="894"/>
      <c r="AM40" s="894"/>
      <c r="AN40" s="894"/>
      <c r="AO40" s="894"/>
      <c r="AP40" s="894"/>
      <c r="AQ40" s="894"/>
      <c r="AR40" s="894"/>
      <c r="AS40" s="894"/>
      <c r="AT40" s="894"/>
      <c r="AU40" s="894"/>
      <c r="AV40" s="894"/>
      <c r="AW40" s="894"/>
      <c r="AX40" s="894"/>
      <c r="AY40" s="894"/>
      <c r="AZ40" s="895"/>
      <c r="BA40" s="895"/>
      <c r="BB40" s="895"/>
      <c r="BC40" s="895"/>
      <c r="BD40" s="895"/>
      <c r="BE40" s="896"/>
      <c r="BF40" s="896"/>
      <c r="BG40" s="896"/>
      <c r="BH40" s="896"/>
      <c r="BI40" s="897"/>
      <c r="BJ40" s="228"/>
      <c r="BK40" s="228"/>
      <c r="BL40" s="228"/>
      <c r="BM40" s="228"/>
      <c r="BN40" s="228"/>
      <c r="BO40" s="237"/>
      <c r="BP40" s="237"/>
      <c r="BQ40" s="234">
        <v>34</v>
      </c>
      <c r="BR40" s="235"/>
      <c r="BS40" s="837"/>
      <c r="BT40" s="838"/>
      <c r="BU40" s="838"/>
      <c r="BV40" s="838"/>
      <c r="BW40" s="838"/>
      <c r="BX40" s="838"/>
      <c r="BY40" s="838"/>
      <c r="BZ40" s="838"/>
      <c r="CA40" s="838"/>
      <c r="CB40" s="838"/>
      <c r="CC40" s="838"/>
      <c r="CD40" s="838"/>
      <c r="CE40" s="838"/>
      <c r="CF40" s="838"/>
      <c r="CG40" s="839"/>
      <c r="CH40" s="840"/>
      <c r="CI40" s="841"/>
      <c r="CJ40" s="841"/>
      <c r="CK40" s="841"/>
      <c r="CL40" s="842"/>
      <c r="CM40" s="840"/>
      <c r="CN40" s="841"/>
      <c r="CO40" s="841"/>
      <c r="CP40" s="841"/>
      <c r="CQ40" s="842"/>
      <c r="CR40" s="840"/>
      <c r="CS40" s="841"/>
      <c r="CT40" s="841"/>
      <c r="CU40" s="841"/>
      <c r="CV40" s="842"/>
      <c r="CW40" s="840"/>
      <c r="CX40" s="841"/>
      <c r="CY40" s="841"/>
      <c r="CZ40" s="841"/>
      <c r="DA40" s="842"/>
      <c r="DB40" s="840"/>
      <c r="DC40" s="841"/>
      <c r="DD40" s="841"/>
      <c r="DE40" s="841"/>
      <c r="DF40" s="842"/>
      <c r="DG40" s="840"/>
      <c r="DH40" s="841"/>
      <c r="DI40" s="841"/>
      <c r="DJ40" s="841"/>
      <c r="DK40" s="842"/>
      <c r="DL40" s="840"/>
      <c r="DM40" s="841"/>
      <c r="DN40" s="841"/>
      <c r="DO40" s="841"/>
      <c r="DP40" s="842"/>
      <c r="DQ40" s="840"/>
      <c r="DR40" s="841"/>
      <c r="DS40" s="841"/>
      <c r="DT40" s="841"/>
      <c r="DU40" s="842"/>
      <c r="DV40" s="837"/>
      <c r="DW40" s="838"/>
      <c r="DX40" s="838"/>
      <c r="DY40" s="838"/>
      <c r="DZ40" s="843"/>
      <c r="EA40" s="226"/>
    </row>
    <row r="41" spans="1:131" ht="26.25" customHeight="1" x14ac:dyDescent="0.2">
      <c r="A41" s="234">
        <v>14</v>
      </c>
      <c r="B41" s="844"/>
      <c r="C41" s="845"/>
      <c r="D41" s="845"/>
      <c r="E41" s="845"/>
      <c r="F41" s="845"/>
      <c r="G41" s="845"/>
      <c r="H41" s="845"/>
      <c r="I41" s="845"/>
      <c r="J41" s="845"/>
      <c r="K41" s="845"/>
      <c r="L41" s="845"/>
      <c r="M41" s="845"/>
      <c r="N41" s="845"/>
      <c r="O41" s="845"/>
      <c r="P41" s="846"/>
      <c r="Q41" s="847"/>
      <c r="R41" s="848"/>
      <c r="S41" s="848"/>
      <c r="T41" s="848"/>
      <c r="U41" s="848"/>
      <c r="V41" s="848"/>
      <c r="W41" s="848"/>
      <c r="X41" s="848"/>
      <c r="Y41" s="848"/>
      <c r="Z41" s="848"/>
      <c r="AA41" s="848"/>
      <c r="AB41" s="848"/>
      <c r="AC41" s="848"/>
      <c r="AD41" s="848"/>
      <c r="AE41" s="849"/>
      <c r="AF41" s="850"/>
      <c r="AG41" s="851"/>
      <c r="AH41" s="851"/>
      <c r="AI41" s="851"/>
      <c r="AJ41" s="852"/>
      <c r="AK41" s="898"/>
      <c r="AL41" s="894"/>
      <c r="AM41" s="894"/>
      <c r="AN41" s="894"/>
      <c r="AO41" s="894"/>
      <c r="AP41" s="894"/>
      <c r="AQ41" s="894"/>
      <c r="AR41" s="894"/>
      <c r="AS41" s="894"/>
      <c r="AT41" s="894"/>
      <c r="AU41" s="894"/>
      <c r="AV41" s="894"/>
      <c r="AW41" s="894"/>
      <c r="AX41" s="894"/>
      <c r="AY41" s="894"/>
      <c r="AZ41" s="895"/>
      <c r="BA41" s="895"/>
      <c r="BB41" s="895"/>
      <c r="BC41" s="895"/>
      <c r="BD41" s="895"/>
      <c r="BE41" s="896"/>
      <c r="BF41" s="896"/>
      <c r="BG41" s="896"/>
      <c r="BH41" s="896"/>
      <c r="BI41" s="897"/>
      <c r="BJ41" s="228"/>
      <c r="BK41" s="228"/>
      <c r="BL41" s="228"/>
      <c r="BM41" s="228"/>
      <c r="BN41" s="228"/>
      <c r="BO41" s="237"/>
      <c r="BP41" s="237"/>
      <c r="BQ41" s="234">
        <v>35</v>
      </c>
      <c r="BR41" s="235"/>
      <c r="BS41" s="837"/>
      <c r="BT41" s="838"/>
      <c r="BU41" s="838"/>
      <c r="BV41" s="838"/>
      <c r="BW41" s="838"/>
      <c r="BX41" s="838"/>
      <c r="BY41" s="838"/>
      <c r="BZ41" s="838"/>
      <c r="CA41" s="838"/>
      <c r="CB41" s="838"/>
      <c r="CC41" s="838"/>
      <c r="CD41" s="838"/>
      <c r="CE41" s="838"/>
      <c r="CF41" s="838"/>
      <c r="CG41" s="839"/>
      <c r="CH41" s="840"/>
      <c r="CI41" s="841"/>
      <c r="CJ41" s="841"/>
      <c r="CK41" s="841"/>
      <c r="CL41" s="842"/>
      <c r="CM41" s="840"/>
      <c r="CN41" s="841"/>
      <c r="CO41" s="841"/>
      <c r="CP41" s="841"/>
      <c r="CQ41" s="842"/>
      <c r="CR41" s="840"/>
      <c r="CS41" s="841"/>
      <c r="CT41" s="841"/>
      <c r="CU41" s="841"/>
      <c r="CV41" s="842"/>
      <c r="CW41" s="840"/>
      <c r="CX41" s="841"/>
      <c r="CY41" s="841"/>
      <c r="CZ41" s="841"/>
      <c r="DA41" s="842"/>
      <c r="DB41" s="840"/>
      <c r="DC41" s="841"/>
      <c r="DD41" s="841"/>
      <c r="DE41" s="841"/>
      <c r="DF41" s="842"/>
      <c r="DG41" s="840"/>
      <c r="DH41" s="841"/>
      <c r="DI41" s="841"/>
      <c r="DJ41" s="841"/>
      <c r="DK41" s="842"/>
      <c r="DL41" s="840"/>
      <c r="DM41" s="841"/>
      <c r="DN41" s="841"/>
      <c r="DO41" s="841"/>
      <c r="DP41" s="842"/>
      <c r="DQ41" s="840"/>
      <c r="DR41" s="841"/>
      <c r="DS41" s="841"/>
      <c r="DT41" s="841"/>
      <c r="DU41" s="842"/>
      <c r="DV41" s="837"/>
      <c r="DW41" s="838"/>
      <c r="DX41" s="838"/>
      <c r="DY41" s="838"/>
      <c r="DZ41" s="843"/>
      <c r="EA41" s="226"/>
    </row>
    <row r="42" spans="1:131" ht="26.25" customHeight="1" x14ac:dyDescent="0.2">
      <c r="A42" s="234">
        <v>15</v>
      </c>
      <c r="B42" s="844"/>
      <c r="C42" s="845"/>
      <c r="D42" s="845"/>
      <c r="E42" s="845"/>
      <c r="F42" s="845"/>
      <c r="G42" s="845"/>
      <c r="H42" s="845"/>
      <c r="I42" s="845"/>
      <c r="J42" s="845"/>
      <c r="K42" s="845"/>
      <c r="L42" s="845"/>
      <c r="M42" s="845"/>
      <c r="N42" s="845"/>
      <c r="O42" s="845"/>
      <c r="P42" s="846"/>
      <c r="Q42" s="847"/>
      <c r="R42" s="848"/>
      <c r="S42" s="848"/>
      <c r="T42" s="848"/>
      <c r="U42" s="848"/>
      <c r="V42" s="848"/>
      <c r="W42" s="848"/>
      <c r="X42" s="848"/>
      <c r="Y42" s="848"/>
      <c r="Z42" s="848"/>
      <c r="AA42" s="848"/>
      <c r="AB42" s="848"/>
      <c r="AC42" s="848"/>
      <c r="AD42" s="848"/>
      <c r="AE42" s="849"/>
      <c r="AF42" s="850"/>
      <c r="AG42" s="851"/>
      <c r="AH42" s="851"/>
      <c r="AI42" s="851"/>
      <c r="AJ42" s="852"/>
      <c r="AK42" s="898"/>
      <c r="AL42" s="894"/>
      <c r="AM42" s="894"/>
      <c r="AN42" s="894"/>
      <c r="AO42" s="894"/>
      <c r="AP42" s="894"/>
      <c r="AQ42" s="894"/>
      <c r="AR42" s="894"/>
      <c r="AS42" s="894"/>
      <c r="AT42" s="894"/>
      <c r="AU42" s="894"/>
      <c r="AV42" s="894"/>
      <c r="AW42" s="894"/>
      <c r="AX42" s="894"/>
      <c r="AY42" s="894"/>
      <c r="AZ42" s="895"/>
      <c r="BA42" s="895"/>
      <c r="BB42" s="895"/>
      <c r="BC42" s="895"/>
      <c r="BD42" s="895"/>
      <c r="BE42" s="896"/>
      <c r="BF42" s="896"/>
      <c r="BG42" s="896"/>
      <c r="BH42" s="896"/>
      <c r="BI42" s="897"/>
      <c r="BJ42" s="228"/>
      <c r="BK42" s="228"/>
      <c r="BL42" s="228"/>
      <c r="BM42" s="228"/>
      <c r="BN42" s="228"/>
      <c r="BO42" s="237"/>
      <c r="BP42" s="237"/>
      <c r="BQ42" s="234">
        <v>36</v>
      </c>
      <c r="BR42" s="235"/>
      <c r="BS42" s="837"/>
      <c r="BT42" s="838"/>
      <c r="BU42" s="838"/>
      <c r="BV42" s="838"/>
      <c r="BW42" s="838"/>
      <c r="BX42" s="838"/>
      <c r="BY42" s="838"/>
      <c r="BZ42" s="838"/>
      <c r="CA42" s="838"/>
      <c r="CB42" s="838"/>
      <c r="CC42" s="838"/>
      <c r="CD42" s="838"/>
      <c r="CE42" s="838"/>
      <c r="CF42" s="838"/>
      <c r="CG42" s="839"/>
      <c r="CH42" s="840"/>
      <c r="CI42" s="841"/>
      <c r="CJ42" s="841"/>
      <c r="CK42" s="841"/>
      <c r="CL42" s="842"/>
      <c r="CM42" s="840"/>
      <c r="CN42" s="841"/>
      <c r="CO42" s="841"/>
      <c r="CP42" s="841"/>
      <c r="CQ42" s="842"/>
      <c r="CR42" s="840"/>
      <c r="CS42" s="841"/>
      <c r="CT42" s="841"/>
      <c r="CU42" s="841"/>
      <c r="CV42" s="842"/>
      <c r="CW42" s="840"/>
      <c r="CX42" s="841"/>
      <c r="CY42" s="841"/>
      <c r="CZ42" s="841"/>
      <c r="DA42" s="842"/>
      <c r="DB42" s="840"/>
      <c r="DC42" s="841"/>
      <c r="DD42" s="841"/>
      <c r="DE42" s="841"/>
      <c r="DF42" s="842"/>
      <c r="DG42" s="840"/>
      <c r="DH42" s="841"/>
      <c r="DI42" s="841"/>
      <c r="DJ42" s="841"/>
      <c r="DK42" s="842"/>
      <c r="DL42" s="840"/>
      <c r="DM42" s="841"/>
      <c r="DN42" s="841"/>
      <c r="DO42" s="841"/>
      <c r="DP42" s="842"/>
      <c r="DQ42" s="840"/>
      <c r="DR42" s="841"/>
      <c r="DS42" s="841"/>
      <c r="DT42" s="841"/>
      <c r="DU42" s="842"/>
      <c r="DV42" s="837"/>
      <c r="DW42" s="838"/>
      <c r="DX42" s="838"/>
      <c r="DY42" s="838"/>
      <c r="DZ42" s="843"/>
      <c r="EA42" s="226"/>
    </row>
    <row r="43" spans="1:131" ht="26.25" customHeight="1" x14ac:dyDescent="0.2">
      <c r="A43" s="234">
        <v>16</v>
      </c>
      <c r="B43" s="844"/>
      <c r="C43" s="845"/>
      <c r="D43" s="845"/>
      <c r="E43" s="845"/>
      <c r="F43" s="845"/>
      <c r="G43" s="845"/>
      <c r="H43" s="845"/>
      <c r="I43" s="845"/>
      <c r="J43" s="845"/>
      <c r="K43" s="845"/>
      <c r="L43" s="845"/>
      <c r="M43" s="845"/>
      <c r="N43" s="845"/>
      <c r="O43" s="845"/>
      <c r="P43" s="846"/>
      <c r="Q43" s="847"/>
      <c r="R43" s="848"/>
      <c r="S43" s="848"/>
      <c r="T43" s="848"/>
      <c r="U43" s="848"/>
      <c r="V43" s="848"/>
      <c r="W43" s="848"/>
      <c r="X43" s="848"/>
      <c r="Y43" s="848"/>
      <c r="Z43" s="848"/>
      <c r="AA43" s="848"/>
      <c r="AB43" s="848"/>
      <c r="AC43" s="848"/>
      <c r="AD43" s="848"/>
      <c r="AE43" s="849"/>
      <c r="AF43" s="850"/>
      <c r="AG43" s="851"/>
      <c r="AH43" s="851"/>
      <c r="AI43" s="851"/>
      <c r="AJ43" s="852"/>
      <c r="AK43" s="898"/>
      <c r="AL43" s="894"/>
      <c r="AM43" s="894"/>
      <c r="AN43" s="894"/>
      <c r="AO43" s="894"/>
      <c r="AP43" s="894"/>
      <c r="AQ43" s="894"/>
      <c r="AR43" s="894"/>
      <c r="AS43" s="894"/>
      <c r="AT43" s="894"/>
      <c r="AU43" s="894"/>
      <c r="AV43" s="894"/>
      <c r="AW43" s="894"/>
      <c r="AX43" s="894"/>
      <c r="AY43" s="894"/>
      <c r="AZ43" s="895"/>
      <c r="BA43" s="895"/>
      <c r="BB43" s="895"/>
      <c r="BC43" s="895"/>
      <c r="BD43" s="895"/>
      <c r="BE43" s="896"/>
      <c r="BF43" s="896"/>
      <c r="BG43" s="896"/>
      <c r="BH43" s="896"/>
      <c r="BI43" s="897"/>
      <c r="BJ43" s="228"/>
      <c r="BK43" s="228"/>
      <c r="BL43" s="228"/>
      <c r="BM43" s="228"/>
      <c r="BN43" s="228"/>
      <c r="BO43" s="237"/>
      <c r="BP43" s="237"/>
      <c r="BQ43" s="234">
        <v>37</v>
      </c>
      <c r="BR43" s="235"/>
      <c r="BS43" s="837"/>
      <c r="BT43" s="838"/>
      <c r="BU43" s="838"/>
      <c r="BV43" s="838"/>
      <c r="BW43" s="838"/>
      <c r="BX43" s="838"/>
      <c r="BY43" s="838"/>
      <c r="BZ43" s="838"/>
      <c r="CA43" s="838"/>
      <c r="CB43" s="838"/>
      <c r="CC43" s="838"/>
      <c r="CD43" s="838"/>
      <c r="CE43" s="838"/>
      <c r="CF43" s="838"/>
      <c r="CG43" s="839"/>
      <c r="CH43" s="840"/>
      <c r="CI43" s="841"/>
      <c r="CJ43" s="841"/>
      <c r="CK43" s="841"/>
      <c r="CL43" s="842"/>
      <c r="CM43" s="840"/>
      <c r="CN43" s="841"/>
      <c r="CO43" s="841"/>
      <c r="CP43" s="841"/>
      <c r="CQ43" s="842"/>
      <c r="CR43" s="840"/>
      <c r="CS43" s="841"/>
      <c r="CT43" s="841"/>
      <c r="CU43" s="841"/>
      <c r="CV43" s="842"/>
      <c r="CW43" s="840"/>
      <c r="CX43" s="841"/>
      <c r="CY43" s="841"/>
      <c r="CZ43" s="841"/>
      <c r="DA43" s="842"/>
      <c r="DB43" s="840"/>
      <c r="DC43" s="841"/>
      <c r="DD43" s="841"/>
      <c r="DE43" s="841"/>
      <c r="DF43" s="842"/>
      <c r="DG43" s="840"/>
      <c r="DH43" s="841"/>
      <c r="DI43" s="841"/>
      <c r="DJ43" s="841"/>
      <c r="DK43" s="842"/>
      <c r="DL43" s="840"/>
      <c r="DM43" s="841"/>
      <c r="DN43" s="841"/>
      <c r="DO43" s="841"/>
      <c r="DP43" s="842"/>
      <c r="DQ43" s="840"/>
      <c r="DR43" s="841"/>
      <c r="DS43" s="841"/>
      <c r="DT43" s="841"/>
      <c r="DU43" s="842"/>
      <c r="DV43" s="837"/>
      <c r="DW43" s="838"/>
      <c r="DX43" s="838"/>
      <c r="DY43" s="838"/>
      <c r="DZ43" s="843"/>
      <c r="EA43" s="226"/>
    </row>
    <row r="44" spans="1:131" ht="26.25" customHeight="1" x14ac:dyDescent="0.2">
      <c r="A44" s="234">
        <v>17</v>
      </c>
      <c r="B44" s="844"/>
      <c r="C44" s="845"/>
      <c r="D44" s="845"/>
      <c r="E44" s="845"/>
      <c r="F44" s="845"/>
      <c r="G44" s="845"/>
      <c r="H44" s="845"/>
      <c r="I44" s="845"/>
      <c r="J44" s="845"/>
      <c r="K44" s="845"/>
      <c r="L44" s="845"/>
      <c r="M44" s="845"/>
      <c r="N44" s="845"/>
      <c r="O44" s="845"/>
      <c r="P44" s="846"/>
      <c r="Q44" s="847"/>
      <c r="R44" s="848"/>
      <c r="S44" s="848"/>
      <c r="T44" s="848"/>
      <c r="U44" s="848"/>
      <c r="V44" s="848"/>
      <c r="W44" s="848"/>
      <c r="X44" s="848"/>
      <c r="Y44" s="848"/>
      <c r="Z44" s="848"/>
      <c r="AA44" s="848"/>
      <c r="AB44" s="848"/>
      <c r="AC44" s="848"/>
      <c r="AD44" s="848"/>
      <c r="AE44" s="849"/>
      <c r="AF44" s="850"/>
      <c r="AG44" s="851"/>
      <c r="AH44" s="851"/>
      <c r="AI44" s="851"/>
      <c r="AJ44" s="852"/>
      <c r="AK44" s="898"/>
      <c r="AL44" s="894"/>
      <c r="AM44" s="894"/>
      <c r="AN44" s="894"/>
      <c r="AO44" s="894"/>
      <c r="AP44" s="894"/>
      <c r="AQ44" s="894"/>
      <c r="AR44" s="894"/>
      <c r="AS44" s="894"/>
      <c r="AT44" s="894"/>
      <c r="AU44" s="894"/>
      <c r="AV44" s="894"/>
      <c r="AW44" s="894"/>
      <c r="AX44" s="894"/>
      <c r="AY44" s="894"/>
      <c r="AZ44" s="895"/>
      <c r="BA44" s="895"/>
      <c r="BB44" s="895"/>
      <c r="BC44" s="895"/>
      <c r="BD44" s="895"/>
      <c r="BE44" s="896"/>
      <c r="BF44" s="896"/>
      <c r="BG44" s="896"/>
      <c r="BH44" s="896"/>
      <c r="BI44" s="897"/>
      <c r="BJ44" s="228"/>
      <c r="BK44" s="228"/>
      <c r="BL44" s="228"/>
      <c r="BM44" s="228"/>
      <c r="BN44" s="228"/>
      <c r="BO44" s="237"/>
      <c r="BP44" s="237"/>
      <c r="BQ44" s="234">
        <v>38</v>
      </c>
      <c r="BR44" s="235"/>
      <c r="BS44" s="837"/>
      <c r="BT44" s="838"/>
      <c r="BU44" s="838"/>
      <c r="BV44" s="838"/>
      <c r="BW44" s="838"/>
      <c r="BX44" s="838"/>
      <c r="BY44" s="838"/>
      <c r="BZ44" s="838"/>
      <c r="CA44" s="838"/>
      <c r="CB44" s="838"/>
      <c r="CC44" s="838"/>
      <c r="CD44" s="838"/>
      <c r="CE44" s="838"/>
      <c r="CF44" s="838"/>
      <c r="CG44" s="839"/>
      <c r="CH44" s="840"/>
      <c r="CI44" s="841"/>
      <c r="CJ44" s="841"/>
      <c r="CK44" s="841"/>
      <c r="CL44" s="842"/>
      <c r="CM44" s="840"/>
      <c r="CN44" s="841"/>
      <c r="CO44" s="841"/>
      <c r="CP44" s="841"/>
      <c r="CQ44" s="842"/>
      <c r="CR44" s="840"/>
      <c r="CS44" s="841"/>
      <c r="CT44" s="841"/>
      <c r="CU44" s="841"/>
      <c r="CV44" s="842"/>
      <c r="CW44" s="840"/>
      <c r="CX44" s="841"/>
      <c r="CY44" s="841"/>
      <c r="CZ44" s="841"/>
      <c r="DA44" s="842"/>
      <c r="DB44" s="840"/>
      <c r="DC44" s="841"/>
      <c r="DD44" s="841"/>
      <c r="DE44" s="841"/>
      <c r="DF44" s="842"/>
      <c r="DG44" s="840"/>
      <c r="DH44" s="841"/>
      <c r="DI44" s="841"/>
      <c r="DJ44" s="841"/>
      <c r="DK44" s="842"/>
      <c r="DL44" s="840"/>
      <c r="DM44" s="841"/>
      <c r="DN44" s="841"/>
      <c r="DO44" s="841"/>
      <c r="DP44" s="842"/>
      <c r="DQ44" s="840"/>
      <c r="DR44" s="841"/>
      <c r="DS44" s="841"/>
      <c r="DT44" s="841"/>
      <c r="DU44" s="842"/>
      <c r="DV44" s="837"/>
      <c r="DW44" s="838"/>
      <c r="DX44" s="838"/>
      <c r="DY44" s="838"/>
      <c r="DZ44" s="843"/>
      <c r="EA44" s="226"/>
    </row>
    <row r="45" spans="1:131" ht="26.25" customHeight="1" x14ac:dyDescent="0.2">
      <c r="A45" s="234">
        <v>18</v>
      </c>
      <c r="B45" s="844"/>
      <c r="C45" s="845"/>
      <c r="D45" s="845"/>
      <c r="E45" s="845"/>
      <c r="F45" s="845"/>
      <c r="G45" s="845"/>
      <c r="H45" s="845"/>
      <c r="I45" s="845"/>
      <c r="J45" s="845"/>
      <c r="K45" s="845"/>
      <c r="L45" s="845"/>
      <c r="M45" s="845"/>
      <c r="N45" s="845"/>
      <c r="O45" s="845"/>
      <c r="P45" s="846"/>
      <c r="Q45" s="847"/>
      <c r="R45" s="848"/>
      <c r="S45" s="848"/>
      <c r="T45" s="848"/>
      <c r="U45" s="848"/>
      <c r="V45" s="848"/>
      <c r="W45" s="848"/>
      <c r="X45" s="848"/>
      <c r="Y45" s="848"/>
      <c r="Z45" s="848"/>
      <c r="AA45" s="848"/>
      <c r="AB45" s="848"/>
      <c r="AC45" s="848"/>
      <c r="AD45" s="848"/>
      <c r="AE45" s="849"/>
      <c r="AF45" s="850"/>
      <c r="AG45" s="851"/>
      <c r="AH45" s="851"/>
      <c r="AI45" s="851"/>
      <c r="AJ45" s="852"/>
      <c r="AK45" s="898"/>
      <c r="AL45" s="894"/>
      <c r="AM45" s="894"/>
      <c r="AN45" s="894"/>
      <c r="AO45" s="894"/>
      <c r="AP45" s="894"/>
      <c r="AQ45" s="894"/>
      <c r="AR45" s="894"/>
      <c r="AS45" s="894"/>
      <c r="AT45" s="894"/>
      <c r="AU45" s="894"/>
      <c r="AV45" s="894"/>
      <c r="AW45" s="894"/>
      <c r="AX45" s="894"/>
      <c r="AY45" s="894"/>
      <c r="AZ45" s="895"/>
      <c r="BA45" s="895"/>
      <c r="BB45" s="895"/>
      <c r="BC45" s="895"/>
      <c r="BD45" s="895"/>
      <c r="BE45" s="896"/>
      <c r="BF45" s="896"/>
      <c r="BG45" s="896"/>
      <c r="BH45" s="896"/>
      <c r="BI45" s="897"/>
      <c r="BJ45" s="228"/>
      <c r="BK45" s="228"/>
      <c r="BL45" s="228"/>
      <c r="BM45" s="228"/>
      <c r="BN45" s="228"/>
      <c r="BO45" s="237"/>
      <c r="BP45" s="237"/>
      <c r="BQ45" s="234">
        <v>39</v>
      </c>
      <c r="BR45" s="235"/>
      <c r="BS45" s="837"/>
      <c r="BT45" s="838"/>
      <c r="BU45" s="838"/>
      <c r="BV45" s="838"/>
      <c r="BW45" s="838"/>
      <c r="BX45" s="838"/>
      <c r="BY45" s="838"/>
      <c r="BZ45" s="838"/>
      <c r="CA45" s="838"/>
      <c r="CB45" s="838"/>
      <c r="CC45" s="838"/>
      <c r="CD45" s="838"/>
      <c r="CE45" s="838"/>
      <c r="CF45" s="838"/>
      <c r="CG45" s="839"/>
      <c r="CH45" s="840"/>
      <c r="CI45" s="841"/>
      <c r="CJ45" s="841"/>
      <c r="CK45" s="841"/>
      <c r="CL45" s="842"/>
      <c r="CM45" s="840"/>
      <c r="CN45" s="841"/>
      <c r="CO45" s="841"/>
      <c r="CP45" s="841"/>
      <c r="CQ45" s="842"/>
      <c r="CR45" s="840"/>
      <c r="CS45" s="841"/>
      <c r="CT45" s="841"/>
      <c r="CU45" s="841"/>
      <c r="CV45" s="842"/>
      <c r="CW45" s="840"/>
      <c r="CX45" s="841"/>
      <c r="CY45" s="841"/>
      <c r="CZ45" s="841"/>
      <c r="DA45" s="842"/>
      <c r="DB45" s="840"/>
      <c r="DC45" s="841"/>
      <c r="DD45" s="841"/>
      <c r="DE45" s="841"/>
      <c r="DF45" s="842"/>
      <c r="DG45" s="840"/>
      <c r="DH45" s="841"/>
      <c r="DI45" s="841"/>
      <c r="DJ45" s="841"/>
      <c r="DK45" s="842"/>
      <c r="DL45" s="840"/>
      <c r="DM45" s="841"/>
      <c r="DN45" s="841"/>
      <c r="DO45" s="841"/>
      <c r="DP45" s="842"/>
      <c r="DQ45" s="840"/>
      <c r="DR45" s="841"/>
      <c r="DS45" s="841"/>
      <c r="DT45" s="841"/>
      <c r="DU45" s="842"/>
      <c r="DV45" s="837"/>
      <c r="DW45" s="838"/>
      <c r="DX45" s="838"/>
      <c r="DY45" s="838"/>
      <c r="DZ45" s="843"/>
      <c r="EA45" s="226"/>
    </row>
    <row r="46" spans="1:131" ht="26.25" customHeight="1" x14ac:dyDescent="0.2">
      <c r="A46" s="234">
        <v>19</v>
      </c>
      <c r="B46" s="844"/>
      <c r="C46" s="845"/>
      <c r="D46" s="845"/>
      <c r="E46" s="845"/>
      <c r="F46" s="845"/>
      <c r="G46" s="845"/>
      <c r="H46" s="845"/>
      <c r="I46" s="845"/>
      <c r="J46" s="845"/>
      <c r="K46" s="845"/>
      <c r="L46" s="845"/>
      <c r="M46" s="845"/>
      <c r="N46" s="845"/>
      <c r="O46" s="845"/>
      <c r="P46" s="846"/>
      <c r="Q46" s="847"/>
      <c r="R46" s="848"/>
      <c r="S46" s="848"/>
      <c r="T46" s="848"/>
      <c r="U46" s="848"/>
      <c r="V46" s="848"/>
      <c r="W46" s="848"/>
      <c r="X46" s="848"/>
      <c r="Y46" s="848"/>
      <c r="Z46" s="848"/>
      <c r="AA46" s="848"/>
      <c r="AB46" s="848"/>
      <c r="AC46" s="848"/>
      <c r="AD46" s="848"/>
      <c r="AE46" s="849"/>
      <c r="AF46" s="850"/>
      <c r="AG46" s="851"/>
      <c r="AH46" s="851"/>
      <c r="AI46" s="851"/>
      <c r="AJ46" s="852"/>
      <c r="AK46" s="898"/>
      <c r="AL46" s="894"/>
      <c r="AM46" s="894"/>
      <c r="AN46" s="894"/>
      <c r="AO46" s="894"/>
      <c r="AP46" s="894"/>
      <c r="AQ46" s="894"/>
      <c r="AR46" s="894"/>
      <c r="AS46" s="894"/>
      <c r="AT46" s="894"/>
      <c r="AU46" s="894"/>
      <c r="AV46" s="894"/>
      <c r="AW46" s="894"/>
      <c r="AX46" s="894"/>
      <c r="AY46" s="894"/>
      <c r="AZ46" s="895"/>
      <c r="BA46" s="895"/>
      <c r="BB46" s="895"/>
      <c r="BC46" s="895"/>
      <c r="BD46" s="895"/>
      <c r="BE46" s="896"/>
      <c r="BF46" s="896"/>
      <c r="BG46" s="896"/>
      <c r="BH46" s="896"/>
      <c r="BI46" s="897"/>
      <c r="BJ46" s="228"/>
      <c r="BK46" s="228"/>
      <c r="BL46" s="228"/>
      <c r="BM46" s="228"/>
      <c r="BN46" s="228"/>
      <c r="BO46" s="237"/>
      <c r="BP46" s="237"/>
      <c r="BQ46" s="234">
        <v>40</v>
      </c>
      <c r="BR46" s="235"/>
      <c r="BS46" s="837"/>
      <c r="BT46" s="838"/>
      <c r="BU46" s="838"/>
      <c r="BV46" s="838"/>
      <c r="BW46" s="838"/>
      <c r="BX46" s="838"/>
      <c r="BY46" s="838"/>
      <c r="BZ46" s="838"/>
      <c r="CA46" s="838"/>
      <c r="CB46" s="838"/>
      <c r="CC46" s="838"/>
      <c r="CD46" s="838"/>
      <c r="CE46" s="838"/>
      <c r="CF46" s="838"/>
      <c r="CG46" s="839"/>
      <c r="CH46" s="840"/>
      <c r="CI46" s="841"/>
      <c r="CJ46" s="841"/>
      <c r="CK46" s="841"/>
      <c r="CL46" s="842"/>
      <c r="CM46" s="840"/>
      <c r="CN46" s="841"/>
      <c r="CO46" s="841"/>
      <c r="CP46" s="841"/>
      <c r="CQ46" s="842"/>
      <c r="CR46" s="840"/>
      <c r="CS46" s="841"/>
      <c r="CT46" s="841"/>
      <c r="CU46" s="841"/>
      <c r="CV46" s="842"/>
      <c r="CW46" s="840"/>
      <c r="CX46" s="841"/>
      <c r="CY46" s="841"/>
      <c r="CZ46" s="841"/>
      <c r="DA46" s="842"/>
      <c r="DB46" s="840"/>
      <c r="DC46" s="841"/>
      <c r="DD46" s="841"/>
      <c r="DE46" s="841"/>
      <c r="DF46" s="842"/>
      <c r="DG46" s="840"/>
      <c r="DH46" s="841"/>
      <c r="DI46" s="841"/>
      <c r="DJ46" s="841"/>
      <c r="DK46" s="842"/>
      <c r="DL46" s="840"/>
      <c r="DM46" s="841"/>
      <c r="DN46" s="841"/>
      <c r="DO46" s="841"/>
      <c r="DP46" s="842"/>
      <c r="DQ46" s="840"/>
      <c r="DR46" s="841"/>
      <c r="DS46" s="841"/>
      <c r="DT46" s="841"/>
      <c r="DU46" s="842"/>
      <c r="DV46" s="837"/>
      <c r="DW46" s="838"/>
      <c r="DX46" s="838"/>
      <c r="DY46" s="838"/>
      <c r="DZ46" s="843"/>
      <c r="EA46" s="226"/>
    </row>
    <row r="47" spans="1:131" ht="26.25" customHeight="1" x14ac:dyDescent="0.2">
      <c r="A47" s="234">
        <v>20</v>
      </c>
      <c r="B47" s="844"/>
      <c r="C47" s="845"/>
      <c r="D47" s="845"/>
      <c r="E47" s="845"/>
      <c r="F47" s="845"/>
      <c r="G47" s="845"/>
      <c r="H47" s="845"/>
      <c r="I47" s="845"/>
      <c r="J47" s="845"/>
      <c r="K47" s="845"/>
      <c r="L47" s="845"/>
      <c r="M47" s="845"/>
      <c r="N47" s="845"/>
      <c r="O47" s="845"/>
      <c r="P47" s="846"/>
      <c r="Q47" s="847"/>
      <c r="R47" s="848"/>
      <c r="S47" s="848"/>
      <c r="T47" s="848"/>
      <c r="U47" s="848"/>
      <c r="V47" s="848"/>
      <c r="W47" s="848"/>
      <c r="X47" s="848"/>
      <c r="Y47" s="848"/>
      <c r="Z47" s="848"/>
      <c r="AA47" s="848"/>
      <c r="AB47" s="848"/>
      <c r="AC47" s="848"/>
      <c r="AD47" s="848"/>
      <c r="AE47" s="849"/>
      <c r="AF47" s="850"/>
      <c r="AG47" s="851"/>
      <c r="AH47" s="851"/>
      <c r="AI47" s="851"/>
      <c r="AJ47" s="852"/>
      <c r="AK47" s="898"/>
      <c r="AL47" s="894"/>
      <c r="AM47" s="894"/>
      <c r="AN47" s="894"/>
      <c r="AO47" s="894"/>
      <c r="AP47" s="894"/>
      <c r="AQ47" s="894"/>
      <c r="AR47" s="894"/>
      <c r="AS47" s="894"/>
      <c r="AT47" s="894"/>
      <c r="AU47" s="894"/>
      <c r="AV47" s="894"/>
      <c r="AW47" s="894"/>
      <c r="AX47" s="894"/>
      <c r="AY47" s="894"/>
      <c r="AZ47" s="895"/>
      <c r="BA47" s="895"/>
      <c r="BB47" s="895"/>
      <c r="BC47" s="895"/>
      <c r="BD47" s="895"/>
      <c r="BE47" s="896"/>
      <c r="BF47" s="896"/>
      <c r="BG47" s="896"/>
      <c r="BH47" s="896"/>
      <c r="BI47" s="897"/>
      <c r="BJ47" s="228"/>
      <c r="BK47" s="228"/>
      <c r="BL47" s="228"/>
      <c r="BM47" s="228"/>
      <c r="BN47" s="228"/>
      <c r="BO47" s="237"/>
      <c r="BP47" s="237"/>
      <c r="BQ47" s="234">
        <v>41</v>
      </c>
      <c r="BR47" s="235"/>
      <c r="BS47" s="837"/>
      <c r="BT47" s="838"/>
      <c r="BU47" s="838"/>
      <c r="BV47" s="838"/>
      <c r="BW47" s="838"/>
      <c r="BX47" s="838"/>
      <c r="BY47" s="838"/>
      <c r="BZ47" s="838"/>
      <c r="CA47" s="838"/>
      <c r="CB47" s="838"/>
      <c r="CC47" s="838"/>
      <c r="CD47" s="838"/>
      <c r="CE47" s="838"/>
      <c r="CF47" s="838"/>
      <c r="CG47" s="839"/>
      <c r="CH47" s="840"/>
      <c r="CI47" s="841"/>
      <c r="CJ47" s="841"/>
      <c r="CK47" s="841"/>
      <c r="CL47" s="842"/>
      <c r="CM47" s="840"/>
      <c r="CN47" s="841"/>
      <c r="CO47" s="841"/>
      <c r="CP47" s="841"/>
      <c r="CQ47" s="842"/>
      <c r="CR47" s="840"/>
      <c r="CS47" s="841"/>
      <c r="CT47" s="841"/>
      <c r="CU47" s="841"/>
      <c r="CV47" s="842"/>
      <c r="CW47" s="840"/>
      <c r="CX47" s="841"/>
      <c r="CY47" s="841"/>
      <c r="CZ47" s="841"/>
      <c r="DA47" s="842"/>
      <c r="DB47" s="840"/>
      <c r="DC47" s="841"/>
      <c r="DD47" s="841"/>
      <c r="DE47" s="841"/>
      <c r="DF47" s="842"/>
      <c r="DG47" s="840"/>
      <c r="DH47" s="841"/>
      <c r="DI47" s="841"/>
      <c r="DJ47" s="841"/>
      <c r="DK47" s="842"/>
      <c r="DL47" s="840"/>
      <c r="DM47" s="841"/>
      <c r="DN47" s="841"/>
      <c r="DO47" s="841"/>
      <c r="DP47" s="842"/>
      <c r="DQ47" s="840"/>
      <c r="DR47" s="841"/>
      <c r="DS47" s="841"/>
      <c r="DT47" s="841"/>
      <c r="DU47" s="842"/>
      <c r="DV47" s="837"/>
      <c r="DW47" s="838"/>
      <c r="DX47" s="838"/>
      <c r="DY47" s="838"/>
      <c r="DZ47" s="843"/>
      <c r="EA47" s="226"/>
    </row>
    <row r="48" spans="1:131" ht="26.25" customHeight="1" x14ac:dyDescent="0.2">
      <c r="A48" s="234">
        <v>21</v>
      </c>
      <c r="B48" s="844"/>
      <c r="C48" s="845"/>
      <c r="D48" s="845"/>
      <c r="E48" s="845"/>
      <c r="F48" s="845"/>
      <c r="G48" s="845"/>
      <c r="H48" s="845"/>
      <c r="I48" s="845"/>
      <c r="J48" s="845"/>
      <c r="K48" s="845"/>
      <c r="L48" s="845"/>
      <c r="M48" s="845"/>
      <c r="N48" s="845"/>
      <c r="O48" s="845"/>
      <c r="P48" s="846"/>
      <c r="Q48" s="847"/>
      <c r="R48" s="848"/>
      <c r="S48" s="848"/>
      <c r="T48" s="848"/>
      <c r="U48" s="848"/>
      <c r="V48" s="848"/>
      <c r="W48" s="848"/>
      <c r="X48" s="848"/>
      <c r="Y48" s="848"/>
      <c r="Z48" s="848"/>
      <c r="AA48" s="848"/>
      <c r="AB48" s="848"/>
      <c r="AC48" s="848"/>
      <c r="AD48" s="848"/>
      <c r="AE48" s="849"/>
      <c r="AF48" s="850"/>
      <c r="AG48" s="851"/>
      <c r="AH48" s="851"/>
      <c r="AI48" s="851"/>
      <c r="AJ48" s="852"/>
      <c r="AK48" s="898"/>
      <c r="AL48" s="894"/>
      <c r="AM48" s="894"/>
      <c r="AN48" s="894"/>
      <c r="AO48" s="894"/>
      <c r="AP48" s="894"/>
      <c r="AQ48" s="894"/>
      <c r="AR48" s="894"/>
      <c r="AS48" s="894"/>
      <c r="AT48" s="894"/>
      <c r="AU48" s="894"/>
      <c r="AV48" s="894"/>
      <c r="AW48" s="894"/>
      <c r="AX48" s="894"/>
      <c r="AY48" s="894"/>
      <c r="AZ48" s="895"/>
      <c r="BA48" s="895"/>
      <c r="BB48" s="895"/>
      <c r="BC48" s="895"/>
      <c r="BD48" s="895"/>
      <c r="BE48" s="896"/>
      <c r="BF48" s="896"/>
      <c r="BG48" s="896"/>
      <c r="BH48" s="896"/>
      <c r="BI48" s="897"/>
      <c r="BJ48" s="228"/>
      <c r="BK48" s="228"/>
      <c r="BL48" s="228"/>
      <c r="BM48" s="228"/>
      <c r="BN48" s="228"/>
      <c r="BO48" s="237"/>
      <c r="BP48" s="237"/>
      <c r="BQ48" s="234">
        <v>42</v>
      </c>
      <c r="BR48" s="235"/>
      <c r="BS48" s="837"/>
      <c r="BT48" s="838"/>
      <c r="BU48" s="838"/>
      <c r="BV48" s="838"/>
      <c r="BW48" s="838"/>
      <c r="BX48" s="838"/>
      <c r="BY48" s="838"/>
      <c r="BZ48" s="838"/>
      <c r="CA48" s="838"/>
      <c r="CB48" s="838"/>
      <c r="CC48" s="838"/>
      <c r="CD48" s="838"/>
      <c r="CE48" s="838"/>
      <c r="CF48" s="838"/>
      <c r="CG48" s="839"/>
      <c r="CH48" s="840"/>
      <c r="CI48" s="841"/>
      <c r="CJ48" s="841"/>
      <c r="CK48" s="841"/>
      <c r="CL48" s="842"/>
      <c r="CM48" s="840"/>
      <c r="CN48" s="841"/>
      <c r="CO48" s="841"/>
      <c r="CP48" s="841"/>
      <c r="CQ48" s="842"/>
      <c r="CR48" s="840"/>
      <c r="CS48" s="841"/>
      <c r="CT48" s="841"/>
      <c r="CU48" s="841"/>
      <c r="CV48" s="842"/>
      <c r="CW48" s="840"/>
      <c r="CX48" s="841"/>
      <c r="CY48" s="841"/>
      <c r="CZ48" s="841"/>
      <c r="DA48" s="842"/>
      <c r="DB48" s="840"/>
      <c r="DC48" s="841"/>
      <c r="DD48" s="841"/>
      <c r="DE48" s="841"/>
      <c r="DF48" s="842"/>
      <c r="DG48" s="840"/>
      <c r="DH48" s="841"/>
      <c r="DI48" s="841"/>
      <c r="DJ48" s="841"/>
      <c r="DK48" s="842"/>
      <c r="DL48" s="840"/>
      <c r="DM48" s="841"/>
      <c r="DN48" s="841"/>
      <c r="DO48" s="841"/>
      <c r="DP48" s="842"/>
      <c r="DQ48" s="840"/>
      <c r="DR48" s="841"/>
      <c r="DS48" s="841"/>
      <c r="DT48" s="841"/>
      <c r="DU48" s="842"/>
      <c r="DV48" s="837"/>
      <c r="DW48" s="838"/>
      <c r="DX48" s="838"/>
      <c r="DY48" s="838"/>
      <c r="DZ48" s="843"/>
      <c r="EA48" s="226"/>
    </row>
    <row r="49" spans="1:131" ht="26.25" customHeight="1" x14ac:dyDescent="0.2">
      <c r="A49" s="234">
        <v>22</v>
      </c>
      <c r="B49" s="844"/>
      <c r="C49" s="845"/>
      <c r="D49" s="845"/>
      <c r="E49" s="845"/>
      <c r="F49" s="845"/>
      <c r="G49" s="845"/>
      <c r="H49" s="845"/>
      <c r="I49" s="845"/>
      <c r="J49" s="845"/>
      <c r="K49" s="845"/>
      <c r="L49" s="845"/>
      <c r="M49" s="845"/>
      <c r="N49" s="845"/>
      <c r="O49" s="845"/>
      <c r="P49" s="846"/>
      <c r="Q49" s="847"/>
      <c r="R49" s="848"/>
      <c r="S49" s="848"/>
      <c r="T49" s="848"/>
      <c r="U49" s="848"/>
      <c r="V49" s="848"/>
      <c r="W49" s="848"/>
      <c r="X49" s="848"/>
      <c r="Y49" s="848"/>
      <c r="Z49" s="848"/>
      <c r="AA49" s="848"/>
      <c r="AB49" s="848"/>
      <c r="AC49" s="848"/>
      <c r="AD49" s="848"/>
      <c r="AE49" s="849"/>
      <c r="AF49" s="850"/>
      <c r="AG49" s="851"/>
      <c r="AH49" s="851"/>
      <c r="AI49" s="851"/>
      <c r="AJ49" s="852"/>
      <c r="AK49" s="898"/>
      <c r="AL49" s="894"/>
      <c r="AM49" s="894"/>
      <c r="AN49" s="894"/>
      <c r="AO49" s="894"/>
      <c r="AP49" s="894"/>
      <c r="AQ49" s="894"/>
      <c r="AR49" s="894"/>
      <c r="AS49" s="894"/>
      <c r="AT49" s="894"/>
      <c r="AU49" s="894"/>
      <c r="AV49" s="894"/>
      <c r="AW49" s="894"/>
      <c r="AX49" s="894"/>
      <c r="AY49" s="894"/>
      <c r="AZ49" s="895"/>
      <c r="BA49" s="895"/>
      <c r="BB49" s="895"/>
      <c r="BC49" s="895"/>
      <c r="BD49" s="895"/>
      <c r="BE49" s="896"/>
      <c r="BF49" s="896"/>
      <c r="BG49" s="896"/>
      <c r="BH49" s="896"/>
      <c r="BI49" s="897"/>
      <c r="BJ49" s="228"/>
      <c r="BK49" s="228"/>
      <c r="BL49" s="228"/>
      <c r="BM49" s="228"/>
      <c r="BN49" s="228"/>
      <c r="BO49" s="237"/>
      <c r="BP49" s="237"/>
      <c r="BQ49" s="234">
        <v>43</v>
      </c>
      <c r="BR49" s="235"/>
      <c r="BS49" s="837"/>
      <c r="BT49" s="838"/>
      <c r="BU49" s="838"/>
      <c r="BV49" s="838"/>
      <c r="BW49" s="838"/>
      <c r="BX49" s="838"/>
      <c r="BY49" s="838"/>
      <c r="BZ49" s="838"/>
      <c r="CA49" s="838"/>
      <c r="CB49" s="838"/>
      <c r="CC49" s="838"/>
      <c r="CD49" s="838"/>
      <c r="CE49" s="838"/>
      <c r="CF49" s="838"/>
      <c r="CG49" s="839"/>
      <c r="CH49" s="840"/>
      <c r="CI49" s="841"/>
      <c r="CJ49" s="841"/>
      <c r="CK49" s="841"/>
      <c r="CL49" s="842"/>
      <c r="CM49" s="840"/>
      <c r="CN49" s="841"/>
      <c r="CO49" s="841"/>
      <c r="CP49" s="841"/>
      <c r="CQ49" s="842"/>
      <c r="CR49" s="840"/>
      <c r="CS49" s="841"/>
      <c r="CT49" s="841"/>
      <c r="CU49" s="841"/>
      <c r="CV49" s="842"/>
      <c r="CW49" s="840"/>
      <c r="CX49" s="841"/>
      <c r="CY49" s="841"/>
      <c r="CZ49" s="841"/>
      <c r="DA49" s="842"/>
      <c r="DB49" s="840"/>
      <c r="DC49" s="841"/>
      <c r="DD49" s="841"/>
      <c r="DE49" s="841"/>
      <c r="DF49" s="842"/>
      <c r="DG49" s="840"/>
      <c r="DH49" s="841"/>
      <c r="DI49" s="841"/>
      <c r="DJ49" s="841"/>
      <c r="DK49" s="842"/>
      <c r="DL49" s="840"/>
      <c r="DM49" s="841"/>
      <c r="DN49" s="841"/>
      <c r="DO49" s="841"/>
      <c r="DP49" s="842"/>
      <c r="DQ49" s="840"/>
      <c r="DR49" s="841"/>
      <c r="DS49" s="841"/>
      <c r="DT49" s="841"/>
      <c r="DU49" s="842"/>
      <c r="DV49" s="837"/>
      <c r="DW49" s="838"/>
      <c r="DX49" s="838"/>
      <c r="DY49" s="838"/>
      <c r="DZ49" s="843"/>
      <c r="EA49" s="226"/>
    </row>
    <row r="50" spans="1:131" ht="26.25" customHeight="1" x14ac:dyDescent="0.2">
      <c r="A50" s="234">
        <v>23</v>
      </c>
      <c r="B50" s="844"/>
      <c r="C50" s="845"/>
      <c r="D50" s="845"/>
      <c r="E50" s="845"/>
      <c r="F50" s="845"/>
      <c r="G50" s="845"/>
      <c r="H50" s="845"/>
      <c r="I50" s="845"/>
      <c r="J50" s="845"/>
      <c r="K50" s="845"/>
      <c r="L50" s="845"/>
      <c r="M50" s="845"/>
      <c r="N50" s="845"/>
      <c r="O50" s="845"/>
      <c r="P50" s="846"/>
      <c r="Q50" s="899"/>
      <c r="R50" s="900"/>
      <c r="S50" s="900"/>
      <c r="T50" s="900"/>
      <c r="U50" s="900"/>
      <c r="V50" s="900"/>
      <c r="W50" s="900"/>
      <c r="X50" s="900"/>
      <c r="Y50" s="900"/>
      <c r="Z50" s="900"/>
      <c r="AA50" s="900"/>
      <c r="AB50" s="900"/>
      <c r="AC50" s="900"/>
      <c r="AD50" s="900"/>
      <c r="AE50" s="901"/>
      <c r="AF50" s="850"/>
      <c r="AG50" s="851"/>
      <c r="AH50" s="851"/>
      <c r="AI50" s="851"/>
      <c r="AJ50" s="852"/>
      <c r="AK50" s="903"/>
      <c r="AL50" s="900"/>
      <c r="AM50" s="900"/>
      <c r="AN50" s="900"/>
      <c r="AO50" s="900"/>
      <c r="AP50" s="900"/>
      <c r="AQ50" s="900"/>
      <c r="AR50" s="900"/>
      <c r="AS50" s="900"/>
      <c r="AT50" s="900"/>
      <c r="AU50" s="900"/>
      <c r="AV50" s="900"/>
      <c r="AW50" s="900"/>
      <c r="AX50" s="900"/>
      <c r="AY50" s="900"/>
      <c r="AZ50" s="902"/>
      <c r="BA50" s="902"/>
      <c r="BB50" s="902"/>
      <c r="BC50" s="902"/>
      <c r="BD50" s="902"/>
      <c r="BE50" s="896"/>
      <c r="BF50" s="896"/>
      <c r="BG50" s="896"/>
      <c r="BH50" s="896"/>
      <c r="BI50" s="897"/>
      <c r="BJ50" s="228"/>
      <c r="BK50" s="228"/>
      <c r="BL50" s="228"/>
      <c r="BM50" s="228"/>
      <c r="BN50" s="228"/>
      <c r="BO50" s="237"/>
      <c r="BP50" s="237"/>
      <c r="BQ50" s="234">
        <v>44</v>
      </c>
      <c r="BR50" s="235"/>
      <c r="BS50" s="837"/>
      <c r="BT50" s="838"/>
      <c r="BU50" s="838"/>
      <c r="BV50" s="838"/>
      <c r="BW50" s="838"/>
      <c r="BX50" s="838"/>
      <c r="BY50" s="838"/>
      <c r="BZ50" s="838"/>
      <c r="CA50" s="838"/>
      <c r="CB50" s="838"/>
      <c r="CC50" s="838"/>
      <c r="CD50" s="838"/>
      <c r="CE50" s="838"/>
      <c r="CF50" s="838"/>
      <c r="CG50" s="839"/>
      <c r="CH50" s="840"/>
      <c r="CI50" s="841"/>
      <c r="CJ50" s="841"/>
      <c r="CK50" s="841"/>
      <c r="CL50" s="842"/>
      <c r="CM50" s="840"/>
      <c r="CN50" s="841"/>
      <c r="CO50" s="841"/>
      <c r="CP50" s="841"/>
      <c r="CQ50" s="842"/>
      <c r="CR50" s="840"/>
      <c r="CS50" s="841"/>
      <c r="CT50" s="841"/>
      <c r="CU50" s="841"/>
      <c r="CV50" s="842"/>
      <c r="CW50" s="840"/>
      <c r="CX50" s="841"/>
      <c r="CY50" s="841"/>
      <c r="CZ50" s="841"/>
      <c r="DA50" s="842"/>
      <c r="DB50" s="840"/>
      <c r="DC50" s="841"/>
      <c r="DD50" s="841"/>
      <c r="DE50" s="841"/>
      <c r="DF50" s="842"/>
      <c r="DG50" s="840"/>
      <c r="DH50" s="841"/>
      <c r="DI50" s="841"/>
      <c r="DJ50" s="841"/>
      <c r="DK50" s="842"/>
      <c r="DL50" s="840"/>
      <c r="DM50" s="841"/>
      <c r="DN50" s="841"/>
      <c r="DO50" s="841"/>
      <c r="DP50" s="842"/>
      <c r="DQ50" s="840"/>
      <c r="DR50" s="841"/>
      <c r="DS50" s="841"/>
      <c r="DT50" s="841"/>
      <c r="DU50" s="842"/>
      <c r="DV50" s="837"/>
      <c r="DW50" s="838"/>
      <c r="DX50" s="838"/>
      <c r="DY50" s="838"/>
      <c r="DZ50" s="843"/>
      <c r="EA50" s="226"/>
    </row>
    <row r="51" spans="1:131" ht="26.25" customHeight="1" x14ac:dyDescent="0.2">
      <c r="A51" s="234">
        <v>24</v>
      </c>
      <c r="B51" s="844"/>
      <c r="C51" s="845"/>
      <c r="D51" s="845"/>
      <c r="E51" s="845"/>
      <c r="F51" s="845"/>
      <c r="G51" s="845"/>
      <c r="H51" s="845"/>
      <c r="I51" s="845"/>
      <c r="J51" s="845"/>
      <c r="K51" s="845"/>
      <c r="L51" s="845"/>
      <c r="M51" s="845"/>
      <c r="N51" s="845"/>
      <c r="O51" s="845"/>
      <c r="P51" s="846"/>
      <c r="Q51" s="899"/>
      <c r="R51" s="900"/>
      <c r="S51" s="900"/>
      <c r="T51" s="900"/>
      <c r="U51" s="900"/>
      <c r="V51" s="900"/>
      <c r="W51" s="900"/>
      <c r="X51" s="900"/>
      <c r="Y51" s="900"/>
      <c r="Z51" s="900"/>
      <c r="AA51" s="900"/>
      <c r="AB51" s="900"/>
      <c r="AC51" s="900"/>
      <c r="AD51" s="900"/>
      <c r="AE51" s="901"/>
      <c r="AF51" s="850"/>
      <c r="AG51" s="851"/>
      <c r="AH51" s="851"/>
      <c r="AI51" s="851"/>
      <c r="AJ51" s="852"/>
      <c r="AK51" s="903"/>
      <c r="AL51" s="900"/>
      <c r="AM51" s="900"/>
      <c r="AN51" s="900"/>
      <c r="AO51" s="900"/>
      <c r="AP51" s="900"/>
      <c r="AQ51" s="900"/>
      <c r="AR51" s="900"/>
      <c r="AS51" s="900"/>
      <c r="AT51" s="900"/>
      <c r="AU51" s="900"/>
      <c r="AV51" s="900"/>
      <c r="AW51" s="900"/>
      <c r="AX51" s="900"/>
      <c r="AY51" s="900"/>
      <c r="AZ51" s="902"/>
      <c r="BA51" s="902"/>
      <c r="BB51" s="902"/>
      <c r="BC51" s="902"/>
      <c r="BD51" s="902"/>
      <c r="BE51" s="896"/>
      <c r="BF51" s="896"/>
      <c r="BG51" s="896"/>
      <c r="BH51" s="896"/>
      <c r="BI51" s="897"/>
      <c r="BJ51" s="228"/>
      <c r="BK51" s="228"/>
      <c r="BL51" s="228"/>
      <c r="BM51" s="228"/>
      <c r="BN51" s="228"/>
      <c r="BO51" s="237"/>
      <c r="BP51" s="237"/>
      <c r="BQ51" s="234">
        <v>45</v>
      </c>
      <c r="BR51" s="235"/>
      <c r="BS51" s="837"/>
      <c r="BT51" s="838"/>
      <c r="BU51" s="838"/>
      <c r="BV51" s="838"/>
      <c r="BW51" s="838"/>
      <c r="BX51" s="838"/>
      <c r="BY51" s="838"/>
      <c r="BZ51" s="838"/>
      <c r="CA51" s="838"/>
      <c r="CB51" s="838"/>
      <c r="CC51" s="838"/>
      <c r="CD51" s="838"/>
      <c r="CE51" s="838"/>
      <c r="CF51" s="838"/>
      <c r="CG51" s="839"/>
      <c r="CH51" s="840"/>
      <c r="CI51" s="841"/>
      <c r="CJ51" s="841"/>
      <c r="CK51" s="841"/>
      <c r="CL51" s="842"/>
      <c r="CM51" s="840"/>
      <c r="CN51" s="841"/>
      <c r="CO51" s="841"/>
      <c r="CP51" s="841"/>
      <c r="CQ51" s="842"/>
      <c r="CR51" s="840"/>
      <c r="CS51" s="841"/>
      <c r="CT51" s="841"/>
      <c r="CU51" s="841"/>
      <c r="CV51" s="842"/>
      <c r="CW51" s="840"/>
      <c r="CX51" s="841"/>
      <c r="CY51" s="841"/>
      <c r="CZ51" s="841"/>
      <c r="DA51" s="842"/>
      <c r="DB51" s="840"/>
      <c r="DC51" s="841"/>
      <c r="DD51" s="841"/>
      <c r="DE51" s="841"/>
      <c r="DF51" s="842"/>
      <c r="DG51" s="840"/>
      <c r="DH51" s="841"/>
      <c r="DI51" s="841"/>
      <c r="DJ51" s="841"/>
      <c r="DK51" s="842"/>
      <c r="DL51" s="840"/>
      <c r="DM51" s="841"/>
      <c r="DN51" s="841"/>
      <c r="DO51" s="841"/>
      <c r="DP51" s="842"/>
      <c r="DQ51" s="840"/>
      <c r="DR51" s="841"/>
      <c r="DS51" s="841"/>
      <c r="DT51" s="841"/>
      <c r="DU51" s="842"/>
      <c r="DV51" s="837"/>
      <c r="DW51" s="838"/>
      <c r="DX51" s="838"/>
      <c r="DY51" s="838"/>
      <c r="DZ51" s="843"/>
      <c r="EA51" s="226"/>
    </row>
    <row r="52" spans="1:131" ht="26.25" customHeight="1" x14ac:dyDescent="0.2">
      <c r="A52" s="234">
        <v>25</v>
      </c>
      <c r="B52" s="844"/>
      <c r="C52" s="845"/>
      <c r="D52" s="845"/>
      <c r="E52" s="845"/>
      <c r="F52" s="845"/>
      <c r="G52" s="845"/>
      <c r="H52" s="845"/>
      <c r="I52" s="845"/>
      <c r="J52" s="845"/>
      <c r="K52" s="845"/>
      <c r="L52" s="845"/>
      <c r="M52" s="845"/>
      <c r="N52" s="845"/>
      <c r="O52" s="845"/>
      <c r="P52" s="846"/>
      <c r="Q52" s="899"/>
      <c r="R52" s="900"/>
      <c r="S52" s="900"/>
      <c r="T52" s="900"/>
      <c r="U52" s="900"/>
      <c r="V52" s="900"/>
      <c r="W52" s="900"/>
      <c r="X52" s="900"/>
      <c r="Y52" s="900"/>
      <c r="Z52" s="900"/>
      <c r="AA52" s="900"/>
      <c r="AB52" s="900"/>
      <c r="AC52" s="900"/>
      <c r="AD52" s="900"/>
      <c r="AE52" s="901"/>
      <c r="AF52" s="850"/>
      <c r="AG52" s="851"/>
      <c r="AH52" s="851"/>
      <c r="AI52" s="851"/>
      <c r="AJ52" s="852"/>
      <c r="AK52" s="903"/>
      <c r="AL52" s="900"/>
      <c r="AM52" s="900"/>
      <c r="AN52" s="900"/>
      <c r="AO52" s="900"/>
      <c r="AP52" s="900"/>
      <c r="AQ52" s="900"/>
      <c r="AR52" s="900"/>
      <c r="AS52" s="900"/>
      <c r="AT52" s="900"/>
      <c r="AU52" s="900"/>
      <c r="AV52" s="900"/>
      <c r="AW52" s="900"/>
      <c r="AX52" s="900"/>
      <c r="AY52" s="900"/>
      <c r="AZ52" s="902"/>
      <c r="BA52" s="902"/>
      <c r="BB52" s="902"/>
      <c r="BC52" s="902"/>
      <c r="BD52" s="902"/>
      <c r="BE52" s="896"/>
      <c r="BF52" s="896"/>
      <c r="BG52" s="896"/>
      <c r="BH52" s="896"/>
      <c r="BI52" s="897"/>
      <c r="BJ52" s="228"/>
      <c r="BK52" s="228"/>
      <c r="BL52" s="228"/>
      <c r="BM52" s="228"/>
      <c r="BN52" s="228"/>
      <c r="BO52" s="237"/>
      <c r="BP52" s="237"/>
      <c r="BQ52" s="234">
        <v>46</v>
      </c>
      <c r="BR52" s="235"/>
      <c r="BS52" s="837"/>
      <c r="BT52" s="838"/>
      <c r="BU52" s="838"/>
      <c r="BV52" s="838"/>
      <c r="BW52" s="838"/>
      <c r="BX52" s="838"/>
      <c r="BY52" s="838"/>
      <c r="BZ52" s="838"/>
      <c r="CA52" s="838"/>
      <c r="CB52" s="838"/>
      <c r="CC52" s="838"/>
      <c r="CD52" s="838"/>
      <c r="CE52" s="838"/>
      <c r="CF52" s="838"/>
      <c r="CG52" s="839"/>
      <c r="CH52" s="840"/>
      <c r="CI52" s="841"/>
      <c r="CJ52" s="841"/>
      <c r="CK52" s="841"/>
      <c r="CL52" s="842"/>
      <c r="CM52" s="840"/>
      <c r="CN52" s="841"/>
      <c r="CO52" s="841"/>
      <c r="CP52" s="841"/>
      <c r="CQ52" s="842"/>
      <c r="CR52" s="840"/>
      <c r="CS52" s="841"/>
      <c r="CT52" s="841"/>
      <c r="CU52" s="841"/>
      <c r="CV52" s="842"/>
      <c r="CW52" s="840"/>
      <c r="CX52" s="841"/>
      <c r="CY52" s="841"/>
      <c r="CZ52" s="841"/>
      <c r="DA52" s="842"/>
      <c r="DB52" s="840"/>
      <c r="DC52" s="841"/>
      <c r="DD52" s="841"/>
      <c r="DE52" s="841"/>
      <c r="DF52" s="842"/>
      <c r="DG52" s="840"/>
      <c r="DH52" s="841"/>
      <c r="DI52" s="841"/>
      <c r="DJ52" s="841"/>
      <c r="DK52" s="842"/>
      <c r="DL52" s="840"/>
      <c r="DM52" s="841"/>
      <c r="DN52" s="841"/>
      <c r="DO52" s="841"/>
      <c r="DP52" s="842"/>
      <c r="DQ52" s="840"/>
      <c r="DR52" s="841"/>
      <c r="DS52" s="841"/>
      <c r="DT52" s="841"/>
      <c r="DU52" s="842"/>
      <c r="DV52" s="837"/>
      <c r="DW52" s="838"/>
      <c r="DX52" s="838"/>
      <c r="DY52" s="838"/>
      <c r="DZ52" s="843"/>
      <c r="EA52" s="226"/>
    </row>
    <row r="53" spans="1:131" ht="26.25" customHeight="1" x14ac:dyDescent="0.2">
      <c r="A53" s="234">
        <v>26</v>
      </c>
      <c r="B53" s="844"/>
      <c r="C53" s="845"/>
      <c r="D53" s="845"/>
      <c r="E53" s="845"/>
      <c r="F53" s="845"/>
      <c r="G53" s="845"/>
      <c r="H53" s="845"/>
      <c r="I53" s="845"/>
      <c r="J53" s="845"/>
      <c r="K53" s="845"/>
      <c r="L53" s="845"/>
      <c r="M53" s="845"/>
      <c r="N53" s="845"/>
      <c r="O53" s="845"/>
      <c r="P53" s="846"/>
      <c r="Q53" s="899"/>
      <c r="R53" s="900"/>
      <c r="S53" s="900"/>
      <c r="T53" s="900"/>
      <c r="U53" s="900"/>
      <c r="V53" s="900"/>
      <c r="W53" s="900"/>
      <c r="X53" s="900"/>
      <c r="Y53" s="900"/>
      <c r="Z53" s="900"/>
      <c r="AA53" s="900"/>
      <c r="AB53" s="900"/>
      <c r="AC53" s="900"/>
      <c r="AD53" s="900"/>
      <c r="AE53" s="901"/>
      <c r="AF53" s="850"/>
      <c r="AG53" s="851"/>
      <c r="AH53" s="851"/>
      <c r="AI53" s="851"/>
      <c r="AJ53" s="852"/>
      <c r="AK53" s="903"/>
      <c r="AL53" s="900"/>
      <c r="AM53" s="900"/>
      <c r="AN53" s="900"/>
      <c r="AO53" s="900"/>
      <c r="AP53" s="900"/>
      <c r="AQ53" s="900"/>
      <c r="AR53" s="900"/>
      <c r="AS53" s="900"/>
      <c r="AT53" s="900"/>
      <c r="AU53" s="900"/>
      <c r="AV53" s="900"/>
      <c r="AW53" s="900"/>
      <c r="AX53" s="900"/>
      <c r="AY53" s="900"/>
      <c r="AZ53" s="902"/>
      <c r="BA53" s="902"/>
      <c r="BB53" s="902"/>
      <c r="BC53" s="902"/>
      <c r="BD53" s="902"/>
      <c r="BE53" s="896"/>
      <c r="BF53" s="896"/>
      <c r="BG53" s="896"/>
      <c r="BH53" s="896"/>
      <c r="BI53" s="897"/>
      <c r="BJ53" s="228"/>
      <c r="BK53" s="228"/>
      <c r="BL53" s="228"/>
      <c r="BM53" s="228"/>
      <c r="BN53" s="228"/>
      <c r="BO53" s="237"/>
      <c r="BP53" s="237"/>
      <c r="BQ53" s="234">
        <v>47</v>
      </c>
      <c r="BR53" s="235"/>
      <c r="BS53" s="837"/>
      <c r="BT53" s="838"/>
      <c r="BU53" s="838"/>
      <c r="BV53" s="838"/>
      <c r="BW53" s="838"/>
      <c r="BX53" s="838"/>
      <c r="BY53" s="838"/>
      <c r="BZ53" s="838"/>
      <c r="CA53" s="838"/>
      <c r="CB53" s="838"/>
      <c r="CC53" s="838"/>
      <c r="CD53" s="838"/>
      <c r="CE53" s="838"/>
      <c r="CF53" s="838"/>
      <c r="CG53" s="839"/>
      <c r="CH53" s="840"/>
      <c r="CI53" s="841"/>
      <c r="CJ53" s="841"/>
      <c r="CK53" s="841"/>
      <c r="CL53" s="842"/>
      <c r="CM53" s="840"/>
      <c r="CN53" s="841"/>
      <c r="CO53" s="841"/>
      <c r="CP53" s="841"/>
      <c r="CQ53" s="842"/>
      <c r="CR53" s="840"/>
      <c r="CS53" s="841"/>
      <c r="CT53" s="841"/>
      <c r="CU53" s="841"/>
      <c r="CV53" s="842"/>
      <c r="CW53" s="840"/>
      <c r="CX53" s="841"/>
      <c r="CY53" s="841"/>
      <c r="CZ53" s="841"/>
      <c r="DA53" s="842"/>
      <c r="DB53" s="840"/>
      <c r="DC53" s="841"/>
      <c r="DD53" s="841"/>
      <c r="DE53" s="841"/>
      <c r="DF53" s="842"/>
      <c r="DG53" s="840"/>
      <c r="DH53" s="841"/>
      <c r="DI53" s="841"/>
      <c r="DJ53" s="841"/>
      <c r="DK53" s="842"/>
      <c r="DL53" s="840"/>
      <c r="DM53" s="841"/>
      <c r="DN53" s="841"/>
      <c r="DO53" s="841"/>
      <c r="DP53" s="842"/>
      <c r="DQ53" s="840"/>
      <c r="DR53" s="841"/>
      <c r="DS53" s="841"/>
      <c r="DT53" s="841"/>
      <c r="DU53" s="842"/>
      <c r="DV53" s="837"/>
      <c r="DW53" s="838"/>
      <c r="DX53" s="838"/>
      <c r="DY53" s="838"/>
      <c r="DZ53" s="843"/>
      <c r="EA53" s="226"/>
    </row>
    <row r="54" spans="1:131" ht="26.25" customHeight="1" x14ac:dyDescent="0.2">
      <c r="A54" s="234">
        <v>27</v>
      </c>
      <c r="B54" s="844"/>
      <c r="C54" s="845"/>
      <c r="D54" s="845"/>
      <c r="E54" s="845"/>
      <c r="F54" s="845"/>
      <c r="G54" s="845"/>
      <c r="H54" s="845"/>
      <c r="I54" s="845"/>
      <c r="J54" s="845"/>
      <c r="K54" s="845"/>
      <c r="L54" s="845"/>
      <c r="M54" s="845"/>
      <c r="N54" s="845"/>
      <c r="O54" s="845"/>
      <c r="P54" s="846"/>
      <c r="Q54" s="899"/>
      <c r="R54" s="900"/>
      <c r="S54" s="900"/>
      <c r="T54" s="900"/>
      <c r="U54" s="900"/>
      <c r="V54" s="900"/>
      <c r="W54" s="900"/>
      <c r="X54" s="900"/>
      <c r="Y54" s="900"/>
      <c r="Z54" s="900"/>
      <c r="AA54" s="900"/>
      <c r="AB54" s="900"/>
      <c r="AC54" s="900"/>
      <c r="AD54" s="900"/>
      <c r="AE54" s="901"/>
      <c r="AF54" s="850"/>
      <c r="AG54" s="851"/>
      <c r="AH54" s="851"/>
      <c r="AI54" s="851"/>
      <c r="AJ54" s="852"/>
      <c r="AK54" s="903"/>
      <c r="AL54" s="900"/>
      <c r="AM54" s="900"/>
      <c r="AN54" s="900"/>
      <c r="AO54" s="900"/>
      <c r="AP54" s="900"/>
      <c r="AQ54" s="900"/>
      <c r="AR54" s="900"/>
      <c r="AS54" s="900"/>
      <c r="AT54" s="900"/>
      <c r="AU54" s="900"/>
      <c r="AV54" s="900"/>
      <c r="AW54" s="900"/>
      <c r="AX54" s="900"/>
      <c r="AY54" s="900"/>
      <c r="AZ54" s="902"/>
      <c r="BA54" s="902"/>
      <c r="BB54" s="902"/>
      <c r="BC54" s="902"/>
      <c r="BD54" s="902"/>
      <c r="BE54" s="896"/>
      <c r="BF54" s="896"/>
      <c r="BG54" s="896"/>
      <c r="BH54" s="896"/>
      <c r="BI54" s="897"/>
      <c r="BJ54" s="228"/>
      <c r="BK54" s="228"/>
      <c r="BL54" s="228"/>
      <c r="BM54" s="228"/>
      <c r="BN54" s="228"/>
      <c r="BO54" s="237"/>
      <c r="BP54" s="237"/>
      <c r="BQ54" s="234">
        <v>48</v>
      </c>
      <c r="BR54" s="235"/>
      <c r="BS54" s="837"/>
      <c r="BT54" s="838"/>
      <c r="BU54" s="838"/>
      <c r="BV54" s="838"/>
      <c r="BW54" s="838"/>
      <c r="BX54" s="838"/>
      <c r="BY54" s="838"/>
      <c r="BZ54" s="838"/>
      <c r="CA54" s="838"/>
      <c r="CB54" s="838"/>
      <c r="CC54" s="838"/>
      <c r="CD54" s="838"/>
      <c r="CE54" s="838"/>
      <c r="CF54" s="838"/>
      <c r="CG54" s="839"/>
      <c r="CH54" s="840"/>
      <c r="CI54" s="841"/>
      <c r="CJ54" s="841"/>
      <c r="CK54" s="841"/>
      <c r="CL54" s="842"/>
      <c r="CM54" s="840"/>
      <c r="CN54" s="841"/>
      <c r="CO54" s="841"/>
      <c r="CP54" s="841"/>
      <c r="CQ54" s="842"/>
      <c r="CR54" s="840"/>
      <c r="CS54" s="841"/>
      <c r="CT54" s="841"/>
      <c r="CU54" s="841"/>
      <c r="CV54" s="842"/>
      <c r="CW54" s="840"/>
      <c r="CX54" s="841"/>
      <c r="CY54" s="841"/>
      <c r="CZ54" s="841"/>
      <c r="DA54" s="842"/>
      <c r="DB54" s="840"/>
      <c r="DC54" s="841"/>
      <c r="DD54" s="841"/>
      <c r="DE54" s="841"/>
      <c r="DF54" s="842"/>
      <c r="DG54" s="840"/>
      <c r="DH54" s="841"/>
      <c r="DI54" s="841"/>
      <c r="DJ54" s="841"/>
      <c r="DK54" s="842"/>
      <c r="DL54" s="840"/>
      <c r="DM54" s="841"/>
      <c r="DN54" s="841"/>
      <c r="DO54" s="841"/>
      <c r="DP54" s="842"/>
      <c r="DQ54" s="840"/>
      <c r="DR54" s="841"/>
      <c r="DS54" s="841"/>
      <c r="DT54" s="841"/>
      <c r="DU54" s="842"/>
      <c r="DV54" s="837"/>
      <c r="DW54" s="838"/>
      <c r="DX54" s="838"/>
      <c r="DY54" s="838"/>
      <c r="DZ54" s="843"/>
      <c r="EA54" s="226"/>
    </row>
    <row r="55" spans="1:131" ht="26.25" customHeight="1" x14ac:dyDescent="0.2">
      <c r="A55" s="234">
        <v>28</v>
      </c>
      <c r="B55" s="844"/>
      <c r="C55" s="845"/>
      <c r="D55" s="845"/>
      <c r="E55" s="845"/>
      <c r="F55" s="845"/>
      <c r="G55" s="845"/>
      <c r="H55" s="845"/>
      <c r="I55" s="845"/>
      <c r="J55" s="845"/>
      <c r="K55" s="845"/>
      <c r="L55" s="845"/>
      <c r="M55" s="845"/>
      <c r="N55" s="845"/>
      <c r="O55" s="845"/>
      <c r="P55" s="846"/>
      <c r="Q55" s="899"/>
      <c r="R55" s="900"/>
      <c r="S55" s="900"/>
      <c r="T55" s="900"/>
      <c r="U55" s="900"/>
      <c r="V55" s="900"/>
      <c r="W55" s="900"/>
      <c r="X55" s="900"/>
      <c r="Y55" s="900"/>
      <c r="Z55" s="900"/>
      <c r="AA55" s="900"/>
      <c r="AB55" s="900"/>
      <c r="AC55" s="900"/>
      <c r="AD55" s="900"/>
      <c r="AE55" s="901"/>
      <c r="AF55" s="850"/>
      <c r="AG55" s="851"/>
      <c r="AH55" s="851"/>
      <c r="AI55" s="851"/>
      <c r="AJ55" s="852"/>
      <c r="AK55" s="903"/>
      <c r="AL55" s="900"/>
      <c r="AM55" s="900"/>
      <c r="AN55" s="900"/>
      <c r="AO55" s="900"/>
      <c r="AP55" s="900"/>
      <c r="AQ55" s="900"/>
      <c r="AR55" s="900"/>
      <c r="AS55" s="900"/>
      <c r="AT55" s="900"/>
      <c r="AU55" s="900"/>
      <c r="AV55" s="900"/>
      <c r="AW55" s="900"/>
      <c r="AX55" s="900"/>
      <c r="AY55" s="900"/>
      <c r="AZ55" s="902"/>
      <c r="BA55" s="902"/>
      <c r="BB55" s="902"/>
      <c r="BC55" s="902"/>
      <c r="BD55" s="902"/>
      <c r="BE55" s="896"/>
      <c r="BF55" s="896"/>
      <c r="BG55" s="896"/>
      <c r="BH55" s="896"/>
      <c r="BI55" s="897"/>
      <c r="BJ55" s="228"/>
      <c r="BK55" s="228"/>
      <c r="BL55" s="228"/>
      <c r="BM55" s="228"/>
      <c r="BN55" s="228"/>
      <c r="BO55" s="237"/>
      <c r="BP55" s="237"/>
      <c r="BQ55" s="234">
        <v>49</v>
      </c>
      <c r="BR55" s="235"/>
      <c r="BS55" s="837"/>
      <c r="BT55" s="838"/>
      <c r="BU55" s="838"/>
      <c r="BV55" s="838"/>
      <c r="BW55" s="838"/>
      <c r="BX55" s="838"/>
      <c r="BY55" s="838"/>
      <c r="BZ55" s="838"/>
      <c r="CA55" s="838"/>
      <c r="CB55" s="838"/>
      <c r="CC55" s="838"/>
      <c r="CD55" s="838"/>
      <c r="CE55" s="838"/>
      <c r="CF55" s="838"/>
      <c r="CG55" s="839"/>
      <c r="CH55" s="840"/>
      <c r="CI55" s="841"/>
      <c r="CJ55" s="841"/>
      <c r="CK55" s="841"/>
      <c r="CL55" s="842"/>
      <c r="CM55" s="840"/>
      <c r="CN55" s="841"/>
      <c r="CO55" s="841"/>
      <c r="CP55" s="841"/>
      <c r="CQ55" s="842"/>
      <c r="CR55" s="840"/>
      <c r="CS55" s="841"/>
      <c r="CT55" s="841"/>
      <c r="CU55" s="841"/>
      <c r="CV55" s="842"/>
      <c r="CW55" s="840"/>
      <c r="CX55" s="841"/>
      <c r="CY55" s="841"/>
      <c r="CZ55" s="841"/>
      <c r="DA55" s="842"/>
      <c r="DB55" s="840"/>
      <c r="DC55" s="841"/>
      <c r="DD55" s="841"/>
      <c r="DE55" s="841"/>
      <c r="DF55" s="842"/>
      <c r="DG55" s="840"/>
      <c r="DH55" s="841"/>
      <c r="DI55" s="841"/>
      <c r="DJ55" s="841"/>
      <c r="DK55" s="842"/>
      <c r="DL55" s="840"/>
      <c r="DM55" s="841"/>
      <c r="DN55" s="841"/>
      <c r="DO55" s="841"/>
      <c r="DP55" s="842"/>
      <c r="DQ55" s="840"/>
      <c r="DR55" s="841"/>
      <c r="DS55" s="841"/>
      <c r="DT55" s="841"/>
      <c r="DU55" s="842"/>
      <c r="DV55" s="837"/>
      <c r="DW55" s="838"/>
      <c r="DX55" s="838"/>
      <c r="DY55" s="838"/>
      <c r="DZ55" s="843"/>
      <c r="EA55" s="226"/>
    </row>
    <row r="56" spans="1:131" ht="26.25" customHeight="1" x14ac:dyDescent="0.2">
      <c r="A56" s="234">
        <v>29</v>
      </c>
      <c r="B56" s="844"/>
      <c r="C56" s="845"/>
      <c r="D56" s="845"/>
      <c r="E56" s="845"/>
      <c r="F56" s="845"/>
      <c r="G56" s="845"/>
      <c r="H56" s="845"/>
      <c r="I56" s="845"/>
      <c r="J56" s="845"/>
      <c r="K56" s="845"/>
      <c r="L56" s="845"/>
      <c r="M56" s="845"/>
      <c r="N56" s="845"/>
      <c r="O56" s="845"/>
      <c r="P56" s="846"/>
      <c r="Q56" s="899"/>
      <c r="R56" s="900"/>
      <c r="S56" s="900"/>
      <c r="T56" s="900"/>
      <c r="U56" s="900"/>
      <c r="V56" s="900"/>
      <c r="W56" s="900"/>
      <c r="X56" s="900"/>
      <c r="Y56" s="900"/>
      <c r="Z56" s="900"/>
      <c r="AA56" s="900"/>
      <c r="AB56" s="900"/>
      <c r="AC56" s="900"/>
      <c r="AD56" s="900"/>
      <c r="AE56" s="901"/>
      <c r="AF56" s="850"/>
      <c r="AG56" s="851"/>
      <c r="AH56" s="851"/>
      <c r="AI56" s="851"/>
      <c r="AJ56" s="852"/>
      <c r="AK56" s="903"/>
      <c r="AL56" s="900"/>
      <c r="AM56" s="900"/>
      <c r="AN56" s="900"/>
      <c r="AO56" s="900"/>
      <c r="AP56" s="900"/>
      <c r="AQ56" s="900"/>
      <c r="AR56" s="900"/>
      <c r="AS56" s="900"/>
      <c r="AT56" s="900"/>
      <c r="AU56" s="900"/>
      <c r="AV56" s="900"/>
      <c r="AW56" s="900"/>
      <c r="AX56" s="900"/>
      <c r="AY56" s="900"/>
      <c r="AZ56" s="902"/>
      <c r="BA56" s="902"/>
      <c r="BB56" s="902"/>
      <c r="BC56" s="902"/>
      <c r="BD56" s="902"/>
      <c r="BE56" s="896"/>
      <c r="BF56" s="896"/>
      <c r="BG56" s="896"/>
      <c r="BH56" s="896"/>
      <c r="BI56" s="897"/>
      <c r="BJ56" s="228"/>
      <c r="BK56" s="228"/>
      <c r="BL56" s="228"/>
      <c r="BM56" s="228"/>
      <c r="BN56" s="228"/>
      <c r="BO56" s="237"/>
      <c r="BP56" s="237"/>
      <c r="BQ56" s="234">
        <v>50</v>
      </c>
      <c r="BR56" s="235"/>
      <c r="BS56" s="837"/>
      <c r="BT56" s="838"/>
      <c r="BU56" s="838"/>
      <c r="BV56" s="838"/>
      <c r="BW56" s="838"/>
      <c r="BX56" s="838"/>
      <c r="BY56" s="838"/>
      <c r="BZ56" s="838"/>
      <c r="CA56" s="838"/>
      <c r="CB56" s="838"/>
      <c r="CC56" s="838"/>
      <c r="CD56" s="838"/>
      <c r="CE56" s="838"/>
      <c r="CF56" s="838"/>
      <c r="CG56" s="839"/>
      <c r="CH56" s="840"/>
      <c r="CI56" s="841"/>
      <c r="CJ56" s="841"/>
      <c r="CK56" s="841"/>
      <c r="CL56" s="842"/>
      <c r="CM56" s="840"/>
      <c r="CN56" s="841"/>
      <c r="CO56" s="841"/>
      <c r="CP56" s="841"/>
      <c r="CQ56" s="842"/>
      <c r="CR56" s="840"/>
      <c r="CS56" s="841"/>
      <c r="CT56" s="841"/>
      <c r="CU56" s="841"/>
      <c r="CV56" s="842"/>
      <c r="CW56" s="840"/>
      <c r="CX56" s="841"/>
      <c r="CY56" s="841"/>
      <c r="CZ56" s="841"/>
      <c r="DA56" s="842"/>
      <c r="DB56" s="840"/>
      <c r="DC56" s="841"/>
      <c r="DD56" s="841"/>
      <c r="DE56" s="841"/>
      <c r="DF56" s="842"/>
      <c r="DG56" s="840"/>
      <c r="DH56" s="841"/>
      <c r="DI56" s="841"/>
      <c r="DJ56" s="841"/>
      <c r="DK56" s="842"/>
      <c r="DL56" s="840"/>
      <c r="DM56" s="841"/>
      <c r="DN56" s="841"/>
      <c r="DO56" s="841"/>
      <c r="DP56" s="842"/>
      <c r="DQ56" s="840"/>
      <c r="DR56" s="841"/>
      <c r="DS56" s="841"/>
      <c r="DT56" s="841"/>
      <c r="DU56" s="842"/>
      <c r="DV56" s="837"/>
      <c r="DW56" s="838"/>
      <c r="DX56" s="838"/>
      <c r="DY56" s="838"/>
      <c r="DZ56" s="843"/>
      <c r="EA56" s="226"/>
    </row>
    <row r="57" spans="1:131" ht="26.25" customHeight="1" x14ac:dyDescent="0.2">
      <c r="A57" s="234">
        <v>30</v>
      </c>
      <c r="B57" s="844"/>
      <c r="C57" s="845"/>
      <c r="D57" s="845"/>
      <c r="E57" s="845"/>
      <c r="F57" s="845"/>
      <c r="G57" s="845"/>
      <c r="H57" s="845"/>
      <c r="I57" s="845"/>
      <c r="J57" s="845"/>
      <c r="K57" s="845"/>
      <c r="L57" s="845"/>
      <c r="M57" s="845"/>
      <c r="N57" s="845"/>
      <c r="O57" s="845"/>
      <c r="P57" s="846"/>
      <c r="Q57" s="899"/>
      <c r="R57" s="900"/>
      <c r="S57" s="900"/>
      <c r="T57" s="900"/>
      <c r="U57" s="900"/>
      <c r="V57" s="900"/>
      <c r="W57" s="900"/>
      <c r="X57" s="900"/>
      <c r="Y57" s="900"/>
      <c r="Z57" s="900"/>
      <c r="AA57" s="900"/>
      <c r="AB57" s="900"/>
      <c r="AC57" s="900"/>
      <c r="AD57" s="900"/>
      <c r="AE57" s="901"/>
      <c r="AF57" s="850"/>
      <c r="AG57" s="851"/>
      <c r="AH57" s="851"/>
      <c r="AI57" s="851"/>
      <c r="AJ57" s="852"/>
      <c r="AK57" s="903"/>
      <c r="AL57" s="900"/>
      <c r="AM57" s="900"/>
      <c r="AN57" s="900"/>
      <c r="AO57" s="900"/>
      <c r="AP57" s="900"/>
      <c r="AQ57" s="900"/>
      <c r="AR57" s="900"/>
      <c r="AS57" s="900"/>
      <c r="AT57" s="900"/>
      <c r="AU57" s="900"/>
      <c r="AV57" s="900"/>
      <c r="AW57" s="900"/>
      <c r="AX57" s="900"/>
      <c r="AY57" s="900"/>
      <c r="AZ57" s="902"/>
      <c r="BA57" s="902"/>
      <c r="BB57" s="902"/>
      <c r="BC57" s="902"/>
      <c r="BD57" s="902"/>
      <c r="BE57" s="896"/>
      <c r="BF57" s="896"/>
      <c r="BG57" s="896"/>
      <c r="BH57" s="896"/>
      <c r="BI57" s="897"/>
      <c r="BJ57" s="228"/>
      <c r="BK57" s="228"/>
      <c r="BL57" s="228"/>
      <c r="BM57" s="228"/>
      <c r="BN57" s="228"/>
      <c r="BO57" s="237"/>
      <c r="BP57" s="237"/>
      <c r="BQ57" s="234">
        <v>51</v>
      </c>
      <c r="BR57" s="235"/>
      <c r="BS57" s="837"/>
      <c r="BT57" s="838"/>
      <c r="BU57" s="838"/>
      <c r="BV57" s="838"/>
      <c r="BW57" s="838"/>
      <c r="BX57" s="838"/>
      <c r="BY57" s="838"/>
      <c r="BZ57" s="838"/>
      <c r="CA57" s="838"/>
      <c r="CB57" s="838"/>
      <c r="CC57" s="838"/>
      <c r="CD57" s="838"/>
      <c r="CE57" s="838"/>
      <c r="CF57" s="838"/>
      <c r="CG57" s="839"/>
      <c r="CH57" s="840"/>
      <c r="CI57" s="841"/>
      <c r="CJ57" s="841"/>
      <c r="CK57" s="841"/>
      <c r="CL57" s="842"/>
      <c r="CM57" s="840"/>
      <c r="CN57" s="841"/>
      <c r="CO57" s="841"/>
      <c r="CP57" s="841"/>
      <c r="CQ57" s="842"/>
      <c r="CR57" s="840"/>
      <c r="CS57" s="841"/>
      <c r="CT57" s="841"/>
      <c r="CU57" s="841"/>
      <c r="CV57" s="842"/>
      <c r="CW57" s="840"/>
      <c r="CX57" s="841"/>
      <c r="CY57" s="841"/>
      <c r="CZ57" s="841"/>
      <c r="DA57" s="842"/>
      <c r="DB57" s="840"/>
      <c r="DC57" s="841"/>
      <c r="DD57" s="841"/>
      <c r="DE57" s="841"/>
      <c r="DF57" s="842"/>
      <c r="DG57" s="840"/>
      <c r="DH57" s="841"/>
      <c r="DI57" s="841"/>
      <c r="DJ57" s="841"/>
      <c r="DK57" s="842"/>
      <c r="DL57" s="840"/>
      <c r="DM57" s="841"/>
      <c r="DN57" s="841"/>
      <c r="DO57" s="841"/>
      <c r="DP57" s="842"/>
      <c r="DQ57" s="840"/>
      <c r="DR57" s="841"/>
      <c r="DS57" s="841"/>
      <c r="DT57" s="841"/>
      <c r="DU57" s="842"/>
      <c r="DV57" s="837"/>
      <c r="DW57" s="838"/>
      <c r="DX57" s="838"/>
      <c r="DY57" s="838"/>
      <c r="DZ57" s="843"/>
      <c r="EA57" s="226"/>
    </row>
    <row r="58" spans="1:131" ht="26.25" customHeight="1" x14ac:dyDescent="0.2">
      <c r="A58" s="234">
        <v>31</v>
      </c>
      <c r="B58" s="844"/>
      <c r="C58" s="845"/>
      <c r="D58" s="845"/>
      <c r="E58" s="845"/>
      <c r="F58" s="845"/>
      <c r="G58" s="845"/>
      <c r="H58" s="845"/>
      <c r="I58" s="845"/>
      <c r="J58" s="845"/>
      <c r="K58" s="845"/>
      <c r="L58" s="845"/>
      <c r="M58" s="845"/>
      <c r="N58" s="845"/>
      <c r="O58" s="845"/>
      <c r="P58" s="846"/>
      <c r="Q58" s="899"/>
      <c r="R58" s="900"/>
      <c r="S58" s="900"/>
      <c r="T58" s="900"/>
      <c r="U58" s="900"/>
      <c r="V58" s="900"/>
      <c r="W58" s="900"/>
      <c r="X58" s="900"/>
      <c r="Y58" s="900"/>
      <c r="Z58" s="900"/>
      <c r="AA58" s="900"/>
      <c r="AB58" s="900"/>
      <c r="AC58" s="900"/>
      <c r="AD58" s="900"/>
      <c r="AE58" s="901"/>
      <c r="AF58" s="850"/>
      <c r="AG58" s="851"/>
      <c r="AH58" s="851"/>
      <c r="AI58" s="851"/>
      <c r="AJ58" s="852"/>
      <c r="AK58" s="903"/>
      <c r="AL58" s="900"/>
      <c r="AM58" s="900"/>
      <c r="AN58" s="900"/>
      <c r="AO58" s="900"/>
      <c r="AP58" s="900"/>
      <c r="AQ58" s="900"/>
      <c r="AR58" s="900"/>
      <c r="AS58" s="900"/>
      <c r="AT58" s="900"/>
      <c r="AU58" s="900"/>
      <c r="AV58" s="900"/>
      <c r="AW58" s="900"/>
      <c r="AX58" s="900"/>
      <c r="AY58" s="900"/>
      <c r="AZ58" s="902"/>
      <c r="BA58" s="902"/>
      <c r="BB58" s="902"/>
      <c r="BC58" s="902"/>
      <c r="BD58" s="902"/>
      <c r="BE58" s="896"/>
      <c r="BF58" s="896"/>
      <c r="BG58" s="896"/>
      <c r="BH58" s="896"/>
      <c r="BI58" s="897"/>
      <c r="BJ58" s="228"/>
      <c r="BK58" s="228"/>
      <c r="BL58" s="228"/>
      <c r="BM58" s="228"/>
      <c r="BN58" s="228"/>
      <c r="BO58" s="237"/>
      <c r="BP58" s="237"/>
      <c r="BQ58" s="234">
        <v>52</v>
      </c>
      <c r="BR58" s="235"/>
      <c r="BS58" s="837"/>
      <c r="BT58" s="838"/>
      <c r="BU58" s="838"/>
      <c r="BV58" s="838"/>
      <c r="BW58" s="838"/>
      <c r="BX58" s="838"/>
      <c r="BY58" s="838"/>
      <c r="BZ58" s="838"/>
      <c r="CA58" s="838"/>
      <c r="CB58" s="838"/>
      <c r="CC58" s="838"/>
      <c r="CD58" s="838"/>
      <c r="CE58" s="838"/>
      <c r="CF58" s="838"/>
      <c r="CG58" s="839"/>
      <c r="CH58" s="840"/>
      <c r="CI58" s="841"/>
      <c r="CJ58" s="841"/>
      <c r="CK58" s="841"/>
      <c r="CL58" s="842"/>
      <c r="CM58" s="840"/>
      <c r="CN58" s="841"/>
      <c r="CO58" s="841"/>
      <c r="CP58" s="841"/>
      <c r="CQ58" s="842"/>
      <c r="CR58" s="840"/>
      <c r="CS58" s="841"/>
      <c r="CT58" s="841"/>
      <c r="CU58" s="841"/>
      <c r="CV58" s="842"/>
      <c r="CW58" s="840"/>
      <c r="CX58" s="841"/>
      <c r="CY58" s="841"/>
      <c r="CZ58" s="841"/>
      <c r="DA58" s="842"/>
      <c r="DB58" s="840"/>
      <c r="DC58" s="841"/>
      <c r="DD58" s="841"/>
      <c r="DE58" s="841"/>
      <c r="DF58" s="842"/>
      <c r="DG58" s="840"/>
      <c r="DH58" s="841"/>
      <c r="DI58" s="841"/>
      <c r="DJ58" s="841"/>
      <c r="DK58" s="842"/>
      <c r="DL58" s="840"/>
      <c r="DM58" s="841"/>
      <c r="DN58" s="841"/>
      <c r="DO58" s="841"/>
      <c r="DP58" s="842"/>
      <c r="DQ58" s="840"/>
      <c r="DR58" s="841"/>
      <c r="DS58" s="841"/>
      <c r="DT58" s="841"/>
      <c r="DU58" s="842"/>
      <c r="DV58" s="837"/>
      <c r="DW58" s="838"/>
      <c r="DX58" s="838"/>
      <c r="DY58" s="838"/>
      <c r="DZ58" s="843"/>
      <c r="EA58" s="226"/>
    </row>
    <row r="59" spans="1:131" ht="26.25" customHeight="1" x14ac:dyDescent="0.2">
      <c r="A59" s="234">
        <v>32</v>
      </c>
      <c r="B59" s="844"/>
      <c r="C59" s="845"/>
      <c r="D59" s="845"/>
      <c r="E59" s="845"/>
      <c r="F59" s="845"/>
      <c r="G59" s="845"/>
      <c r="H59" s="845"/>
      <c r="I59" s="845"/>
      <c r="J59" s="845"/>
      <c r="K59" s="845"/>
      <c r="L59" s="845"/>
      <c r="M59" s="845"/>
      <c r="N59" s="845"/>
      <c r="O59" s="845"/>
      <c r="P59" s="846"/>
      <c r="Q59" s="899"/>
      <c r="R59" s="900"/>
      <c r="S59" s="900"/>
      <c r="T59" s="900"/>
      <c r="U59" s="900"/>
      <c r="V59" s="900"/>
      <c r="W59" s="900"/>
      <c r="X59" s="900"/>
      <c r="Y59" s="900"/>
      <c r="Z59" s="900"/>
      <c r="AA59" s="900"/>
      <c r="AB59" s="900"/>
      <c r="AC59" s="900"/>
      <c r="AD59" s="900"/>
      <c r="AE59" s="901"/>
      <c r="AF59" s="850"/>
      <c r="AG59" s="851"/>
      <c r="AH59" s="851"/>
      <c r="AI59" s="851"/>
      <c r="AJ59" s="852"/>
      <c r="AK59" s="903"/>
      <c r="AL59" s="900"/>
      <c r="AM59" s="900"/>
      <c r="AN59" s="900"/>
      <c r="AO59" s="900"/>
      <c r="AP59" s="900"/>
      <c r="AQ59" s="900"/>
      <c r="AR59" s="900"/>
      <c r="AS59" s="900"/>
      <c r="AT59" s="900"/>
      <c r="AU59" s="900"/>
      <c r="AV59" s="900"/>
      <c r="AW59" s="900"/>
      <c r="AX59" s="900"/>
      <c r="AY59" s="900"/>
      <c r="AZ59" s="902"/>
      <c r="BA59" s="902"/>
      <c r="BB59" s="902"/>
      <c r="BC59" s="902"/>
      <c r="BD59" s="902"/>
      <c r="BE59" s="896"/>
      <c r="BF59" s="896"/>
      <c r="BG59" s="896"/>
      <c r="BH59" s="896"/>
      <c r="BI59" s="897"/>
      <c r="BJ59" s="228"/>
      <c r="BK59" s="228"/>
      <c r="BL59" s="228"/>
      <c r="BM59" s="228"/>
      <c r="BN59" s="228"/>
      <c r="BO59" s="237"/>
      <c r="BP59" s="237"/>
      <c r="BQ59" s="234">
        <v>53</v>
      </c>
      <c r="BR59" s="235"/>
      <c r="BS59" s="837"/>
      <c r="BT59" s="838"/>
      <c r="BU59" s="838"/>
      <c r="BV59" s="838"/>
      <c r="BW59" s="838"/>
      <c r="BX59" s="838"/>
      <c r="BY59" s="838"/>
      <c r="BZ59" s="838"/>
      <c r="CA59" s="838"/>
      <c r="CB59" s="838"/>
      <c r="CC59" s="838"/>
      <c r="CD59" s="838"/>
      <c r="CE59" s="838"/>
      <c r="CF59" s="838"/>
      <c r="CG59" s="839"/>
      <c r="CH59" s="840"/>
      <c r="CI59" s="841"/>
      <c r="CJ59" s="841"/>
      <c r="CK59" s="841"/>
      <c r="CL59" s="842"/>
      <c r="CM59" s="840"/>
      <c r="CN59" s="841"/>
      <c r="CO59" s="841"/>
      <c r="CP59" s="841"/>
      <c r="CQ59" s="842"/>
      <c r="CR59" s="840"/>
      <c r="CS59" s="841"/>
      <c r="CT59" s="841"/>
      <c r="CU59" s="841"/>
      <c r="CV59" s="842"/>
      <c r="CW59" s="840"/>
      <c r="CX59" s="841"/>
      <c r="CY59" s="841"/>
      <c r="CZ59" s="841"/>
      <c r="DA59" s="842"/>
      <c r="DB59" s="840"/>
      <c r="DC59" s="841"/>
      <c r="DD59" s="841"/>
      <c r="DE59" s="841"/>
      <c r="DF59" s="842"/>
      <c r="DG59" s="840"/>
      <c r="DH59" s="841"/>
      <c r="DI59" s="841"/>
      <c r="DJ59" s="841"/>
      <c r="DK59" s="842"/>
      <c r="DL59" s="840"/>
      <c r="DM59" s="841"/>
      <c r="DN59" s="841"/>
      <c r="DO59" s="841"/>
      <c r="DP59" s="842"/>
      <c r="DQ59" s="840"/>
      <c r="DR59" s="841"/>
      <c r="DS59" s="841"/>
      <c r="DT59" s="841"/>
      <c r="DU59" s="842"/>
      <c r="DV59" s="837"/>
      <c r="DW59" s="838"/>
      <c r="DX59" s="838"/>
      <c r="DY59" s="838"/>
      <c r="DZ59" s="843"/>
      <c r="EA59" s="226"/>
    </row>
    <row r="60" spans="1:131" ht="26.25" customHeight="1" x14ac:dyDescent="0.2">
      <c r="A60" s="234">
        <v>33</v>
      </c>
      <c r="B60" s="844"/>
      <c r="C60" s="845"/>
      <c r="D60" s="845"/>
      <c r="E60" s="845"/>
      <c r="F60" s="845"/>
      <c r="G60" s="845"/>
      <c r="H60" s="845"/>
      <c r="I60" s="845"/>
      <c r="J60" s="845"/>
      <c r="K60" s="845"/>
      <c r="L60" s="845"/>
      <c r="M60" s="845"/>
      <c r="N60" s="845"/>
      <c r="O60" s="845"/>
      <c r="P60" s="846"/>
      <c r="Q60" s="899"/>
      <c r="R60" s="900"/>
      <c r="S60" s="900"/>
      <c r="T60" s="900"/>
      <c r="U60" s="900"/>
      <c r="V60" s="900"/>
      <c r="W60" s="900"/>
      <c r="X60" s="900"/>
      <c r="Y60" s="900"/>
      <c r="Z60" s="900"/>
      <c r="AA60" s="900"/>
      <c r="AB60" s="900"/>
      <c r="AC60" s="900"/>
      <c r="AD60" s="900"/>
      <c r="AE60" s="901"/>
      <c r="AF60" s="850"/>
      <c r="AG60" s="851"/>
      <c r="AH60" s="851"/>
      <c r="AI60" s="851"/>
      <c r="AJ60" s="852"/>
      <c r="AK60" s="903"/>
      <c r="AL60" s="900"/>
      <c r="AM60" s="900"/>
      <c r="AN60" s="900"/>
      <c r="AO60" s="900"/>
      <c r="AP60" s="900"/>
      <c r="AQ60" s="900"/>
      <c r="AR60" s="900"/>
      <c r="AS60" s="900"/>
      <c r="AT60" s="900"/>
      <c r="AU60" s="900"/>
      <c r="AV60" s="900"/>
      <c r="AW60" s="900"/>
      <c r="AX60" s="900"/>
      <c r="AY60" s="900"/>
      <c r="AZ60" s="902"/>
      <c r="BA60" s="902"/>
      <c r="BB60" s="902"/>
      <c r="BC60" s="902"/>
      <c r="BD60" s="902"/>
      <c r="BE60" s="896"/>
      <c r="BF60" s="896"/>
      <c r="BG60" s="896"/>
      <c r="BH60" s="896"/>
      <c r="BI60" s="897"/>
      <c r="BJ60" s="228"/>
      <c r="BK60" s="228"/>
      <c r="BL60" s="228"/>
      <c r="BM60" s="228"/>
      <c r="BN60" s="228"/>
      <c r="BO60" s="237"/>
      <c r="BP60" s="237"/>
      <c r="BQ60" s="234">
        <v>54</v>
      </c>
      <c r="BR60" s="235"/>
      <c r="BS60" s="837"/>
      <c r="BT60" s="838"/>
      <c r="BU60" s="838"/>
      <c r="BV60" s="838"/>
      <c r="BW60" s="838"/>
      <c r="BX60" s="838"/>
      <c r="BY60" s="838"/>
      <c r="BZ60" s="838"/>
      <c r="CA60" s="838"/>
      <c r="CB60" s="838"/>
      <c r="CC60" s="838"/>
      <c r="CD60" s="838"/>
      <c r="CE60" s="838"/>
      <c r="CF60" s="838"/>
      <c r="CG60" s="839"/>
      <c r="CH60" s="840"/>
      <c r="CI60" s="841"/>
      <c r="CJ60" s="841"/>
      <c r="CK60" s="841"/>
      <c r="CL60" s="842"/>
      <c r="CM60" s="840"/>
      <c r="CN60" s="841"/>
      <c r="CO60" s="841"/>
      <c r="CP60" s="841"/>
      <c r="CQ60" s="842"/>
      <c r="CR60" s="840"/>
      <c r="CS60" s="841"/>
      <c r="CT60" s="841"/>
      <c r="CU60" s="841"/>
      <c r="CV60" s="842"/>
      <c r="CW60" s="840"/>
      <c r="CX60" s="841"/>
      <c r="CY60" s="841"/>
      <c r="CZ60" s="841"/>
      <c r="DA60" s="842"/>
      <c r="DB60" s="840"/>
      <c r="DC60" s="841"/>
      <c r="DD60" s="841"/>
      <c r="DE60" s="841"/>
      <c r="DF60" s="842"/>
      <c r="DG60" s="840"/>
      <c r="DH60" s="841"/>
      <c r="DI60" s="841"/>
      <c r="DJ60" s="841"/>
      <c r="DK60" s="842"/>
      <c r="DL60" s="840"/>
      <c r="DM60" s="841"/>
      <c r="DN60" s="841"/>
      <c r="DO60" s="841"/>
      <c r="DP60" s="842"/>
      <c r="DQ60" s="840"/>
      <c r="DR60" s="841"/>
      <c r="DS60" s="841"/>
      <c r="DT60" s="841"/>
      <c r="DU60" s="842"/>
      <c r="DV60" s="837"/>
      <c r="DW60" s="838"/>
      <c r="DX60" s="838"/>
      <c r="DY60" s="838"/>
      <c r="DZ60" s="843"/>
      <c r="EA60" s="226"/>
    </row>
    <row r="61" spans="1:131" ht="26.25" customHeight="1" thickBot="1" x14ac:dyDescent="0.25">
      <c r="A61" s="234">
        <v>34</v>
      </c>
      <c r="B61" s="844"/>
      <c r="C61" s="845"/>
      <c r="D61" s="845"/>
      <c r="E61" s="845"/>
      <c r="F61" s="845"/>
      <c r="G61" s="845"/>
      <c r="H61" s="845"/>
      <c r="I61" s="845"/>
      <c r="J61" s="845"/>
      <c r="K61" s="845"/>
      <c r="L61" s="845"/>
      <c r="M61" s="845"/>
      <c r="N61" s="845"/>
      <c r="O61" s="845"/>
      <c r="P61" s="846"/>
      <c r="Q61" s="899"/>
      <c r="R61" s="900"/>
      <c r="S61" s="900"/>
      <c r="T61" s="900"/>
      <c r="U61" s="900"/>
      <c r="V61" s="900"/>
      <c r="W61" s="900"/>
      <c r="X61" s="900"/>
      <c r="Y61" s="900"/>
      <c r="Z61" s="900"/>
      <c r="AA61" s="900"/>
      <c r="AB61" s="900"/>
      <c r="AC61" s="900"/>
      <c r="AD61" s="900"/>
      <c r="AE61" s="901"/>
      <c r="AF61" s="850"/>
      <c r="AG61" s="851"/>
      <c r="AH61" s="851"/>
      <c r="AI61" s="851"/>
      <c r="AJ61" s="852"/>
      <c r="AK61" s="903"/>
      <c r="AL61" s="900"/>
      <c r="AM61" s="900"/>
      <c r="AN61" s="900"/>
      <c r="AO61" s="900"/>
      <c r="AP61" s="900"/>
      <c r="AQ61" s="900"/>
      <c r="AR61" s="900"/>
      <c r="AS61" s="900"/>
      <c r="AT61" s="900"/>
      <c r="AU61" s="900"/>
      <c r="AV61" s="900"/>
      <c r="AW61" s="900"/>
      <c r="AX61" s="900"/>
      <c r="AY61" s="900"/>
      <c r="AZ61" s="902"/>
      <c r="BA61" s="902"/>
      <c r="BB61" s="902"/>
      <c r="BC61" s="902"/>
      <c r="BD61" s="902"/>
      <c r="BE61" s="896"/>
      <c r="BF61" s="896"/>
      <c r="BG61" s="896"/>
      <c r="BH61" s="896"/>
      <c r="BI61" s="897"/>
      <c r="BJ61" s="228"/>
      <c r="BK61" s="228"/>
      <c r="BL61" s="228"/>
      <c r="BM61" s="228"/>
      <c r="BN61" s="228"/>
      <c r="BO61" s="237"/>
      <c r="BP61" s="237"/>
      <c r="BQ61" s="234">
        <v>55</v>
      </c>
      <c r="BR61" s="235"/>
      <c r="BS61" s="837"/>
      <c r="BT61" s="838"/>
      <c r="BU61" s="838"/>
      <c r="BV61" s="838"/>
      <c r="BW61" s="838"/>
      <c r="BX61" s="838"/>
      <c r="BY61" s="838"/>
      <c r="BZ61" s="838"/>
      <c r="CA61" s="838"/>
      <c r="CB61" s="838"/>
      <c r="CC61" s="838"/>
      <c r="CD61" s="838"/>
      <c r="CE61" s="838"/>
      <c r="CF61" s="838"/>
      <c r="CG61" s="839"/>
      <c r="CH61" s="840"/>
      <c r="CI61" s="841"/>
      <c r="CJ61" s="841"/>
      <c r="CK61" s="841"/>
      <c r="CL61" s="842"/>
      <c r="CM61" s="840"/>
      <c r="CN61" s="841"/>
      <c r="CO61" s="841"/>
      <c r="CP61" s="841"/>
      <c r="CQ61" s="842"/>
      <c r="CR61" s="840"/>
      <c r="CS61" s="841"/>
      <c r="CT61" s="841"/>
      <c r="CU61" s="841"/>
      <c r="CV61" s="842"/>
      <c r="CW61" s="840"/>
      <c r="CX61" s="841"/>
      <c r="CY61" s="841"/>
      <c r="CZ61" s="841"/>
      <c r="DA61" s="842"/>
      <c r="DB61" s="840"/>
      <c r="DC61" s="841"/>
      <c r="DD61" s="841"/>
      <c r="DE61" s="841"/>
      <c r="DF61" s="842"/>
      <c r="DG61" s="840"/>
      <c r="DH61" s="841"/>
      <c r="DI61" s="841"/>
      <c r="DJ61" s="841"/>
      <c r="DK61" s="842"/>
      <c r="DL61" s="840"/>
      <c r="DM61" s="841"/>
      <c r="DN61" s="841"/>
      <c r="DO61" s="841"/>
      <c r="DP61" s="842"/>
      <c r="DQ61" s="840"/>
      <c r="DR61" s="841"/>
      <c r="DS61" s="841"/>
      <c r="DT61" s="841"/>
      <c r="DU61" s="842"/>
      <c r="DV61" s="837"/>
      <c r="DW61" s="838"/>
      <c r="DX61" s="838"/>
      <c r="DY61" s="838"/>
      <c r="DZ61" s="843"/>
      <c r="EA61" s="226"/>
    </row>
    <row r="62" spans="1:131" ht="26.25" customHeight="1" x14ac:dyDescent="0.2">
      <c r="A62" s="234">
        <v>35</v>
      </c>
      <c r="B62" s="844"/>
      <c r="C62" s="845"/>
      <c r="D62" s="845"/>
      <c r="E62" s="845"/>
      <c r="F62" s="845"/>
      <c r="G62" s="845"/>
      <c r="H62" s="845"/>
      <c r="I62" s="845"/>
      <c r="J62" s="845"/>
      <c r="K62" s="845"/>
      <c r="L62" s="845"/>
      <c r="M62" s="845"/>
      <c r="N62" s="845"/>
      <c r="O62" s="845"/>
      <c r="P62" s="846"/>
      <c r="Q62" s="899"/>
      <c r="R62" s="900"/>
      <c r="S62" s="900"/>
      <c r="T62" s="900"/>
      <c r="U62" s="900"/>
      <c r="V62" s="900"/>
      <c r="W62" s="900"/>
      <c r="X62" s="900"/>
      <c r="Y62" s="900"/>
      <c r="Z62" s="900"/>
      <c r="AA62" s="900"/>
      <c r="AB62" s="900"/>
      <c r="AC62" s="900"/>
      <c r="AD62" s="900"/>
      <c r="AE62" s="901"/>
      <c r="AF62" s="850"/>
      <c r="AG62" s="851"/>
      <c r="AH62" s="851"/>
      <c r="AI62" s="851"/>
      <c r="AJ62" s="852"/>
      <c r="AK62" s="903"/>
      <c r="AL62" s="900"/>
      <c r="AM62" s="900"/>
      <c r="AN62" s="900"/>
      <c r="AO62" s="900"/>
      <c r="AP62" s="900"/>
      <c r="AQ62" s="900"/>
      <c r="AR62" s="900"/>
      <c r="AS62" s="900"/>
      <c r="AT62" s="900"/>
      <c r="AU62" s="900"/>
      <c r="AV62" s="900"/>
      <c r="AW62" s="900"/>
      <c r="AX62" s="900"/>
      <c r="AY62" s="900"/>
      <c r="AZ62" s="902"/>
      <c r="BA62" s="902"/>
      <c r="BB62" s="902"/>
      <c r="BC62" s="902"/>
      <c r="BD62" s="902"/>
      <c r="BE62" s="896"/>
      <c r="BF62" s="896"/>
      <c r="BG62" s="896"/>
      <c r="BH62" s="896"/>
      <c r="BI62" s="897"/>
      <c r="BJ62" s="911" t="s">
        <v>416</v>
      </c>
      <c r="BK62" s="870"/>
      <c r="BL62" s="870"/>
      <c r="BM62" s="870"/>
      <c r="BN62" s="871"/>
      <c r="BO62" s="237"/>
      <c r="BP62" s="237"/>
      <c r="BQ62" s="234">
        <v>56</v>
      </c>
      <c r="BR62" s="235"/>
      <c r="BS62" s="837"/>
      <c r="BT62" s="838"/>
      <c r="BU62" s="838"/>
      <c r="BV62" s="838"/>
      <c r="BW62" s="838"/>
      <c r="BX62" s="838"/>
      <c r="BY62" s="838"/>
      <c r="BZ62" s="838"/>
      <c r="CA62" s="838"/>
      <c r="CB62" s="838"/>
      <c r="CC62" s="838"/>
      <c r="CD62" s="838"/>
      <c r="CE62" s="838"/>
      <c r="CF62" s="838"/>
      <c r="CG62" s="839"/>
      <c r="CH62" s="840"/>
      <c r="CI62" s="841"/>
      <c r="CJ62" s="841"/>
      <c r="CK62" s="841"/>
      <c r="CL62" s="842"/>
      <c r="CM62" s="840"/>
      <c r="CN62" s="841"/>
      <c r="CO62" s="841"/>
      <c r="CP62" s="841"/>
      <c r="CQ62" s="842"/>
      <c r="CR62" s="840"/>
      <c r="CS62" s="841"/>
      <c r="CT62" s="841"/>
      <c r="CU62" s="841"/>
      <c r="CV62" s="842"/>
      <c r="CW62" s="840"/>
      <c r="CX62" s="841"/>
      <c r="CY62" s="841"/>
      <c r="CZ62" s="841"/>
      <c r="DA62" s="842"/>
      <c r="DB62" s="840"/>
      <c r="DC62" s="841"/>
      <c r="DD62" s="841"/>
      <c r="DE62" s="841"/>
      <c r="DF62" s="842"/>
      <c r="DG62" s="840"/>
      <c r="DH62" s="841"/>
      <c r="DI62" s="841"/>
      <c r="DJ62" s="841"/>
      <c r="DK62" s="842"/>
      <c r="DL62" s="840"/>
      <c r="DM62" s="841"/>
      <c r="DN62" s="841"/>
      <c r="DO62" s="841"/>
      <c r="DP62" s="842"/>
      <c r="DQ62" s="840"/>
      <c r="DR62" s="841"/>
      <c r="DS62" s="841"/>
      <c r="DT62" s="841"/>
      <c r="DU62" s="842"/>
      <c r="DV62" s="837"/>
      <c r="DW62" s="838"/>
      <c r="DX62" s="838"/>
      <c r="DY62" s="838"/>
      <c r="DZ62" s="843"/>
      <c r="EA62" s="226"/>
    </row>
    <row r="63" spans="1:131" ht="26.25" customHeight="1" thickBot="1" x14ac:dyDescent="0.25">
      <c r="A63" s="236" t="s">
        <v>391</v>
      </c>
      <c r="B63" s="853" t="s">
        <v>417</v>
      </c>
      <c r="C63" s="854"/>
      <c r="D63" s="854"/>
      <c r="E63" s="854"/>
      <c r="F63" s="854"/>
      <c r="G63" s="854"/>
      <c r="H63" s="854"/>
      <c r="I63" s="854"/>
      <c r="J63" s="854"/>
      <c r="K63" s="854"/>
      <c r="L63" s="854"/>
      <c r="M63" s="854"/>
      <c r="N63" s="854"/>
      <c r="O63" s="854"/>
      <c r="P63" s="855"/>
      <c r="Q63" s="904"/>
      <c r="R63" s="905"/>
      <c r="S63" s="905"/>
      <c r="T63" s="905"/>
      <c r="U63" s="905"/>
      <c r="V63" s="905"/>
      <c r="W63" s="905"/>
      <c r="X63" s="905"/>
      <c r="Y63" s="905"/>
      <c r="Z63" s="905"/>
      <c r="AA63" s="905"/>
      <c r="AB63" s="905"/>
      <c r="AC63" s="905"/>
      <c r="AD63" s="905"/>
      <c r="AE63" s="906"/>
      <c r="AF63" s="907">
        <v>1151</v>
      </c>
      <c r="AG63" s="908"/>
      <c r="AH63" s="908"/>
      <c r="AI63" s="908"/>
      <c r="AJ63" s="909"/>
      <c r="AK63" s="910"/>
      <c r="AL63" s="905"/>
      <c r="AM63" s="905"/>
      <c r="AN63" s="905"/>
      <c r="AO63" s="905"/>
      <c r="AP63" s="908">
        <v>6389</v>
      </c>
      <c r="AQ63" s="908"/>
      <c r="AR63" s="908"/>
      <c r="AS63" s="908"/>
      <c r="AT63" s="908"/>
      <c r="AU63" s="908">
        <v>4893</v>
      </c>
      <c r="AV63" s="908"/>
      <c r="AW63" s="908"/>
      <c r="AX63" s="908"/>
      <c r="AY63" s="908"/>
      <c r="AZ63" s="912"/>
      <c r="BA63" s="912"/>
      <c r="BB63" s="912"/>
      <c r="BC63" s="912"/>
      <c r="BD63" s="912"/>
      <c r="BE63" s="913"/>
      <c r="BF63" s="913"/>
      <c r="BG63" s="913"/>
      <c r="BH63" s="913"/>
      <c r="BI63" s="914"/>
      <c r="BJ63" s="915" t="s">
        <v>128</v>
      </c>
      <c r="BK63" s="916"/>
      <c r="BL63" s="916"/>
      <c r="BM63" s="916"/>
      <c r="BN63" s="917"/>
      <c r="BO63" s="237"/>
      <c r="BP63" s="237"/>
      <c r="BQ63" s="234">
        <v>57</v>
      </c>
      <c r="BR63" s="235"/>
      <c r="BS63" s="837"/>
      <c r="BT63" s="838"/>
      <c r="BU63" s="838"/>
      <c r="BV63" s="838"/>
      <c r="BW63" s="838"/>
      <c r="BX63" s="838"/>
      <c r="BY63" s="838"/>
      <c r="BZ63" s="838"/>
      <c r="CA63" s="838"/>
      <c r="CB63" s="838"/>
      <c r="CC63" s="838"/>
      <c r="CD63" s="838"/>
      <c r="CE63" s="838"/>
      <c r="CF63" s="838"/>
      <c r="CG63" s="839"/>
      <c r="CH63" s="840"/>
      <c r="CI63" s="841"/>
      <c r="CJ63" s="841"/>
      <c r="CK63" s="841"/>
      <c r="CL63" s="842"/>
      <c r="CM63" s="840"/>
      <c r="CN63" s="841"/>
      <c r="CO63" s="841"/>
      <c r="CP63" s="841"/>
      <c r="CQ63" s="842"/>
      <c r="CR63" s="840"/>
      <c r="CS63" s="841"/>
      <c r="CT63" s="841"/>
      <c r="CU63" s="841"/>
      <c r="CV63" s="842"/>
      <c r="CW63" s="840"/>
      <c r="CX63" s="841"/>
      <c r="CY63" s="841"/>
      <c r="CZ63" s="841"/>
      <c r="DA63" s="842"/>
      <c r="DB63" s="840"/>
      <c r="DC63" s="841"/>
      <c r="DD63" s="841"/>
      <c r="DE63" s="841"/>
      <c r="DF63" s="842"/>
      <c r="DG63" s="840"/>
      <c r="DH63" s="841"/>
      <c r="DI63" s="841"/>
      <c r="DJ63" s="841"/>
      <c r="DK63" s="842"/>
      <c r="DL63" s="840"/>
      <c r="DM63" s="841"/>
      <c r="DN63" s="841"/>
      <c r="DO63" s="841"/>
      <c r="DP63" s="842"/>
      <c r="DQ63" s="840"/>
      <c r="DR63" s="841"/>
      <c r="DS63" s="841"/>
      <c r="DT63" s="841"/>
      <c r="DU63" s="842"/>
      <c r="DV63" s="837"/>
      <c r="DW63" s="838"/>
      <c r="DX63" s="838"/>
      <c r="DY63" s="838"/>
      <c r="DZ63" s="843"/>
      <c r="EA63" s="226"/>
    </row>
    <row r="64" spans="1:131" ht="26.25" customHeight="1" x14ac:dyDescent="0.2">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837"/>
      <c r="BT64" s="838"/>
      <c r="BU64" s="838"/>
      <c r="BV64" s="838"/>
      <c r="BW64" s="838"/>
      <c r="BX64" s="838"/>
      <c r="BY64" s="838"/>
      <c r="BZ64" s="838"/>
      <c r="CA64" s="838"/>
      <c r="CB64" s="838"/>
      <c r="CC64" s="838"/>
      <c r="CD64" s="838"/>
      <c r="CE64" s="838"/>
      <c r="CF64" s="838"/>
      <c r="CG64" s="839"/>
      <c r="CH64" s="840"/>
      <c r="CI64" s="841"/>
      <c r="CJ64" s="841"/>
      <c r="CK64" s="841"/>
      <c r="CL64" s="842"/>
      <c r="CM64" s="840"/>
      <c r="CN64" s="841"/>
      <c r="CO64" s="841"/>
      <c r="CP64" s="841"/>
      <c r="CQ64" s="842"/>
      <c r="CR64" s="840"/>
      <c r="CS64" s="841"/>
      <c r="CT64" s="841"/>
      <c r="CU64" s="841"/>
      <c r="CV64" s="842"/>
      <c r="CW64" s="840"/>
      <c r="CX64" s="841"/>
      <c r="CY64" s="841"/>
      <c r="CZ64" s="841"/>
      <c r="DA64" s="842"/>
      <c r="DB64" s="840"/>
      <c r="DC64" s="841"/>
      <c r="DD64" s="841"/>
      <c r="DE64" s="841"/>
      <c r="DF64" s="842"/>
      <c r="DG64" s="840"/>
      <c r="DH64" s="841"/>
      <c r="DI64" s="841"/>
      <c r="DJ64" s="841"/>
      <c r="DK64" s="842"/>
      <c r="DL64" s="840"/>
      <c r="DM64" s="841"/>
      <c r="DN64" s="841"/>
      <c r="DO64" s="841"/>
      <c r="DP64" s="842"/>
      <c r="DQ64" s="840"/>
      <c r="DR64" s="841"/>
      <c r="DS64" s="841"/>
      <c r="DT64" s="841"/>
      <c r="DU64" s="842"/>
      <c r="DV64" s="837"/>
      <c r="DW64" s="838"/>
      <c r="DX64" s="838"/>
      <c r="DY64" s="838"/>
      <c r="DZ64" s="843"/>
      <c r="EA64" s="226"/>
    </row>
    <row r="65" spans="1:131" ht="26.25" customHeight="1" thickBot="1" x14ac:dyDescent="0.25">
      <c r="A65" s="228" t="s">
        <v>418</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837"/>
      <c r="BT65" s="838"/>
      <c r="BU65" s="838"/>
      <c r="BV65" s="838"/>
      <c r="BW65" s="838"/>
      <c r="BX65" s="838"/>
      <c r="BY65" s="838"/>
      <c r="BZ65" s="838"/>
      <c r="CA65" s="838"/>
      <c r="CB65" s="838"/>
      <c r="CC65" s="838"/>
      <c r="CD65" s="838"/>
      <c r="CE65" s="838"/>
      <c r="CF65" s="838"/>
      <c r="CG65" s="839"/>
      <c r="CH65" s="840"/>
      <c r="CI65" s="841"/>
      <c r="CJ65" s="841"/>
      <c r="CK65" s="841"/>
      <c r="CL65" s="842"/>
      <c r="CM65" s="840"/>
      <c r="CN65" s="841"/>
      <c r="CO65" s="841"/>
      <c r="CP65" s="841"/>
      <c r="CQ65" s="842"/>
      <c r="CR65" s="840"/>
      <c r="CS65" s="841"/>
      <c r="CT65" s="841"/>
      <c r="CU65" s="841"/>
      <c r="CV65" s="842"/>
      <c r="CW65" s="840"/>
      <c r="CX65" s="841"/>
      <c r="CY65" s="841"/>
      <c r="CZ65" s="841"/>
      <c r="DA65" s="842"/>
      <c r="DB65" s="840"/>
      <c r="DC65" s="841"/>
      <c r="DD65" s="841"/>
      <c r="DE65" s="841"/>
      <c r="DF65" s="842"/>
      <c r="DG65" s="840"/>
      <c r="DH65" s="841"/>
      <c r="DI65" s="841"/>
      <c r="DJ65" s="841"/>
      <c r="DK65" s="842"/>
      <c r="DL65" s="840"/>
      <c r="DM65" s="841"/>
      <c r="DN65" s="841"/>
      <c r="DO65" s="841"/>
      <c r="DP65" s="842"/>
      <c r="DQ65" s="840"/>
      <c r="DR65" s="841"/>
      <c r="DS65" s="841"/>
      <c r="DT65" s="841"/>
      <c r="DU65" s="842"/>
      <c r="DV65" s="837"/>
      <c r="DW65" s="838"/>
      <c r="DX65" s="838"/>
      <c r="DY65" s="838"/>
      <c r="DZ65" s="843"/>
      <c r="EA65" s="226"/>
    </row>
    <row r="66" spans="1:131" ht="26.25" customHeight="1" x14ac:dyDescent="0.2">
      <c r="A66" s="791" t="s">
        <v>419</v>
      </c>
      <c r="B66" s="792"/>
      <c r="C66" s="792"/>
      <c r="D66" s="792"/>
      <c r="E66" s="792"/>
      <c r="F66" s="792"/>
      <c r="G66" s="792"/>
      <c r="H66" s="792"/>
      <c r="I66" s="792"/>
      <c r="J66" s="792"/>
      <c r="K66" s="792"/>
      <c r="L66" s="792"/>
      <c r="M66" s="792"/>
      <c r="N66" s="792"/>
      <c r="O66" s="792"/>
      <c r="P66" s="793"/>
      <c r="Q66" s="797" t="s">
        <v>395</v>
      </c>
      <c r="R66" s="798"/>
      <c r="S66" s="798"/>
      <c r="T66" s="798"/>
      <c r="U66" s="799"/>
      <c r="V66" s="797" t="s">
        <v>396</v>
      </c>
      <c r="W66" s="798"/>
      <c r="X66" s="798"/>
      <c r="Y66" s="798"/>
      <c r="Z66" s="799"/>
      <c r="AA66" s="797" t="s">
        <v>397</v>
      </c>
      <c r="AB66" s="798"/>
      <c r="AC66" s="798"/>
      <c r="AD66" s="798"/>
      <c r="AE66" s="799"/>
      <c r="AF66" s="918" t="s">
        <v>420</v>
      </c>
      <c r="AG66" s="879"/>
      <c r="AH66" s="879"/>
      <c r="AI66" s="879"/>
      <c r="AJ66" s="919"/>
      <c r="AK66" s="797" t="s">
        <v>421</v>
      </c>
      <c r="AL66" s="792"/>
      <c r="AM66" s="792"/>
      <c r="AN66" s="792"/>
      <c r="AO66" s="793"/>
      <c r="AP66" s="797" t="s">
        <v>422</v>
      </c>
      <c r="AQ66" s="798"/>
      <c r="AR66" s="798"/>
      <c r="AS66" s="798"/>
      <c r="AT66" s="799"/>
      <c r="AU66" s="797" t="s">
        <v>423</v>
      </c>
      <c r="AV66" s="798"/>
      <c r="AW66" s="798"/>
      <c r="AX66" s="798"/>
      <c r="AY66" s="799"/>
      <c r="AZ66" s="797" t="s">
        <v>378</v>
      </c>
      <c r="BA66" s="798"/>
      <c r="BB66" s="798"/>
      <c r="BC66" s="798"/>
      <c r="BD66" s="804"/>
      <c r="BE66" s="237"/>
      <c r="BF66" s="237"/>
      <c r="BG66" s="237"/>
      <c r="BH66" s="237"/>
      <c r="BI66" s="237"/>
      <c r="BJ66" s="237"/>
      <c r="BK66" s="237"/>
      <c r="BL66" s="237"/>
      <c r="BM66" s="237"/>
      <c r="BN66" s="237"/>
      <c r="BO66" s="237"/>
      <c r="BP66" s="237"/>
      <c r="BQ66" s="234">
        <v>60</v>
      </c>
      <c r="BR66" s="239"/>
      <c r="BS66" s="923"/>
      <c r="BT66" s="924"/>
      <c r="BU66" s="924"/>
      <c r="BV66" s="924"/>
      <c r="BW66" s="924"/>
      <c r="BX66" s="924"/>
      <c r="BY66" s="924"/>
      <c r="BZ66" s="924"/>
      <c r="CA66" s="924"/>
      <c r="CB66" s="924"/>
      <c r="CC66" s="924"/>
      <c r="CD66" s="924"/>
      <c r="CE66" s="924"/>
      <c r="CF66" s="924"/>
      <c r="CG66" s="929"/>
      <c r="CH66" s="926"/>
      <c r="CI66" s="927"/>
      <c r="CJ66" s="927"/>
      <c r="CK66" s="927"/>
      <c r="CL66" s="928"/>
      <c r="CM66" s="926"/>
      <c r="CN66" s="927"/>
      <c r="CO66" s="927"/>
      <c r="CP66" s="927"/>
      <c r="CQ66" s="928"/>
      <c r="CR66" s="926"/>
      <c r="CS66" s="927"/>
      <c r="CT66" s="927"/>
      <c r="CU66" s="927"/>
      <c r="CV66" s="928"/>
      <c r="CW66" s="926"/>
      <c r="CX66" s="927"/>
      <c r="CY66" s="927"/>
      <c r="CZ66" s="927"/>
      <c r="DA66" s="928"/>
      <c r="DB66" s="926"/>
      <c r="DC66" s="927"/>
      <c r="DD66" s="927"/>
      <c r="DE66" s="927"/>
      <c r="DF66" s="928"/>
      <c r="DG66" s="926"/>
      <c r="DH66" s="927"/>
      <c r="DI66" s="927"/>
      <c r="DJ66" s="927"/>
      <c r="DK66" s="928"/>
      <c r="DL66" s="926"/>
      <c r="DM66" s="927"/>
      <c r="DN66" s="927"/>
      <c r="DO66" s="927"/>
      <c r="DP66" s="928"/>
      <c r="DQ66" s="926"/>
      <c r="DR66" s="927"/>
      <c r="DS66" s="927"/>
      <c r="DT66" s="927"/>
      <c r="DU66" s="928"/>
      <c r="DV66" s="923"/>
      <c r="DW66" s="924"/>
      <c r="DX66" s="924"/>
      <c r="DY66" s="924"/>
      <c r="DZ66" s="925"/>
      <c r="EA66" s="226"/>
    </row>
    <row r="67" spans="1:131" ht="26.25" customHeight="1" thickBot="1" x14ac:dyDescent="0.25">
      <c r="A67" s="794"/>
      <c r="B67" s="795"/>
      <c r="C67" s="795"/>
      <c r="D67" s="795"/>
      <c r="E67" s="795"/>
      <c r="F67" s="795"/>
      <c r="G67" s="795"/>
      <c r="H67" s="795"/>
      <c r="I67" s="795"/>
      <c r="J67" s="795"/>
      <c r="K67" s="795"/>
      <c r="L67" s="795"/>
      <c r="M67" s="795"/>
      <c r="N67" s="795"/>
      <c r="O67" s="795"/>
      <c r="P67" s="796"/>
      <c r="Q67" s="800"/>
      <c r="R67" s="801"/>
      <c r="S67" s="801"/>
      <c r="T67" s="801"/>
      <c r="U67" s="802"/>
      <c r="V67" s="800"/>
      <c r="W67" s="801"/>
      <c r="X67" s="801"/>
      <c r="Y67" s="801"/>
      <c r="Z67" s="802"/>
      <c r="AA67" s="800"/>
      <c r="AB67" s="801"/>
      <c r="AC67" s="801"/>
      <c r="AD67" s="801"/>
      <c r="AE67" s="802"/>
      <c r="AF67" s="920"/>
      <c r="AG67" s="882"/>
      <c r="AH67" s="882"/>
      <c r="AI67" s="882"/>
      <c r="AJ67" s="921"/>
      <c r="AK67" s="922"/>
      <c r="AL67" s="795"/>
      <c r="AM67" s="795"/>
      <c r="AN67" s="795"/>
      <c r="AO67" s="796"/>
      <c r="AP67" s="800"/>
      <c r="AQ67" s="801"/>
      <c r="AR67" s="801"/>
      <c r="AS67" s="801"/>
      <c r="AT67" s="802"/>
      <c r="AU67" s="800"/>
      <c r="AV67" s="801"/>
      <c r="AW67" s="801"/>
      <c r="AX67" s="801"/>
      <c r="AY67" s="802"/>
      <c r="AZ67" s="800"/>
      <c r="BA67" s="801"/>
      <c r="BB67" s="801"/>
      <c r="BC67" s="801"/>
      <c r="BD67" s="806"/>
      <c r="BE67" s="237"/>
      <c r="BF67" s="237"/>
      <c r="BG67" s="237"/>
      <c r="BH67" s="237"/>
      <c r="BI67" s="237"/>
      <c r="BJ67" s="237"/>
      <c r="BK67" s="237"/>
      <c r="BL67" s="237"/>
      <c r="BM67" s="237"/>
      <c r="BN67" s="237"/>
      <c r="BO67" s="237"/>
      <c r="BP67" s="237"/>
      <c r="BQ67" s="234">
        <v>61</v>
      </c>
      <c r="BR67" s="239"/>
      <c r="BS67" s="923"/>
      <c r="BT67" s="924"/>
      <c r="BU67" s="924"/>
      <c r="BV67" s="924"/>
      <c r="BW67" s="924"/>
      <c r="BX67" s="924"/>
      <c r="BY67" s="924"/>
      <c r="BZ67" s="924"/>
      <c r="CA67" s="924"/>
      <c r="CB67" s="924"/>
      <c r="CC67" s="924"/>
      <c r="CD67" s="924"/>
      <c r="CE67" s="924"/>
      <c r="CF67" s="924"/>
      <c r="CG67" s="929"/>
      <c r="CH67" s="926"/>
      <c r="CI67" s="927"/>
      <c r="CJ67" s="927"/>
      <c r="CK67" s="927"/>
      <c r="CL67" s="928"/>
      <c r="CM67" s="926"/>
      <c r="CN67" s="927"/>
      <c r="CO67" s="927"/>
      <c r="CP67" s="927"/>
      <c r="CQ67" s="928"/>
      <c r="CR67" s="926"/>
      <c r="CS67" s="927"/>
      <c r="CT67" s="927"/>
      <c r="CU67" s="927"/>
      <c r="CV67" s="928"/>
      <c r="CW67" s="926"/>
      <c r="CX67" s="927"/>
      <c r="CY67" s="927"/>
      <c r="CZ67" s="927"/>
      <c r="DA67" s="928"/>
      <c r="DB67" s="926"/>
      <c r="DC67" s="927"/>
      <c r="DD67" s="927"/>
      <c r="DE67" s="927"/>
      <c r="DF67" s="928"/>
      <c r="DG67" s="926"/>
      <c r="DH67" s="927"/>
      <c r="DI67" s="927"/>
      <c r="DJ67" s="927"/>
      <c r="DK67" s="928"/>
      <c r="DL67" s="926"/>
      <c r="DM67" s="927"/>
      <c r="DN67" s="927"/>
      <c r="DO67" s="927"/>
      <c r="DP67" s="928"/>
      <c r="DQ67" s="926"/>
      <c r="DR67" s="927"/>
      <c r="DS67" s="927"/>
      <c r="DT67" s="927"/>
      <c r="DU67" s="928"/>
      <c r="DV67" s="923"/>
      <c r="DW67" s="924"/>
      <c r="DX67" s="924"/>
      <c r="DY67" s="924"/>
      <c r="DZ67" s="925"/>
      <c r="EA67" s="226"/>
    </row>
    <row r="68" spans="1:131" ht="26.25" customHeight="1" thickTop="1" x14ac:dyDescent="0.2">
      <c r="A68" s="232">
        <v>1</v>
      </c>
      <c r="B68" s="933" t="s">
        <v>583</v>
      </c>
      <c r="C68" s="934"/>
      <c r="D68" s="934"/>
      <c r="E68" s="934"/>
      <c r="F68" s="934"/>
      <c r="G68" s="934"/>
      <c r="H68" s="934"/>
      <c r="I68" s="934"/>
      <c r="J68" s="934"/>
      <c r="K68" s="934"/>
      <c r="L68" s="934"/>
      <c r="M68" s="934"/>
      <c r="N68" s="934"/>
      <c r="O68" s="934"/>
      <c r="P68" s="935"/>
      <c r="Q68" s="936">
        <v>693</v>
      </c>
      <c r="R68" s="930"/>
      <c r="S68" s="930"/>
      <c r="T68" s="930"/>
      <c r="U68" s="930"/>
      <c r="V68" s="930">
        <v>665</v>
      </c>
      <c r="W68" s="930"/>
      <c r="X68" s="930"/>
      <c r="Y68" s="930"/>
      <c r="Z68" s="930"/>
      <c r="AA68" s="930">
        <v>28</v>
      </c>
      <c r="AB68" s="930"/>
      <c r="AC68" s="930"/>
      <c r="AD68" s="930"/>
      <c r="AE68" s="930"/>
      <c r="AF68" s="930">
        <v>28</v>
      </c>
      <c r="AG68" s="930"/>
      <c r="AH68" s="930"/>
      <c r="AI68" s="930"/>
      <c r="AJ68" s="930"/>
      <c r="AK68" s="930">
        <v>36</v>
      </c>
      <c r="AL68" s="930"/>
      <c r="AM68" s="930"/>
      <c r="AN68" s="930"/>
      <c r="AO68" s="930"/>
      <c r="AP68" s="930">
        <v>74</v>
      </c>
      <c r="AQ68" s="930"/>
      <c r="AR68" s="930"/>
      <c r="AS68" s="930"/>
      <c r="AT68" s="930"/>
      <c r="AU68" s="930">
        <v>53</v>
      </c>
      <c r="AV68" s="930"/>
      <c r="AW68" s="930"/>
      <c r="AX68" s="930"/>
      <c r="AY68" s="930"/>
      <c r="AZ68" s="931"/>
      <c r="BA68" s="931"/>
      <c r="BB68" s="931"/>
      <c r="BC68" s="931"/>
      <c r="BD68" s="932"/>
      <c r="BE68" s="237"/>
      <c r="BF68" s="237"/>
      <c r="BG68" s="237"/>
      <c r="BH68" s="237"/>
      <c r="BI68" s="237"/>
      <c r="BJ68" s="237"/>
      <c r="BK68" s="237"/>
      <c r="BL68" s="237"/>
      <c r="BM68" s="237"/>
      <c r="BN68" s="237"/>
      <c r="BO68" s="237"/>
      <c r="BP68" s="237"/>
      <c r="BQ68" s="234">
        <v>62</v>
      </c>
      <c r="BR68" s="239"/>
      <c r="BS68" s="923"/>
      <c r="BT68" s="924"/>
      <c r="BU68" s="924"/>
      <c r="BV68" s="924"/>
      <c r="BW68" s="924"/>
      <c r="BX68" s="924"/>
      <c r="BY68" s="924"/>
      <c r="BZ68" s="924"/>
      <c r="CA68" s="924"/>
      <c r="CB68" s="924"/>
      <c r="CC68" s="924"/>
      <c r="CD68" s="924"/>
      <c r="CE68" s="924"/>
      <c r="CF68" s="924"/>
      <c r="CG68" s="929"/>
      <c r="CH68" s="926"/>
      <c r="CI68" s="927"/>
      <c r="CJ68" s="927"/>
      <c r="CK68" s="927"/>
      <c r="CL68" s="928"/>
      <c r="CM68" s="926"/>
      <c r="CN68" s="927"/>
      <c r="CO68" s="927"/>
      <c r="CP68" s="927"/>
      <c r="CQ68" s="928"/>
      <c r="CR68" s="926"/>
      <c r="CS68" s="927"/>
      <c r="CT68" s="927"/>
      <c r="CU68" s="927"/>
      <c r="CV68" s="928"/>
      <c r="CW68" s="926"/>
      <c r="CX68" s="927"/>
      <c r="CY68" s="927"/>
      <c r="CZ68" s="927"/>
      <c r="DA68" s="928"/>
      <c r="DB68" s="926"/>
      <c r="DC68" s="927"/>
      <c r="DD68" s="927"/>
      <c r="DE68" s="927"/>
      <c r="DF68" s="928"/>
      <c r="DG68" s="926"/>
      <c r="DH68" s="927"/>
      <c r="DI68" s="927"/>
      <c r="DJ68" s="927"/>
      <c r="DK68" s="928"/>
      <c r="DL68" s="926"/>
      <c r="DM68" s="927"/>
      <c r="DN68" s="927"/>
      <c r="DO68" s="927"/>
      <c r="DP68" s="928"/>
      <c r="DQ68" s="926"/>
      <c r="DR68" s="927"/>
      <c r="DS68" s="927"/>
      <c r="DT68" s="927"/>
      <c r="DU68" s="928"/>
      <c r="DV68" s="923"/>
      <c r="DW68" s="924"/>
      <c r="DX68" s="924"/>
      <c r="DY68" s="924"/>
      <c r="DZ68" s="925"/>
      <c r="EA68" s="226"/>
    </row>
    <row r="69" spans="1:131" ht="26.25" customHeight="1" x14ac:dyDescent="0.2">
      <c r="A69" s="234">
        <v>2</v>
      </c>
      <c r="B69" s="937" t="s">
        <v>584</v>
      </c>
      <c r="C69" s="938"/>
      <c r="D69" s="938"/>
      <c r="E69" s="938"/>
      <c r="F69" s="938"/>
      <c r="G69" s="938"/>
      <c r="H69" s="938"/>
      <c r="I69" s="938"/>
      <c r="J69" s="938"/>
      <c r="K69" s="938"/>
      <c r="L69" s="938"/>
      <c r="M69" s="938"/>
      <c r="N69" s="938"/>
      <c r="O69" s="938"/>
      <c r="P69" s="939"/>
      <c r="Q69" s="940">
        <v>1712</v>
      </c>
      <c r="R69" s="894"/>
      <c r="S69" s="894"/>
      <c r="T69" s="894"/>
      <c r="U69" s="894"/>
      <c r="V69" s="894">
        <v>1664</v>
      </c>
      <c r="W69" s="894"/>
      <c r="X69" s="894"/>
      <c r="Y69" s="894"/>
      <c r="Z69" s="894"/>
      <c r="AA69" s="894">
        <v>49</v>
      </c>
      <c r="AB69" s="894"/>
      <c r="AC69" s="894"/>
      <c r="AD69" s="894"/>
      <c r="AE69" s="894"/>
      <c r="AF69" s="894">
        <v>49</v>
      </c>
      <c r="AG69" s="894"/>
      <c r="AH69" s="894"/>
      <c r="AI69" s="894"/>
      <c r="AJ69" s="894"/>
      <c r="AK69" s="894">
        <v>43</v>
      </c>
      <c r="AL69" s="894"/>
      <c r="AM69" s="894"/>
      <c r="AN69" s="894"/>
      <c r="AO69" s="894"/>
      <c r="AP69" s="894">
        <v>1199</v>
      </c>
      <c r="AQ69" s="894"/>
      <c r="AR69" s="894"/>
      <c r="AS69" s="894"/>
      <c r="AT69" s="894"/>
      <c r="AU69" s="894">
        <v>254</v>
      </c>
      <c r="AV69" s="894"/>
      <c r="AW69" s="894"/>
      <c r="AX69" s="894"/>
      <c r="AY69" s="894"/>
      <c r="AZ69" s="896"/>
      <c r="BA69" s="896"/>
      <c r="BB69" s="896"/>
      <c r="BC69" s="896"/>
      <c r="BD69" s="897"/>
      <c r="BE69" s="237"/>
      <c r="BF69" s="237"/>
      <c r="BG69" s="237"/>
      <c r="BH69" s="237"/>
      <c r="BI69" s="237"/>
      <c r="BJ69" s="237"/>
      <c r="BK69" s="237"/>
      <c r="BL69" s="237"/>
      <c r="BM69" s="237"/>
      <c r="BN69" s="237"/>
      <c r="BO69" s="237"/>
      <c r="BP69" s="237"/>
      <c r="BQ69" s="234">
        <v>63</v>
      </c>
      <c r="BR69" s="239"/>
      <c r="BS69" s="923"/>
      <c r="BT69" s="924"/>
      <c r="BU69" s="924"/>
      <c r="BV69" s="924"/>
      <c r="BW69" s="924"/>
      <c r="BX69" s="924"/>
      <c r="BY69" s="924"/>
      <c r="BZ69" s="924"/>
      <c r="CA69" s="924"/>
      <c r="CB69" s="924"/>
      <c r="CC69" s="924"/>
      <c r="CD69" s="924"/>
      <c r="CE69" s="924"/>
      <c r="CF69" s="924"/>
      <c r="CG69" s="929"/>
      <c r="CH69" s="926"/>
      <c r="CI69" s="927"/>
      <c r="CJ69" s="927"/>
      <c r="CK69" s="927"/>
      <c r="CL69" s="928"/>
      <c r="CM69" s="926"/>
      <c r="CN69" s="927"/>
      <c r="CO69" s="927"/>
      <c r="CP69" s="927"/>
      <c r="CQ69" s="928"/>
      <c r="CR69" s="926"/>
      <c r="CS69" s="927"/>
      <c r="CT69" s="927"/>
      <c r="CU69" s="927"/>
      <c r="CV69" s="928"/>
      <c r="CW69" s="926"/>
      <c r="CX69" s="927"/>
      <c r="CY69" s="927"/>
      <c r="CZ69" s="927"/>
      <c r="DA69" s="928"/>
      <c r="DB69" s="926"/>
      <c r="DC69" s="927"/>
      <c r="DD69" s="927"/>
      <c r="DE69" s="927"/>
      <c r="DF69" s="928"/>
      <c r="DG69" s="926"/>
      <c r="DH69" s="927"/>
      <c r="DI69" s="927"/>
      <c r="DJ69" s="927"/>
      <c r="DK69" s="928"/>
      <c r="DL69" s="926"/>
      <c r="DM69" s="927"/>
      <c r="DN69" s="927"/>
      <c r="DO69" s="927"/>
      <c r="DP69" s="928"/>
      <c r="DQ69" s="926"/>
      <c r="DR69" s="927"/>
      <c r="DS69" s="927"/>
      <c r="DT69" s="927"/>
      <c r="DU69" s="928"/>
      <c r="DV69" s="923"/>
      <c r="DW69" s="924"/>
      <c r="DX69" s="924"/>
      <c r="DY69" s="924"/>
      <c r="DZ69" s="925"/>
      <c r="EA69" s="226"/>
    </row>
    <row r="70" spans="1:131" ht="26.25" customHeight="1" x14ac:dyDescent="0.2">
      <c r="A70" s="234">
        <v>3</v>
      </c>
      <c r="B70" s="937" t="s">
        <v>585</v>
      </c>
      <c r="C70" s="938"/>
      <c r="D70" s="938"/>
      <c r="E70" s="938"/>
      <c r="F70" s="938"/>
      <c r="G70" s="938"/>
      <c r="H70" s="938"/>
      <c r="I70" s="938"/>
      <c r="J70" s="938"/>
      <c r="K70" s="938"/>
      <c r="L70" s="938"/>
      <c r="M70" s="938"/>
      <c r="N70" s="938"/>
      <c r="O70" s="938"/>
      <c r="P70" s="939"/>
      <c r="Q70" s="940">
        <v>58</v>
      </c>
      <c r="R70" s="894"/>
      <c r="S70" s="894"/>
      <c r="T70" s="894"/>
      <c r="U70" s="894"/>
      <c r="V70" s="894">
        <v>57</v>
      </c>
      <c r="W70" s="894"/>
      <c r="X70" s="894"/>
      <c r="Y70" s="894"/>
      <c r="Z70" s="894"/>
      <c r="AA70" s="894">
        <v>0</v>
      </c>
      <c r="AB70" s="894"/>
      <c r="AC70" s="894"/>
      <c r="AD70" s="894"/>
      <c r="AE70" s="894"/>
      <c r="AF70" s="894">
        <v>421</v>
      </c>
      <c r="AG70" s="894"/>
      <c r="AH70" s="894"/>
      <c r="AI70" s="894"/>
      <c r="AJ70" s="894"/>
      <c r="AK70" s="894">
        <v>57</v>
      </c>
      <c r="AL70" s="894"/>
      <c r="AM70" s="894"/>
      <c r="AN70" s="894"/>
      <c r="AO70" s="894"/>
      <c r="AP70" s="894" t="s">
        <v>582</v>
      </c>
      <c r="AQ70" s="894"/>
      <c r="AR70" s="894"/>
      <c r="AS70" s="894"/>
      <c r="AT70" s="894"/>
      <c r="AU70" s="894" t="s">
        <v>582</v>
      </c>
      <c r="AV70" s="894"/>
      <c r="AW70" s="894"/>
      <c r="AX70" s="894"/>
      <c r="AY70" s="894"/>
      <c r="AZ70" s="896"/>
      <c r="BA70" s="896"/>
      <c r="BB70" s="896"/>
      <c r="BC70" s="896"/>
      <c r="BD70" s="897"/>
      <c r="BE70" s="237"/>
      <c r="BF70" s="237"/>
      <c r="BG70" s="237"/>
      <c r="BH70" s="237"/>
      <c r="BI70" s="237"/>
      <c r="BJ70" s="237"/>
      <c r="BK70" s="237"/>
      <c r="BL70" s="237"/>
      <c r="BM70" s="237"/>
      <c r="BN70" s="237"/>
      <c r="BO70" s="237"/>
      <c r="BP70" s="237"/>
      <c r="BQ70" s="234">
        <v>64</v>
      </c>
      <c r="BR70" s="239"/>
      <c r="BS70" s="923"/>
      <c r="BT70" s="924"/>
      <c r="BU70" s="924"/>
      <c r="BV70" s="924"/>
      <c r="BW70" s="924"/>
      <c r="BX70" s="924"/>
      <c r="BY70" s="924"/>
      <c r="BZ70" s="924"/>
      <c r="CA70" s="924"/>
      <c r="CB70" s="924"/>
      <c r="CC70" s="924"/>
      <c r="CD70" s="924"/>
      <c r="CE70" s="924"/>
      <c r="CF70" s="924"/>
      <c r="CG70" s="929"/>
      <c r="CH70" s="926"/>
      <c r="CI70" s="927"/>
      <c r="CJ70" s="927"/>
      <c r="CK70" s="927"/>
      <c r="CL70" s="928"/>
      <c r="CM70" s="926"/>
      <c r="CN70" s="927"/>
      <c r="CO70" s="927"/>
      <c r="CP70" s="927"/>
      <c r="CQ70" s="928"/>
      <c r="CR70" s="926"/>
      <c r="CS70" s="927"/>
      <c r="CT70" s="927"/>
      <c r="CU70" s="927"/>
      <c r="CV70" s="928"/>
      <c r="CW70" s="926"/>
      <c r="CX70" s="927"/>
      <c r="CY70" s="927"/>
      <c r="CZ70" s="927"/>
      <c r="DA70" s="928"/>
      <c r="DB70" s="926"/>
      <c r="DC70" s="927"/>
      <c r="DD70" s="927"/>
      <c r="DE70" s="927"/>
      <c r="DF70" s="928"/>
      <c r="DG70" s="926"/>
      <c r="DH70" s="927"/>
      <c r="DI70" s="927"/>
      <c r="DJ70" s="927"/>
      <c r="DK70" s="928"/>
      <c r="DL70" s="926"/>
      <c r="DM70" s="927"/>
      <c r="DN70" s="927"/>
      <c r="DO70" s="927"/>
      <c r="DP70" s="928"/>
      <c r="DQ70" s="926"/>
      <c r="DR70" s="927"/>
      <c r="DS70" s="927"/>
      <c r="DT70" s="927"/>
      <c r="DU70" s="928"/>
      <c r="DV70" s="923"/>
      <c r="DW70" s="924"/>
      <c r="DX70" s="924"/>
      <c r="DY70" s="924"/>
      <c r="DZ70" s="925"/>
      <c r="EA70" s="226"/>
    </row>
    <row r="71" spans="1:131" ht="26.25" customHeight="1" x14ac:dyDescent="0.2">
      <c r="A71" s="234">
        <v>4</v>
      </c>
      <c r="B71" s="937" t="s">
        <v>586</v>
      </c>
      <c r="C71" s="938"/>
      <c r="D71" s="938"/>
      <c r="E71" s="938"/>
      <c r="F71" s="938"/>
      <c r="G71" s="938"/>
      <c r="H71" s="938"/>
      <c r="I71" s="938"/>
      <c r="J71" s="938"/>
      <c r="K71" s="938"/>
      <c r="L71" s="938"/>
      <c r="M71" s="938"/>
      <c r="N71" s="938"/>
      <c r="O71" s="938"/>
      <c r="P71" s="939"/>
      <c r="Q71" s="940">
        <v>89</v>
      </c>
      <c r="R71" s="894"/>
      <c r="S71" s="894"/>
      <c r="T71" s="894"/>
      <c r="U71" s="894"/>
      <c r="V71" s="894">
        <v>83</v>
      </c>
      <c r="W71" s="894"/>
      <c r="X71" s="894"/>
      <c r="Y71" s="894"/>
      <c r="Z71" s="894"/>
      <c r="AA71" s="894">
        <v>6</v>
      </c>
      <c r="AB71" s="894"/>
      <c r="AC71" s="894"/>
      <c r="AD71" s="894"/>
      <c r="AE71" s="894"/>
      <c r="AF71" s="894">
        <v>6</v>
      </c>
      <c r="AG71" s="894"/>
      <c r="AH71" s="894"/>
      <c r="AI71" s="894"/>
      <c r="AJ71" s="894"/>
      <c r="AK71" s="894">
        <v>3</v>
      </c>
      <c r="AL71" s="894"/>
      <c r="AM71" s="894"/>
      <c r="AN71" s="894"/>
      <c r="AO71" s="894"/>
      <c r="AP71" s="894" t="s">
        <v>582</v>
      </c>
      <c r="AQ71" s="894"/>
      <c r="AR71" s="894"/>
      <c r="AS71" s="894"/>
      <c r="AT71" s="894"/>
      <c r="AU71" s="894" t="s">
        <v>582</v>
      </c>
      <c r="AV71" s="894"/>
      <c r="AW71" s="894"/>
      <c r="AX71" s="894"/>
      <c r="AY71" s="894"/>
      <c r="AZ71" s="896"/>
      <c r="BA71" s="896"/>
      <c r="BB71" s="896"/>
      <c r="BC71" s="896"/>
      <c r="BD71" s="897"/>
      <c r="BE71" s="237"/>
      <c r="BF71" s="237"/>
      <c r="BG71" s="237"/>
      <c r="BH71" s="237"/>
      <c r="BI71" s="237"/>
      <c r="BJ71" s="237"/>
      <c r="BK71" s="237"/>
      <c r="BL71" s="237"/>
      <c r="BM71" s="237"/>
      <c r="BN71" s="237"/>
      <c r="BO71" s="237"/>
      <c r="BP71" s="237"/>
      <c r="BQ71" s="234">
        <v>65</v>
      </c>
      <c r="BR71" s="239"/>
      <c r="BS71" s="923"/>
      <c r="BT71" s="924"/>
      <c r="BU71" s="924"/>
      <c r="BV71" s="924"/>
      <c r="BW71" s="924"/>
      <c r="BX71" s="924"/>
      <c r="BY71" s="924"/>
      <c r="BZ71" s="924"/>
      <c r="CA71" s="924"/>
      <c r="CB71" s="924"/>
      <c r="CC71" s="924"/>
      <c r="CD71" s="924"/>
      <c r="CE71" s="924"/>
      <c r="CF71" s="924"/>
      <c r="CG71" s="929"/>
      <c r="CH71" s="926"/>
      <c r="CI71" s="927"/>
      <c r="CJ71" s="927"/>
      <c r="CK71" s="927"/>
      <c r="CL71" s="928"/>
      <c r="CM71" s="926"/>
      <c r="CN71" s="927"/>
      <c r="CO71" s="927"/>
      <c r="CP71" s="927"/>
      <c r="CQ71" s="928"/>
      <c r="CR71" s="926"/>
      <c r="CS71" s="927"/>
      <c r="CT71" s="927"/>
      <c r="CU71" s="927"/>
      <c r="CV71" s="928"/>
      <c r="CW71" s="926"/>
      <c r="CX71" s="927"/>
      <c r="CY71" s="927"/>
      <c r="CZ71" s="927"/>
      <c r="DA71" s="928"/>
      <c r="DB71" s="926"/>
      <c r="DC71" s="927"/>
      <c r="DD71" s="927"/>
      <c r="DE71" s="927"/>
      <c r="DF71" s="928"/>
      <c r="DG71" s="926"/>
      <c r="DH71" s="927"/>
      <c r="DI71" s="927"/>
      <c r="DJ71" s="927"/>
      <c r="DK71" s="928"/>
      <c r="DL71" s="926"/>
      <c r="DM71" s="927"/>
      <c r="DN71" s="927"/>
      <c r="DO71" s="927"/>
      <c r="DP71" s="928"/>
      <c r="DQ71" s="926"/>
      <c r="DR71" s="927"/>
      <c r="DS71" s="927"/>
      <c r="DT71" s="927"/>
      <c r="DU71" s="928"/>
      <c r="DV71" s="923"/>
      <c r="DW71" s="924"/>
      <c r="DX71" s="924"/>
      <c r="DY71" s="924"/>
      <c r="DZ71" s="925"/>
      <c r="EA71" s="226"/>
    </row>
    <row r="72" spans="1:131" ht="26.25" customHeight="1" x14ac:dyDescent="0.2">
      <c r="A72" s="234">
        <v>5</v>
      </c>
      <c r="B72" s="937" t="s">
        <v>587</v>
      </c>
      <c r="C72" s="938"/>
      <c r="D72" s="938"/>
      <c r="E72" s="938"/>
      <c r="F72" s="938"/>
      <c r="G72" s="938"/>
      <c r="H72" s="938"/>
      <c r="I72" s="938"/>
      <c r="J72" s="938"/>
      <c r="K72" s="938"/>
      <c r="L72" s="938"/>
      <c r="M72" s="938"/>
      <c r="N72" s="938"/>
      <c r="O72" s="938"/>
      <c r="P72" s="939"/>
      <c r="Q72" s="940">
        <v>252958</v>
      </c>
      <c r="R72" s="894"/>
      <c r="S72" s="894"/>
      <c r="T72" s="894"/>
      <c r="U72" s="894"/>
      <c r="V72" s="894">
        <v>245877</v>
      </c>
      <c r="W72" s="894"/>
      <c r="X72" s="894"/>
      <c r="Y72" s="894"/>
      <c r="Z72" s="894"/>
      <c r="AA72" s="894">
        <v>7081</v>
      </c>
      <c r="AB72" s="894"/>
      <c r="AC72" s="894"/>
      <c r="AD72" s="894"/>
      <c r="AE72" s="894"/>
      <c r="AF72" s="894">
        <v>7081</v>
      </c>
      <c r="AG72" s="894"/>
      <c r="AH72" s="894"/>
      <c r="AI72" s="894"/>
      <c r="AJ72" s="894"/>
      <c r="AK72" s="894">
        <v>2765</v>
      </c>
      <c r="AL72" s="894"/>
      <c r="AM72" s="894"/>
      <c r="AN72" s="894"/>
      <c r="AO72" s="894"/>
      <c r="AP72" s="894" t="s">
        <v>582</v>
      </c>
      <c r="AQ72" s="894"/>
      <c r="AR72" s="894"/>
      <c r="AS72" s="894"/>
      <c r="AT72" s="894"/>
      <c r="AU72" s="894" t="s">
        <v>582</v>
      </c>
      <c r="AV72" s="894"/>
      <c r="AW72" s="894"/>
      <c r="AX72" s="894"/>
      <c r="AY72" s="894"/>
      <c r="AZ72" s="896"/>
      <c r="BA72" s="896"/>
      <c r="BB72" s="896"/>
      <c r="BC72" s="896"/>
      <c r="BD72" s="897"/>
      <c r="BE72" s="237"/>
      <c r="BF72" s="237"/>
      <c r="BG72" s="237"/>
      <c r="BH72" s="237"/>
      <c r="BI72" s="237"/>
      <c r="BJ72" s="237"/>
      <c r="BK72" s="237"/>
      <c r="BL72" s="237"/>
      <c r="BM72" s="237"/>
      <c r="BN72" s="237"/>
      <c r="BO72" s="237"/>
      <c r="BP72" s="237"/>
      <c r="BQ72" s="234">
        <v>66</v>
      </c>
      <c r="BR72" s="239"/>
      <c r="BS72" s="923"/>
      <c r="BT72" s="924"/>
      <c r="BU72" s="924"/>
      <c r="BV72" s="924"/>
      <c r="BW72" s="924"/>
      <c r="BX72" s="924"/>
      <c r="BY72" s="924"/>
      <c r="BZ72" s="924"/>
      <c r="CA72" s="924"/>
      <c r="CB72" s="924"/>
      <c r="CC72" s="924"/>
      <c r="CD72" s="924"/>
      <c r="CE72" s="924"/>
      <c r="CF72" s="924"/>
      <c r="CG72" s="929"/>
      <c r="CH72" s="926"/>
      <c r="CI72" s="927"/>
      <c r="CJ72" s="927"/>
      <c r="CK72" s="927"/>
      <c r="CL72" s="928"/>
      <c r="CM72" s="926"/>
      <c r="CN72" s="927"/>
      <c r="CO72" s="927"/>
      <c r="CP72" s="927"/>
      <c r="CQ72" s="928"/>
      <c r="CR72" s="926"/>
      <c r="CS72" s="927"/>
      <c r="CT72" s="927"/>
      <c r="CU72" s="927"/>
      <c r="CV72" s="928"/>
      <c r="CW72" s="926"/>
      <c r="CX72" s="927"/>
      <c r="CY72" s="927"/>
      <c r="CZ72" s="927"/>
      <c r="DA72" s="928"/>
      <c r="DB72" s="926"/>
      <c r="DC72" s="927"/>
      <c r="DD72" s="927"/>
      <c r="DE72" s="927"/>
      <c r="DF72" s="928"/>
      <c r="DG72" s="926"/>
      <c r="DH72" s="927"/>
      <c r="DI72" s="927"/>
      <c r="DJ72" s="927"/>
      <c r="DK72" s="928"/>
      <c r="DL72" s="926"/>
      <c r="DM72" s="927"/>
      <c r="DN72" s="927"/>
      <c r="DO72" s="927"/>
      <c r="DP72" s="928"/>
      <c r="DQ72" s="926"/>
      <c r="DR72" s="927"/>
      <c r="DS72" s="927"/>
      <c r="DT72" s="927"/>
      <c r="DU72" s="928"/>
      <c r="DV72" s="923"/>
      <c r="DW72" s="924"/>
      <c r="DX72" s="924"/>
      <c r="DY72" s="924"/>
      <c r="DZ72" s="925"/>
      <c r="EA72" s="226"/>
    </row>
    <row r="73" spans="1:131" ht="26.25" customHeight="1" x14ac:dyDescent="0.2">
      <c r="A73" s="234">
        <v>6</v>
      </c>
      <c r="B73" s="937" t="s">
        <v>588</v>
      </c>
      <c r="C73" s="938"/>
      <c r="D73" s="938"/>
      <c r="E73" s="938"/>
      <c r="F73" s="938"/>
      <c r="G73" s="938"/>
      <c r="H73" s="938"/>
      <c r="I73" s="938"/>
      <c r="J73" s="938"/>
      <c r="K73" s="938"/>
      <c r="L73" s="938"/>
      <c r="M73" s="938"/>
      <c r="N73" s="938"/>
      <c r="O73" s="938"/>
      <c r="P73" s="939"/>
      <c r="Q73" s="940">
        <v>7172</v>
      </c>
      <c r="R73" s="894"/>
      <c r="S73" s="894"/>
      <c r="T73" s="894"/>
      <c r="U73" s="894"/>
      <c r="V73" s="894">
        <v>6595</v>
      </c>
      <c r="W73" s="894"/>
      <c r="X73" s="894"/>
      <c r="Y73" s="894"/>
      <c r="Z73" s="894"/>
      <c r="AA73" s="894">
        <v>576</v>
      </c>
      <c r="AB73" s="894"/>
      <c r="AC73" s="894"/>
      <c r="AD73" s="894"/>
      <c r="AE73" s="894"/>
      <c r="AF73" s="894">
        <v>576</v>
      </c>
      <c r="AG73" s="894"/>
      <c r="AH73" s="894"/>
      <c r="AI73" s="894"/>
      <c r="AJ73" s="894"/>
      <c r="AK73" s="894">
        <v>2440</v>
      </c>
      <c r="AL73" s="894"/>
      <c r="AM73" s="894"/>
      <c r="AN73" s="894"/>
      <c r="AO73" s="894"/>
      <c r="AP73" s="894" t="s">
        <v>582</v>
      </c>
      <c r="AQ73" s="894"/>
      <c r="AR73" s="894"/>
      <c r="AS73" s="894"/>
      <c r="AT73" s="894"/>
      <c r="AU73" s="894" t="s">
        <v>582</v>
      </c>
      <c r="AV73" s="894"/>
      <c r="AW73" s="894"/>
      <c r="AX73" s="894"/>
      <c r="AY73" s="894"/>
      <c r="AZ73" s="896"/>
      <c r="BA73" s="896"/>
      <c r="BB73" s="896"/>
      <c r="BC73" s="896"/>
      <c r="BD73" s="897"/>
      <c r="BE73" s="237"/>
      <c r="BF73" s="237"/>
      <c r="BG73" s="237"/>
      <c r="BH73" s="237"/>
      <c r="BI73" s="237"/>
      <c r="BJ73" s="237"/>
      <c r="BK73" s="237"/>
      <c r="BL73" s="237"/>
      <c r="BM73" s="237"/>
      <c r="BN73" s="237"/>
      <c r="BO73" s="237"/>
      <c r="BP73" s="237"/>
      <c r="BQ73" s="234">
        <v>67</v>
      </c>
      <c r="BR73" s="239"/>
      <c r="BS73" s="923"/>
      <c r="BT73" s="924"/>
      <c r="BU73" s="924"/>
      <c r="BV73" s="924"/>
      <c r="BW73" s="924"/>
      <c r="BX73" s="924"/>
      <c r="BY73" s="924"/>
      <c r="BZ73" s="924"/>
      <c r="CA73" s="924"/>
      <c r="CB73" s="924"/>
      <c r="CC73" s="924"/>
      <c r="CD73" s="924"/>
      <c r="CE73" s="924"/>
      <c r="CF73" s="924"/>
      <c r="CG73" s="929"/>
      <c r="CH73" s="926"/>
      <c r="CI73" s="927"/>
      <c r="CJ73" s="927"/>
      <c r="CK73" s="927"/>
      <c r="CL73" s="928"/>
      <c r="CM73" s="926"/>
      <c r="CN73" s="927"/>
      <c r="CO73" s="927"/>
      <c r="CP73" s="927"/>
      <c r="CQ73" s="928"/>
      <c r="CR73" s="926"/>
      <c r="CS73" s="927"/>
      <c r="CT73" s="927"/>
      <c r="CU73" s="927"/>
      <c r="CV73" s="928"/>
      <c r="CW73" s="926"/>
      <c r="CX73" s="927"/>
      <c r="CY73" s="927"/>
      <c r="CZ73" s="927"/>
      <c r="DA73" s="928"/>
      <c r="DB73" s="926"/>
      <c r="DC73" s="927"/>
      <c r="DD73" s="927"/>
      <c r="DE73" s="927"/>
      <c r="DF73" s="928"/>
      <c r="DG73" s="926"/>
      <c r="DH73" s="927"/>
      <c r="DI73" s="927"/>
      <c r="DJ73" s="927"/>
      <c r="DK73" s="928"/>
      <c r="DL73" s="926"/>
      <c r="DM73" s="927"/>
      <c r="DN73" s="927"/>
      <c r="DO73" s="927"/>
      <c r="DP73" s="928"/>
      <c r="DQ73" s="926"/>
      <c r="DR73" s="927"/>
      <c r="DS73" s="927"/>
      <c r="DT73" s="927"/>
      <c r="DU73" s="928"/>
      <c r="DV73" s="923"/>
      <c r="DW73" s="924"/>
      <c r="DX73" s="924"/>
      <c r="DY73" s="924"/>
      <c r="DZ73" s="925"/>
      <c r="EA73" s="226"/>
    </row>
    <row r="74" spans="1:131" ht="26.25" customHeight="1" x14ac:dyDescent="0.2">
      <c r="A74" s="234">
        <v>7</v>
      </c>
      <c r="B74" s="937" t="s">
        <v>589</v>
      </c>
      <c r="C74" s="938"/>
      <c r="D74" s="938"/>
      <c r="E74" s="938"/>
      <c r="F74" s="938"/>
      <c r="G74" s="938"/>
      <c r="H74" s="938"/>
      <c r="I74" s="938"/>
      <c r="J74" s="938"/>
      <c r="K74" s="938"/>
      <c r="L74" s="938"/>
      <c r="M74" s="938"/>
      <c r="N74" s="938"/>
      <c r="O74" s="938"/>
      <c r="P74" s="939"/>
      <c r="Q74" s="940">
        <v>147</v>
      </c>
      <c r="R74" s="894"/>
      <c r="S74" s="894"/>
      <c r="T74" s="894"/>
      <c r="U74" s="894"/>
      <c r="V74" s="894">
        <v>125</v>
      </c>
      <c r="W74" s="894"/>
      <c r="X74" s="894"/>
      <c r="Y74" s="894"/>
      <c r="Z74" s="894"/>
      <c r="AA74" s="894">
        <v>22</v>
      </c>
      <c r="AB74" s="894"/>
      <c r="AC74" s="894"/>
      <c r="AD74" s="894"/>
      <c r="AE74" s="894"/>
      <c r="AF74" s="894">
        <v>22</v>
      </c>
      <c r="AG74" s="894"/>
      <c r="AH74" s="894"/>
      <c r="AI74" s="894"/>
      <c r="AJ74" s="894"/>
      <c r="AK74" s="894" t="s">
        <v>582</v>
      </c>
      <c r="AL74" s="894"/>
      <c r="AM74" s="894"/>
      <c r="AN74" s="894"/>
      <c r="AO74" s="894"/>
      <c r="AP74" s="894" t="s">
        <v>582</v>
      </c>
      <c r="AQ74" s="894"/>
      <c r="AR74" s="894"/>
      <c r="AS74" s="894"/>
      <c r="AT74" s="894"/>
      <c r="AU74" s="894" t="s">
        <v>582</v>
      </c>
      <c r="AV74" s="894"/>
      <c r="AW74" s="894"/>
      <c r="AX74" s="894"/>
      <c r="AY74" s="894"/>
      <c r="AZ74" s="896"/>
      <c r="BA74" s="896"/>
      <c r="BB74" s="896"/>
      <c r="BC74" s="896"/>
      <c r="BD74" s="897"/>
      <c r="BE74" s="237"/>
      <c r="BF74" s="237"/>
      <c r="BG74" s="237"/>
      <c r="BH74" s="237"/>
      <c r="BI74" s="237"/>
      <c r="BJ74" s="237"/>
      <c r="BK74" s="237"/>
      <c r="BL74" s="237"/>
      <c r="BM74" s="237"/>
      <c r="BN74" s="237"/>
      <c r="BO74" s="237"/>
      <c r="BP74" s="237"/>
      <c r="BQ74" s="234">
        <v>68</v>
      </c>
      <c r="BR74" s="239"/>
      <c r="BS74" s="923"/>
      <c r="BT74" s="924"/>
      <c r="BU74" s="924"/>
      <c r="BV74" s="924"/>
      <c r="BW74" s="924"/>
      <c r="BX74" s="924"/>
      <c r="BY74" s="924"/>
      <c r="BZ74" s="924"/>
      <c r="CA74" s="924"/>
      <c r="CB74" s="924"/>
      <c r="CC74" s="924"/>
      <c r="CD74" s="924"/>
      <c r="CE74" s="924"/>
      <c r="CF74" s="924"/>
      <c r="CG74" s="929"/>
      <c r="CH74" s="926"/>
      <c r="CI74" s="927"/>
      <c r="CJ74" s="927"/>
      <c r="CK74" s="927"/>
      <c r="CL74" s="928"/>
      <c r="CM74" s="926"/>
      <c r="CN74" s="927"/>
      <c r="CO74" s="927"/>
      <c r="CP74" s="927"/>
      <c r="CQ74" s="928"/>
      <c r="CR74" s="926"/>
      <c r="CS74" s="927"/>
      <c r="CT74" s="927"/>
      <c r="CU74" s="927"/>
      <c r="CV74" s="928"/>
      <c r="CW74" s="926"/>
      <c r="CX74" s="927"/>
      <c r="CY74" s="927"/>
      <c r="CZ74" s="927"/>
      <c r="DA74" s="928"/>
      <c r="DB74" s="926"/>
      <c r="DC74" s="927"/>
      <c r="DD74" s="927"/>
      <c r="DE74" s="927"/>
      <c r="DF74" s="928"/>
      <c r="DG74" s="926"/>
      <c r="DH74" s="927"/>
      <c r="DI74" s="927"/>
      <c r="DJ74" s="927"/>
      <c r="DK74" s="928"/>
      <c r="DL74" s="926"/>
      <c r="DM74" s="927"/>
      <c r="DN74" s="927"/>
      <c r="DO74" s="927"/>
      <c r="DP74" s="928"/>
      <c r="DQ74" s="926"/>
      <c r="DR74" s="927"/>
      <c r="DS74" s="927"/>
      <c r="DT74" s="927"/>
      <c r="DU74" s="928"/>
      <c r="DV74" s="923"/>
      <c r="DW74" s="924"/>
      <c r="DX74" s="924"/>
      <c r="DY74" s="924"/>
      <c r="DZ74" s="925"/>
      <c r="EA74" s="226"/>
    </row>
    <row r="75" spans="1:131" ht="26.25" customHeight="1" x14ac:dyDescent="0.2">
      <c r="A75" s="234">
        <v>8</v>
      </c>
      <c r="B75" s="937" t="s">
        <v>590</v>
      </c>
      <c r="C75" s="938"/>
      <c r="D75" s="938"/>
      <c r="E75" s="938"/>
      <c r="F75" s="938"/>
      <c r="G75" s="938"/>
      <c r="H75" s="938"/>
      <c r="I75" s="938"/>
      <c r="J75" s="938"/>
      <c r="K75" s="938"/>
      <c r="L75" s="938"/>
      <c r="M75" s="938"/>
      <c r="N75" s="938"/>
      <c r="O75" s="938"/>
      <c r="P75" s="939"/>
      <c r="Q75" s="941">
        <v>1</v>
      </c>
      <c r="R75" s="942"/>
      <c r="S75" s="942"/>
      <c r="T75" s="942"/>
      <c r="U75" s="898"/>
      <c r="V75" s="943">
        <v>1</v>
      </c>
      <c r="W75" s="942"/>
      <c r="X75" s="942"/>
      <c r="Y75" s="942"/>
      <c r="Z75" s="898"/>
      <c r="AA75" s="943">
        <v>0</v>
      </c>
      <c r="AB75" s="942"/>
      <c r="AC75" s="942"/>
      <c r="AD75" s="942"/>
      <c r="AE75" s="898"/>
      <c r="AF75" s="943">
        <v>0</v>
      </c>
      <c r="AG75" s="942"/>
      <c r="AH75" s="942"/>
      <c r="AI75" s="942"/>
      <c r="AJ75" s="898"/>
      <c r="AK75" s="943" t="s">
        <v>582</v>
      </c>
      <c r="AL75" s="942"/>
      <c r="AM75" s="942"/>
      <c r="AN75" s="942"/>
      <c r="AO75" s="898"/>
      <c r="AP75" s="943" t="s">
        <v>582</v>
      </c>
      <c r="AQ75" s="942"/>
      <c r="AR75" s="942"/>
      <c r="AS75" s="942"/>
      <c r="AT75" s="898"/>
      <c r="AU75" s="943" t="s">
        <v>582</v>
      </c>
      <c r="AV75" s="942"/>
      <c r="AW75" s="942"/>
      <c r="AX75" s="942"/>
      <c r="AY75" s="898"/>
      <c r="AZ75" s="896"/>
      <c r="BA75" s="896"/>
      <c r="BB75" s="896"/>
      <c r="BC75" s="896"/>
      <c r="BD75" s="897"/>
      <c r="BE75" s="237"/>
      <c r="BF75" s="237"/>
      <c r="BG75" s="237"/>
      <c r="BH75" s="237"/>
      <c r="BI75" s="237"/>
      <c r="BJ75" s="237"/>
      <c r="BK75" s="237"/>
      <c r="BL75" s="237"/>
      <c r="BM75" s="237"/>
      <c r="BN75" s="237"/>
      <c r="BO75" s="237"/>
      <c r="BP75" s="237"/>
      <c r="BQ75" s="234">
        <v>69</v>
      </c>
      <c r="BR75" s="239"/>
      <c r="BS75" s="923"/>
      <c r="BT75" s="924"/>
      <c r="BU75" s="924"/>
      <c r="BV75" s="924"/>
      <c r="BW75" s="924"/>
      <c r="BX75" s="924"/>
      <c r="BY75" s="924"/>
      <c r="BZ75" s="924"/>
      <c r="CA75" s="924"/>
      <c r="CB75" s="924"/>
      <c r="CC75" s="924"/>
      <c r="CD75" s="924"/>
      <c r="CE75" s="924"/>
      <c r="CF75" s="924"/>
      <c r="CG75" s="929"/>
      <c r="CH75" s="926"/>
      <c r="CI75" s="927"/>
      <c r="CJ75" s="927"/>
      <c r="CK75" s="927"/>
      <c r="CL75" s="928"/>
      <c r="CM75" s="926"/>
      <c r="CN75" s="927"/>
      <c r="CO75" s="927"/>
      <c r="CP75" s="927"/>
      <c r="CQ75" s="928"/>
      <c r="CR75" s="926"/>
      <c r="CS75" s="927"/>
      <c r="CT75" s="927"/>
      <c r="CU75" s="927"/>
      <c r="CV75" s="928"/>
      <c r="CW75" s="926"/>
      <c r="CX75" s="927"/>
      <c r="CY75" s="927"/>
      <c r="CZ75" s="927"/>
      <c r="DA75" s="928"/>
      <c r="DB75" s="926"/>
      <c r="DC75" s="927"/>
      <c r="DD75" s="927"/>
      <c r="DE75" s="927"/>
      <c r="DF75" s="928"/>
      <c r="DG75" s="926"/>
      <c r="DH75" s="927"/>
      <c r="DI75" s="927"/>
      <c r="DJ75" s="927"/>
      <c r="DK75" s="928"/>
      <c r="DL75" s="926"/>
      <c r="DM75" s="927"/>
      <c r="DN75" s="927"/>
      <c r="DO75" s="927"/>
      <c r="DP75" s="928"/>
      <c r="DQ75" s="926"/>
      <c r="DR75" s="927"/>
      <c r="DS75" s="927"/>
      <c r="DT75" s="927"/>
      <c r="DU75" s="928"/>
      <c r="DV75" s="923"/>
      <c r="DW75" s="924"/>
      <c r="DX75" s="924"/>
      <c r="DY75" s="924"/>
      <c r="DZ75" s="925"/>
      <c r="EA75" s="226"/>
    </row>
    <row r="76" spans="1:131" ht="26.25" customHeight="1" x14ac:dyDescent="0.2">
      <c r="A76" s="234">
        <v>9</v>
      </c>
      <c r="B76" s="937" t="s">
        <v>591</v>
      </c>
      <c r="C76" s="938"/>
      <c r="D76" s="938"/>
      <c r="E76" s="938"/>
      <c r="F76" s="938"/>
      <c r="G76" s="938"/>
      <c r="H76" s="938"/>
      <c r="I76" s="938"/>
      <c r="J76" s="938"/>
      <c r="K76" s="938"/>
      <c r="L76" s="938"/>
      <c r="M76" s="938"/>
      <c r="N76" s="938"/>
      <c r="O76" s="938"/>
      <c r="P76" s="939"/>
      <c r="Q76" s="941">
        <v>458</v>
      </c>
      <c r="R76" s="942"/>
      <c r="S76" s="942"/>
      <c r="T76" s="942"/>
      <c r="U76" s="898"/>
      <c r="V76" s="943">
        <v>450</v>
      </c>
      <c r="W76" s="942"/>
      <c r="X76" s="942"/>
      <c r="Y76" s="942"/>
      <c r="Z76" s="898"/>
      <c r="AA76" s="943">
        <v>8</v>
      </c>
      <c r="AB76" s="942"/>
      <c r="AC76" s="942"/>
      <c r="AD76" s="942"/>
      <c r="AE76" s="898"/>
      <c r="AF76" s="943">
        <v>196</v>
      </c>
      <c r="AG76" s="942"/>
      <c r="AH76" s="942"/>
      <c r="AI76" s="942"/>
      <c r="AJ76" s="898"/>
      <c r="AK76" s="943">
        <v>451</v>
      </c>
      <c r="AL76" s="942"/>
      <c r="AM76" s="942"/>
      <c r="AN76" s="942"/>
      <c r="AO76" s="898"/>
      <c r="AP76" s="943">
        <v>1885</v>
      </c>
      <c r="AQ76" s="942"/>
      <c r="AR76" s="942"/>
      <c r="AS76" s="942"/>
      <c r="AT76" s="898"/>
      <c r="AU76" s="943">
        <v>162</v>
      </c>
      <c r="AV76" s="942"/>
      <c r="AW76" s="942"/>
      <c r="AX76" s="942"/>
      <c r="AY76" s="898"/>
      <c r="AZ76" s="896"/>
      <c r="BA76" s="896"/>
      <c r="BB76" s="896"/>
      <c r="BC76" s="896"/>
      <c r="BD76" s="897"/>
      <c r="BE76" s="237"/>
      <c r="BF76" s="237"/>
      <c r="BG76" s="237"/>
      <c r="BH76" s="237"/>
      <c r="BI76" s="237"/>
      <c r="BJ76" s="237"/>
      <c r="BK76" s="237"/>
      <c r="BL76" s="237"/>
      <c r="BM76" s="237"/>
      <c r="BN76" s="237"/>
      <c r="BO76" s="237"/>
      <c r="BP76" s="237"/>
      <c r="BQ76" s="234">
        <v>70</v>
      </c>
      <c r="BR76" s="239"/>
      <c r="BS76" s="923"/>
      <c r="BT76" s="924"/>
      <c r="BU76" s="924"/>
      <c r="BV76" s="924"/>
      <c r="BW76" s="924"/>
      <c r="BX76" s="924"/>
      <c r="BY76" s="924"/>
      <c r="BZ76" s="924"/>
      <c r="CA76" s="924"/>
      <c r="CB76" s="924"/>
      <c r="CC76" s="924"/>
      <c r="CD76" s="924"/>
      <c r="CE76" s="924"/>
      <c r="CF76" s="924"/>
      <c r="CG76" s="929"/>
      <c r="CH76" s="926"/>
      <c r="CI76" s="927"/>
      <c r="CJ76" s="927"/>
      <c r="CK76" s="927"/>
      <c r="CL76" s="928"/>
      <c r="CM76" s="926"/>
      <c r="CN76" s="927"/>
      <c r="CO76" s="927"/>
      <c r="CP76" s="927"/>
      <c r="CQ76" s="928"/>
      <c r="CR76" s="926"/>
      <c r="CS76" s="927"/>
      <c r="CT76" s="927"/>
      <c r="CU76" s="927"/>
      <c r="CV76" s="928"/>
      <c r="CW76" s="926"/>
      <c r="CX76" s="927"/>
      <c r="CY76" s="927"/>
      <c r="CZ76" s="927"/>
      <c r="DA76" s="928"/>
      <c r="DB76" s="926"/>
      <c r="DC76" s="927"/>
      <c r="DD76" s="927"/>
      <c r="DE76" s="927"/>
      <c r="DF76" s="928"/>
      <c r="DG76" s="926"/>
      <c r="DH76" s="927"/>
      <c r="DI76" s="927"/>
      <c r="DJ76" s="927"/>
      <c r="DK76" s="928"/>
      <c r="DL76" s="926"/>
      <c r="DM76" s="927"/>
      <c r="DN76" s="927"/>
      <c r="DO76" s="927"/>
      <c r="DP76" s="928"/>
      <c r="DQ76" s="926"/>
      <c r="DR76" s="927"/>
      <c r="DS76" s="927"/>
      <c r="DT76" s="927"/>
      <c r="DU76" s="928"/>
      <c r="DV76" s="923"/>
      <c r="DW76" s="924"/>
      <c r="DX76" s="924"/>
      <c r="DY76" s="924"/>
      <c r="DZ76" s="925"/>
      <c r="EA76" s="226"/>
    </row>
    <row r="77" spans="1:131" ht="26.25" customHeight="1" x14ac:dyDescent="0.2">
      <c r="A77" s="234">
        <v>10</v>
      </c>
      <c r="B77" s="937" t="s">
        <v>592</v>
      </c>
      <c r="C77" s="938"/>
      <c r="D77" s="938"/>
      <c r="E77" s="938"/>
      <c r="F77" s="938"/>
      <c r="G77" s="938"/>
      <c r="H77" s="938"/>
      <c r="I77" s="938"/>
      <c r="J77" s="938"/>
      <c r="K77" s="938"/>
      <c r="L77" s="938"/>
      <c r="M77" s="938"/>
      <c r="N77" s="938"/>
      <c r="O77" s="938"/>
      <c r="P77" s="939"/>
      <c r="Q77" s="941">
        <v>443</v>
      </c>
      <c r="R77" s="942"/>
      <c r="S77" s="942"/>
      <c r="T77" s="942"/>
      <c r="U77" s="898"/>
      <c r="V77" s="943">
        <v>435</v>
      </c>
      <c r="W77" s="942"/>
      <c r="X77" s="942"/>
      <c r="Y77" s="942"/>
      <c r="Z77" s="898"/>
      <c r="AA77" s="943">
        <v>8</v>
      </c>
      <c r="AB77" s="942"/>
      <c r="AC77" s="942"/>
      <c r="AD77" s="942"/>
      <c r="AE77" s="898"/>
      <c r="AF77" s="943">
        <v>8</v>
      </c>
      <c r="AG77" s="942"/>
      <c r="AH77" s="942"/>
      <c r="AI77" s="942"/>
      <c r="AJ77" s="898"/>
      <c r="AK77" s="943" t="s">
        <v>582</v>
      </c>
      <c r="AL77" s="942"/>
      <c r="AM77" s="942"/>
      <c r="AN77" s="942"/>
      <c r="AO77" s="898"/>
      <c r="AP77" s="943" t="s">
        <v>582</v>
      </c>
      <c r="AQ77" s="942"/>
      <c r="AR77" s="942"/>
      <c r="AS77" s="942"/>
      <c r="AT77" s="898"/>
      <c r="AU77" s="943" t="s">
        <v>582</v>
      </c>
      <c r="AV77" s="942"/>
      <c r="AW77" s="942"/>
      <c r="AX77" s="942"/>
      <c r="AY77" s="898"/>
      <c r="AZ77" s="896"/>
      <c r="BA77" s="896"/>
      <c r="BB77" s="896"/>
      <c r="BC77" s="896"/>
      <c r="BD77" s="897"/>
      <c r="BE77" s="237"/>
      <c r="BF77" s="237"/>
      <c r="BG77" s="237"/>
      <c r="BH77" s="237"/>
      <c r="BI77" s="237"/>
      <c r="BJ77" s="237"/>
      <c r="BK77" s="237"/>
      <c r="BL77" s="237"/>
      <c r="BM77" s="237"/>
      <c r="BN77" s="237"/>
      <c r="BO77" s="237"/>
      <c r="BP77" s="237"/>
      <c r="BQ77" s="234">
        <v>71</v>
      </c>
      <c r="BR77" s="239"/>
      <c r="BS77" s="923"/>
      <c r="BT77" s="924"/>
      <c r="BU77" s="924"/>
      <c r="BV77" s="924"/>
      <c r="BW77" s="924"/>
      <c r="BX77" s="924"/>
      <c r="BY77" s="924"/>
      <c r="BZ77" s="924"/>
      <c r="CA77" s="924"/>
      <c r="CB77" s="924"/>
      <c r="CC77" s="924"/>
      <c r="CD77" s="924"/>
      <c r="CE77" s="924"/>
      <c r="CF77" s="924"/>
      <c r="CG77" s="929"/>
      <c r="CH77" s="926"/>
      <c r="CI77" s="927"/>
      <c r="CJ77" s="927"/>
      <c r="CK77" s="927"/>
      <c r="CL77" s="928"/>
      <c r="CM77" s="926"/>
      <c r="CN77" s="927"/>
      <c r="CO77" s="927"/>
      <c r="CP77" s="927"/>
      <c r="CQ77" s="928"/>
      <c r="CR77" s="926"/>
      <c r="CS77" s="927"/>
      <c r="CT77" s="927"/>
      <c r="CU77" s="927"/>
      <c r="CV77" s="928"/>
      <c r="CW77" s="926"/>
      <c r="CX77" s="927"/>
      <c r="CY77" s="927"/>
      <c r="CZ77" s="927"/>
      <c r="DA77" s="928"/>
      <c r="DB77" s="926"/>
      <c r="DC77" s="927"/>
      <c r="DD77" s="927"/>
      <c r="DE77" s="927"/>
      <c r="DF77" s="928"/>
      <c r="DG77" s="926"/>
      <c r="DH77" s="927"/>
      <c r="DI77" s="927"/>
      <c r="DJ77" s="927"/>
      <c r="DK77" s="928"/>
      <c r="DL77" s="926"/>
      <c r="DM77" s="927"/>
      <c r="DN77" s="927"/>
      <c r="DO77" s="927"/>
      <c r="DP77" s="928"/>
      <c r="DQ77" s="926"/>
      <c r="DR77" s="927"/>
      <c r="DS77" s="927"/>
      <c r="DT77" s="927"/>
      <c r="DU77" s="928"/>
      <c r="DV77" s="923"/>
      <c r="DW77" s="924"/>
      <c r="DX77" s="924"/>
      <c r="DY77" s="924"/>
      <c r="DZ77" s="925"/>
      <c r="EA77" s="226"/>
    </row>
    <row r="78" spans="1:131" ht="26.25" customHeight="1" x14ac:dyDescent="0.2">
      <c r="A78" s="234">
        <v>11</v>
      </c>
      <c r="B78" s="937" t="s">
        <v>593</v>
      </c>
      <c r="C78" s="938"/>
      <c r="D78" s="938"/>
      <c r="E78" s="938"/>
      <c r="F78" s="938"/>
      <c r="G78" s="938"/>
      <c r="H78" s="938"/>
      <c r="I78" s="938"/>
      <c r="J78" s="938"/>
      <c r="K78" s="938"/>
      <c r="L78" s="938"/>
      <c r="M78" s="938"/>
      <c r="N78" s="938"/>
      <c r="O78" s="938"/>
      <c r="P78" s="939"/>
      <c r="Q78" s="940">
        <v>3</v>
      </c>
      <c r="R78" s="894"/>
      <c r="S78" s="894"/>
      <c r="T78" s="894"/>
      <c r="U78" s="894"/>
      <c r="V78" s="894">
        <v>2</v>
      </c>
      <c r="W78" s="894"/>
      <c r="X78" s="894"/>
      <c r="Y78" s="894"/>
      <c r="Z78" s="894"/>
      <c r="AA78" s="894">
        <v>1</v>
      </c>
      <c r="AB78" s="894"/>
      <c r="AC78" s="894"/>
      <c r="AD78" s="894"/>
      <c r="AE78" s="894"/>
      <c r="AF78" s="894">
        <v>1</v>
      </c>
      <c r="AG78" s="894"/>
      <c r="AH78" s="894"/>
      <c r="AI78" s="894"/>
      <c r="AJ78" s="894"/>
      <c r="AK78" s="894" t="s">
        <v>582</v>
      </c>
      <c r="AL78" s="894"/>
      <c r="AM78" s="894"/>
      <c r="AN78" s="894"/>
      <c r="AO78" s="894"/>
      <c r="AP78" s="894" t="s">
        <v>582</v>
      </c>
      <c r="AQ78" s="894"/>
      <c r="AR78" s="894"/>
      <c r="AS78" s="894"/>
      <c r="AT78" s="894"/>
      <c r="AU78" s="894" t="s">
        <v>582</v>
      </c>
      <c r="AV78" s="894"/>
      <c r="AW78" s="894"/>
      <c r="AX78" s="894"/>
      <c r="AY78" s="894"/>
      <c r="AZ78" s="896"/>
      <c r="BA78" s="896"/>
      <c r="BB78" s="896"/>
      <c r="BC78" s="896"/>
      <c r="BD78" s="897"/>
      <c r="BE78" s="237"/>
      <c r="BF78" s="237"/>
      <c r="BG78" s="237"/>
      <c r="BH78" s="237"/>
      <c r="BI78" s="237"/>
      <c r="BJ78" s="226"/>
      <c r="BK78" s="226"/>
      <c r="BL78" s="226"/>
      <c r="BM78" s="226"/>
      <c r="BN78" s="226"/>
      <c r="BO78" s="237"/>
      <c r="BP78" s="237"/>
      <c r="BQ78" s="234">
        <v>72</v>
      </c>
      <c r="BR78" s="239"/>
      <c r="BS78" s="923"/>
      <c r="BT78" s="924"/>
      <c r="BU78" s="924"/>
      <c r="BV78" s="924"/>
      <c r="BW78" s="924"/>
      <c r="BX78" s="924"/>
      <c r="BY78" s="924"/>
      <c r="BZ78" s="924"/>
      <c r="CA78" s="924"/>
      <c r="CB78" s="924"/>
      <c r="CC78" s="924"/>
      <c r="CD78" s="924"/>
      <c r="CE78" s="924"/>
      <c r="CF78" s="924"/>
      <c r="CG78" s="929"/>
      <c r="CH78" s="926"/>
      <c r="CI78" s="927"/>
      <c r="CJ78" s="927"/>
      <c r="CK78" s="927"/>
      <c r="CL78" s="928"/>
      <c r="CM78" s="926"/>
      <c r="CN78" s="927"/>
      <c r="CO78" s="927"/>
      <c r="CP78" s="927"/>
      <c r="CQ78" s="928"/>
      <c r="CR78" s="926"/>
      <c r="CS78" s="927"/>
      <c r="CT78" s="927"/>
      <c r="CU78" s="927"/>
      <c r="CV78" s="928"/>
      <c r="CW78" s="926"/>
      <c r="CX78" s="927"/>
      <c r="CY78" s="927"/>
      <c r="CZ78" s="927"/>
      <c r="DA78" s="928"/>
      <c r="DB78" s="926"/>
      <c r="DC78" s="927"/>
      <c r="DD78" s="927"/>
      <c r="DE78" s="927"/>
      <c r="DF78" s="928"/>
      <c r="DG78" s="926"/>
      <c r="DH78" s="927"/>
      <c r="DI78" s="927"/>
      <c r="DJ78" s="927"/>
      <c r="DK78" s="928"/>
      <c r="DL78" s="926"/>
      <c r="DM78" s="927"/>
      <c r="DN78" s="927"/>
      <c r="DO78" s="927"/>
      <c r="DP78" s="928"/>
      <c r="DQ78" s="926"/>
      <c r="DR78" s="927"/>
      <c r="DS78" s="927"/>
      <c r="DT78" s="927"/>
      <c r="DU78" s="928"/>
      <c r="DV78" s="923"/>
      <c r="DW78" s="924"/>
      <c r="DX78" s="924"/>
      <c r="DY78" s="924"/>
      <c r="DZ78" s="925"/>
      <c r="EA78" s="226"/>
    </row>
    <row r="79" spans="1:131" ht="26.25" customHeight="1" x14ac:dyDescent="0.2">
      <c r="A79" s="234">
        <v>12</v>
      </c>
      <c r="B79" s="937"/>
      <c r="C79" s="938"/>
      <c r="D79" s="938"/>
      <c r="E79" s="938"/>
      <c r="F79" s="938"/>
      <c r="G79" s="938"/>
      <c r="H79" s="938"/>
      <c r="I79" s="938"/>
      <c r="J79" s="938"/>
      <c r="K79" s="938"/>
      <c r="L79" s="938"/>
      <c r="M79" s="938"/>
      <c r="N79" s="938"/>
      <c r="O79" s="938"/>
      <c r="P79" s="939"/>
      <c r="Q79" s="940"/>
      <c r="R79" s="894"/>
      <c r="S79" s="894"/>
      <c r="T79" s="894"/>
      <c r="U79" s="894"/>
      <c r="V79" s="894"/>
      <c r="W79" s="894"/>
      <c r="X79" s="894"/>
      <c r="Y79" s="894"/>
      <c r="Z79" s="894"/>
      <c r="AA79" s="894"/>
      <c r="AB79" s="894"/>
      <c r="AC79" s="894"/>
      <c r="AD79" s="894"/>
      <c r="AE79" s="894"/>
      <c r="AF79" s="894"/>
      <c r="AG79" s="894"/>
      <c r="AH79" s="894"/>
      <c r="AI79" s="894"/>
      <c r="AJ79" s="894"/>
      <c r="AK79" s="894"/>
      <c r="AL79" s="894"/>
      <c r="AM79" s="894"/>
      <c r="AN79" s="894"/>
      <c r="AO79" s="894"/>
      <c r="AP79" s="894"/>
      <c r="AQ79" s="894"/>
      <c r="AR79" s="894"/>
      <c r="AS79" s="894"/>
      <c r="AT79" s="894"/>
      <c r="AU79" s="894"/>
      <c r="AV79" s="894"/>
      <c r="AW79" s="894"/>
      <c r="AX79" s="894"/>
      <c r="AY79" s="894"/>
      <c r="AZ79" s="896"/>
      <c r="BA79" s="896"/>
      <c r="BB79" s="896"/>
      <c r="BC79" s="896"/>
      <c r="BD79" s="897"/>
      <c r="BE79" s="237"/>
      <c r="BF79" s="237"/>
      <c r="BG79" s="237"/>
      <c r="BH79" s="237"/>
      <c r="BI79" s="237"/>
      <c r="BJ79" s="226"/>
      <c r="BK79" s="226"/>
      <c r="BL79" s="226"/>
      <c r="BM79" s="226"/>
      <c r="BN79" s="226"/>
      <c r="BO79" s="237"/>
      <c r="BP79" s="237"/>
      <c r="BQ79" s="234">
        <v>73</v>
      </c>
      <c r="BR79" s="239"/>
      <c r="BS79" s="923"/>
      <c r="BT79" s="924"/>
      <c r="BU79" s="924"/>
      <c r="BV79" s="924"/>
      <c r="BW79" s="924"/>
      <c r="BX79" s="924"/>
      <c r="BY79" s="924"/>
      <c r="BZ79" s="924"/>
      <c r="CA79" s="924"/>
      <c r="CB79" s="924"/>
      <c r="CC79" s="924"/>
      <c r="CD79" s="924"/>
      <c r="CE79" s="924"/>
      <c r="CF79" s="924"/>
      <c r="CG79" s="929"/>
      <c r="CH79" s="926"/>
      <c r="CI79" s="927"/>
      <c r="CJ79" s="927"/>
      <c r="CK79" s="927"/>
      <c r="CL79" s="928"/>
      <c r="CM79" s="926"/>
      <c r="CN79" s="927"/>
      <c r="CO79" s="927"/>
      <c r="CP79" s="927"/>
      <c r="CQ79" s="928"/>
      <c r="CR79" s="926"/>
      <c r="CS79" s="927"/>
      <c r="CT79" s="927"/>
      <c r="CU79" s="927"/>
      <c r="CV79" s="928"/>
      <c r="CW79" s="926"/>
      <c r="CX79" s="927"/>
      <c r="CY79" s="927"/>
      <c r="CZ79" s="927"/>
      <c r="DA79" s="928"/>
      <c r="DB79" s="926"/>
      <c r="DC79" s="927"/>
      <c r="DD79" s="927"/>
      <c r="DE79" s="927"/>
      <c r="DF79" s="928"/>
      <c r="DG79" s="926"/>
      <c r="DH79" s="927"/>
      <c r="DI79" s="927"/>
      <c r="DJ79" s="927"/>
      <c r="DK79" s="928"/>
      <c r="DL79" s="926"/>
      <c r="DM79" s="927"/>
      <c r="DN79" s="927"/>
      <c r="DO79" s="927"/>
      <c r="DP79" s="928"/>
      <c r="DQ79" s="926"/>
      <c r="DR79" s="927"/>
      <c r="DS79" s="927"/>
      <c r="DT79" s="927"/>
      <c r="DU79" s="928"/>
      <c r="DV79" s="923"/>
      <c r="DW79" s="924"/>
      <c r="DX79" s="924"/>
      <c r="DY79" s="924"/>
      <c r="DZ79" s="925"/>
      <c r="EA79" s="226"/>
    </row>
    <row r="80" spans="1:131" ht="26.25" customHeight="1" x14ac:dyDescent="0.2">
      <c r="A80" s="234">
        <v>13</v>
      </c>
      <c r="B80" s="937"/>
      <c r="C80" s="938"/>
      <c r="D80" s="938"/>
      <c r="E80" s="938"/>
      <c r="F80" s="938"/>
      <c r="G80" s="938"/>
      <c r="H80" s="938"/>
      <c r="I80" s="938"/>
      <c r="J80" s="938"/>
      <c r="K80" s="938"/>
      <c r="L80" s="938"/>
      <c r="M80" s="938"/>
      <c r="N80" s="938"/>
      <c r="O80" s="938"/>
      <c r="P80" s="939"/>
      <c r="Q80" s="940"/>
      <c r="R80" s="894"/>
      <c r="S80" s="894"/>
      <c r="T80" s="894"/>
      <c r="U80" s="894"/>
      <c r="V80" s="894"/>
      <c r="W80" s="894"/>
      <c r="X80" s="894"/>
      <c r="Y80" s="894"/>
      <c r="Z80" s="894"/>
      <c r="AA80" s="894"/>
      <c r="AB80" s="894"/>
      <c r="AC80" s="894"/>
      <c r="AD80" s="894"/>
      <c r="AE80" s="894"/>
      <c r="AF80" s="894"/>
      <c r="AG80" s="894"/>
      <c r="AH80" s="894"/>
      <c r="AI80" s="894"/>
      <c r="AJ80" s="894"/>
      <c r="AK80" s="894"/>
      <c r="AL80" s="894"/>
      <c r="AM80" s="894"/>
      <c r="AN80" s="894"/>
      <c r="AO80" s="894"/>
      <c r="AP80" s="894"/>
      <c r="AQ80" s="894"/>
      <c r="AR80" s="894"/>
      <c r="AS80" s="894"/>
      <c r="AT80" s="894"/>
      <c r="AU80" s="894"/>
      <c r="AV80" s="894"/>
      <c r="AW80" s="894"/>
      <c r="AX80" s="894"/>
      <c r="AY80" s="894"/>
      <c r="AZ80" s="896"/>
      <c r="BA80" s="896"/>
      <c r="BB80" s="896"/>
      <c r="BC80" s="896"/>
      <c r="BD80" s="897"/>
      <c r="BE80" s="237"/>
      <c r="BF80" s="237"/>
      <c r="BG80" s="237"/>
      <c r="BH80" s="237"/>
      <c r="BI80" s="237"/>
      <c r="BJ80" s="237"/>
      <c r="BK80" s="237"/>
      <c r="BL80" s="237"/>
      <c r="BM80" s="237"/>
      <c r="BN80" s="237"/>
      <c r="BO80" s="237"/>
      <c r="BP80" s="237"/>
      <c r="BQ80" s="234">
        <v>74</v>
      </c>
      <c r="BR80" s="239"/>
      <c r="BS80" s="923"/>
      <c r="BT80" s="924"/>
      <c r="BU80" s="924"/>
      <c r="BV80" s="924"/>
      <c r="BW80" s="924"/>
      <c r="BX80" s="924"/>
      <c r="BY80" s="924"/>
      <c r="BZ80" s="924"/>
      <c r="CA80" s="924"/>
      <c r="CB80" s="924"/>
      <c r="CC80" s="924"/>
      <c r="CD80" s="924"/>
      <c r="CE80" s="924"/>
      <c r="CF80" s="924"/>
      <c r="CG80" s="929"/>
      <c r="CH80" s="926"/>
      <c r="CI80" s="927"/>
      <c r="CJ80" s="927"/>
      <c r="CK80" s="927"/>
      <c r="CL80" s="928"/>
      <c r="CM80" s="926"/>
      <c r="CN80" s="927"/>
      <c r="CO80" s="927"/>
      <c r="CP80" s="927"/>
      <c r="CQ80" s="928"/>
      <c r="CR80" s="926"/>
      <c r="CS80" s="927"/>
      <c r="CT80" s="927"/>
      <c r="CU80" s="927"/>
      <c r="CV80" s="928"/>
      <c r="CW80" s="926"/>
      <c r="CX80" s="927"/>
      <c r="CY80" s="927"/>
      <c r="CZ80" s="927"/>
      <c r="DA80" s="928"/>
      <c r="DB80" s="926"/>
      <c r="DC80" s="927"/>
      <c r="DD80" s="927"/>
      <c r="DE80" s="927"/>
      <c r="DF80" s="928"/>
      <c r="DG80" s="926"/>
      <c r="DH80" s="927"/>
      <c r="DI80" s="927"/>
      <c r="DJ80" s="927"/>
      <c r="DK80" s="928"/>
      <c r="DL80" s="926"/>
      <c r="DM80" s="927"/>
      <c r="DN80" s="927"/>
      <c r="DO80" s="927"/>
      <c r="DP80" s="928"/>
      <c r="DQ80" s="926"/>
      <c r="DR80" s="927"/>
      <c r="DS80" s="927"/>
      <c r="DT80" s="927"/>
      <c r="DU80" s="928"/>
      <c r="DV80" s="923"/>
      <c r="DW80" s="924"/>
      <c r="DX80" s="924"/>
      <c r="DY80" s="924"/>
      <c r="DZ80" s="925"/>
      <c r="EA80" s="226"/>
    </row>
    <row r="81" spans="1:131" ht="26.25" customHeight="1" x14ac:dyDescent="0.2">
      <c r="A81" s="234">
        <v>14</v>
      </c>
      <c r="B81" s="937"/>
      <c r="C81" s="938"/>
      <c r="D81" s="938"/>
      <c r="E81" s="938"/>
      <c r="F81" s="938"/>
      <c r="G81" s="938"/>
      <c r="H81" s="938"/>
      <c r="I81" s="938"/>
      <c r="J81" s="938"/>
      <c r="K81" s="938"/>
      <c r="L81" s="938"/>
      <c r="M81" s="938"/>
      <c r="N81" s="938"/>
      <c r="O81" s="938"/>
      <c r="P81" s="939"/>
      <c r="Q81" s="940"/>
      <c r="R81" s="894"/>
      <c r="S81" s="894"/>
      <c r="T81" s="894"/>
      <c r="U81" s="894"/>
      <c r="V81" s="894"/>
      <c r="W81" s="894"/>
      <c r="X81" s="894"/>
      <c r="Y81" s="894"/>
      <c r="Z81" s="894"/>
      <c r="AA81" s="894"/>
      <c r="AB81" s="894"/>
      <c r="AC81" s="894"/>
      <c r="AD81" s="894"/>
      <c r="AE81" s="894"/>
      <c r="AF81" s="894"/>
      <c r="AG81" s="894"/>
      <c r="AH81" s="894"/>
      <c r="AI81" s="894"/>
      <c r="AJ81" s="894"/>
      <c r="AK81" s="894"/>
      <c r="AL81" s="894"/>
      <c r="AM81" s="894"/>
      <c r="AN81" s="894"/>
      <c r="AO81" s="894"/>
      <c r="AP81" s="894"/>
      <c r="AQ81" s="894"/>
      <c r="AR81" s="894"/>
      <c r="AS81" s="894"/>
      <c r="AT81" s="894"/>
      <c r="AU81" s="894"/>
      <c r="AV81" s="894"/>
      <c r="AW81" s="894"/>
      <c r="AX81" s="894"/>
      <c r="AY81" s="894"/>
      <c r="AZ81" s="896"/>
      <c r="BA81" s="896"/>
      <c r="BB81" s="896"/>
      <c r="BC81" s="896"/>
      <c r="BD81" s="897"/>
      <c r="BE81" s="237"/>
      <c r="BF81" s="237"/>
      <c r="BG81" s="237"/>
      <c r="BH81" s="237"/>
      <c r="BI81" s="237"/>
      <c r="BJ81" s="237"/>
      <c r="BK81" s="237"/>
      <c r="BL81" s="237"/>
      <c r="BM81" s="237"/>
      <c r="BN81" s="237"/>
      <c r="BO81" s="237"/>
      <c r="BP81" s="237"/>
      <c r="BQ81" s="234">
        <v>75</v>
      </c>
      <c r="BR81" s="239"/>
      <c r="BS81" s="923"/>
      <c r="BT81" s="924"/>
      <c r="BU81" s="924"/>
      <c r="BV81" s="924"/>
      <c r="BW81" s="924"/>
      <c r="BX81" s="924"/>
      <c r="BY81" s="924"/>
      <c r="BZ81" s="924"/>
      <c r="CA81" s="924"/>
      <c r="CB81" s="924"/>
      <c r="CC81" s="924"/>
      <c r="CD81" s="924"/>
      <c r="CE81" s="924"/>
      <c r="CF81" s="924"/>
      <c r="CG81" s="929"/>
      <c r="CH81" s="926"/>
      <c r="CI81" s="927"/>
      <c r="CJ81" s="927"/>
      <c r="CK81" s="927"/>
      <c r="CL81" s="928"/>
      <c r="CM81" s="926"/>
      <c r="CN81" s="927"/>
      <c r="CO81" s="927"/>
      <c r="CP81" s="927"/>
      <c r="CQ81" s="928"/>
      <c r="CR81" s="926"/>
      <c r="CS81" s="927"/>
      <c r="CT81" s="927"/>
      <c r="CU81" s="927"/>
      <c r="CV81" s="928"/>
      <c r="CW81" s="926"/>
      <c r="CX81" s="927"/>
      <c r="CY81" s="927"/>
      <c r="CZ81" s="927"/>
      <c r="DA81" s="928"/>
      <c r="DB81" s="926"/>
      <c r="DC81" s="927"/>
      <c r="DD81" s="927"/>
      <c r="DE81" s="927"/>
      <c r="DF81" s="928"/>
      <c r="DG81" s="926"/>
      <c r="DH81" s="927"/>
      <c r="DI81" s="927"/>
      <c r="DJ81" s="927"/>
      <c r="DK81" s="928"/>
      <c r="DL81" s="926"/>
      <c r="DM81" s="927"/>
      <c r="DN81" s="927"/>
      <c r="DO81" s="927"/>
      <c r="DP81" s="928"/>
      <c r="DQ81" s="926"/>
      <c r="DR81" s="927"/>
      <c r="DS81" s="927"/>
      <c r="DT81" s="927"/>
      <c r="DU81" s="928"/>
      <c r="DV81" s="923"/>
      <c r="DW81" s="924"/>
      <c r="DX81" s="924"/>
      <c r="DY81" s="924"/>
      <c r="DZ81" s="925"/>
      <c r="EA81" s="226"/>
    </row>
    <row r="82" spans="1:131" ht="26.25" customHeight="1" x14ac:dyDescent="0.2">
      <c r="A82" s="234">
        <v>15</v>
      </c>
      <c r="B82" s="937"/>
      <c r="C82" s="938"/>
      <c r="D82" s="938"/>
      <c r="E82" s="938"/>
      <c r="F82" s="938"/>
      <c r="G82" s="938"/>
      <c r="H82" s="938"/>
      <c r="I82" s="938"/>
      <c r="J82" s="938"/>
      <c r="K82" s="938"/>
      <c r="L82" s="938"/>
      <c r="M82" s="938"/>
      <c r="N82" s="938"/>
      <c r="O82" s="938"/>
      <c r="P82" s="939"/>
      <c r="Q82" s="940"/>
      <c r="R82" s="894"/>
      <c r="S82" s="894"/>
      <c r="T82" s="894"/>
      <c r="U82" s="894"/>
      <c r="V82" s="894"/>
      <c r="W82" s="894"/>
      <c r="X82" s="894"/>
      <c r="Y82" s="894"/>
      <c r="Z82" s="894"/>
      <c r="AA82" s="894"/>
      <c r="AB82" s="894"/>
      <c r="AC82" s="894"/>
      <c r="AD82" s="894"/>
      <c r="AE82" s="894"/>
      <c r="AF82" s="894"/>
      <c r="AG82" s="894"/>
      <c r="AH82" s="894"/>
      <c r="AI82" s="894"/>
      <c r="AJ82" s="894"/>
      <c r="AK82" s="894"/>
      <c r="AL82" s="894"/>
      <c r="AM82" s="894"/>
      <c r="AN82" s="894"/>
      <c r="AO82" s="894"/>
      <c r="AP82" s="894"/>
      <c r="AQ82" s="894"/>
      <c r="AR82" s="894"/>
      <c r="AS82" s="894"/>
      <c r="AT82" s="894"/>
      <c r="AU82" s="894"/>
      <c r="AV82" s="894"/>
      <c r="AW82" s="894"/>
      <c r="AX82" s="894"/>
      <c r="AY82" s="894"/>
      <c r="AZ82" s="896"/>
      <c r="BA82" s="896"/>
      <c r="BB82" s="896"/>
      <c r="BC82" s="896"/>
      <c r="BD82" s="897"/>
      <c r="BE82" s="237"/>
      <c r="BF82" s="237"/>
      <c r="BG82" s="237"/>
      <c r="BH82" s="237"/>
      <c r="BI82" s="237"/>
      <c r="BJ82" s="237"/>
      <c r="BK82" s="237"/>
      <c r="BL82" s="237"/>
      <c r="BM82" s="237"/>
      <c r="BN82" s="237"/>
      <c r="BO82" s="237"/>
      <c r="BP82" s="237"/>
      <c r="BQ82" s="234">
        <v>76</v>
      </c>
      <c r="BR82" s="239"/>
      <c r="BS82" s="923"/>
      <c r="BT82" s="924"/>
      <c r="BU82" s="924"/>
      <c r="BV82" s="924"/>
      <c r="BW82" s="924"/>
      <c r="BX82" s="924"/>
      <c r="BY82" s="924"/>
      <c r="BZ82" s="924"/>
      <c r="CA82" s="924"/>
      <c r="CB82" s="924"/>
      <c r="CC82" s="924"/>
      <c r="CD82" s="924"/>
      <c r="CE82" s="924"/>
      <c r="CF82" s="924"/>
      <c r="CG82" s="929"/>
      <c r="CH82" s="926"/>
      <c r="CI82" s="927"/>
      <c r="CJ82" s="927"/>
      <c r="CK82" s="927"/>
      <c r="CL82" s="928"/>
      <c r="CM82" s="926"/>
      <c r="CN82" s="927"/>
      <c r="CO82" s="927"/>
      <c r="CP82" s="927"/>
      <c r="CQ82" s="928"/>
      <c r="CR82" s="926"/>
      <c r="CS82" s="927"/>
      <c r="CT82" s="927"/>
      <c r="CU82" s="927"/>
      <c r="CV82" s="928"/>
      <c r="CW82" s="926"/>
      <c r="CX82" s="927"/>
      <c r="CY82" s="927"/>
      <c r="CZ82" s="927"/>
      <c r="DA82" s="928"/>
      <c r="DB82" s="926"/>
      <c r="DC82" s="927"/>
      <c r="DD82" s="927"/>
      <c r="DE82" s="927"/>
      <c r="DF82" s="928"/>
      <c r="DG82" s="926"/>
      <c r="DH82" s="927"/>
      <c r="DI82" s="927"/>
      <c r="DJ82" s="927"/>
      <c r="DK82" s="928"/>
      <c r="DL82" s="926"/>
      <c r="DM82" s="927"/>
      <c r="DN82" s="927"/>
      <c r="DO82" s="927"/>
      <c r="DP82" s="928"/>
      <c r="DQ82" s="926"/>
      <c r="DR82" s="927"/>
      <c r="DS82" s="927"/>
      <c r="DT82" s="927"/>
      <c r="DU82" s="928"/>
      <c r="DV82" s="923"/>
      <c r="DW82" s="924"/>
      <c r="DX82" s="924"/>
      <c r="DY82" s="924"/>
      <c r="DZ82" s="925"/>
      <c r="EA82" s="226"/>
    </row>
    <row r="83" spans="1:131" ht="26.25" customHeight="1" x14ac:dyDescent="0.2">
      <c r="A83" s="234">
        <v>16</v>
      </c>
      <c r="B83" s="937"/>
      <c r="C83" s="938"/>
      <c r="D83" s="938"/>
      <c r="E83" s="938"/>
      <c r="F83" s="938"/>
      <c r="G83" s="938"/>
      <c r="H83" s="938"/>
      <c r="I83" s="938"/>
      <c r="J83" s="938"/>
      <c r="K83" s="938"/>
      <c r="L83" s="938"/>
      <c r="M83" s="938"/>
      <c r="N83" s="938"/>
      <c r="O83" s="938"/>
      <c r="P83" s="939"/>
      <c r="Q83" s="940"/>
      <c r="R83" s="894"/>
      <c r="S83" s="894"/>
      <c r="T83" s="894"/>
      <c r="U83" s="894"/>
      <c r="V83" s="894"/>
      <c r="W83" s="894"/>
      <c r="X83" s="894"/>
      <c r="Y83" s="894"/>
      <c r="Z83" s="894"/>
      <c r="AA83" s="894"/>
      <c r="AB83" s="894"/>
      <c r="AC83" s="894"/>
      <c r="AD83" s="894"/>
      <c r="AE83" s="894"/>
      <c r="AF83" s="894"/>
      <c r="AG83" s="894"/>
      <c r="AH83" s="894"/>
      <c r="AI83" s="894"/>
      <c r="AJ83" s="894"/>
      <c r="AK83" s="894"/>
      <c r="AL83" s="894"/>
      <c r="AM83" s="894"/>
      <c r="AN83" s="894"/>
      <c r="AO83" s="894"/>
      <c r="AP83" s="894"/>
      <c r="AQ83" s="894"/>
      <c r="AR83" s="894"/>
      <c r="AS83" s="894"/>
      <c r="AT83" s="894"/>
      <c r="AU83" s="894"/>
      <c r="AV83" s="894"/>
      <c r="AW83" s="894"/>
      <c r="AX83" s="894"/>
      <c r="AY83" s="894"/>
      <c r="AZ83" s="896"/>
      <c r="BA83" s="896"/>
      <c r="BB83" s="896"/>
      <c r="BC83" s="896"/>
      <c r="BD83" s="897"/>
      <c r="BE83" s="237"/>
      <c r="BF83" s="237"/>
      <c r="BG83" s="237"/>
      <c r="BH83" s="237"/>
      <c r="BI83" s="237"/>
      <c r="BJ83" s="237"/>
      <c r="BK83" s="237"/>
      <c r="BL83" s="237"/>
      <c r="BM83" s="237"/>
      <c r="BN83" s="237"/>
      <c r="BO83" s="237"/>
      <c r="BP83" s="237"/>
      <c r="BQ83" s="234">
        <v>77</v>
      </c>
      <c r="BR83" s="239"/>
      <c r="BS83" s="923"/>
      <c r="BT83" s="924"/>
      <c r="BU83" s="924"/>
      <c r="BV83" s="924"/>
      <c r="BW83" s="924"/>
      <c r="BX83" s="924"/>
      <c r="BY83" s="924"/>
      <c r="BZ83" s="924"/>
      <c r="CA83" s="924"/>
      <c r="CB83" s="924"/>
      <c r="CC83" s="924"/>
      <c r="CD83" s="924"/>
      <c r="CE83" s="924"/>
      <c r="CF83" s="924"/>
      <c r="CG83" s="929"/>
      <c r="CH83" s="926"/>
      <c r="CI83" s="927"/>
      <c r="CJ83" s="927"/>
      <c r="CK83" s="927"/>
      <c r="CL83" s="928"/>
      <c r="CM83" s="926"/>
      <c r="CN83" s="927"/>
      <c r="CO83" s="927"/>
      <c r="CP83" s="927"/>
      <c r="CQ83" s="928"/>
      <c r="CR83" s="926"/>
      <c r="CS83" s="927"/>
      <c r="CT83" s="927"/>
      <c r="CU83" s="927"/>
      <c r="CV83" s="928"/>
      <c r="CW83" s="926"/>
      <c r="CX83" s="927"/>
      <c r="CY83" s="927"/>
      <c r="CZ83" s="927"/>
      <c r="DA83" s="928"/>
      <c r="DB83" s="926"/>
      <c r="DC83" s="927"/>
      <c r="DD83" s="927"/>
      <c r="DE83" s="927"/>
      <c r="DF83" s="928"/>
      <c r="DG83" s="926"/>
      <c r="DH83" s="927"/>
      <c r="DI83" s="927"/>
      <c r="DJ83" s="927"/>
      <c r="DK83" s="928"/>
      <c r="DL83" s="926"/>
      <c r="DM83" s="927"/>
      <c r="DN83" s="927"/>
      <c r="DO83" s="927"/>
      <c r="DP83" s="928"/>
      <c r="DQ83" s="926"/>
      <c r="DR83" s="927"/>
      <c r="DS83" s="927"/>
      <c r="DT83" s="927"/>
      <c r="DU83" s="928"/>
      <c r="DV83" s="923"/>
      <c r="DW83" s="924"/>
      <c r="DX83" s="924"/>
      <c r="DY83" s="924"/>
      <c r="DZ83" s="925"/>
      <c r="EA83" s="226"/>
    </row>
    <row r="84" spans="1:131" ht="26.25" customHeight="1" x14ac:dyDescent="0.2">
      <c r="A84" s="234">
        <v>17</v>
      </c>
      <c r="B84" s="937"/>
      <c r="C84" s="938"/>
      <c r="D84" s="938"/>
      <c r="E84" s="938"/>
      <c r="F84" s="938"/>
      <c r="G84" s="938"/>
      <c r="H84" s="938"/>
      <c r="I84" s="938"/>
      <c r="J84" s="938"/>
      <c r="K84" s="938"/>
      <c r="L84" s="938"/>
      <c r="M84" s="938"/>
      <c r="N84" s="938"/>
      <c r="O84" s="938"/>
      <c r="P84" s="939"/>
      <c r="Q84" s="940"/>
      <c r="R84" s="894"/>
      <c r="S84" s="894"/>
      <c r="T84" s="894"/>
      <c r="U84" s="894"/>
      <c r="V84" s="894"/>
      <c r="W84" s="894"/>
      <c r="X84" s="894"/>
      <c r="Y84" s="894"/>
      <c r="Z84" s="894"/>
      <c r="AA84" s="894"/>
      <c r="AB84" s="894"/>
      <c r="AC84" s="894"/>
      <c r="AD84" s="894"/>
      <c r="AE84" s="894"/>
      <c r="AF84" s="894"/>
      <c r="AG84" s="894"/>
      <c r="AH84" s="894"/>
      <c r="AI84" s="894"/>
      <c r="AJ84" s="894"/>
      <c r="AK84" s="894"/>
      <c r="AL84" s="894"/>
      <c r="AM84" s="894"/>
      <c r="AN84" s="894"/>
      <c r="AO84" s="894"/>
      <c r="AP84" s="894"/>
      <c r="AQ84" s="894"/>
      <c r="AR84" s="894"/>
      <c r="AS84" s="894"/>
      <c r="AT84" s="894"/>
      <c r="AU84" s="894"/>
      <c r="AV84" s="894"/>
      <c r="AW84" s="894"/>
      <c r="AX84" s="894"/>
      <c r="AY84" s="894"/>
      <c r="AZ84" s="896"/>
      <c r="BA84" s="896"/>
      <c r="BB84" s="896"/>
      <c r="BC84" s="896"/>
      <c r="BD84" s="897"/>
      <c r="BE84" s="237"/>
      <c r="BF84" s="237"/>
      <c r="BG84" s="237"/>
      <c r="BH84" s="237"/>
      <c r="BI84" s="237"/>
      <c r="BJ84" s="237"/>
      <c r="BK84" s="237"/>
      <c r="BL84" s="237"/>
      <c r="BM84" s="237"/>
      <c r="BN84" s="237"/>
      <c r="BO84" s="237"/>
      <c r="BP84" s="237"/>
      <c r="BQ84" s="234">
        <v>78</v>
      </c>
      <c r="BR84" s="239"/>
      <c r="BS84" s="923"/>
      <c r="BT84" s="924"/>
      <c r="BU84" s="924"/>
      <c r="BV84" s="924"/>
      <c r="BW84" s="924"/>
      <c r="BX84" s="924"/>
      <c r="BY84" s="924"/>
      <c r="BZ84" s="924"/>
      <c r="CA84" s="924"/>
      <c r="CB84" s="924"/>
      <c r="CC84" s="924"/>
      <c r="CD84" s="924"/>
      <c r="CE84" s="924"/>
      <c r="CF84" s="924"/>
      <c r="CG84" s="929"/>
      <c r="CH84" s="926"/>
      <c r="CI84" s="927"/>
      <c r="CJ84" s="927"/>
      <c r="CK84" s="927"/>
      <c r="CL84" s="928"/>
      <c r="CM84" s="926"/>
      <c r="CN84" s="927"/>
      <c r="CO84" s="927"/>
      <c r="CP84" s="927"/>
      <c r="CQ84" s="928"/>
      <c r="CR84" s="926"/>
      <c r="CS84" s="927"/>
      <c r="CT84" s="927"/>
      <c r="CU84" s="927"/>
      <c r="CV84" s="928"/>
      <c r="CW84" s="926"/>
      <c r="CX84" s="927"/>
      <c r="CY84" s="927"/>
      <c r="CZ84" s="927"/>
      <c r="DA84" s="928"/>
      <c r="DB84" s="926"/>
      <c r="DC84" s="927"/>
      <c r="DD84" s="927"/>
      <c r="DE84" s="927"/>
      <c r="DF84" s="928"/>
      <c r="DG84" s="926"/>
      <c r="DH84" s="927"/>
      <c r="DI84" s="927"/>
      <c r="DJ84" s="927"/>
      <c r="DK84" s="928"/>
      <c r="DL84" s="926"/>
      <c r="DM84" s="927"/>
      <c r="DN84" s="927"/>
      <c r="DO84" s="927"/>
      <c r="DP84" s="928"/>
      <c r="DQ84" s="926"/>
      <c r="DR84" s="927"/>
      <c r="DS84" s="927"/>
      <c r="DT84" s="927"/>
      <c r="DU84" s="928"/>
      <c r="DV84" s="923"/>
      <c r="DW84" s="924"/>
      <c r="DX84" s="924"/>
      <c r="DY84" s="924"/>
      <c r="DZ84" s="925"/>
      <c r="EA84" s="226"/>
    </row>
    <row r="85" spans="1:131" ht="26.25" customHeight="1" x14ac:dyDescent="0.2">
      <c r="A85" s="234">
        <v>18</v>
      </c>
      <c r="B85" s="937"/>
      <c r="C85" s="938"/>
      <c r="D85" s="938"/>
      <c r="E85" s="938"/>
      <c r="F85" s="938"/>
      <c r="G85" s="938"/>
      <c r="H85" s="938"/>
      <c r="I85" s="938"/>
      <c r="J85" s="938"/>
      <c r="K85" s="938"/>
      <c r="L85" s="938"/>
      <c r="M85" s="938"/>
      <c r="N85" s="938"/>
      <c r="O85" s="938"/>
      <c r="P85" s="939"/>
      <c r="Q85" s="940"/>
      <c r="R85" s="894"/>
      <c r="S85" s="894"/>
      <c r="T85" s="894"/>
      <c r="U85" s="894"/>
      <c r="V85" s="894"/>
      <c r="W85" s="894"/>
      <c r="X85" s="894"/>
      <c r="Y85" s="894"/>
      <c r="Z85" s="894"/>
      <c r="AA85" s="894"/>
      <c r="AB85" s="894"/>
      <c r="AC85" s="894"/>
      <c r="AD85" s="894"/>
      <c r="AE85" s="894"/>
      <c r="AF85" s="894"/>
      <c r="AG85" s="894"/>
      <c r="AH85" s="894"/>
      <c r="AI85" s="894"/>
      <c r="AJ85" s="894"/>
      <c r="AK85" s="894"/>
      <c r="AL85" s="894"/>
      <c r="AM85" s="894"/>
      <c r="AN85" s="894"/>
      <c r="AO85" s="894"/>
      <c r="AP85" s="894"/>
      <c r="AQ85" s="894"/>
      <c r="AR85" s="894"/>
      <c r="AS85" s="894"/>
      <c r="AT85" s="894"/>
      <c r="AU85" s="894"/>
      <c r="AV85" s="894"/>
      <c r="AW85" s="894"/>
      <c r="AX85" s="894"/>
      <c r="AY85" s="894"/>
      <c r="AZ85" s="896"/>
      <c r="BA85" s="896"/>
      <c r="BB85" s="896"/>
      <c r="BC85" s="896"/>
      <c r="BD85" s="897"/>
      <c r="BE85" s="237"/>
      <c r="BF85" s="237"/>
      <c r="BG85" s="237"/>
      <c r="BH85" s="237"/>
      <c r="BI85" s="237"/>
      <c r="BJ85" s="237"/>
      <c r="BK85" s="237"/>
      <c r="BL85" s="237"/>
      <c r="BM85" s="237"/>
      <c r="BN85" s="237"/>
      <c r="BO85" s="237"/>
      <c r="BP85" s="237"/>
      <c r="BQ85" s="234">
        <v>79</v>
      </c>
      <c r="BR85" s="239"/>
      <c r="BS85" s="923"/>
      <c r="BT85" s="924"/>
      <c r="BU85" s="924"/>
      <c r="BV85" s="924"/>
      <c r="BW85" s="924"/>
      <c r="BX85" s="924"/>
      <c r="BY85" s="924"/>
      <c r="BZ85" s="924"/>
      <c r="CA85" s="924"/>
      <c r="CB85" s="924"/>
      <c r="CC85" s="924"/>
      <c r="CD85" s="924"/>
      <c r="CE85" s="924"/>
      <c r="CF85" s="924"/>
      <c r="CG85" s="929"/>
      <c r="CH85" s="926"/>
      <c r="CI85" s="927"/>
      <c r="CJ85" s="927"/>
      <c r="CK85" s="927"/>
      <c r="CL85" s="928"/>
      <c r="CM85" s="926"/>
      <c r="CN85" s="927"/>
      <c r="CO85" s="927"/>
      <c r="CP85" s="927"/>
      <c r="CQ85" s="928"/>
      <c r="CR85" s="926"/>
      <c r="CS85" s="927"/>
      <c r="CT85" s="927"/>
      <c r="CU85" s="927"/>
      <c r="CV85" s="928"/>
      <c r="CW85" s="926"/>
      <c r="CX85" s="927"/>
      <c r="CY85" s="927"/>
      <c r="CZ85" s="927"/>
      <c r="DA85" s="928"/>
      <c r="DB85" s="926"/>
      <c r="DC85" s="927"/>
      <c r="DD85" s="927"/>
      <c r="DE85" s="927"/>
      <c r="DF85" s="928"/>
      <c r="DG85" s="926"/>
      <c r="DH85" s="927"/>
      <c r="DI85" s="927"/>
      <c r="DJ85" s="927"/>
      <c r="DK85" s="928"/>
      <c r="DL85" s="926"/>
      <c r="DM85" s="927"/>
      <c r="DN85" s="927"/>
      <c r="DO85" s="927"/>
      <c r="DP85" s="928"/>
      <c r="DQ85" s="926"/>
      <c r="DR85" s="927"/>
      <c r="DS85" s="927"/>
      <c r="DT85" s="927"/>
      <c r="DU85" s="928"/>
      <c r="DV85" s="923"/>
      <c r="DW85" s="924"/>
      <c r="DX85" s="924"/>
      <c r="DY85" s="924"/>
      <c r="DZ85" s="925"/>
      <c r="EA85" s="226"/>
    </row>
    <row r="86" spans="1:131" ht="26.25" customHeight="1" x14ac:dyDescent="0.2">
      <c r="A86" s="234">
        <v>19</v>
      </c>
      <c r="B86" s="937"/>
      <c r="C86" s="938"/>
      <c r="D86" s="938"/>
      <c r="E86" s="938"/>
      <c r="F86" s="938"/>
      <c r="G86" s="938"/>
      <c r="H86" s="938"/>
      <c r="I86" s="938"/>
      <c r="J86" s="938"/>
      <c r="K86" s="938"/>
      <c r="L86" s="938"/>
      <c r="M86" s="938"/>
      <c r="N86" s="938"/>
      <c r="O86" s="938"/>
      <c r="P86" s="939"/>
      <c r="Q86" s="940"/>
      <c r="R86" s="894"/>
      <c r="S86" s="894"/>
      <c r="T86" s="894"/>
      <c r="U86" s="894"/>
      <c r="V86" s="894"/>
      <c r="W86" s="894"/>
      <c r="X86" s="894"/>
      <c r="Y86" s="894"/>
      <c r="Z86" s="894"/>
      <c r="AA86" s="894"/>
      <c r="AB86" s="894"/>
      <c r="AC86" s="894"/>
      <c r="AD86" s="894"/>
      <c r="AE86" s="894"/>
      <c r="AF86" s="894"/>
      <c r="AG86" s="894"/>
      <c r="AH86" s="894"/>
      <c r="AI86" s="894"/>
      <c r="AJ86" s="894"/>
      <c r="AK86" s="894"/>
      <c r="AL86" s="894"/>
      <c r="AM86" s="894"/>
      <c r="AN86" s="894"/>
      <c r="AO86" s="894"/>
      <c r="AP86" s="894"/>
      <c r="AQ86" s="894"/>
      <c r="AR86" s="894"/>
      <c r="AS86" s="894"/>
      <c r="AT86" s="894"/>
      <c r="AU86" s="894"/>
      <c r="AV86" s="894"/>
      <c r="AW86" s="894"/>
      <c r="AX86" s="894"/>
      <c r="AY86" s="894"/>
      <c r="AZ86" s="896"/>
      <c r="BA86" s="896"/>
      <c r="BB86" s="896"/>
      <c r="BC86" s="896"/>
      <c r="BD86" s="897"/>
      <c r="BE86" s="237"/>
      <c r="BF86" s="237"/>
      <c r="BG86" s="237"/>
      <c r="BH86" s="237"/>
      <c r="BI86" s="237"/>
      <c r="BJ86" s="237"/>
      <c r="BK86" s="237"/>
      <c r="BL86" s="237"/>
      <c r="BM86" s="237"/>
      <c r="BN86" s="237"/>
      <c r="BO86" s="237"/>
      <c r="BP86" s="237"/>
      <c r="BQ86" s="234">
        <v>80</v>
      </c>
      <c r="BR86" s="239"/>
      <c r="BS86" s="923"/>
      <c r="BT86" s="924"/>
      <c r="BU86" s="924"/>
      <c r="BV86" s="924"/>
      <c r="BW86" s="924"/>
      <c r="BX86" s="924"/>
      <c r="BY86" s="924"/>
      <c r="BZ86" s="924"/>
      <c r="CA86" s="924"/>
      <c r="CB86" s="924"/>
      <c r="CC86" s="924"/>
      <c r="CD86" s="924"/>
      <c r="CE86" s="924"/>
      <c r="CF86" s="924"/>
      <c r="CG86" s="929"/>
      <c r="CH86" s="926"/>
      <c r="CI86" s="927"/>
      <c r="CJ86" s="927"/>
      <c r="CK86" s="927"/>
      <c r="CL86" s="928"/>
      <c r="CM86" s="926"/>
      <c r="CN86" s="927"/>
      <c r="CO86" s="927"/>
      <c r="CP86" s="927"/>
      <c r="CQ86" s="928"/>
      <c r="CR86" s="926"/>
      <c r="CS86" s="927"/>
      <c r="CT86" s="927"/>
      <c r="CU86" s="927"/>
      <c r="CV86" s="928"/>
      <c r="CW86" s="926"/>
      <c r="CX86" s="927"/>
      <c r="CY86" s="927"/>
      <c r="CZ86" s="927"/>
      <c r="DA86" s="928"/>
      <c r="DB86" s="926"/>
      <c r="DC86" s="927"/>
      <c r="DD86" s="927"/>
      <c r="DE86" s="927"/>
      <c r="DF86" s="928"/>
      <c r="DG86" s="926"/>
      <c r="DH86" s="927"/>
      <c r="DI86" s="927"/>
      <c r="DJ86" s="927"/>
      <c r="DK86" s="928"/>
      <c r="DL86" s="926"/>
      <c r="DM86" s="927"/>
      <c r="DN86" s="927"/>
      <c r="DO86" s="927"/>
      <c r="DP86" s="928"/>
      <c r="DQ86" s="926"/>
      <c r="DR86" s="927"/>
      <c r="DS86" s="927"/>
      <c r="DT86" s="927"/>
      <c r="DU86" s="928"/>
      <c r="DV86" s="923"/>
      <c r="DW86" s="924"/>
      <c r="DX86" s="924"/>
      <c r="DY86" s="924"/>
      <c r="DZ86" s="925"/>
      <c r="EA86" s="226"/>
    </row>
    <row r="87" spans="1:131" ht="26.25" customHeight="1" x14ac:dyDescent="0.2">
      <c r="A87" s="240">
        <v>20</v>
      </c>
      <c r="B87" s="944"/>
      <c r="C87" s="945"/>
      <c r="D87" s="945"/>
      <c r="E87" s="945"/>
      <c r="F87" s="945"/>
      <c r="G87" s="945"/>
      <c r="H87" s="945"/>
      <c r="I87" s="945"/>
      <c r="J87" s="945"/>
      <c r="K87" s="945"/>
      <c r="L87" s="945"/>
      <c r="M87" s="945"/>
      <c r="N87" s="945"/>
      <c r="O87" s="945"/>
      <c r="P87" s="946"/>
      <c r="Q87" s="947"/>
      <c r="R87" s="948"/>
      <c r="S87" s="948"/>
      <c r="T87" s="948"/>
      <c r="U87" s="948"/>
      <c r="V87" s="948"/>
      <c r="W87" s="948"/>
      <c r="X87" s="948"/>
      <c r="Y87" s="948"/>
      <c r="Z87" s="948"/>
      <c r="AA87" s="948"/>
      <c r="AB87" s="948"/>
      <c r="AC87" s="948"/>
      <c r="AD87" s="948"/>
      <c r="AE87" s="948"/>
      <c r="AF87" s="948"/>
      <c r="AG87" s="948"/>
      <c r="AH87" s="948"/>
      <c r="AI87" s="948"/>
      <c r="AJ87" s="948"/>
      <c r="AK87" s="948"/>
      <c r="AL87" s="948"/>
      <c r="AM87" s="948"/>
      <c r="AN87" s="948"/>
      <c r="AO87" s="948"/>
      <c r="AP87" s="948"/>
      <c r="AQ87" s="948"/>
      <c r="AR87" s="948"/>
      <c r="AS87" s="948"/>
      <c r="AT87" s="948"/>
      <c r="AU87" s="948"/>
      <c r="AV87" s="948"/>
      <c r="AW87" s="948"/>
      <c r="AX87" s="948"/>
      <c r="AY87" s="948"/>
      <c r="AZ87" s="949"/>
      <c r="BA87" s="949"/>
      <c r="BB87" s="949"/>
      <c r="BC87" s="949"/>
      <c r="BD87" s="950"/>
      <c r="BE87" s="237"/>
      <c r="BF87" s="237"/>
      <c r="BG87" s="237"/>
      <c r="BH87" s="237"/>
      <c r="BI87" s="237"/>
      <c r="BJ87" s="237"/>
      <c r="BK87" s="237"/>
      <c r="BL87" s="237"/>
      <c r="BM87" s="237"/>
      <c r="BN87" s="237"/>
      <c r="BO87" s="237"/>
      <c r="BP87" s="237"/>
      <c r="BQ87" s="234">
        <v>81</v>
      </c>
      <c r="BR87" s="239"/>
      <c r="BS87" s="923"/>
      <c r="BT87" s="924"/>
      <c r="BU87" s="924"/>
      <c r="BV87" s="924"/>
      <c r="BW87" s="924"/>
      <c r="BX87" s="924"/>
      <c r="BY87" s="924"/>
      <c r="BZ87" s="924"/>
      <c r="CA87" s="924"/>
      <c r="CB87" s="924"/>
      <c r="CC87" s="924"/>
      <c r="CD87" s="924"/>
      <c r="CE87" s="924"/>
      <c r="CF87" s="924"/>
      <c r="CG87" s="929"/>
      <c r="CH87" s="926"/>
      <c r="CI87" s="927"/>
      <c r="CJ87" s="927"/>
      <c r="CK87" s="927"/>
      <c r="CL87" s="928"/>
      <c r="CM87" s="926"/>
      <c r="CN87" s="927"/>
      <c r="CO87" s="927"/>
      <c r="CP87" s="927"/>
      <c r="CQ87" s="928"/>
      <c r="CR87" s="926"/>
      <c r="CS87" s="927"/>
      <c r="CT87" s="927"/>
      <c r="CU87" s="927"/>
      <c r="CV87" s="928"/>
      <c r="CW87" s="926"/>
      <c r="CX87" s="927"/>
      <c r="CY87" s="927"/>
      <c r="CZ87" s="927"/>
      <c r="DA87" s="928"/>
      <c r="DB87" s="926"/>
      <c r="DC87" s="927"/>
      <c r="DD87" s="927"/>
      <c r="DE87" s="927"/>
      <c r="DF87" s="928"/>
      <c r="DG87" s="926"/>
      <c r="DH87" s="927"/>
      <c r="DI87" s="927"/>
      <c r="DJ87" s="927"/>
      <c r="DK87" s="928"/>
      <c r="DL87" s="926"/>
      <c r="DM87" s="927"/>
      <c r="DN87" s="927"/>
      <c r="DO87" s="927"/>
      <c r="DP87" s="928"/>
      <c r="DQ87" s="926"/>
      <c r="DR87" s="927"/>
      <c r="DS87" s="927"/>
      <c r="DT87" s="927"/>
      <c r="DU87" s="928"/>
      <c r="DV87" s="923"/>
      <c r="DW87" s="924"/>
      <c r="DX87" s="924"/>
      <c r="DY87" s="924"/>
      <c r="DZ87" s="925"/>
      <c r="EA87" s="226"/>
    </row>
    <row r="88" spans="1:131" ht="26.25" customHeight="1" thickBot="1" x14ac:dyDescent="0.25">
      <c r="A88" s="236" t="s">
        <v>391</v>
      </c>
      <c r="B88" s="853" t="s">
        <v>424</v>
      </c>
      <c r="C88" s="854"/>
      <c r="D88" s="854"/>
      <c r="E88" s="854"/>
      <c r="F88" s="854"/>
      <c r="G88" s="854"/>
      <c r="H88" s="854"/>
      <c r="I88" s="854"/>
      <c r="J88" s="854"/>
      <c r="K88" s="854"/>
      <c r="L88" s="854"/>
      <c r="M88" s="854"/>
      <c r="N88" s="854"/>
      <c r="O88" s="854"/>
      <c r="P88" s="855"/>
      <c r="Q88" s="904"/>
      <c r="R88" s="905"/>
      <c r="S88" s="905"/>
      <c r="T88" s="905"/>
      <c r="U88" s="905"/>
      <c r="V88" s="905"/>
      <c r="W88" s="905"/>
      <c r="X88" s="905"/>
      <c r="Y88" s="905"/>
      <c r="Z88" s="905"/>
      <c r="AA88" s="905"/>
      <c r="AB88" s="905"/>
      <c r="AC88" s="905"/>
      <c r="AD88" s="905"/>
      <c r="AE88" s="905"/>
      <c r="AF88" s="908">
        <v>8388</v>
      </c>
      <c r="AG88" s="908"/>
      <c r="AH88" s="908"/>
      <c r="AI88" s="908"/>
      <c r="AJ88" s="908"/>
      <c r="AK88" s="905"/>
      <c r="AL88" s="905"/>
      <c r="AM88" s="905"/>
      <c r="AN88" s="905"/>
      <c r="AO88" s="905"/>
      <c r="AP88" s="908">
        <v>3158</v>
      </c>
      <c r="AQ88" s="908"/>
      <c r="AR88" s="908"/>
      <c r="AS88" s="908"/>
      <c r="AT88" s="908"/>
      <c r="AU88" s="908">
        <v>470</v>
      </c>
      <c r="AV88" s="908"/>
      <c r="AW88" s="908"/>
      <c r="AX88" s="908"/>
      <c r="AY88" s="908"/>
      <c r="AZ88" s="913"/>
      <c r="BA88" s="913"/>
      <c r="BB88" s="913"/>
      <c r="BC88" s="913"/>
      <c r="BD88" s="914"/>
      <c r="BE88" s="237"/>
      <c r="BF88" s="237"/>
      <c r="BG88" s="237"/>
      <c r="BH88" s="237"/>
      <c r="BI88" s="237"/>
      <c r="BJ88" s="237"/>
      <c r="BK88" s="237"/>
      <c r="BL88" s="237"/>
      <c r="BM88" s="237"/>
      <c r="BN88" s="237"/>
      <c r="BO88" s="237"/>
      <c r="BP88" s="237"/>
      <c r="BQ88" s="234">
        <v>82</v>
      </c>
      <c r="BR88" s="239"/>
      <c r="BS88" s="923"/>
      <c r="BT88" s="924"/>
      <c r="BU88" s="924"/>
      <c r="BV88" s="924"/>
      <c r="BW88" s="924"/>
      <c r="BX88" s="924"/>
      <c r="BY88" s="924"/>
      <c r="BZ88" s="924"/>
      <c r="CA88" s="924"/>
      <c r="CB88" s="924"/>
      <c r="CC88" s="924"/>
      <c r="CD88" s="924"/>
      <c r="CE88" s="924"/>
      <c r="CF88" s="924"/>
      <c r="CG88" s="929"/>
      <c r="CH88" s="926"/>
      <c r="CI88" s="927"/>
      <c r="CJ88" s="927"/>
      <c r="CK88" s="927"/>
      <c r="CL88" s="928"/>
      <c r="CM88" s="926"/>
      <c r="CN88" s="927"/>
      <c r="CO88" s="927"/>
      <c r="CP88" s="927"/>
      <c r="CQ88" s="928"/>
      <c r="CR88" s="926"/>
      <c r="CS88" s="927"/>
      <c r="CT88" s="927"/>
      <c r="CU88" s="927"/>
      <c r="CV88" s="928"/>
      <c r="CW88" s="926"/>
      <c r="CX88" s="927"/>
      <c r="CY88" s="927"/>
      <c r="CZ88" s="927"/>
      <c r="DA88" s="928"/>
      <c r="DB88" s="926"/>
      <c r="DC88" s="927"/>
      <c r="DD88" s="927"/>
      <c r="DE88" s="927"/>
      <c r="DF88" s="928"/>
      <c r="DG88" s="926"/>
      <c r="DH88" s="927"/>
      <c r="DI88" s="927"/>
      <c r="DJ88" s="927"/>
      <c r="DK88" s="928"/>
      <c r="DL88" s="926"/>
      <c r="DM88" s="927"/>
      <c r="DN88" s="927"/>
      <c r="DO88" s="927"/>
      <c r="DP88" s="928"/>
      <c r="DQ88" s="926"/>
      <c r="DR88" s="927"/>
      <c r="DS88" s="927"/>
      <c r="DT88" s="927"/>
      <c r="DU88" s="928"/>
      <c r="DV88" s="923"/>
      <c r="DW88" s="924"/>
      <c r="DX88" s="924"/>
      <c r="DY88" s="924"/>
      <c r="DZ88" s="925"/>
      <c r="EA88" s="226"/>
    </row>
    <row r="89" spans="1:131" ht="26.25" hidden="1" customHeight="1" x14ac:dyDescent="0.2">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923"/>
      <c r="BT89" s="924"/>
      <c r="BU89" s="924"/>
      <c r="BV89" s="924"/>
      <c r="BW89" s="924"/>
      <c r="BX89" s="924"/>
      <c r="BY89" s="924"/>
      <c r="BZ89" s="924"/>
      <c r="CA89" s="924"/>
      <c r="CB89" s="924"/>
      <c r="CC89" s="924"/>
      <c r="CD89" s="924"/>
      <c r="CE89" s="924"/>
      <c r="CF89" s="924"/>
      <c r="CG89" s="929"/>
      <c r="CH89" s="926"/>
      <c r="CI89" s="927"/>
      <c r="CJ89" s="927"/>
      <c r="CK89" s="927"/>
      <c r="CL89" s="928"/>
      <c r="CM89" s="926"/>
      <c r="CN89" s="927"/>
      <c r="CO89" s="927"/>
      <c r="CP89" s="927"/>
      <c r="CQ89" s="928"/>
      <c r="CR89" s="926"/>
      <c r="CS89" s="927"/>
      <c r="CT89" s="927"/>
      <c r="CU89" s="927"/>
      <c r="CV89" s="928"/>
      <c r="CW89" s="926"/>
      <c r="CX89" s="927"/>
      <c r="CY89" s="927"/>
      <c r="CZ89" s="927"/>
      <c r="DA89" s="928"/>
      <c r="DB89" s="926"/>
      <c r="DC89" s="927"/>
      <c r="DD89" s="927"/>
      <c r="DE89" s="927"/>
      <c r="DF89" s="928"/>
      <c r="DG89" s="926"/>
      <c r="DH89" s="927"/>
      <c r="DI89" s="927"/>
      <c r="DJ89" s="927"/>
      <c r="DK89" s="928"/>
      <c r="DL89" s="926"/>
      <c r="DM89" s="927"/>
      <c r="DN89" s="927"/>
      <c r="DO89" s="927"/>
      <c r="DP89" s="928"/>
      <c r="DQ89" s="926"/>
      <c r="DR89" s="927"/>
      <c r="DS89" s="927"/>
      <c r="DT89" s="927"/>
      <c r="DU89" s="928"/>
      <c r="DV89" s="923"/>
      <c r="DW89" s="924"/>
      <c r="DX89" s="924"/>
      <c r="DY89" s="924"/>
      <c r="DZ89" s="925"/>
      <c r="EA89" s="226"/>
    </row>
    <row r="90" spans="1:131" ht="26.25" hidden="1" customHeight="1" x14ac:dyDescent="0.2">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923"/>
      <c r="BT90" s="924"/>
      <c r="BU90" s="924"/>
      <c r="BV90" s="924"/>
      <c r="BW90" s="924"/>
      <c r="BX90" s="924"/>
      <c r="BY90" s="924"/>
      <c r="BZ90" s="924"/>
      <c r="CA90" s="924"/>
      <c r="CB90" s="924"/>
      <c r="CC90" s="924"/>
      <c r="CD90" s="924"/>
      <c r="CE90" s="924"/>
      <c r="CF90" s="924"/>
      <c r="CG90" s="929"/>
      <c r="CH90" s="926"/>
      <c r="CI90" s="927"/>
      <c r="CJ90" s="927"/>
      <c r="CK90" s="927"/>
      <c r="CL90" s="928"/>
      <c r="CM90" s="926"/>
      <c r="CN90" s="927"/>
      <c r="CO90" s="927"/>
      <c r="CP90" s="927"/>
      <c r="CQ90" s="928"/>
      <c r="CR90" s="926"/>
      <c r="CS90" s="927"/>
      <c r="CT90" s="927"/>
      <c r="CU90" s="927"/>
      <c r="CV90" s="928"/>
      <c r="CW90" s="926"/>
      <c r="CX90" s="927"/>
      <c r="CY90" s="927"/>
      <c r="CZ90" s="927"/>
      <c r="DA90" s="928"/>
      <c r="DB90" s="926"/>
      <c r="DC90" s="927"/>
      <c r="DD90" s="927"/>
      <c r="DE90" s="927"/>
      <c r="DF90" s="928"/>
      <c r="DG90" s="926"/>
      <c r="DH90" s="927"/>
      <c r="DI90" s="927"/>
      <c r="DJ90" s="927"/>
      <c r="DK90" s="928"/>
      <c r="DL90" s="926"/>
      <c r="DM90" s="927"/>
      <c r="DN90" s="927"/>
      <c r="DO90" s="927"/>
      <c r="DP90" s="928"/>
      <c r="DQ90" s="926"/>
      <c r="DR90" s="927"/>
      <c r="DS90" s="927"/>
      <c r="DT90" s="927"/>
      <c r="DU90" s="928"/>
      <c r="DV90" s="923"/>
      <c r="DW90" s="924"/>
      <c r="DX90" s="924"/>
      <c r="DY90" s="924"/>
      <c r="DZ90" s="925"/>
      <c r="EA90" s="226"/>
    </row>
    <row r="91" spans="1:131" ht="26.25" hidden="1" customHeight="1" x14ac:dyDescent="0.2">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923"/>
      <c r="BT91" s="924"/>
      <c r="BU91" s="924"/>
      <c r="BV91" s="924"/>
      <c r="BW91" s="924"/>
      <c r="BX91" s="924"/>
      <c r="BY91" s="924"/>
      <c r="BZ91" s="924"/>
      <c r="CA91" s="924"/>
      <c r="CB91" s="924"/>
      <c r="CC91" s="924"/>
      <c r="CD91" s="924"/>
      <c r="CE91" s="924"/>
      <c r="CF91" s="924"/>
      <c r="CG91" s="929"/>
      <c r="CH91" s="926"/>
      <c r="CI91" s="927"/>
      <c r="CJ91" s="927"/>
      <c r="CK91" s="927"/>
      <c r="CL91" s="928"/>
      <c r="CM91" s="926"/>
      <c r="CN91" s="927"/>
      <c r="CO91" s="927"/>
      <c r="CP91" s="927"/>
      <c r="CQ91" s="928"/>
      <c r="CR91" s="926"/>
      <c r="CS91" s="927"/>
      <c r="CT91" s="927"/>
      <c r="CU91" s="927"/>
      <c r="CV91" s="928"/>
      <c r="CW91" s="926"/>
      <c r="CX91" s="927"/>
      <c r="CY91" s="927"/>
      <c r="CZ91" s="927"/>
      <c r="DA91" s="928"/>
      <c r="DB91" s="926"/>
      <c r="DC91" s="927"/>
      <c r="DD91" s="927"/>
      <c r="DE91" s="927"/>
      <c r="DF91" s="928"/>
      <c r="DG91" s="926"/>
      <c r="DH91" s="927"/>
      <c r="DI91" s="927"/>
      <c r="DJ91" s="927"/>
      <c r="DK91" s="928"/>
      <c r="DL91" s="926"/>
      <c r="DM91" s="927"/>
      <c r="DN91" s="927"/>
      <c r="DO91" s="927"/>
      <c r="DP91" s="928"/>
      <c r="DQ91" s="926"/>
      <c r="DR91" s="927"/>
      <c r="DS91" s="927"/>
      <c r="DT91" s="927"/>
      <c r="DU91" s="928"/>
      <c r="DV91" s="923"/>
      <c r="DW91" s="924"/>
      <c r="DX91" s="924"/>
      <c r="DY91" s="924"/>
      <c r="DZ91" s="925"/>
      <c r="EA91" s="226"/>
    </row>
    <row r="92" spans="1:131" ht="26.25" hidden="1" customHeight="1" x14ac:dyDescent="0.2">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923"/>
      <c r="BT92" s="924"/>
      <c r="BU92" s="924"/>
      <c r="BV92" s="924"/>
      <c r="BW92" s="924"/>
      <c r="BX92" s="924"/>
      <c r="BY92" s="924"/>
      <c r="BZ92" s="924"/>
      <c r="CA92" s="924"/>
      <c r="CB92" s="924"/>
      <c r="CC92" s="924"/>
      <c r="CD92" s="924"/>
      <c r="CE92" s="924"/>
      <c r="CF92" s="924"/>
      <c r="CG92" s="929"/>
      <c r="CH92" s="926"/>
      <c r="CI92" s="927"/>
      <c r="CJ92" s="927"/>
      <c r="CK92" s="927"/>
      <c r="CL92" s="928"/>
      <c r="CM92" s="926"/>
      <c r="CN92" s="927"/>
      <c r="CO92" s="927"/>
      <c r="CP92" s="927"/>
      <c r="CQ92" s="928"/>
      <c r="CR92" s="926"/>
      <c r="CS92" s="927"/>
      <c r="CT92" s="927"/>
      <c r="CU92" s="927"/>
      <c r="CV92" s="928"/>
      <c r="CW92" s="926"/>
      <c r="CX92" s="927"/>
      <c r="CY92" s="927"/>
      <c r="CZ92" s="927"/>
      <c r="DA92" s="928"/>
      <c r="DB92" s="926"/>
      <c r="DC92" s="927"/>
      <c r="DD92" s="927"/>
      <c r="DE92" s="927"/>
      <c r="DF92" s="928"/>
      <c r="DG92" s="926"/>
      <c r="DH92" s="927"/>
      <c r="DI92" s="927"/>
      <c r="DJ92" s="927"/>
      <c r="DK92" s="928"/>
      <c r="DL92" s="926"/>
      <c r="DM92" s="927"/>
      <c r="DN92" s="927"/>
      <c r="DO92" s="927"/>
      <c r="DP92" s="928"/>
      <c r="DQ92" s="926"/>
      <c r="DR92" s="927"/>
      <c r="DS92" s="927"/>
      <c r="DT92" s="927"/>
      <c r="DU92" s="928"/>
      <c r="DV92" s="923"/>
      <c r="DW92" s="924"/>
      <c r="DX92" s="924"/>
      <c r="DY92" s="924"/>
      <c r="DZ92" s="925"/>
      <c r="EA92" s="226"/>
    </row>
    <row r="93" spans="1:131" ht="26.25" hidden="1" customHeight="1" x14ac:dyDescent="0.2">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923"/>
      <c r="BT93" s="924"/>
      <c r="BU93" s="924"/>
      <c r="BV93" s="924"/>
      <c r="BW93" s="924"/>
      <c r="BX93" s="924"/>
      <c r="BY93" s="924"/>
      <c r="BZ93" s="924"/>
      <c r="CA93" s="924"/>
      <c r="CB93" s="924"/>
      <c r="CC93" s="924"/>
      <c r="CD93" s="924"/>
      <c r="CE93" s="924"/>
      <c r="CF93" s="924"/>
      <c r="CG93" s="929"/>
      <c r="CH93" s="926"/>
      <c r="CI93" s="927"/>
      <c r="CJ93" s="927"/>
      <c r="CK93" s="927"/>
      <c r="CL93" s="928"/>
      <c r="CM93" s="926"/>
      <c r="CN93" s="927"/>
      <c r="CO93" s="927"/>
      <c r="CP93" s="927"/>
      <c r="CQ93" s="928"/>
      <c r="CR93" s="926"/>
      <c r="CS93" s="927"/>
      <c r="CT93" s="927"/>
      <c r="CU93" s="927"/>
      <c r="CV93" s="928"/>
      <c r="CW93" s="926"/>
      <c r="CX93" s="927"/>
      <c r="CY93" s="927"/>
      <c r="CZ93" s="927"/>
      <c r="DA93" s="928"/>
      <c r="DB93" s="926"/>
      <c r="DC93" s="927"/>
      <c r="DD93" s="927"/>
      <c r="DE93" s="927"/>
      <c r="DF93" s="928"/>
      <c r="DG93" s="926"/>
      <c r="DH93" s="927"/>
      <c r="DI93" s="927"/>
      <c r="DJ93" s="927"/>
      <c r="DK93" s="928"/>
      <c r="DL93" s="926"/>
      <c r="DM93" s="927"/>
      <c r="DN93" s="927"/>
      <c r="DO93" s="927"/>
      <c r="DP93" s="928"/>
      <c r="DQ93" s="926"/>
      <c r="DR93" s="927"/>
      <c r="DS93" s="927"/>
      <c r="DT93" s="927"/>
      <c r="DU93" s="928"/>
      <c r="DV93" s="923"/>
      <c r="DW93" s="924"/>
      <c r="DX93" s="924"/>
      <c r="DY93" s="924"/>
      <c r="DZ93" s="925"/>
      <c r="EA93" s="226"/>
    </row>
    <row r="94" spans="1:131" ht="26.25" hidden="1" customHeight="1" x14ac:dyDescent="0.2">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923"/>
      <c r="BT94" s="924"/>
      <c r="BU94" s="924"/>
      <c r="BV94" s="924"/>
      <c r="BW94" s="924"/>
      <c r="BX94" s="924"/>
      <c r="BY94" s="924"/>
      <c r="BZ94" s="924"/>
      <c r="CA94" s="924"/>
      <c r="CB94" s="924"/>
      <c r="CC94" s="924"/>
      <c r="CD94" s="924"/>
      <c r="CE94" s="924"/>
      <c r="CF94" s="924"/>
      <c r="CG94" s="929"/>
      <c r="CH94" s="926"/>
      <c r="CI94" s="927"/>
      <c r="CJ94" s="927"/>
      <c r="CK94" s="927"/>
      <c r="CL94" s="928"/>
      <c r="CM94" s="926"/>
      <c r="CN94" s="927"/>
      <c r="CO94" s="927"/>
      <c r="CP94" s="927"/>
      <c r="CQ94" s="928"/>
      <c r="CR94" s="926"/>
      <c r="CS94" s="927"/>
      <c r="CT94" s="927"/>
      <c r="CU94" s="927"/>
      <c r="CV94" s="928"/>
      <c r="CW94" s="926"/>
      <c r="CX94" s="927"/>
      <c r="CY94" s="927"/>
      <c r="CZ94" s="927"/>
      <c r="DA94" s="928"/>
      <c r="DB94" s="926"/>
      <c r="DC94" s="927"/>
      <c r="DD94" s="927"/>
      <c r="DE94" s="927"/>
      <c r="DF94" s="928"/>
      <c r="DG94" s="926"/>
      <c r="DH94" s="927"/>
      <c r="DI94" s="927"/>
      <c r="DJ94" s="927"/>
      <c r="DK94" s="928"/>
      <c r="DL94" s="926"/>
      <c r="DM94" s="927"/>
      <c r="DN94" s="927"/>
      <c r="DO94" s="927"/>
      <c r="DP94" s="928"/>
      <c r="DQ94" s="926"/>
      <c r="DR94" s="927"/>
      <c r="DS94" s="927"/>
      <c r="DT94" s="927"/>
      <c r="DU94" s="928"/>
      <c r="DV94" s="923"/>
      <c r="DW94" s="924"/>
      <c r="DX94" s="924"/>
      <c r="DY94" s="924"/>
      <c r="DZ94" s="925"/>
      <c r="EA94" s="226"/>
    </row>
    <row r="95" spans="1:131" ht="26.25" hidden="1" customHeight="1" x14ac:dyDescent="0.2">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923"/>
      <c r="BT95" s="924"/>
      <c r="BU95" s="924"/>
      <c r="BV95" s="924"/>
      <c r="BW95" s="924"/>
      <c r="BX95" s="924"/>
      <c r="BY95" s="924"/>
      <c r="BZ95" s="924"/>
      <c r="CA95" s="924"/>
      <c r="CB95" s="924"/>
      <c r="CC95" s="924"/>
      <c r="CD95" s="924"/>
      <c r="CE95" s="924"/>
      <c r="CF95" s="924"/>
      <c r="CG95" s="929"/>
      <c r="CH95" s="926"/>
      <c r="CI95" s="927"/>
      <c r="CJ95" s="927"/>
      <c r="CK95" s="927"/>
      <c r="CL95" s="928"/>
      <c r="CM95" s="926"/>
      <c r="CN95" s="927"/>
      <c r="CO95" s="927"/>
      <c r="CP95" s="927"/>
      <c r="CQ95" s="928"/>
      <c r="CR95" s="926"/>
      <c r="CS95" s="927"/>
      <c r="CT95" s="927"/>
      <c r="CU95" s="927"/>
      <c r="CV95" s="928"/>
      <c r="CW95" s="926"/>
      <c r="CX95" s="927"/>
      <c r="CY95" s="927"/>
      <c r="CZ95" s="927"/>
      <c r="DA95" s="928"/>
      <c r="DB95" s="926"/>
      <c r="DC95" s="927"/>
      <c r="DD95" s="927"/>
      <c r="DE95" s="927"/>
      <c r="DF95" s="928"/>
      <c r="DG95" s="926"/>
      <c r="DH95" s="927"/>
      <c r="DI95" s="927"/>
      <c r="DJ95" s="927"/>
      <c r="DK95" s="928"/>
      <c r="DL95" s="926"/>
      <c r="DM95" s="927"/>
      <c r="DN95" s="927"/>
      <c r="DO95" s="927"/>
      <c r="DP95" s="928"/>
      <c r="DQ95" s="926"/>
      <c r="DR95" s="927"/>
      <c r="DS95" s="927"/>
      <c r="DT95" s="927"/>
      <c r="DU95" s="928"/>
      <c r="DV95" s="923"/>
      <c r="DW95" s="924"/>
      <c r="DX95" s="924"/>
      <c r="DY95" s="924"/>
      <c r="DZ95" s="925"/>
      <c r="EA95" s="226"/>
    </row>
    <row r="96" spans="1:131" ht="26.25" hidden="1" customHeight="1" x14ac:dyDescent="0.2">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923"/>
      <c r="BT96" s="924"/>
      <c r="BU96" s="924"/>
      <c r="BV96" s="924"/>
      <c r="BW96" s="924"/>
      <c r="BX96" s="924"/>
      <c r="BY96" s="924"/>
      <c r="BZ96" s="924"/>
      <c r="CA96" s="924"/>
      <c r="CB96" s="924"/>
      <c r="CC96" s="924"/>
      <c r="CD96" s="924"/>
      <c r="CE96" s="924"/>
      <c r="CF96" s="924"/>
      <c r="CG96" s="929"/>
      <c r="CH96" s="926"/>
      <c r="CI96" s="927"/>
      <c r="CJ96" s="927"/>
      <c r="CK96" s="927"/>
      <c r="CL96" s="928"/>
      <c r="CM96" s="926"/>
      <c r="CN96" s="927"/>
      <c r="CO96" s="927"/>
      <c r="CP96" s="927"/>
      <c r="CQ96" s="928"/>
      <c r="CR96" s="926"/>
      <c r="CS96" s="927"/>
      <c r="CT96" s="927"/>
      <c r="CU96" s="927"/>
      <c r="CV96" s="928"/>
      <c r="CW96" s="926"/>
      <c r="CX96" s="927"/>
      <c r="CY96" s="927"/>
      <c r="CZ96" s="927"/>
      <c r="DA96" s="928"/>
      <c r="DB96" s="926"/>
      <c r="DC96" s="927"/>
      <c r="DD96" s="927"/>
      <c r="DE96" s="927"/>
      <c r="DF96" s="928"/>
      <c r="DG96" s="926"/>
      <c r="DH96" s="927"/>
      <c r="DI96" s="927"/>
      <c r="DJ96" s="927"/>
      <c r="DK96" s="928"/>
      <c r="DL96" s="926"/>
      <c r="DM96" s="927"/>
      <c r="DN96" s="927"/>
      <c r="DO96" s="927"/>
      <c r="DP96" s="928"/>
      <c r="DQ96" s="926"/>
      <c r="DR96" s="927"/>
      <c r="DS96" s="927"/>
      <c r="DT96" s="927"/>
      <c r="DU96" s="928"/>
      <c r="DV96" s="923"/>
      <c r="DW96" s="924"/>
      <c r="DX96" s="924"/>
      <c r="DY96" s="924"/>
      <c r="DZ96" s="925"/>
      <c r="EA96" s="226"/>
    </row>
    <row r="97" spans="1:131" ht="26.25" hidden="1" customHeight="1" x14ac:dyDescent="0.2">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923"/>
      <c r="BT97" s="924"/>
      <c r="BU97" s="924"/>
      <c r="BV97" s="924"/>
      <c r="BW97" s="924"/>
      <c r="BX97" s="924"/>
      <c r="BY97" s="924"/>
      <c r="BZ97" s="924"/>
      <c r="CA97" s="924"/>
      <c r="CB97" s="924"/>
      <c r="CC97" s="924"/>
      <c r="CD97" s="924"/>
      <c r="CE97" s="924"/>
      <c r="CF97" s="924"/>
      <c r="CG97" s="929"/>
      <c r="CH97" s="926"/>
      <c r="CI97" s="927"/>
      <c r="CJ97" s="927"/>
      <c r="CK97" s="927"/>
      <c r="CL97" s="928"/>
      <c r="CM97" s="926"/>
      <c r="CN97" s="927"/>
      <c r="CO97" s="927"/>
      <c r="CP97" s="927"/>
      <c r="CQ97" s="928"/>
      <c r="CR97" s="926"/>
      <c r="CS97" s="927"/>
      <c r="CT97" s="927"/>
      <c r="CU97" s="927"/>
      <c r="CV97" s="928"/>
      <c r="CW97" s="926"/>
      <c r="CX97" s="927"/>
      <c r="CY97" s="927"/>
      <c r="CZ97" s="927"/>
      <c r="DA97" s="928"/>
      <c r="DB97" s="926"/>
      <c r="DC97" s="927"/>
      <c r="DD97" s="927"/>
      <c r="DE97" s="927"/>
      <c r="DF97" s="928"/>
      <c r="DG97" s="926"/>
      <c r="DH97" s="927"/>
      <c r="DI97" s="927"/>
      <c r="DJ97" s="927"/>
      <c r="DK97" s="928"/>
      <c r="DL97" s="926"/>
      <c r="DM97" s="927"/>
      <c r="DN97" s="927"/>
      <c r="DO97" s="927"/>
      <c r="DP97" s="928"/>
      <c r="DQ97" s="926"/>
      <c r="DR97" s="927"/>
      <c r="DS97" s="927"/>
      <c r="DT97" s="927"/>
      <c r="DU97" s="928"/>
      <c r="DV97" s="923"/>
      <c r="DW97" s="924"/>
      <c r="DX97" s="924"/>
      <c r="DY97" s="924"/>
      <c r="DZ97" s="925"/>
      <c r="EA97" s="226"/>
    </row>
    <row r="98" spans="1:131" ht="26.25" hidden="1" customHeight="1" x14ac:dyDescent="0.2">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923"/>
      <c r="BT98" s="924"/>
      <c r="BU98" s="924"/>
      <c r="BV98" s="924"/>
      <c r="BW98" s="924"/>
      <c r="BX98" s="924"/>
      <c r="BY98" s="924"/>
      <c r="BZ98" s="924"/>
      <c r="CA98" s="924"/>
      <c r="CB98" s="924"/>
      <c r="CC98" s="924"/>
      <c r="CD98" s="924"/>
      <c r="CE98" s="924"/>
      <c r="CF98" s="924"/>
      <c r="CG98" s="929"/>
      <c r="CH98" s="926"/>
      <c r="CI98" s="927"/>
      <c r="CJ98" s="927"/>
      <c r="CK98" s="927"/>
      <c r="CL98" s="928"/>
      <c r="CM98" s="926"/>
      <c r="CN98" s="927"/>
      <c r="CO98" s="927"/>
      <c r="CP98" s="927"/>
      <c r="CQ98" s="928"/>
      <c r="CR98" s="926"/>
      <c r="CS98" s="927"/>
      <c r="CT98" s="927"/>
      <c r="CU98" s="927"/>
      <c r="CV98" s="928"/>
      <c r="CW98" s="926"/>
      <c r="CX98" s="927"/>
      <c r="CY98" s="927"/>
      <c r="CZ98" s="927"/>
      <c r="DA98" s="928"/>
      <c r="DB98" s="926"/>
      <c r="DC98" s="927"/>
      <c r="DD98" s="927"/>
      <c r="DE98" s="927"/>
      <c r="DF98" s="928"/>
      <c r="DG98" s="926"/>
      <c r="DH98" s="927"/>
      <c r="DI98" s="927"/>
      <c r="DJ98" s="927"/>
      <c r="DK98" s="928"/>
      <c r="DL98" s="926"/>
      <c r="DM98" s="927"/>
      <c r="DN98" s="927"/>
      <c r="DO98" s="927"/>
      <c r="DP98" s="928"/>
      <c r="DQ98" s="926"/>
      <c r="DR98" s="927"/>
      <c r="DS98" s="927"/>
      <c r="DT98" s="927"/>
      <c r="DU98" s="928"/>
      <c r="DV98" s="923"/>
      <c r="DW98" s="924"/>
      <c r="DX98" s="924"/>
      <c r="DY98" s="924"/>
      <c r="DZ98" s="925"/>
      <c r="EA98" s="226"/>
    </row>
    <row r="99" spans="1:131" ht="26.25" hidden="1" customHeight="1" x14ac:dyDescent="0.2">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923"/>
      <c r="BT99" s="924"/>
      <c r="BU99" s="924"/>
      <c r="BV99" s="924"/>
      <c r="BW99" s="924"/>
      <c r="BX99" s="924"/>
      <c r="BY99" s="924"/>
      <c r="BZ99" s="924"/>
      <c r="CA99" s="924"/>
      <c r="CB99" s="924"/>
      <c r="CC99" s="924"/>
      <c r="CD99" s="924"/>
      <c r="CE99" s="924"/>
      <c r="CF99" s="924"/>
      <c r="CG99" s="929"/>
      <c r="CH99" s="926"/>
      <c r="CI99" s="927"/>
      <c r="CJ99" s="927"/>
      <c r="CK99" s="927"/>
      <c r="CL99" s="928"/>
      <c r="CM99" s="926"/>
      <c r="CN99" s="927"/>
      <c r="CO99" s="927"/>
      <c r="CP99" s="927"/>
      <c r="CQ99" s="928"/>
      <c r="CR99" s="926"/>
      <c r="CS99" s="927"/>
      <c r="CT99" s="927"/>
      <c r="CU99" s="927"/>
      <c r="CV99" s="928"/>
      <c r="CW99" s="926"/>
      <c r="CX99" s="927"/>
      <c r="CY99" s="927"/>
      <c r="CZ99" s="927"/>
      <c r="DA99" s="928"/>
      <c r="DB99" s="926"/>
      <c r="DC99" s="927"/>
      <c r="DD99" s="927"/>
      <c r="DE99" s="927"/>
      <c r="DF99" s="928"/>
      <c r="DG99" s="926"/>
      <c r="DH99" s="927"/>
      <c r="DI99" s="927"/>
      <c r="DJ99" s="927"/>
      <c r="DK99" s="928"/>
      <c r="DL99" s="926"/>
      <c r="DM99" s="927"/>
      <c r="DN99" s="927"/>
      <c r="DO99" s="927"/>
      <c r="DP99" s="928"/>
      <c r="DQ99" s="926"/>
      <c r="DR99" s="927"/>
      <c r="DS99" s="927"/>
      <c r="DT99" s="927"/>
      <c r="DU99" s="928"/>
      <c r="DV99" s="923"/>
      <c r="DW99" s="924"/>
      <c r="DX99" s="924"/>
      <c r="DY99" s="924"/>
      <c r="DZ99" s="925"/>
      <c r="EA99" s="226"/>
    </row>
    <row r="100" spans="1:131" ht="26.25" hidden="1" customHeight="1" x14ac:dyDescent="0.2">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923"/>
      <c r="BT100" s="924"/>
      <c r="BU100" s="924"/>
      <c r="BV100" s="924"/>
      <c r="BW100" s="924"/>
      <c r="BX100" s="924"/>
      <c r="BY100" s="924"/>
      <c r="BZ100" s="924"/>
      <c r="CA100" s="924"/>
      <c r="CB100" s="924"/>
      <c r="CC100" s="924"/>
      <c r="CD100" s="924"/>
      <c r="CE100" s="924"/>
      <c r="CF100" s="924"/>
      <c r="CG100" s="929"/>
      <c r="CH100" s="926"/>
      <c r="CI100" s="927"/>
      <c r="CJ100" s="927"/>
      <c r="CK100" s="927"/>
      <c r="CL100" s="928"/>
      <c r="CM100" s="926"/>
      <c r="CN100" s="927"/>
      <c r="CO100" s="927"/>
      <c r="CP100" s="927"/>
      <c r="CQ100" s="928"/>
      <c r="CR100" s="926"/>
      <c r="CS100" s="927"/>
      <c r="CT100" s="927"/>
      <c r="CU100" s="927"/>
      <c r="CV100" s="928"/>
      <c r="CW100" s="926"/>
      <c r="CX100" s="927"/>
      <c r="CY100" s="927"/>
      <c r="CZ100" s="927"/>
      <c r="DA100" s="928"/>
      <c r="DB100" s="926"/>
      <c r="DC100" s="927"/>
      <c r="DD100" s="927"/>
      <c r="DE100" s="927"/>
      <c r="DF100" s="928"/>
      <c r="DG100" s="926"/>
      <c r="DH100" s="927"/>
      <c r="DI100" s="927"/>
      <c r="DJ100" s="927"/>
      <c r="DK100" s="928"/>
      <c r="DL100" s="926"/>
      <c r="DM100" s="927"/>
      <c r="DN100" s="927"/>
      <c r="DO100" s="927"/>
      <c r="DP100" s="928"/>
      <c r="DQ100" s="926"/>
      <c r="DR100" s="927"/>
      <c r="DS100" s="927"/>
      <c r="DT100" s="927"/>
      <c r="DU100" s="928"/>
      <c r="DV100" s="923"/>
      <c r="DW100" s="924"/>
      <c r="DX100" s="924"/>
      <c r="DY100" s="924"/>
      <c r="DZ100" s="925"/>
      <c r="EA100" s="226"/>
    </row>
    <row r="101" spans="1:131" ht="26.25" hidden="1" customHeight="1" x14ac:dyDescent="0.2">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923"/>
      <c r="BT101" s="924"/>
      <c r="BU101" s="924"/>
      <c r="BV101" s="924"/>
      <c r="BW101" s="924"/>
      <c r="BX101" s="924"/>
      <c r="BY101" s="924"/>
      <c r="BZ101" s="924"/>
      <c r="CA101" s="924"/>
      <c r="CB101" s="924"/>
      <c r="CC101" s="924"/>
      <c r="CD101" s="924"/>
      <c r="CE101" s="924"/>
      <c r="CF101" s="924"/>
      <c r="CG101" s="929"/>
      <c r="CH101" s="926"/>
      <c r="CI101" s="927"/>
      <c r="CJ101" s="927"/>
      <c r="CK101" s="927"/>
      <c r="CL101" s="928"/>
      <c r="CM101" s="926"/>
      <c r="CN101" s="927"/>
      <c r="CO101" s="927"/>
      <c r="CP101" s="927"/>
      <c r="CQ101" s="928"/>
      <c r="CR101" s="926"/>
      <c r="CS101" s="927"/>
      <c r="CT101" s="927"/>
      <c r="CU101" s="927"/>
      <c r="CV101" s="928"/>
      <c r="CW101" s="926"/>
      <c r="CX101" s="927"/>
      <c r="CY101" s="927"/>
      <c r="CZ101" s="927"/>
      <c r="DA101" s="928"/>
      <c r="DB101" s="926"/>
      <c r="DC101" s="927"/>
      <c r="DD101" s="927"/>
      <c r="DE101" s="927"/>
      <c r="DF101" s="928"/>
      <c r="DG101" s="926"/>
      <c r="DH101" s="927"/>
      <c r="DI101" s="927"/>
      <c r="DJ101" s="927"/>
      <c r="DK101" s="928"/>
      <c r="DL101" s="926"/>
      <c r="DM101" s="927"/>
      <c r="DN101" s="927"/>
      <c r="DO101" s="927"/>
      <c r="DP101" s="928"/>
      <c r="DQ101" s="926"/>
      <c r="DR101" s="927"/>
      <c r="DS101" s="927"/>
      <c r="DT101" s="927"/>
      <c r="DU101" s="928"/>
      <c r="DV101" s="923"/>
      <c r="DW101" s="924"/>
      <c r="DX101" s="924"/>
      <c r="DY101" s="924"/>
      <c r="DZ101" s="925"/>
      <c r="EA101" s="226"/>
    </row>
    <row r="102" spans="1:131" ht="26.25" customHeight="1" thickBot="1" x14ac:dyDescent="0.25">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391</v>
      </c>
      <c r="BR102" s="853" t="s">
        <v>425</v>
      </c>
      <c r="BS102" s="854"/>
      <c r="BT102" s="854"/>
      <c r="BU102" s="854"/>
      <c r="BV102" s="854"/>
      <c r="BW102" s="854"/>
      <c r="BX102" s="854"/>
      <c r="BY102" s="854"/>
      <c r="BZ102" s="854"/>
      <c r="CA102" s="854"/>
      <c r="CB102" s="854"/>
      <c r="CC102" s="854"/>
      <c r="CD102" s="854"/>
      <c r="CE102" s="854"/>
      <c r="CF102" s="854"/>
      <c r="CG102" s="855"/>
      <c r="CH102" s="951"/>
      <c r="CI102" s="952"/>
      <c r="CJ102" s="952"/>
      <c r="CK102" s="952"/>
      <c r="CL102" s="953"/>
      <c r="CM102" s="951"/>
      <c r="CN102" s="952"/>
      <c r="CO102" s="952"/>
      <c r="CP102" s="952"/>
      <c r="CQ102" s="953"/>
      <c r="CR102" s="954"/>
      <c r="CS102" s="916"/>
      <c r="CT102" s="916"/>
      <c r="CU102" s="916"/>
      <c r="CV102" s="955"/>
      <c r="CW102" s="954"/>
      <c r="CX102" s="916"/>
      <c r="CY102" s="916"/>
      <c r="CZ102" s="916"/>
      <c r="DA102" s="955"/>
      <c r="DB102" s="954"/>
      <c r="DC102" s="916"/>
      <c r="DD102" s="916"/>
      <c r="DE102" s="916"/>
      <c r="DF102" s="955"/>
      <c r="DG102" s="954"/>
      <c r="DH102" s="916"/>
      <c r="DI102" s="916"/>
      <c r="DJ102" s="916"/>
      <c r="DK102" s="955"/>
      <c r="DL102" s="954"/>
      <c r="DM102" s="916"/>
      <c r="DN102" s="916"/>
      <c r="DO102" s="916"/>
      <c r="DP102" s="955"/>
      <c r="DQ102" s="954"/>
      <c r="DR102" s="916"/>
      <c r="DS102" s="916"/>
      <c r="DT102" s="916"/>
      <c r="DU102" s="955"/>
      <c r="DV102" s="853"/>
      <c r="DW102" s="854"/>
      <c r="DX102" s="854"/>
      <c r="DY102" s="854"/>
      <c r="DZ102" s="978"/>
      <c r="EA102" s="226"/>
    </row>
    <row r="103" spans="1:131" ht="26.25" customHeight="1" x14ac:dyDescent="0.2">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979" t="s">
        <v>426</v>
      </c>
      <c r="BR103" s="979"/>
      <c r="BS103" s="979"/>
      <c r="BT103" s="979"/>
      <c r="BU103" s="979"/>
      <c r="BV103" s="979"/>
      <c r="BW103" s="979"/>
      <c r="BX103" s="979"/>
      <c r="BY103" s="979"/>
      <c r="BZ103" s="979"/>
      <c r="CA103" s="979"/>
      <c r="CB103" s="979"/>
      <c r="CC103" s="979"/>
      <c r="CD103" s="979"/>
      <c r="CE103" s="979"/>
      <c r="CF103" s="979"/>
      <c r="CG103" s="979"/>
      <c r="CH103" s="979"/>
      <c r="CI103" s="979"/>
      <c r="CJ103" s="979"/>
      <c r="CK103" s="979"/>
      <c r="CL103" s="979"/>
      <c r="CM103" s="979"/>
      <c r="CN103" s="979"/>
      <c r="CO103" s="979"/>
      <c r="CP103" s="979"/>
      <c r="CQ103" s="979"/>
      <c r="CR103" s="979"/>
      <c r="CS103" s="979"/>
      <c r="CT103" s="979"/>
      <c r="CU103" s="979"/>
      <c r="CV103" s="979"/>
      <c r="CW103" s="979"/>
      <c r="CX103" s="979"/>
      <c r="CY103" s="979"/>
      <c r="CZ103" s="979"/>
      <c r="DA103" s="979"/>
      <c r="DB103" s="979"/>
      <c r="DC103" s="979"/>
      <c r="DD103" s="979"/>
      <c r="DE103" s="979"/>
      <c r="DF103" s="979"/>
      <c r="DG103" s="979"/>
      <c r="DH103" s="979"/>
      <c r="DI103" s="979"/>
      <c r="DJ103" s="979"/>
      <c r="DK103" s="979"/>
      <c r="DL103" s="979"/>
      <c r="DM103" s="979"/>
      <c r="DN103" s="979"/>
      <c r="DO103" s="979"/>
      <c r="DP103" s="979"/>
      <c r="DQ103" s="979"/>
      <c r="DR103" s="979"/>
      <c r="DS103" s="979"/>
      <c r="DT103" s="979"/>
      <c r="DU103" s="979"/>
      <c r="DV103" s="979"/>
      <c r="DW103" s="979"/>
      <c r="DX103" s="979"/>
      <c r="DY103" s="979"/>
      <c r="DZ103" s="979"/>
      <c r="EA103" s="226"/>
    </row>
    <row r="104" spans="1:131" ht="26.25" customHeight="1" x14ac:dyDescent="0.2">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980" t="s">
        <v>427</v>
      </c>
      <c r="BR104" s="980"/>
      <c r="BS104" s="980"/>
      <c r="BT104" s="980"/>
      <c r="BU104" s="980"/>
      <c r="BV104" s="980"/>
      <c r="BW104" s="980"/>
      <c r="BX104" s="980"/>
      <c r="BY104" s="980"/>
      <c r="BZ104" s="980"/>
      <c r="CA104" s="980"/>
      <c r="CB104" s="980"/>
      <c r="CC104" s="980"/>
      <c r="CD104" s="980"/>
      <c r="CE104" s="980"/>
      <c r="CF104" s="980"/>
      <c r="CG104" s="980"/>
      <c r="CH104" s="980"/>
      <c r="CI104" s="980"/>
      <c r="CJ104" s="980"/>
      <c r="CK104" s="980"/>
      <c r="CL104" s="980"/>
      <c r="CM104" s="980"/>
      <c r="CN104" s="980"/>
      <c r="CO104" s="980"/>
      <c r="CP104" s="980"/>
      <c r="CQ104" s="980"/>
      <c r="CR104" s="980"/>
      <c r="CS104" s="980"/>
      <c r="CT104" s="980"/>
      <c r="CU104" s="980"/>
      <c r="CV104" s="980"/>
      <c r="CW104" s="980"/>
      <c r="CX104" s="980"/>
      <c r="CY104" s="980"/>
      <c r="CZ104" s="980"/>
      <c r="DA104" s="980"/>
      <c r="DB104" s="980"/>
      <c r="DC104" s="980"/>
      <c r="DD104" s="980"/>
      <c r="DE104" s="980"/>
      <c r="DF104" s="980"/>
      <c r="DG104" s="980"/>
      <c r="DH104" s="980"/>
      <c r="DI104" s="980"/>
      <c r="DJ104" s="980"/>
      <c r="DK104" s="980"/>
      <c r="DL104" s="980"/>
      <c r="DM104" s="980"/>
      <c r="DN104" s="980"/>
      <c r="DO104" s="980"/>
      <c r="DP104" s="980"/>
      <c r="DQ104" s="980"/>
      <c r="DR104" s="980"/>
      <c r="DS104" s="980"/>
      <c r="DT104" s="980"/>
      <c r="DU104" s="980"/>
      <c r="DV104" s="980"/>
      <c r="DW104" s="980"/>
      <c r="DX104" s="980"/>
      <c r="DY104" s="980"/>
      <c r="DZ104" s="980"/>
      <c r="EA104" s="226"/>
    </row>
    <row r="105" spans="1:131" ht="11.25" customHeight="1" x14ac:dyDescent="0.2">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2">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5">
      <c r="A107" s="245" t="s">
        <v>428</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429</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2">
      <c r="A108" s="981" t="s">
        <v>430</v>
      </c>
      <c r="B108" s="982"/>
      <c r="C108" s="982"/>
      <c r="D108" s="982"/>
      <c r="E108" s="982"/>
      <c r="F108" s="982"/>
      <c r="G108" s="982"/>
      <c r="H108" s="982"/>
      <c r="I108" s="982"/>
      <c r="J108" s="982"/>
      <c r="K108" s="982"/>
      <c r="L108" s="982"/>
      <c r="M108" s="982"/>
      <c r="N108" s="982"/>
      <c r="O108" s="982"/>
      <c r="P108" s="982"/>
      <c r="Q108" s="982"/>
      <c r="R108" s="982"/>
      <c r="S108" s="982"/>
      <c r="T108" s="982"/>
      <c r="U108" s="982"/>
      <c r="V108" s="982"/>
      <c r="W108" s="982"/>
      <c r="X108" s="982"/>
      <c r="Y108" s="982"/>
      <c r="Z108" s="982"/>
      <c r="AA108" s="982"/>
      <c r="AB108" s="982"/>
      <c r="AC108" s="982"/>
      <c r="AD108" s="982"/>
      <c r="AE108" s="982"/>
      <c r="AF108" s="982"/>
      <c r="AG108" s="982"/>
      <c r="AH108" s="982"/>
      <c r="AI108" s="982"/>
      <c r="AJ108" s="982"/>
      <c r="AK108" s="982"/>
      <c r="AL108" s="982"/>
      <c r="AM108" s="982"/>
      <c r="AN108" s="982"/>
      <c r="AO108" s="982"/>
      <c r="AP108" s="982"/>
      <c r="AQ108" s="982"/>
      <c r="AR108" s="982"/>
      <c r="AS108" s="982"/>
      <c r="AT108" s="983"/>
      <c r="AU108" s="981" t="s">
        <v>431</v>
      </c>
      <c r="AV108" s="982"/>
      <c r="AW108" s="982"/>
      <c r="AX108" s="982"/>
      <c r="AY108" s="982"/>
      <c r="AZ108" s="982"/>
      <c r="BA108" s="982"/>
      <c r="BB108" s="982"/>
      <c r="BC108" s="982"/>
      <c r="BD108" s="982"/>
      <c r="BE108" s="982"/>
      <c r="BF108" s="982"/>
      <c r="BG108" s="982"/>
      <c r="BH108" s="982"/>
      <c r="BI108" s="982"/>
      <c r="BJ108" s="982"/>
      <c r="BK108" s="982"/>
      <c r="BL108" s="982"/>
      <c r="BM108" s="982"/>
      <c r="BN108" s="982"/>
      <c r="BO108" s="982"/>
      <c r="BP108" s="982"/>
      <c r="BQ108" s="982"/>
      <c r="BR108" s="982"/>
      <c r="BS108" s="982"/>
      <c r="BT108" s="982"/>
      <c r="BU108" s="982"/>
      <c r="BV108" s="982"/>
      <c r="BW108" s="982"/>
      <c r="BX108" s="982"/>
      <c r="BY108" s="982"/>
      <c r="BZ108" s="982"/>
      <c r="CA108" s="982"/>
      <c r="CB108" s="982"/>
      <c r="CC108" s="982"/>
      <c r="CD108" s="982"/>
      <c r="CE108" s="982"/>
      <c r="CF108" s="982"/>
      <c r="CG108" s="982"/>
      <c r="CH108" s="982"/>
      <c r="CI108" s="982"/>
      <c r="CJ108" s="982"/>
      <c r="CK108" s="982"/>
      <c r="CL108" s="982"/>
      <c r="CM108" s="982"/>
      <c r="CN108" s="982"/>
      <c r="CO108" s="982"/>
      <c r="CP108" s="982"/>
      <c r="CQ108" s="982"/>
      <c r="CR108" s="982"/>
      <c r="CS108" s="982"/>
      <c r="CT108" s="982"/>
      <c r="CU108" s="982"/>
      <c r="CV108" s="982"/>
      <c r="CW108" s="982"/>
      <c r="CX108" s="982"/>
      <c r="CY108" s="982"/>
      <c r="CZ108" s="982"/>
      <c r="DA108" s="982"/>
      <c r="DB108" s="982"/>
      <c r="DC108" s="982"/>
      <c r="DD108" s="982"/>
      <c r="DE108" s="982"/>
      <c r="DF108" s="982"/>
      <c r="DG108" s="982"/>
      <c r="DH108" s="982"/>
      <c r="DI108" s="982"/>
      <c r="DJ108" s="982"/>
      <c r="DK108" s="982"/>
      <c r="DL108" s="982"/>
      <c r="DM108" s="982"/>
      <c r="DN108" s="982"/>
      <c r="DO108" s="982"/>
      <c r="DP108" s="982"/>
      <c r="DQ108" s="982"/>
      <c r="DR108" s="982"/>
      <c r="DS108" s="982"/>
      <c r="DT108" s="982"/>
      <c r="DU108" s="982"/>
      <c r="DV108" s="982"/>
      <c r="DW108" s="982"/>
      <c r="DX108" s="982"/>
      <c r="DY108" s="982"/>
      <c r="DZ108" s="983"/>
    </row>
    <row r="109" spans="1:131" s="226" customFormat="1" ht="26.25" customHeight="1" x14ac:dyDescent="0.2">
      <c r="A109" s="976" t="s">
        <v>432</v>
      </c>
      <c r="B109" s="957"/>
      <c r="C109" s="957"/>
      <c r="D109" s="957"/>
      <c r="E109" s="957"/>
      <c r="F109" s="957"/>
      <c r="G109" s="957"/>
      <c r="H109" s="957"/>
      <c r="I109" s="957"/>
      <c r="J109" s="957"/>
      <c r="K109" s="957"/>
      <c r="L109" s="957"/>
      <c r="M109" s="957"/>
      <c r="N109" s="957"/>
      <c r="O109" s="957"/>
      <c r="P109" s="957"/>
      <c r="Q109" s="957"/>
      <c r="R109" s="957"/>
      <c r="S109" s="957"/>
      <c r="T109" s="957"/>
      <c r="U109" s="957"/>
      <c r="V109" s="957"/>
      <c r="W109" s="957"/>
      <c r="X109" s="957"/>
      <c r="Y109" s="957"/>
      <c r="Z109" s="958"/>
      <c r="AA109" s="956" t="s">
        <v>433</v>
      </c>
      <c r="AB109" s="957"/>
      <c r="AC109" s="957"/>
      <c r="AD109" s="957"/>
      <c r="AE109" s="958"/>
      <c r="AF109" s="956" t="s">
        <v>434</v>
      </c>
      <c r="AG109" s="957"/>
      <c r="AH109" s="957"/>
      <c r="AI109" s="957"/>
      <c r="AJ109" s="958"/>
      <c r="AK109" s="956" t="s">
        <v>305</v>
      </c>
      <c r="AL109" s="957"/>
      <c r="AM109" s="957"/>
      <c r="AN109" s="957"/>
      <c r="AO109" s="958"/>
      <c r="AP109" s="956" t="s">
        <v>435</v>
      </c>
      <c r="AQ109" s="957"/>
      <c r="AR109" s="957"/>
      <c r="AS109" s="957"/>
      <c r="AT109" s="959"/>
      <c r="AU109" s="976" t="s">
        <v>432</v>
      </c>
      <c r="AV109" s="957"/>
      <c r="AW109" s="957"/>
      <c r="AX109" s="957"/>
      <c r="AY109" s="957"/>
      <c r="AZ109" s="957"/>
      <c r="BA109" s="957"/>
      <c r="BB109" s="957"/>
      <c r="BC109" s="957"/>
      <c r="BD109" s="957"/>
      <c r="BE109" s="957"/>
      <c r="BF109" s="957"/>
      <c r="BG109" s="957"/>
      <c r="BH109" s="957"/>
      <c r="BI109" s="957"/>
      <c r="BJ109" s="957"/>
      <c r="BK109" s="957"/>
      <c r="BL109" s="957"/>
      <c r="BM109" s="957"/>
      <c r="BN109" s="957"/>
      <c r="BO109" s="957"/>
      <c r="BP109" s="958"/>
      <c r="BQ109" s="956" t="s">
        <v>433</v>
      </c>
      <c r="BR109" s="957"/>
      <c r="BS109" s="957"/>
      <c r="BT109" s="957"/>
      <c r="BU109" s="958"/>
      <c r="BV109" s="956" t="s">
        <v>434</v>
      </c>
      <c r="BW109" s="957"/>
      <c r="BX109" s="957"/>
      <c r="BY109" s="957"/>
      <c r="BZ109" s="958"/>
      <c r="CA109" s="956" t="s">
        <v>305</v>
      </c>
      <c r="CB109" s="957"/>
      <c r="CC109" s="957"/>
      <c r="CD109" s="957"/>
      <c r="CE109" s="958"/>
      <c r="CF109" s="977" t="s">
        <v>435</v>
      </c>
      <c r="CG109" s="977"/>
      <c r="CH109" s="977"/>
      <c r="CI109" s="977"/>
      <c r="CJ109" s="977"/>
      <c r="CK109" s="956" t="s">
        <v>436</v>
      </c>
      <c r="CL109" s="957"/>
      <c r="CM109" s="957"/>
      <c r="CN109" s="957"/>
      <c r="CO109" s="957"/>
      <c r="CP109" s="957"/>
      <c r="CQ109" s="957"/>
      <c r="CR109" s="957"/>
      <c r="CS109" s="957"/>
      <c r="CT109" s="957"/>
      <c r="CU109" s="957"/>
      <c r="CV109" s="957"/>
      <c r="CW109" s="957"/>
      <c r="CX109" s="957"/>
      <c r="CY109" s="957"/>
      <c r="CZ109" s="957"/>
      <c r="DA109" s="957"/>
      <c r="DB109" s="957"/>
      <c r="DC109" s="957"/>
      <c r="DD109" s="957"/>
      <c r="DE109" s="957"/>
      <c r="DF109" s="958"/>
      <c r="DG109" s="956" t="s">
        <v>433</v>
      </c>
      <c r="DH109" s="957"/>
      <c r="DI109" s="957"/>
      <c r="DJ109" s="957"/>
      <c r="DK109" s="958"/>
      <c r="DL109" s="956" t="s">
        <v>434</v>
      </c>
      <c r="DM109" s="957"/>
      <c r="DN109" s="957"/>
      <c r="DO109" s="957"/>
      <c r="DP109" s="958"/>
      <c r="DQ109" s="956" t="s">
        <v>305</v>
      </c>
      <c r="DR109" s="957"/>
      <c r="DS109" s="957"/>
      <c r="DT109" s="957"/>
      <c r="DU109" s="958"/>
      <c r="DV109" s="956" t="s">
        <v>435</v>
      </c>
      <c r="DW109" s="957"/>
      <c r="DX109" s="957"/>
      <c r="DY109" s="957"/>
      <c r="DZ109" s="959"/>
    </row>
    <row r="110" spans="1:131" s="226" customFormat="1" ht="26.25" customHeight="1" x14ac:dyDescent="0.2">
      <c r="A110" s="960" t="s">
        <v>437</v>
      </c>
      <c r="B110" s="961"/>
      <c r="C110" s="961"/>
      <c r="D110" s="961"/>
      <c r="E110" s="961"/>
      <c r="F110" s="961"/>
      <c r="G110" s="961"/>
      <c r="H110" s="961"/>
      <c r="I110" s="961"/>
      <c r="J110" s="961"/>
      <c r="K110" s="961"/>
      <c r="L110" s="961"/>
      <c r="M110" s="961"/>
      <c r="N110" s="961"/>
      <c r="O110" s="961"/>
      <c r="P110" s="961"/>
      <c r="Q110" s="961"/>
      <c r="R110" s="961"/>
      <c r="S110" s="961"/>
      <c r="T110" s="961"/>
      <c r="U110" s="961"/>
      <c r="V110" s="961"/>
      <c r="W110" s="961"/>
      <c r="X110" s="961"/>
      <c r="Y110" s="961"/>
      <c r="Z110" s="962"/>
      <c r="AA110" s="963">
        <v>955749</v>
      </c>
      <c r="AB110" s="964"/>
      <c r="AC110" s="964"/>
      <c r="AD110" s="964"/>
      <c r="AE110" s="965"/>
      <c r="AF110" s="966">
        <v>1059635</v>
      </c>
      <c r="AG110" s="964"/>
      <c r="AH110" s="964"/>
      <c r="AI110" s="964"/>
      <c r="AJ110" s="965"/>
      <c r="AK110" s="966">
        <v>1155614</v>
      </c>
      <c r="AL110" s="964"/>
      <c r="AM110" s="964"/>
      <c r="AN110" s="964"/>
      <c r="AO110" s="965"/>
      <c r="AP110" s="967">
        <v>19.8</v>
      </c>
      <c r="AQ110" s="968"/>
      <c r="AR110" s="968"/>
      <c r="AS110" s="968"/>
      <c r="AT110" s="969"/>
      <c r="AU110" s="970" t="s">
        <v>72</v>
      </c>
      <c r="AV110" s="971"/>
      <c r="AW110" s="971"/>
      <c r="AX110" s="971"/>
      <c r="AY110" s="971"/>
      <c r="AZ110" s="993" t="s">
        <v>438</v>
      </c>
      <c r="BA110" s="961"/>
      <c r="BB110" s="961"/>
      <c r="BC110" s="961"/>
      <c r="BD110" s="961"/>
      <c r="BE110" s="961"/>
      <c r="BF110" s="961"/>
      <c r="BG110" s="961"/>
      <c r="BH110" s="961"/>
      <c r="BI110" s="961"/>
      <c r="BJ110" s="961"/>
      <c r="BK110" s="961"/>
      <c r="BL110" s="961"/>
      <c r="BM110" s="961"/>
      <c r="BN110" s="961"/>
      <c r="BO110" s="961"/>
      <c r="BP110" s="962"/>
      <c r="BQ110" s="994">
        <v>7764519</v>
      </c>
      <c r="BR110" s="995"/>
      <c r="BS110" s="995"/>
      <c r="BT110" s="995"/>
      <c r="BU110" s="995"/>
      <c r="BV110" s="995">
        <v>7783323</v>
      </c>
      <c r="BW110" s="995"/>
      <c r="BX110" s="995"/>
      <c r="BY110" s="995"/>
      <c r="BZ110" s="995"/>
      <c r="CA110" s="995">
        <v>7401263</v>
      </c>
      <c r="CB110" s="995"/>
      <c r="CC110" s="995"/>
      <c r="CD110" s="995"/>
      <c r="CE110" s="995"/>
      <c r="CF110" s="1008">
        <v>126.7</v>
      </c>
      <c r="CG110" s="1009"/>
      <c r="CH110" s="1009"/>
      <c r="CI110" s="1009"/>
      <c r="CJ110" s="1009"/>
      <c r="CK110" s="1010" t="s">
        <v>439</v>
      </c>
      <c r="CL110" s="1011"/>
      <c r="CM110" s="993" t="s">
        <v>440</v>
      </c>
      <c r="CN110" s="961"/>
      <c r="CO110" s="961"/>
      <c r="CP110" s="961"/>
      <c r="CQ110" s="961"/>
      <c r="CR110" s="961"/>
      <c r="CS110" s="961"/>
      <c r="CT110" s="961"/>
      <c r="CU110" s="961"/>
      <c r="CV110" s="961"/>
      <c r="CW110" s="961"/>
      <c r="CX110" s="961"/>
      <c r="CY110" s="961"/>
      <c r="CZ110" s="961"/>
      <c r="DA110" s="961"/>
      <c r="DB110" s="961"/>
      <c r="DC110" s="961"/>
      <c r="DD110" s="961"/>
      <c r="DE110" s="961"/>
      <c r="DF110" s="962"/>
      <c r="DG110" s="994" t="s">
        <v>128</v>
      </c>
      <c r="DH110" s="995"/>
      <c r="DI110" s="995"/>
      <c r="DJ110" s="995"/>
      <c r="DK110" s="995"/>
      <c r="DL110" s="995" t="s">
        <v>128</v>
      </c>
      <c r="DM110" s="995"/>
      <c r="DN110" s="995"/>
      <c r="DO110" s="995"/>
      <c r="DP110" s="995"/>
      <c r="DQ110" s="995" t="s">
        <v>128</v>
      </c>
      <c r="DR110" s="995"/>
      <c r="DS110" s="995"/>
      <c r="DT110" s="995"/>
      <c r="DU110" s="995"/>
      <c r="DV110" s="996" t="s">
        <v>128</v>
      </c>
      <c r="DW110" s="996"/>
      <c r="DX110" s="996"/>
      <c r="DY110" s="996"/>
      <c r="DZ110" s="997"/>
    </row>
    <row r="111" spans="1:131" s="226" customFormat="1" ht="26.25" customHeight="1" x14ac:dyDescent="0.2">
      <c r="A111" s="998" t="s">
        <v>441</v>
      </c>
      <c r="B111" s="999"/>
      <c r="C111" s="999"/>
      <c r="D111" s="999"/>
      <c r="E111" s="999"/>
      <c r="F111" s="999"/>
      <c r="G111" s="999"/>
      <c r="H111" s="999"/>
      <c r="I111" s="999"/>
      <c r="J111" s="999"/>
      <c r="K111" s="999"/>
      <c r="L111" s="999"/>
      <c r="M111" s="999"/>
      <c r="N111" s="999"/>
      <c r="O111" s="999"/>
      <c r="P111" s="999"/>
      <c r="Q111" s="999"/>
      <c r="R111" s="999"/>
      <c r="S111" s="999"/>
      <c r="T111" s="999"/>
      <c r="U111" s="999"/>
      <c r="V111" s="999"/>
      <c r="W111" s="999"/>
      <c r="X111" s="999"/>
      <c r="Y111" s="999"/>
      <c r="Z111" s="1000"/>
      <c r="AA111" s="1001" t="s">
        <v>128</v>
      </c>
      <c r="AB111" s="1002"/>
      <c r="AC111" s="1002"/>
      <c r="AD111" s="1002"/>
      <c r="AE111" s="1003"/>
      <c r="AF111" s="1004" t="s">
        <v>128</v>
      </c>
      <c r="AG111" s="1002"/>
      <c r="AH111" s="1002"/>
      <c r="AI111" s="1002"/>
      <c r="AJ111" s="1003"/>
      <c r="AK111" s="1004" t="s">
        <v>128</v>
      </c>
      <c r="AL111" s="1002"/>
      <c r="AM111" s="1002"/>
      <c r="AN111" s="1002"/>
      <c r="AO111" s="1003"/>
      <c r="AP111" s="1005" t="s">
        <v>128</v>
      </c>
      <c r="AQ111" s="1006"/>
      <c r="AR111" s="1006"/>
      <c r="AS111" s="1006"/>
      <c r="AT111" s="1007"/>
      <c r="AU111" s="972"/>
      <c r="AV111" s="973"/>
      <c r="AW111" s="973"/>
      <c r="AX111" s="973"/>
      <c r="AY111" s="973"/>
      <c r="AZ111" s="986" t="s">
        <v>442</v>
      </c>
      <c r="BA111" s="987"/>
      <c r="BB111" s="987"/>
      <c r="BC111" s="987"/>
      <c r="BD111" s="987"/>
      <c r="BE111" s="987"/>
      <c r="BF111" s="987"/>
      <c r="BG111" s="987"/>
      <c r="BH111" s="987"/>
      <c r="BI111" s="987"/>
      <c r="BJ111" s="987"/>
      <c r="BK111" s="987"/>
      <c r="BL111" s="987"/>
      <c r="BM111" s="987"/>
      <c r="BN111" s="987"/>
      <c r="BO111" s="987"/>
      <c r="BP111" s="988"/>
      <c r="BQ111" s="989">
        <v>1569</v>
      </c>
      <c r="BR111" s="990"/>
      <c r="BS111" s="990"/>
      <c r="BT111" s="990"/>
      <c r="BU111" s="990"/>
      <c r="BV111" s="990">
        <v>1308</v>
      </c>
      <c r="BW111" s="990"/>
      <c r="BX111" s="990"/>
      <c r="BY111" s="990"/>
      <c r="BZ111" s="990"/>
      <c r="CA111" s="990">
        <v>1046</v>
      </c>
      <c r="CB111" s="990"/>
      <c r="CC111" s="990"/>
      <c r="CD111" s="990"/>
      <c r="CE111" s="990"/>
      <c r="CF111" s="984">
        <v>0</v>
      </c>
      <c r="CG111" s="985"/>
      <c r="CH111" s="985"/>
      <c r="CI111" s="985"/>
      <c r="CJ111" s="985"/>
      <c r="CK111" s="1012"/>
      <c r="CL111" s="1013"/>
      <c r="CM111" s="986" t="s">
        <v>443</v>
      </c>
      <c r="CN111" s="987"/>
      <c r="CO111" s="987"/>
      <c r="CP111" s="987"/>
      <c r="CQ111" s="987"/>
      <c r="CR111" s="987"/>
      <c r="CS111" s="987"/>
      <c r="CT111" s="987"/>
      <c r="CU111" s="987"/>
      <c r="CV111" s="987"/>
      <c r="CW111" s="987"/>
      <c r="CX111" s="987"/>
      <c r="CY111" s="987"/>
      <c r="CZ111" s="987"/>
      <c r="DA111" s="987"/>
      <c r="DB111" s="987"/>
      <c r="DC111" s="987"/>
      <c r="DD111" s="987"/>
      <c r="DE111" s="987"/>
      <c r="DF111" s="988"/>
      <c r="DG111" s="989" t="s">
        <v>128</v>
      </c>
      <c r="DH111" s="990"/>
      <c r="DI111" s="990"/>
      <c r="DJ111" s="990"/>
      <c r="DK111" s="990"/>
      <c r="DL111" s="990" t="s">
        <v>128</v>
      </c>
      <c r="DM111" s="990"/>
      <c r="DN111" s="990"/>
      <c r="DO111" s="990"/>
      <c r="DP111" s="990"/>
      <c r="DQ111" s="990" t="s">
        <v>128</v>
      </c>
      <c r="DR111" s="990"/>
      <c r="DS111" s="990"/>
      <c r="DT111" s="990"/>
      <c r="DU111" s="990"/>
      <c r="DV111" s="991" t="s">
        <v>128</v>
      </c>
      <c r="DW111" s="991"/>
      <c r="DX111" s="991"/>
      <c r="DY111" s="991"/>
      <c r="DZ111" s="992"/>
    </row>
    <row r="112" spans="1:131" s="226" customFormat="1" ht="26.25" customHeight="1" x14ac:dyDescent="0.2">
      <c r="A112" s="1016" t="s">
        <v>444</v>
      </c>
      <c r="B112" s="1017"/>
      <c r="C112" s="987" t="s">
        <v>445</v>
      </c>
      <c r="D112" s="987"/>
      <c r="E112" s="987"/>
      <c r="F112" s="987"/>
      <c r="G112" s="987"/>
      <c r="H112" s="987"/>
      <c r="I112" s="987"/>
      <c r="J112" s="987"/>
      <c r="K112" s="987"/>
      <c r="L112" s="987"/>
      <c r="M112" s="987"/>
      <c r="N112" s="987"/>
      <c r="O112" s="987"/>
      <c r="P112" s="987"/>
      <c r="Q112" s="987"/>
      <c r="R112" s="987"/>
      <c r="S112" s="987"/>
      <c r="T112" s="987"/>
      <c r="U112" s="987"/>
      <c r="V112" s="987"/>
      <c r="W112" s="987"/>
      <c r="X112" s="987"/>
      <c r="Y112" s="987"/>
      <c r="Z112" s="988"/>
      <c r="AA112" s="1022" t="s">
        <v>128</v>
      </c>
      <c r="AB112" s="1023"/>
      <c r="AC112" s="1023"/>
      <c r="AD112" s="1023"/>
      <c r="AE112" s="1024"/>
      <c r="AF112" s="1025" t="s">
        <v>128</v>
      </c>
      <c r="AG112" s="1023"/>
      <c r="AH112" s="1023"/>
      <c r="AI112" s="1023"/>
      <c r="AJ112" s="1024"/>
      <c r="AK112" s="1025" t="s">
        <v>128</v>
      </c>
      <c r="AL112" s="1023"/>
      <c r="AM112" s="1023"/>
      <c r="AN112" s="1023"/>
      <c r="AO112" s="1024"/>
      <c r="AP112" s="1026" t="s">
        <v>128</v>
      </c>
      <c r="AQ112" s="1027"/>
      <c r="AR112" s="1027"/>
      <c r="AS112" s="1027"/>
      <c r="AT112" s="1028"/>
      <c r="AU112" s="972"/>
      <c r="AV112" s="973"/>
      <c r="AW112" s="973"/>
      <c r="AX112" s="973"/>
      <c r="AY112" s="973"/>
      <c r="AZ112" s="986" t="s">
        <v>446</v>
      </c>
      <c r="BA112" s="987"/>
      <c r="BB112" s="987"/>
      <c r="BC112" s="987"/>
      <c r="BD112" s="987"/>
      <c r="BE112" s="987"/>
      <c r="BF112" s="987"/>
      <c r="BG112" s="987"/>
      <c r="BH112" s="987"/>
      <c r="BI112" s="987"/>
      <c r="BJ112" s="987"/>
      <c r="BK112" s="987"/>
      <c r="BL112" s="987"/>
      <c r="BM112" s="987"/>
      <c r="BN112" s="987"/>
      <c r="BO112" s="987"/>
      <c r="BP112" s="988"/>
      <c r="BQ112" s="989">
        <v>5584243</v>
      </c>
      <c r="BR112" s="990"/>
      <c r="BS112" s="990"/>
      <c r="BT112" s="990"/>
      <c r="BU112" s="990"/>
      <c r="BV112" s="990">
        <v>5224888</v>
      </c>
      <c r="BW112" s="990"/>
      <c r="BX112" s="990"/>
      <c r="BY112" s="990"/>
      <c r="BZ112" s="990"/>
      <c r="CA112" s="990">
        <v>4892679</v>
      </c>
      <c r="CB112" s="990"/>
      <c r="CC112" s="990"/>
      <c r="CD112" s="990"/>
      <c r="CE112" s="990"/>
      <c r="CF112" s="984">
        <v>83.8</v>
      </c>
      <c r="CG112" s="985"/>
      <c r="CH112" s="985"/>
      <c r="CI112" s="985"/>
      <c r="CJ112" s="985"/>
      <c r="CK112" s="1012"/>
      <c r="CL112" s="1013"/>
      <c r="CM112" s="986" t="s">
        <v>447</v>
      </c>
      <c r="CN112" s="987"/>
      <c r="CO112" s="987"/>
      <c r="CP112" s="987"/>
      <c r="CQ112" s="987"/>
      <c r="CR112" s="987"/>
      <c r="CS112" s="987"/>
      <c r="CT112" s="987"/>
      <c r="CU112" s="987"/>
      <c r="CV112" s="987"/>
      <c r="CW112" s="987"/>
      <c r="CX112" s="987"/>
      <c r="CY112" s="987"/>
      <c r="CZ112" s="987"/>
      <c r="DA112" s="987"/>
      <c r="DB112" s="987"/>
      <c r="DC112" s="987"/>
      <c r="DD112" s="987"/>
      <c r="DE112" s="987"/>
      <c r="DF112" s="988"/>
      <c r="DG112" s="989" t="s">
        <v>128</v>
      </c>
      <c r="DH112" s="990"/>
      <c r="DI112" s="990"/>
      <c r="DJ112" s="990"/>
      <c r="DK112" s="990"/>
      <c r="DL112" s="990" t="s">
        <v>128</v>
      </c>
      <c r="DM112" s="990"/>
      <c r="DN112" s="990"/>
      <c r="DO112" s="990"/>
      <c r="DP112" s="990"/>
      <c r="DQ112" s="990" t="s">
        <v>128</v>
      </c>
      <c r="DR112" s="990"/>
      <c r="DS112" s="990"/>
      <c r="DT112" s="990"/>
      <c r="DU112" s="990"/>
      <c r="DV112" s="991" t="s">
        <v>128</v>
      </c>
      <c r="DW112" s="991"/>
      <c r="DX112" s="991"/>
      <c r="DY112" s="991"/>
      <c r="DZ112" s="992"/>
    </row>
    <row r="113" spans="1:130" s="226" customFormat="1" ht="26.25" customHeight="1" x14ac:dyDescent="0.2">
      <c r="A113" s="1018"/>
      <c r="B113" s="1019"/>
      <c r="C113" s="987" t="s">
        <v>448</v>
      </c>
      <c r="D113" s="987"/>
      <c r="E113" s="987"/>
      <c r="F113" s="987"/>
      <c r="G113" s="987"/>
      <c r="H113" s="987"/>
      <c r="I113" s="987"/>
      <c r="J113" s="987"/>
      <c r="K113" s="987"/>
      <c r="L113" s="987"/>
      <c r="M113" s="987"/>
      <c r="N113" s="987"/>
      <c r="O113" s="987"/>
      <c r="P113" s="987"/>
      <c r="Q113" s="987"/>
      <c r="R113" s="987"/>
      <c r="S113" s="987"/>
      <c r="T113" s="987"/>
      <c r="U113" s="987"/>
      <c r="V113" s="987"/>
      <c r="W113" s="987"/>
      <c r="X113" s="987"/>
      <c r="Y113" s="987"/>
      <c r="Z113" s="988"/>
      <c r="AA113" s="1001">
        <v>459556</v>
      </c>
      <c r="AB113" s="1002"/>
      <c r="AC113" s="1002"/>
      <c r="AD113" s="1002"/>
      <c r="AE113" s="1003"/>
      <c r="AF113" s="1004">
        <v>469909</v>
      </c>
      <c r="AG113" s="1002"/>
      <c r="AH113" s="1002"/>
      <c r="AI113" s="1002"/>
      <c r="AJ113" s="1003"/>
      <c r="AK113" s="1004">
        <v>482872</v>
      </c>
      <c r="AL113" s="1002"/>
      <c r="AM113" s="1002"/>
      <c r="AN113" s="1002"/>
      <c r="AO113" s="1003"/>
      <c r="AP113" s="1005">
        <v>8.3000000000000007</v>
      </c>
      <c r="AQ113" s="1006"/>
      <c r="AR113" s="1006"/>
      <c r="AS113" s="1006"/>
      <c r="AT113" s="1007"/>
      <c r="AU113" s="972"/>
      <c r="AV113" s="973"/>
      <c r="AW113" s="973"/>
      <c r="AX113" s="973"/>
      <c r="AY113" s="973"/>
      <c r="AZ113" s="986" t="s">
        <v>449</v>
      </c>
      <c r="BA113" s="987"/>
      <c r="BB113" s="987"/>
      <c r="BC113" s="987"/>
      <c r="BD113" s="987"/>
      <c r="BE113" s="987"/>
      <c r="BF113" s="987"/>
      <c r="BG113" s="987"/>
      <c r="BH113" s="987"/>
      <c r="BI113" s="987"/>
      <c r="BJ113" s="987"/>
      <c r="BK113" s="987"/>
      <c r="BL113" s="987"/>
      <c r="BM113" s="987"/>
      <c r="BN113" s="987"/>
      <c r="BO113" s="987"/>
      <c r="BP113" s="988"/>
      <c r="BQ113" s="989">
        <v>538687</v>
      </c>
      <c r="BR113" s="990"/>
      <c r="BS113" s="990"/>
      <c r="BT113" s="990"/>
      <c r="BU113" s="990"/>
      <c r="BV113" s="990">
        <v>562143</v>
      </c>
      <c r="BW113" s="990"/>
      <c r="BX113" s="990"/>
      <c r="BY113" s="990"/>
      <c r="BZ113" s="990"/>
      <c r="CA113" s="990">
        <v>469526</v>
      </c>
      <c r="CB113" s="990"/>
      <c r="CC113" s="990"/>
      <c r="CD113" s="990"/>
      <c r="CE113" s="990"/>
      <c r="CF113" s="984">
        <v>8</v>
      </c>
      <c r="CG113" s="985"/>
      <c r="CH113" s="985"/>
      <c r="CI113" s="985"/>
      <c r="CJ113" s="985"/>
      <c r="CK113" s="1012"/>
      <c r="CL113" s="1013"/>
      <c r="CM113" s="986" t="s">
        <v>450</v>
      </c>
      <c r="CN113" s="987"/>
      <c r="CO113" s="987"/>
      <c r="CP113" s="987"/>
      <c r="CQ113" s="987"/>
      <c r="CR113" s="987"/>
      <c r="CS113" s="987"/>
      <c r="CT113" s="987"/>
      <c r="CU113" s="987"/>
      <c r="CV113" s="987"/>
      <c r="CW113" s="987"/>
      <c r="CX113" s="987"/>
      <c r="CY113" s="987"/>
      <c r="CZ113" s="987"/>
      <c r="DA113" s="987"/>
      <c r="DB113" s="987"/>
      <c r="DC113" s="987"/>
      <c r="DD113" s="987"/>
      <c r="DE113" s="987"/>
      <c r="DF113" s="988"/>
      <c r="DG113" s="1022" t="s">
        <v>128</v>
      </c>
      <c r="DH113" s="1023"/>
      <c r="DI113" s="1023"/>
      <c r="DJ113" s="1023"/>
      <c r="DK113" s="1024"/>
      <c r="DL113" s="1025" t="s">
        <v>128</v>
      </c>
      <c r="DM113" s="1023"/>
      <c r="DN113" s="1023"/>
      <c r="DO113" s="1023"/>
      <c r="DP113" s="1024"/>
      <c r="DQ113" s="1025" t="s">
        <v>128</v>
      </c>
      <c r="DR113" s="1023"/>
      <c r="DS113" s="1023"/>
      <c r="DT113" s="1023"/>
      <c r="DU113" s="1024"/>
      <c r="DV113" s="1026" t="s">
        <v>128</v>
      </c>
      <c r="DW113" s="1027"/>
      <c r="DX113" s="1027"/>
      <c r="DY113" s="1027"/>
      <c r="DZ113" s="1028"/>
    </row>
    <row r="114" spans="1:130" s="226" customFormat="1" ht="26.25" customHeight="1" x14ac:dyDescent="0.2">
      <c r="A114" s="1018"/>
      <c r="B114" s="1019"/>
      <c r="C114" s="987" t="s">
        <v>451</v>
      </c>
      <c r="D114" s="987"/>
      <c r="E114" s="987"/>
      <c r="F114" s="987"/>
      <c r="G114" s="987"/>
      <c r="H114" s="987"/>
      <c r="I114" s="987"/>
      <c r="J114" s="987"/>
      <c r="K114" s="987"/>
      <c r="L114" s="987"/>
      <c r="M114" s="987"/>
      <c r="N114" s="987"/>
      <c r="O114" s="987"/>
      <c r="P114" s="987"/>
      <c r="Q114" s="987"/>
      <c r="R114" s="987"/>
      <c r="S114" s="987"/>
      <c r="T114" s="987"/>
      <c r="U114" s="987"/>
      <c r="V114" s="987"/>
      <c r="W114" s="987"/>
      <c r="X114" s="987"/>
      <c r="Y114" s="987"/>
      <c r="Z114" s="988"/>
      <c r="AA114" s="1022">
        <v>98947</v>
      </c>
      <c r="AB114" s="1023"/>
      <c r="AC114" s="1023"/>
      <c r="AD114" s="1023"/>
      <c r="AE114" s="1024"/>
      <c r="AF114" s="1025">
        <v>100067</v>
      </c>
      <c r="AG114" s="1023"/>
      <c r="AH114" s="1023"/>
      <c r="AI114" s="1023"/>
      <c r="AJ114" s="1024"/>
      <c r="AK114" s="1025">
        <v>110354</v>
      </c>
      <c r="AL114" s="1023"/>
      <c r="AM114" s="1023"/>
      <c r="AN114" s="1023"/>
      <c r="AO114" s="1024"/>
      <c r="AP114" s="1026">
        <v>1.9</v>
      </c>
      <c r="AQ114" s="1027"/>
      <c r="AR114" s="1027"/>
      <c r="AS114" s="1027"/>
      <c r="AT114" s="1028"/>
      <c r="AU114" s="972"/>
      <c r="AV114" s="973"/>
      <c r="AW114" s="973"/>
      <c r="AX114" s="973"/>
      <c r="AY114" s="973"/>
      <c r="AZ114" s="986" t="s">
        <v>452</v>
      </c>
      <c r="BA114" s="987"/>
      <c r="BB114" s="987"/>
      <c r="BC114" s="987"/>
      <c r="BD114" s="987"/>
      <c r="BE114" s="987"/>
      <c r="BF114" s="987"/>
      <c r="BG114" s="987"/>
      <c r="BH114" s="987"/>
      <c r="BI114" s="987"/>
      <c r="BJ114" s="987"/>
      <c r="BK114" s="987"/>
      <c r="BL114" s="987"/>
      <c r="BM114" s="987"/>
      <c r="BN114" s="987"/>
      <c r="BO114" s="987"/>
      <c r="BP114" s="988"/>
      <c r="BQ114" s="989">
        <v>2478357</v>
      </c>
      <c r="BR114" s="990"/>
      <c r="BS114" s="990"/>
      <c r="BT114" s="990"/>
      <c r="BU114" s="990"/>
      <c r="BV114" s="990">
        <v>2502144</v>
      </c>
      <c r="BW114" s="990"/>
      <c r="BX114" s="990"/>
      <c r="BY114" s="990"/>
      <c r="BZ114" s="990"/>
      <c r="CA114" s="990">
        <v>2551847</v>
      </c>
      <c r="CB114" s="990"/>
      <c r="CC114" s="990"/>
      <c r="CD114" s="990"/>
      <c r="CE114" s="990"/>
      <c r="CF114" s="984">
        <v>43.7</v>
      </c>
      <c r="CG114" s="985"/>
      <c r="CH114" s="985"/>
      <c r="CI114" s="985"/>
      <c r="CJ114" s="985"/>
      <c r="CK114" s="1012"/>
      <c r="CL114" s="1013"/>
      <c r="CM114" s="986" t="s">
        <v>453</v>
      </c>
      <c r="CN114" s="987"/>
      <c r="CO114" s="987"/>
      <c r="CP114" s="987"/>
      <c r="CQ114" s="987"/>
      <c r="CR114" s="987"/>
      <c r="CS114" s="987"/>
      <c r="CT114" s="987"/>
      <c r="CU114" s="987"/>
      <c r="CV114" s="987"/>
      <c r="CW114" s="987"/>
      <c r="CX114" s="987"/>
      <c r="CY114" s="987"/>
      <c r="CZ114" s="987"/>
      <c r="DA114" s="987"/>
      <c r="DB114" s="987"/>
      <c r="DC114" s="987"/>
      <c r="DD114" s="987"/>
      <c r="DE114" s="987"/>
      <c r="DF114" s="988"/>
      <c r="DG114" s="1022" t="s">
        <v>128</v>
      </c>
      <c r="DH114" s="1023"/>
      <c r="DI114" s="1023"/>
      <c r="DJ114" s="1023"/>
      <c r="DK114" s="1024"/>
      <c r="DL114" s="1025" t="s">
        <v>128</v>
      </c>
      <c r="DM114" s="1023"/>
      <c r="DN114" s="1023"/>
      <c r="DO114" s="1023"/>
      <c r="DP114" s="1024"/>
      <c r="DQ114" s="1025" t="s">
        <v>128</v>
      </c>
      <c r="DR114" s="1023"/>
      <c r="DS114" s="1023"/>
      <c r="DT114" s="1023"/>
      <c r="DU114" s="1024"/>
      <c r="DV114" s="1026" t="s">
        <v>128</v>
      </c>
      <c r="DW114" s="1027"/>
      <c r="DX114" s="1027"/>
      <c r="DY114" s="1027"/>
      <c r="DZ114" s="1028"/>
    </row>
    <row r="115" spans="1:130" s="226" customFormat="1" ht="26.25" customHeight="1" x14ac:dyDescent="0.2">
      <c r="A115" s="1018"/>
      <c r="B115" s="1019"/>
      <c r="C115" s="987" t="s">
        <v>454</v>
      </c>
      <c r="D115" s="987"/>
      <c r="E115" s="987"/>
      <c r="F115" s="987"/>
      <c r="G115" s="987"/>
      <c r="H115" s="987"/>
      <c r="I115" s="987"/>
      <c r="J115" s="987"/>
      <c r="K115" s="987"/>
      <c r="L115" s="987"/>
      <c r="M115" s="987"/>
      <c r="N115" s="987"/>
      <c r="O115" s="987"/>
      <c r="P115" s="987"/>
      <c r="Q115" s="987"/>
      <c r="R115" s="987"/>
      <c r="S115" s="987"/>
      <c r="T115" s="987"/>
      <c r="U115" s="987"/>
      <c r="V115" s="987"/>
      <c r="W115" s="987"/>
      <c r="X115" s="987"/>
      <c r="Y115" s="987"/>
      <c r="Z115" s="988"/>
      <c r="AA115" s="1001">
        <v>32579</v>
      </c>
      <c r="AB115" s="1002"/>
      <c r="AC115" s="1002"/>
      <c r="AD115" s="1002"/>
      <c r="AE115" s="1003"/>
      <c r="AF115" s="1004">
        <v>278</v>
      </c>
      <c r="AG115" s="1002"/>
      <c r="AH115" s="1002"/>
      <c r="AI115" s="1002"/>
      <c r="AJ115" s="1003"/>
      <c r="AK115" s="1004">
        <v>275</v>
      </c>
      <c r="AL115" s="1002"/>
      <c r="AM115" s="1002"/>
      <c r="AN115" s="1002"/>
      <c r="AO115" s="1003"/>
      <c r="AP115" s="1005">
        <v>0</v>
      </c>
      <c r="AQ115" s="1006"/>
      <c r="AR115" s="1006"/>
      <c r="AS115" s="1006"/>
      <c r="AT115" s="1007"/>
      <c r="AU115" s="972"/>
      <c r="AV115" s="973"/>
      <c r="AW115" s="973"/>
      <c r="AX115" s="973"/>
      <c r="AY115" s="973"/>
      <c r="AZ115" s="986" t="s">
        <v>455</v>
      </c>
      <c r="BA115" s="987"/>
      <c r="BB115" s="987"/>
      <c r="BC115" s="987"/>
      <c r="BD115" s="987"/>
      <c r="BE115" s="987"/>
      <c r="BF115" s="987"/>
      <c r="BG115" s="987"/>
      <c r="BH115" s="987"/>
      <c r="BI115" s="987"/>
      <c r="BJ115" s="987"/>
      <c r="BK115" s="987"/>
      <c r="BL115" s="987"/>
      <c r="BM115" s="987"/>
      <c r="BN115" s="987"/>
      <c r="BO115" s="987"/>
      <c r="BP115" s="988"/>
      <c r="BQ115" s="989">
        <v>7527</v>
      </c>
      <c r="BR115" s="990"/>
      <c r="BS115" s="990"/>
      <c r="BT115" s="990"/>
      <c r="BU115" s="990"/>
      <c r="BV115" s="990" t="s">
        <v>128</v>
      </c>
      <c r="BW115" s="990"/>
      <c r="BX115" s="990"/>
      <c r="BY115" s="990"/>
      <c r="BZ115" s="990"/>
      <c r="CA115" s="990" t="s">
        <v>128</v>
      </c>
      <c r="CB115" s="990"/>
      <c r="CC115" s="990"/>
      <c r="CD115" s="990"/>
      <c r="CE115" s="990"/>
      <c r="CF115" s="984" t="s">
        <v>128</v>
      </c>
      <c r="CG115" s="985"/>
      <c r="CH115" s="985"/>
      <c r="CI115" s="985"/>
      <c r="CJ115" s="985"/>
      <c r="CK115" s="1012"/>
      <c r="CL115" s="1013"/>
      <c r="CM115" s="986" t="s">
        <v>456</v>
      </c>
      <c r="CN115" s="987"/>
      <c r="CO115" s="987"/>
      <c r="CP115" s="987"/>
      <c r="CQ115" s="987"/>
      <c r="CR115" s="987"/>
      <c r="CS115" s="987"/>
      <c r="CT115" s="987"/>
      <c r="CU115" s="987"/>
      <c r="CV115" s="987"/>
      <c r="CW115" s="987"/>
      <c r="CX115" s="987"/>
      <c r="CY115" s="987"/>
      <c r="CZ115" s="987"/>
      <c r="DA115" s="987"/>
      <c r="DB115" s="987"/>
      <c r="DC115" s="987"/>
      <c r="DD115" s="987"/>
      <c r="DE115" s="987"/>
      <c r="DF115" s="988"/>
      <c r="DG115" s="1022" t="s">
        <v>128</v>
      </c>
      <c r="DH115" s="1023"/>
      <c r="DI115" s="1023"/>
      <c r="DJ115" s="1023"/>
      <c r="DK115" s="1024"/>
      <c r="DL115" s="1025" t="s">
        <v>128</v>
      </c>
      <c r="DM115" s="1023"/>
      <c r="DN115" s="1023"/>
      <c r="DO115" s="1023"/>
      <c r="DP115" s="1024"/>
      <c r="DQ115" s="1025" t="s">
        <v>128</v>
      </c>
      <c r="DR115" s="1023"/>
      <c r="DS115" s="1023"/>
      <c r="DT115" s="1023"/>
      <c r="DU115" s="1024"/>
      <c r="DV115" s="1026" t="s">
        <v>128</v>
      </c>
      <c r="DW115" s="1027"/>
      <c r="DX115" s="1027"/>
      <c r="DY115" s="1027"/>
      <c r="DZ115" s="1028"/>
    </row>
    <row r="116" spans="1:130" s="226" customFormat="1" ht="26.25" customHeight="1" x14ac:dyDescent="0.2">
      <c r="A116" s="1020"/>
      <c r="B116" s="1021"/>
      <c r="C116" s="1029" t="s">
        <v>457</v>
      </c>
      <c r="D116" s="1029"/>
      <c r="E116" s="1029"/>
      <c r="F116" s="1029"/>
      <c r="G116" s="1029"/>
      <c r="H116" s="1029"/>
      <c r="I116" s="1029"/>
      <c r="J116" s="1029"/>
      <c r="K116" s="1029"/>
      <c r="L116" s="1029"/>
      <c r="M116" s="1029"/>
      <c r="N116" s="1029"/>
      <c r="O116" s="1029"/>
      <c r="P116" s="1029"/>
      <c r="Q116" s="1029"/>
      <c r="R116" s="1029"/>
      <c r="S116" s="1029"/>
      <c r="T116" s="1029"/>
      <c r="U116" s="1029"/>
      <c r="V116" s="1029"/>
      <c r="W116" s="1029"/>
      <c r="X116" s="1029"/>
      <c r="Y116" s="1029"/>
      <c r="Z116" s="1030"/>
      <c r="AA116" s="1022" t="s">
        <v>128</v>
      </c>
      <c r="AB116" s="1023"/>
      <c r="AC116" s="1023"/>
      <c r="AD116" s="1023"/>
      <c r="AE116" s="1024"/>
      <c r="AF116" s="1025" t="s">
        <v>128</v>
      </c>
      <c r="AG116" s="1023"/>
      <c r="AH116" s="1023"/>
      <c r="AI116" s="1023"/>
      <c r="AJ116" s="1024"/>
      <c r="AK116" s="1025" t="s">
        <v>128</v>
      </c>
      <c r="AL116" s="1023"/>
      <c r="AM116" s="1023"/>
      <c r="AN116" s="1023"/>
      <c r="AO116" s="1024"/>
      <c r="AP116" s="1026" t="s">
        <v>128</v>
      </c>
      <c r="AQ116" s="1027"/>
      <c r="AR116" s="1027"/>
      <c r="AS116" s="1027"/>
      <c r="AT116" s="1028"/>
      <c r="AU116" s="972"/>
      <c r="AV116" s="973"/>
      <c r="AW116" s="973"/>
      <c r="AX116" s="973"/>
      <c r="AY116" s="973"/>
      <c r="AZ116" s="1031" t="s">
        <v>458</v>
      </c>
      <c r="BA116" s="1032"/>
      <c r="BB116" s="1032"/>
      <c r="BC116" s="1032"/>
      <c r="BD116" s="1032"/>
      <c r="BE116" s="1032"/>
      <c r="BF116" s="1032"/>
      <c r="BG116" s="1032"/>
      <c r="BH116" s="1032"/>
      <c r="BI116" s="1032"/>
      <c r="BJ116" s="1032"/>
      <c r="BK116" s="1032"/>
      <c r="BL116" s="1032"/>
      <c r="BM116" s="1032"/>
      <c r="BN116" s="1032"/>
      <c r="BO116" s="1032"/>
      <c r="BP116" s="1033"/>
      <c r="BQ116" s="989" t="s">
        <v>128</v>
      </c>
      <c r="BR116" s="990"/>
      <c r="BS116" s="990"/>
      <c r="BT116" s="990"/>
      <c r="BU116" s="990"/>
      <c r="BV116" s="990" t="s">
        <v>128</v>
      </c>
      <c r="BW116" s="990"/>
      <c r="BX116" s="990"/>
      <c r="BY116" s="990"/>
      <c r="BZ116" s="990"/>
      <c r="CA116" s="990" t="s">
        <v>128</v>
      </c>
      <c r="CB116" s="990"/>
      <c r="CC116" s="990"/>
      <c r="CD116" s="990"/>
      <c r="CE116" s="990"/>
      <c r="CF116" s="984" t="s">
        <v>128</v>
      </c>
      <c r="CG116" s="985"/>
      <c r="CH116" s="985"/>
      <c r="CI116" s="985"/>
      <c r="CJ116" s="985"/>
      <c r="CK116" s="1012"/>
      <c r="CL116" s="1013"/>
      <c r="CM116" s="986" t="s">
        <v>459</v>
      </c>
      <c r="CN116" s="987"/>
      <c r="CO116" s="987"/>
      <c r="CP116" s="987"/>
      <c r="CQ116" s="987"/>
      <c r="CR116" s="987"/>
      <c r="CS116" s="987"/>
      <c r="CT116" s="987"/>
      <c r="CU116" s="987"/>
      <c r="CV116" s="987"/>
      <c r="CW116" s="987"/>
      <c r="CX116" s="987"/>
      <c r="CY116" s="987"/>
      <c r="CZ116" s="987"/>
      <c r="DA116" s="987"/>
      <c r="DB116" s="987"/>
      <c r="DC116" s="987"/>
      <c r="DD116" s="987"/>
      <c r="DE116" s="987"/>
      <c r="DF116" s="988"/>
      <c r="DG116" s="1022">
        <v>1569</v>
      </c>
      <c r="DH116" s="1023"/>
      <c r="DI116" s="1023"/>
      <c r="DJ116" s="1023"/>
      <c r="DK116" s="1024"/>
      <c r="DL116" s="1025">
        <v>1308</v>
      </c>
      <c r="DM116" s="1023"/>
      <c r="DN116" s="1023"/>
      <c r="DO116" s="1023"/>
      <c r="DP116" s="1024"/>
      <c r="DQ116" s="1025">
        <v>1046</v>
      </c>
      <c r="DR116" s="1023"/>
      <c r="DS116" s="1023"/>
      <c r="DT116" s="1023"/>
      <c r="DU116" s="1024"/>
      <c r="DV116" s="1026">
        <v>0</v>
      </c>
      <c r="DW116" s="1027"/>
      <c r="DX116" s="1027"/>
      <c r="DY116" s="1027"/>
      <c r="DZ116" s="1028"/>
    </row>
    <row r="117" spans="1:130" s="226" customFormat="1" ht="26.25" customHeight="1" x14ac:dyDescent="0.2">
      <c r="A117" s="976" t="s">
        <v>188</v>
      </c>
      <c r="B117" s="957"/>
      <c r="C117" s="957"/>
      <c r="D117" s="957"/>
      <c r="E117" s="957"/>
      <c r="F117" s="957"/>
      <c r="G117" s="957"/>
      <c r="H117" s="957"/>
      <c r="I117" s="957"/>
      <c r="J117" s="957"/>
      <c r="K117" s="957"/>
      <c r="L117" s="957"/>
      <c r="M117" s="957"/>
      <c r="N117" s="957"/>
      <c r="O117" s="957"/>
      <c r="P117" s="957"/>
      <c r="Q117" s="957"/>
      <c r="R117" s="957"/>
      <c r="S117" s="957"/>
      <c r="T117" s="957"/>
      <c r="U117" s="957"/>
      <c r="V117" s="957"/>
      <c r="W117" s="957"/>
      <c r="X117" s="957"/>
      <c r="Y117" s="1041" t="s">
        <v>460</v>
      </c>
      <c r="Z117" s="958"/>
      <c r="AA117" s="1042">
        <v>1546831</v>
      </c>
      <c r="AB117" s="1043"/>
      <c r="AC117" s="1043"/>
      <c r="AD117" s="1043"/>
      <c r="AE117" s="1044"/>
      <c r="AF117" s="1045">
        <v>1629889</v>
      </c>
      <c r="AG117" s="1043"/>
      <c r="AH117" s="1043"/>
      <c r="AI117" s="1043"/>
      <c r="AJ117" s="1044"/>
      <c r="AK117" s="1045">
        <v>1749115</v>
      </c>
      <c r="AL117" s="1043"/>
      <c r="AM117" s="1043"/>
      <c r="AN117" s="1043"/>
      <c r="AO117" s="1044"/>
      <c r="AP117" s="1046"/>
      <c r="AQ117" s="1047"/>
      <c r="AR117" s="1047"/>
      <c r="AS117" s="1047"/>
      <c r="AT117" s="1048"/>
      <c r="AU117" s="972"/>
      <c r="AV117" s="973"/>
      <c r="AW117" s="973"/>
      <c r="AX117" s="973"/>
      <c r="AY117" s="973"/>
      <c r="AZ117" s="1038" t="s">
        <v>461</v>
      </c>
      <c r="BA117" s="1039"/>
      <c r="BB117" s="1039"/>
      <c r="BC117" s="1039"/>
      <c r="BD117" s="1039"/>
      <c r="BE117" s="1039"/>
      <c r="BF117" s="1039"/>
      <c r="BG117" s="1039"/>
      <c r="BH117" s="1039"/>
      <c r="BI117" s="1039"/>
      <c r="BJ117" s="1039"/>
      <c r="BK117" s="1039"/>
      <c r="BL117" s="1039"/>
      <c r="BM117" s="1039"/>
      <c r="BN117" s="1039"/>
      <c r="BO117" s="1039"/>
      <c r="BP117" s="1040"/>
      <c r="BQ117" s="989" t="s">
        <v>128</v>
      </c>
      <c r="BR117" s="990"/>
      <c r="BS117" s="990"/>
      <c r="BT117" s="990"/>
      <c r="BU117" s="990"/>
      <c r="BV117" s="990" t="s">
        <v>128</v>
      </c>
      <c r="BW117" s="990"/>
      <c r="BX117" s="990"/>
      <c r="BY117" s="990"/>
      <c r="BZ117" s="990"/>
      <c r="CA117" s="990" t="s">
        <v>128</v>
      </c>
      <c r="CB117" s="990"/>
      <c r="CC117" s="990"/>
      <c r="CD117" s="990"/>
      <c r="CE117" s="990"/>
      <c r="CF117" s="984" t="s">
        <v>128</v>
      </c>
      <c r="CG117" s="985"/>
      <c r="CH117" s="985"/>
      <c r="CI117" s="985"/>
      <c r="CJ117" s="985"/>
      <c r="CK117" s="1012"/>
      <c r="CL117" s="1013"/>
      <c r="CM117" s="986" t="s">
        <v>462</v>
      </c>
      <c r="CN117" s="987"/>
      <c r="CO117" s="987"/>
      <c r="CP117" s="987"/>
      <c r="CQ117" s="987"/>
      <c r="CR117" s="987"/>
      <c r="CS117" s="987"/>
      <c r="CT117" s="987"/>
      <c r="CU117" s="987"/>
      <c r="CV117" s="987"/>
      <c r="CW117" s="987"/>
      <c r="CX117" s="987"/>
      <c r="CY117" s="987"/>
      <c r="CZ117" s="987"/>
      <c r="DA117" s="987"/>
      <c r="DB117" s="987"/>
      <c r="DC117" s="987"/>
      <c r="DD117" s="987"/>
      <c r="DE117" s="987"/>
      <c r="DF117" s="988"/>
      <c r="DG117" s="1022" t="s">
        <v>128</v>
      </c>
      <c r="DH117" s="1023"/>
      <c r="DI117" s="1023"/>
      <c r="DJ117" s="1023"/>
      <c r="DK117" s="1024"/>
      <c r="DL117" s="1025" t="s">
        <v>128</v>
      </c>
      <c r="DM117" s="1023"/>
      <c r="DN117" s="1023"/>
      <c r="DO117" s="1023"/>
      <c r="DP117" s="1024"/>
      <c r="DQ117" s="1025" t="s">
        <v>128</v>
      </c>
      <c r="DR117" s="1023"/>
      <c r="DS117" s="1023"/>
      <c r="DT117" s="1023"/>
      <c r="DU117" s="1024"/>
      <c r="DV117" s="1026" t="s">
        <v>128</v>
      </c>
      <c r="DW117" s="1027"/>
      <c r="DX117" s="1027"/>
      <c r="DY117" s="1027"/>
      <c r="DZ117" s="1028"/>
    </row>
    <row r="118" spans="1:130" s="226" customFormat="1" ht="26.25" customHeight="1" x14ac:dyDescent="0.2">
      <c r="A118" s="976" t="s">
        <v>436</v>
      </c>
      <c r="B118" s="957"/>
      <c r="C118" s="957"/>
      <c r="D118" s="957"/>
      <c r="E118" s="957"/>
      <c r="F118" s="957"/>
      <c r="G118" s="957"/>
      <c r="H118" s="957"/>
      <c r="I118" s="957"/>
      <c r="J118" s="957"/>
      <c r="K118" s="957"/>
      <c r="L118" s="957"/>
      <c r="M118" s="957"/>
      <c r="N118" s="957"/>
      <c r="O118" s="957"/>
      <c r="P118" s="957"/>
      <c r="Q118" s="957"/>
      <c r="R118" s="957"/>
      <c r="S118" s="957"/>
      <c r="T118" s="957"/>
      <c r="U118" s="957"/>
      <c r="V118" s="957"/>
      <c r="W118" s="957"/>
      <c r="X118" s="957"/>
      <c r="Y118" s="957"/>
      <c r="Z118" s="958"/>
      <c r="AA118" s="956" t="s">
        <v>433</v>
      </c>
      <c r="AB118" s="957"/>
      <c r="AC118" s="957"/>
      <c r="AD118" s="957"/>
      <c r="AE118" s="958"/>
      <c r="AF118" s="956" t="s">
        <v>434</v>
      </c>
      <c r="AG118" s="957"/>
      <c r="AH118" s="957"/>
      <c r="AI118" s="957"/>
      <c r="AJ118" s="958"/>
      <c r="AK118" s="956" t="s">
        <v>305</v>
      </c>
      <c r="AL118" s="957"/>
      <c r="AM118" s="957"/>
      <c r="AN118" s="957"/>
      <c r="AO118" s="958"/>
      <c r="AP118" s="1034" t="s">
        <v>435</v>
      </c>
      <c r="AQ118" s="1035"/>
      <c r="AR118" s="1035"/>
      <c r="AS118" s="1035"/>
      <c r="AT118" s="1036"/>
      <c r="AU118" s="972"/>
      <c r="AV118" s="973"/>
      <c r="AW118" s="973"/>
      <c r="AX118" s="973"/>
      <c r="AY118" s="973"/>
      <c r="AZ118" s="1037" t="s">
        <v>463</v>
      </c>
      <c r="BA118" s="1029"/>
      <c r="BB118" s="1029"/>
      <c r="BC118" s="1029"/>
      <c r="BD118" s="1029"/>
      <c r="BE118" s="1029"/>
      <c r="BF118" s="1029"/>
      <c r="BG118" s="1029"/>
      <c r="BH118" s="1029"/>
      <c r="BI118" s="1029"/>
      <c r="BJ118" s="1029"/>
      <c r="BK118" s="1029"/>
      <c r="BL118" s="1029"/>
      <c r="BM118" s="1029"/>
      <c r="BN118" s="1029"/>
      <c r="BO118" s="1029"/>
      <c r="BP118" s="1030"/>
      <c r="BQ118" s="1063" t="s">
        <v>128</v>
      </c>
      <c r="BR118" s="1064"/>
      <c r="BS118" s="1064"/>
      <c r="BT118" s="1064"/>
      <c r="BU118" s="1064"/>
      <c r="BV118" s="1064" t="s">
        <v>128</v>
      </c>
      <c r="BW118" s="1064"/>
      <c r="BX118" s="1064"/>
      <c r="BY118" s="1064"/>
      <c r="BZ118" s="1064"/>
      <c r="CA118" s="1064" t="s">
        <v>128</v>
      </c>
      <c r="CB118" s="1064"/>
      <c r="CC118" s="1064"/>
      <c r="CD118" s="1064"/>
      <c r="CE118" s="1064"/>
      <c r="CF118" s="984" t="s">
        <v>128</v>
      </c>
      <c r="CG118" s="985"/>
      <c r="CH118" s="985"/>
      <c r="CI118" s="985"/>
      <c r="CJ118" s="985"/>
      <c r="CK118" s="1012"/>
      <c r="CL118" s="1013"/>
      <c r="CM118" s="986" t="s">
        <v>464</v>
      </c>
      <c r="CN118" s="987"/>
      <c r="CO118" s="987"/>
      <c r="CP118" s="987"/>
      <c r="CQ118" s="987"/>
      <c r="CR118" s="987"/>
      <c r="CS118" s="987"/>
      <c r="CT118" s="987"/>
      <c r="CU118" s="987"/>
      <c r="CV118" s="987"/>
      <c r="CW118" s="987"/>
      <c r="CX118" s="987"/>
      <c r="CY118" s="987"/>
      <c r="CZ118" s="987"/>
      <c r="DA118" s="987"/>
      <c r="DB118" s="987"/>
      <c r="DC118" s="987"/>
      <c r="DD118" s="987"/>
      <c r="DE118" s="987"/>
      <c r="DF118" s="988"/>
      <c r="DG118" s="1022" t="s">
        <v>128</v>
      </c>
      <c r="DH118" s="1023"/>
      <c r="DI118" s="1023"/>
      <c r="DJ118" s="1023"/>
      <c r="DK118" s="1024"/>
      <c r="DL118" s="1025" t="s">
        <v>128</v>
      </c>
      <c r="DM118" s="1023"/>
      <c r="DN118" s="1023"/>
      <c r="DO118" s="1023"/>
      <c r="DP118" s="1024"/>
      <c r="DQ118" s="1025" t="s">
        <v>128</v>
      </c>
      <c r="DR118" s="1023"/>
      <c r="DS118" s="1023"/>
      <c r="DT118" s="1023"/>
      <c r="DU118" s="1024"/>
      <c r="DV118" s="1026" t="s">
        <v>128</v>
      </c>
      <c r="DW118" s="1027"/>
      <c r="DX118" s="1027"/>
      <c r="DY118" s="1027"/>
      <c r="DZ118" s="1028"/>
    </row>
    <row r="119" spans="1:130" s="226" customFormat="1" ht="26.25" customHeight="1" x14ac:dyDescent="0.2">
      <c r="A119" s="1120" t="s">
        <v>439</v>
      </c>
      <c r="B119" s="1011"/>
      <c r="C119" s="993" t="s">
        <v>440</v>
      </c>
      <c r="D119" s="961"/>
      <c r="E119" s="961"/>
      <c r="F119" s="961"/>
      <c r="G119" s="961"/>
      <c r="H119" s="961"/>
      <c r="I119" s="961"/>
      <c r="J119" s="961"/>
      <c r="K119" s="961"/>
      <c r="L119" s="961"/>
      <c r="M119" s="961"/>
      <c r="N119" s="961"/>
      <c r="O119" s="961"/>
      <c r="P119" s="961"/>
      <c r="Q119" s="961"/>
      <c r="R119" s="961"/>
      <c r="S119" s="961"/>
      <c r="T119" s="961"/>
      <c r="U119" s="961"/>
      <c r="V119" s="961"/>
      <c r="W119" s="961"/>
      <c r="X119" s="961"/>
      <c r="Y119" s="961"/>
      <c r="Z119" s="962"/>
      <c r="AA119" s="963" t="s">
        <v>128</v>
      </c>
      <c r="AB119" s="964"/>
      <c r="AC119" s="964"/>
      <c r="AD119" s="964"/>
      <c r="AE119" s="965"/>
      <c r="AF119" s="966" t="s">
        <v>128</v>
      </c>
      <c r="AG119" s="964"/>
      <c r="AH119" s="964"/>
      <c r="AI119" s="964"/>
      <c r="AJ119" s="965"/>
      <c r="AK119" s="966" t="s">
        <v>128</v>
      </c>
      <c r="AL119" s="964"/>
      <c r="AM119" s="964"/>
      <c r="AN119" s="964"/>
      <c r="AO119" s="965"/>
      <c r="AP119" s="967" t="s">
        <v>128</v>
      </c>
      <c r="AQ119" s="968"/>
      <c r="AR119" s="968"/>
      <c r="AS119" s="968"/>
      <c r="AT119" s="969"/>
      <c r="AU119" s="974"/>
      <c r="AV119" s="975"/>
      <c r="AW119" s="975"/>
      <c r="AX119" s="975"/>
      <c r="AY119" s="975"/>
      <c r="AZ119" s="247" t="s">
        <v>188</v>
      </c>
      <c r="BA119" s="247"/>
      <c r="BB119" s="247"/>
      <c r="BC119" s="247"/>
      <c r="BD119" s="247"/>
      <c r="BE119" s="247"/>
      <c r="BF119" s="247"/>
      <c r="BG119" s="247"/>
      <c r="BH119" s="247"/>
      <c r="BI119" s="247"/>
      <c r="BJ119" s="247"/>
      <c r="BK119" s="247"/>
      <c r="BL119" s="247"/>
      <c r="BM119" s="247"/>
      <c r="BN119" s="247"/>
      <c r="BO119" s="1041" t="s">
        <v>465</v>
      </c>
      <c r="BP119" s="1069"/>
      <c r="BQ119" s="1063">
        <v>16374902</v>
      </c>
      <c r="BR119" s="1064"/>
      <c r="BS119" s="1064"/>
      <c r="BT119" s="1064"/>
      <c r="BU119" s="1064"/>
      <c r="BV119" s="1064">
        <v>16073806</v>
      </c>
      <c r="BW119" s="1064"/>
      <c r="BX119" s="1064"/>
      <c r="BY119" s="1064"/>
      <c r="BZ119" s="1064"/>
      <c r="CA119" s="1064">
        <v>15316361</v>
      </c>
      <c r="CB119" s="1064"/>
      <c r="CC119" s="1064"/>
      <c r="CD119" s="1064"/>
      <c r="CE119" s="1064"/>
      <c r="CF119" s="1065"/>
      <c r="CG119" s="1066"/>
      <c r="CH119" s="1066"/>
      <c r="CI119" s="1066"/>
      <c r="CJ119" s="1067"/>
      <c r="CK119" s="1014"/>
      <c r="CL119" s="1015"/>
      <c r="CM119" s="1037" t="s">
        <v>466</v>
      </c>
      <c r="CN119" s="1029"/>
      <c r="CO119" s="1029"/>
      <c r="CP119" s="1029"/>
      <c r="CQ119" s="1029"/>
      <c r="CR119" s="1029"/>
      <c r="CS119" s="1029"/>
      <c r="CT119" s="1029"/>
      <c r="CU119" s="1029"/>
      <c r="CV119" s="1029"/>
      <c r="CW119" s="1029"/>
      <c r="CX119" s="1029"/>
      <c r="CY119" s="1029"/>
      <c r="CZ119" s="1029"/>
      <c r="DA119" s="1029"/>
      <c r="DB119" s="1029"/>
      <c r="DC119" s="1029"/>
      <c r="DD119" s="1029"/>
      <c r="DE119" s="1029"/>
      <c r="DF119" s="1030"/>
      <c r="DG119" s="1068" t="s">
        <v>128</v>
      </c>
      <c r="DH119" s="1050"/>
      <c r="DI119" s="1050"/>
      <c r="DJ119" s="1050"/>
      <c r="DK119" s="1051"/>
      <c r="DL119" s="1049" t="s">
        <v>128</v>
      </c>
      <c r="DM119" s="1050"/>
      <c r="DN119" s="1050"/>
      <c r="DO119" s="1050"/>
      <c r="DP119" s="1051"/>
      <c r="DQ119" s="1049" t="s">
        <v>128</v>
      </c>
      <c r="DR119" s="1050"/>
      <c r="DS119" s="1050"/>
      <c r="DT119" s="1050"/>
      <c r="DU119" s="1051"/>
      <c r="DV119" s="1052" t="s">
        <v>128</v>
      </c>
      <c r="DW119" s="1053"/>
      <c r="DX119" s="1053"/>
      <c r="DY119" s="1053"/>
      <c r="DZ119" s="1054"/>
    </row>
    <row r="120" spans="1:130" s="226" customFormat="1" ht="26.25" customHeight="1" x14ac:dyDescent="0.2">
      <c r="A120" s="1121"/>
      <c r="B120" s="1013"/>
      <c r="C120" s="986" t="s">
        <v>443</v>
      </c>
      <c r="D120" s="987"/>
      <c r="E120" s="987"/>
      <c r="F120" s="987"/>
      <c r="G120" s="987"/>
      <c r="H120" s="987"/>
      <c r="I120" s="987"/>
      <c r="J120" s="987"/>
      <c r="K120" s="987"/>
      <c r="L120" s="987"/>
      <c r="M120" s="987"/>
      <c r="N120" s="987"/>
      <c r="O120" s="987"/>
      <c r="P120" s="987"/>
      <c r="Q120" s="987"/>
      <c r="R120" s="987"/>
      <c r="S120" s="987"/>
      <c r="T120" s="987"/>
      <c r="U120" s="987"/>
      <c r="V120" s="987"/>
      <c r="W120" s="987"/>
      <c r="X120" s="987"/>
      <c r="Y120" s="987"/>
      <c r="Z120" s="988"/>
      <c r="AA120" s="1022" t="s">
        <v>128</v>
      </c>
      <c r="AB120" s="1023"/>
      <c r="AC120" s="1023"/>
      <c r="AD120" s="1023"/>
      <c r="AE120" s="1024"/>
      <c r="AF120" s="1025" t="s">
        <v>128</v>
      </c>
      <c r="AG120" s="1023"/>
      <c r="AH120" s="1023"/>
      <c r="AI120" s="1023"/>
      <c r="AJ120" s="1024"/>
      <c r="AK120" s="1025" t="s">
        <v>128</v>
      </c>
      <c r="AL120" s="1023"/>
      <c r="AM120" s="1023"/>
      <c r="AN120" s="1023"/>
      <c r="AO120" s="1024"/>
      <c r="AP120" s="1026" t="s">
        <v>128</v>
      </c>
      <c r="AQ120" s="1027"/>
      <c r="AR120" s="1027"/>
      <c r="AS120" s="1027"/>
      <c r="AT120" s="1028"/>
      <c r="AU120" s="1055" t="s">
        <v>467</v>
      </c>
      <c r="AV120" s="1056"/>
      <c r="AW120" s="1056"/>
      <c r="AX120" s="1056"/>
      <c r="AY120" s="1057"/>
      <c r="AZ120" s="993" t="s">
        <v>468</v>
      </c>
      <c r="BA120" s="961"/>
      <c r="BB120" s="961"/>
      <c r="BC120" s="961"/>
      <c r="BD120" s="961"/>
      <c r="BE120" s="961"/>
      <c r="BF120" s="961"/>
      <c r="BG120" s="961"/>
      <c r="BH120" s="961"/>
      <c r="BI120" s="961"/>
      <c r="BJ120" s="961"/>
      <c r="BK120" s="961"/>
      <c r="BL120" s="961"/>
      <c r="BM120" s="961"/>
      <c r="BN120" s="961"/>
      <c r="BO120" s="961"/>
      <c r="BP120" s="962"/>
      <c r="BQ120" s="994">
        <v>10893373</v>
      </c>
      <c r="BR120" s="995"/>
      <c r="BS120" s="995"/>
      <c r="BT120" s="995"/>
      <c r="BU120" s="995"/>
      <c r="BV120" s="995">
        <v>10360854</v>
      </c>
      <c r="BW120" s="995"/>
      <c r="BX120" s="995"/>
      <c r="BY120" s="995"/>
      <c r="BZ120" s="995"/>
      <c r="CA120" s="995">
        <v>11067144</v>
      </c>
      <c r="CB120" s="995"/>
      <c r="CC120" s="995"/>
      <c r="CD120" s="995"/>
      <c r="CE120" s="995"/>
      <c r="CF120" s="1008">
        <v>189.5</v>
      </c>
      <c r="CG120" s="1009"/>
      <c r="CH120" s="1009"/>
      <c r="CI120" s="1009"/>
      <c r="CJ120" s="1009"/>
      <c r="CK120" s="1070" t="s">
        <v>469</v>
      </c>
      <c r="CL120" s="1071"/>
      <c r="CM120" s="1071"/>
      <c r="CN120" s="1071"/>
      <c r="CO120" s="1072"/>
      <c r="CP120" s="1078" t="s">
        <v>411</v>
      </c>
      <c r="CQ120" s="1079"/>
      <c r="CR120" s="1079"/>
      <c r="CS120" s="1079"/>
      <c r="CT120" s="1079"/>
      <c r="CU120" s="1079"/>
      <c r="CV120" s="1079"/>
      <c r="CW120" s="1079"/>
      <c r="CX120" s="1079"/>
      <c r="CY120" s="1079"/>
      <c r="CZ120" s="1079"/>
      <c r="DA120" s="1079"/>
      <c r="DB120" s="1079"/>
      <c r="DC120" s="1079"/>
      <c r="DD120" s="1079"/>
      <c r="DE120" s="1079"/>
      <c r="DF120" s="1080"/>
      <c r="DG120" s="994">
        <v>3281821</v>
      </c>
      <c r="DH120" s="995"/>
      <c r="DI120" s="995"/>
      <c r="DJ120" s="995"/>
      <c r="DK120" s="995"/>
      <c r="DL120" s="995">
        <v>3096827</v>
      </c>
      <c r="DM120" s="995"/>
      <c r="DN120" s="995"/>
      <c r="DO120" s="995"/>
      <c r="DP120" s="995"/>
      <c r="DQ120" s="995">
        <v>2976228</v>
      </c>
      <c r="DR120" s="995"/>
      <c r="DS120" s="995"/>
      <c r="DT120" s="995"/>
      <c r="DU120" s="995"/>
      <c r="DV120" s="996">
        <v>51</v>
      </c>
      <c r="DW120" s="996"/>
      <c r="DX120" s="996"/>
      <c r="DY120" s="996"/>
      <c r="DZ120" s="997"/>
    </row>
    <row r="121" spans="1:130" s="226" customFormat="1" ht="26.25" customHeight="1" x14ac:dyDescent="0.2">
      <c r="A121" s="1121"/>
      <c r="B121" s="1013"/>
      <c r="C121" s="1038" t="s">
        <v>470</v>
      </c>
      <c r="D121" s="1039"/>
      <c r="E121" s="1039"/>
      <c r="F121" s="1039"/>
      <c r="G121" s="1039"/>
      <c r="H121" s="1039"/>
      <c r="I121" s="1039"/>
      <c r="J121" s="1039"/>
      <c r="K121" s="1039"/>
      <c r="L121" s="1039"/>
      <c r="M121" s="1039"/>
      <c r="N121" s="1039"/>
      <c r="O121" s="1039"/>
      <c r="P121" s="1039"/>
      <c r="Q121" s="1039"/>
      <c r="R121" s="1039"/>
      <c r="S121" s="1039"/>
      <c r="T121" s="1039"/>
      <c r="U121" s="1039"/>
      <c r="V121" s="1039"/>
      <c r="W121" s="1039"/>
      <c r="X121" s="1039"/>
      <c r="Y121" s="1039"/>
      <c r="Z121" s="1040"/>
      <c r="AA121" s="1022">
        <v>32298</v>
      </c>
      <c r="AB121" s="1023"/>
      <c r="AC121" s="1023"/>
      <c r="AD121" s="1023"/>
      <c r="AE121" s="1024"/>
      <c r="AF121" s="1025" t="s">
        <v>128</v>
      </c>
      <c r="AG121" s="1023"/>
      <c r="AH121" s="1023"/>
      <c r="AI121" s="1023"/>
      <c r="AJ121" s="1024"/>
      <c r="AK121" s="1025" t="s">
        <v>128</v>
      </c>
      <c r="AL121" s="1023"/>
      <c r="AM121" s="1023"/>
      <c r="AN121" s="1023"/>
      <c r="AO121" s="1024"/>
      <c r="AP121" s="1026" t="s">
        <v>128</v>
      </c>
      <c r="AQ121" s="1027"/>
      <c r="AR121" s="1027"/>
      <c r="AS121" s="1027"/>
      <c r="AT121" s="1028"/>
      <c r="AU121" s="1058"/>
      <c r="AV121" s="1059"/>
      <c r="AW121" s="1059"/>
      <c r="AX121" s="1059"/>
      <c r="AY121" s="1060"/>
      <c r="AZ121" s="986" t="s">
        <v>471</v>
      </c>
      <c r="BA121" s="987"/>
      <c r="BB121" s="987"/>
      <c r="BC121" s="987"/>
      <c r="BD121" s="987"/>
      <c r="BE121" s="987"/>
      <c r="BF121" s="987"/>
      <c r="BG121" s="987"/>
      <c r="BH121" s="987"/>
      <c r="BI121" s="987"/>
      <c r="BJ121" s="987"/>
      <c r="BK121" s="987"/>
      <c r="BL121" s="987"/>
      <c r="BM121" s="987"/>
      <c r="BN121" s="987"/>
      <c r="BO121" s="987"/>
      <c r="BP121" s="988"/>
      <c r="BQ121" s="989">
        <v>347937</v>
      </c>
      <c r="BR121" s="990"/>
      <c r="BS121" s="990"/>
      <c r="BT121" s="990"/>
      <c r="BU121" s="990"/>
      <c r="BV121" s="990">
        <v>325858</v>
      </c>
      <c r="BW121" s="990"/>
      <c r="BX121" s="990"/>
      <c r="BY121" s="990"/>
      <c r="BZ121" s="990"/>
      <c r="CA121" s="990">
        <v>293141</v>
      </c>
      <c r="CB121" s="990"/>
      <c r="CC121" s="990"/>
      <c r="CD121" s="990"/>
      <c r="CE121" s="990"/>
      <c r="CF121" s="984">
        <v>5</v>
      </c>
      <c r="CG121" s="985"/>
      <c r="CH121" s="985"/>
      <c r="CI121" s="985"/>
      <c r="CJ121" s="985"/>
      <c r="CK121" s="1073"/>
      <c r="CL121" s="1074"/>
      <c r="CM121" s="1074"/>
      <c r="CN121" s="1074"/>
      <c r="CO121" s="1075"/>
      <c r="CP121" s="1083" t="s">
        <v>413</v>
      </c>
      <c r="CQ121" s="1084"/>
      <c r="CR121" s="1084"/>
      <c r="CS121" s="1084"/>
      <c r="CT121" s="1084"/>
      <c r="CU121" s="1084"/>
      <c r="CV121" s="1084"/>
      <c r="CW121" s="1084"/>
      <c r="CX121" s="1084"/>
      <c r="CY121" s="1084"/>
      <c r="CZ121" s="1084"/>
      <c r="DA121" s="1084"/>
      <c r="DB121" s="1084"/>
      <c r="DC121" s="1084"/>
      <c r="DD121" s="1084"/>
      <c r="DE121" s="1084"/>
      <c r="DF121" s="1085"/>
      <c r="DG121" s="989">
        <v>2094578</v>
      </c>
      <c r="DH121" s="990"/>
      <c r="DI121" s="990"/>
      <c r="DJ121" s="990"/>
      <c r="DK121" s="990"/>
      <c r="DL121" s="990">
        <v>1941575</v>
      </c>
      <c r="DM121" s="990"/>
      <c r="DN121" s="990"/>
      <c r="DO121" s="990"/>
      <c r="DP121" s="990"/>
      <c r="DQ121" s="990">
        <v>1778987</v>
      </c>
      <c r="DR121" s="990"/>
      <c r="DS121" s="990"/>
      <c r="DT121" s="990"/>
      <c r="DU121" s="990"/>
      <c r="DV121" s="991">
        <v>30.5</v>
      </c>
      <c r="DW121" s="991"/>
      <c r="DX121" s="991"/>
      <c r="DY121" s="991"/>
      <c r="DZ121" s="992"/>
    </row>
    <row r="122" spans="1:130" s="226" customFormat="1" ht="26.25" customHeight="1" x14ac:dyDescent="0.2">
      <c r="A122" s="1121"/>
      <c r="B122" s="1013"/>
      <c r="C122" s="986" t="s">
        <v>453</v>
      </c>
      <c r="D122" s="987"/>
      <c r="E122" s="987"/>
      <c r="F122" s="987"/>
      <c r="G122" s="987"/>
      <c r="H122" s="987"/>
      <c r="I122" s="987"/>
      <c r="J122" s="987"/>
      <c r="K122" s="987"/>
      <c r="L122" s="987"/>
      <c r="M122" s="987"/>
      <c r="N122" s="987"/>
      <c r="O122" s="987"/>
      <c r="P122" s="987"/>
      <c r="Q122" s="987"/>
      <c r="R122" s="987"/>
      <c r="S122" s="987"/>
      <c r="T122" s="987"/>
      <c r="U122" s="987"/>
      <c r="V122" s="987"/>
      <c r="W122" s="987"/>
      <c r="X122" s="987"/>
      <c r="Y122" s="987"/>
      <c r="Z122" s="988"/>
      <c r="AA122" s="1022" t="s">
        <v>128</v>
      </c>
      <c r="AB122" s="1023"/>
      <c r="AC122" s="1023"/>
      <c r="AD122" s="1023"/>
      <c r="AE122" s="1024"/>
      <c r="AF122" s="1025" t="s">
        <v>128</v>
      </c>
      <c r="AG122" s="1023"/>
      <c r="AH122" s="1023"/>
      <c r="AI122" s="1023"/>
      <c r="AJ122" s="1024"/>
      <c r="AK122" s="1025" t="s">
        <v>128</v>
      </c>
      <c r="AL122" s="1023"/>
      <c r="AM122" s="1023"/>
      <c r="AN122" s="1023"/>
      <c r="AO122" s="1024"/>
      <c r="AP122" s="1026" t="s">
        <v>128</v>
      </c>
      <c r="AQ122" s="1027"/>
      <c r="AR122" s="1027"/>
      <c r="AS122" s="1027"/>
      <c r="AT122" s="1028"/>
      <c r="AU122" s="1058"/>
      <c r="AV122" s="1059"/>
      <c r="AW122" s="1059"/>
      <c r="AX122" s="1059"/>
      <c r="AY122" s="1060"/>
      <c r="AZ122" s="1037" t="s">
        <v>472</v>
      </c>
      <c r="BA122" s="1029"/>
      <c r="BB122" s="1029"/>
      <c r="BC122" s="1029"/>
      <c r="BD122" s="1029"/>
      <c r="BE122" s="1029"/>
      <c r="BF122" s="1029"/>
      <c r="BG122" s="1029"/>
      <c r="BH122" s="1029"/>
      <c r="BI122" s="1029"/>
      <c r="BJ122" s="1029"/>
      <c r="BK122" s="1029"/>
      <c r="BL122" s="1029"/>
      <c r="BM122" s="1029"/>
      <c r="BN122" s="1029"/>
      <c r="BO122" s="1029"/>
      <c r="BP122" s="1030"/>
      <c r="BQ122" s="1063">
        <v>10449004</v>
      </c>
      <c r="BR122" s="1064"/>
      <c r="BS122" s="1064"/>
      <c r="BT122" s="1064"/>
      <c r="BU122" s="1064"/>
      <c r="BV122" s="1064">
        <v>10417796</v>
      </c>
      <c r="BW122" s="1064"/>
      <c r="BX122" s="1064"/>
      <c r="BY122" s="1064"/>
      <c r="BZ122" s="1064"/>
      <c r="CA122" s="1064">
        <v>9697251</v>
      </c>
      <c r="CB122" s="1064"/>
      <c r="CC122" s="1064"/>
      <c r="CD122" s="1064"/>
      <c r="CE122" s="1064"/>
      <c r="CF122" s="1081">
        <v>166</v>
      </c>
      <c r="CG122" s="1082"/>
      <c r="CH122" s="1082"/>
      <c r="CI122" s="1082"/>
      <c r="CJ122" s="1082"/>
      <c r="CK122" s="1073"/>
      <c r="CL122" s="1074"/>
      <c r="CM122" s="1074"/>
      <c r="CN122" s="1074"/>
      <c r="CO122" s="1075"/>
      <c r="CP122" s="1083" t="s">
        <v>410</v>
      </c>
      <c r="CQ122" s="1084"/>
      <c r="CR122" s="1084"/>
      <c r="CS122" s="1084"/>
      <c r="CT122" s="1084"/>
      <c r="CU122" s="1084"/>
      <c r="CV122" s="1084"/>
      <c r="CW122" s="1084"/>
      <c r="CX122" s="1084"/>
      <c r="CY122" s="1084"/>
      <c r="CZ122" s="1084"/>
      <c r="DA122" s="1084"/>
      <c r="DB122" s="1084"/>
      <c r="DC122" s="1084"/>
      <c r="DD122" s="1084"/>
      <c r="DE122" s="1084"/>
      <c r="DF122" s="1085"/>
      <c r="DG122" s="989">
        <v>127158</v>
      </c>
      <c r="DH122" s="990"/>
      <c r="DI122" s="990"/>
      <c r="DJ122" s="990"/>
      <c r="DK122" s="990"/>
      <c r="DL122" s="990">
        <v>112587</v>
      </c>
      <c r="DM122" s="990"/>
      <c r="DN122" s="990"/>
      <c r="DO122" s="990"/>
      <c r="DP122" s="990"/>
      <c r="DQ122" s="990">
        <v>73767</v>
      </c>
      <c r="DR122" s="990"/>
      <c r="DS122" s="990"/>
      <c r="DT122" s="990"/>
      <c r="DU122" s="990"/>
      <c r="DV122" s="991">
        <v>1.3</v>
      </c>
      <c r="DW122" s="991"/>
      <c r="DX122" s="991"/>
      <c r="DY122" s="991"/>
      <c r="DZ122" s="992"/>
    </row>
    <row r="123" spans="1:130" s="226" customFormat="1" ht="26.25" customHeight="1" x14ac:dyDescent="0.2">
      <c r="A123" s="1121"/>
      <c r="B123" s="1013"/>
      <c r="C123" s="986" t="s">
        <v>459</v>
      </c>
      <c r="D123" s="987"/>
      <c r="E123" s="987"/>
      <c r="F123" s="987"/>
      <c r="G123" s="987"/>
      <c r="H123" s="987"/>
      <c r="I123" s="987"/>
      <c r="J123" s="987"/>
      <c r="K123" s="987"/>
      <c r="L123" s="987"/>
      <c r="M123" s="987"/>
      <c r="N123" s="987"/>
      <c r="O123" s="987"/>
      <c r="P123" s="987"/>
      <c r="Q123" s="987"/>
      <c r="R123" s="987"/>
      <c r="S123" s="987"/>
      <c r="T123" s="987"/>
      <c r="U123" s="987"/>
      <c r="V123" s="987"/>
      <c r="W123" s="987"/>
      <c r="X123" s="987"/>
      <c r="Y123" s="987"/>
      <c r="Z123" s="988"/>
      <c r="AA123" s="1022">
        <v>281</v>
      </c>
      <c r="AB123" s="1023"/>
      <c r="AC123" s="1023"/>
      <c r="AD123" s="1023"/>
      <c r="AE123" s="1024"/>
      <c r="AF123" s="1025">
        <v>278</v>
      </c>
      <c r="AG123" s="1023"/>
      <c r="AH123" s="1023"/>
      <c r="AI123" s="1023"/>
      <c r="AJ123" s="1024"/>
      <c r="AK123" s="1025">
        <v>275</v>
      </c>
      <c r="AL123" s="1023"/>
      <c r="AM123" s="1023"/>
      <c r="AN123" s="1023"/>
      <c r="AO123" s="1024"/>
      <c r="AP123" s="1026">
        <v>0</v>
      </c>
      <c r="AQ123" s="1027"/>
      <c r="AR123" s="1027"/>
      <c r="AS123" s="1027"/>
      <c r="AT123" s="1028"/>
      <c r="AU123" s="1061"/>
      <c r="AV123" s="1062"/>
      <c r="AW123" s="1062"/>
      <c r="AX123" s="1062"/>
      <c r="AY123" s="1062"/>
      <c r="AZ123" s="247" t="s">
        <v>188</v>
      </c>
      <c r="BA123" s="247"/>
      <c r="BB123" s="247"/>
      <c r="BC123" s="247"/>
      <c r="BD123" s="247"/>
      <c r="BE123" s="247"/>
      <c r="BF123" s="247"/>
      <c r="BG123" s="247"/>
      <c r="BH123" s="247"/>
      <c r="BI123" s="247"/>
      <c r="BJ123" s="247"/>
      <c r="BK123" s="247"/>
      <c r="BL123" s="247"/>
      <c r="BM123" s="247"/>
      <c r="BN123" s="247"/>
      <c r="BO123" s="1041" t="s">
        <v>473</v>
      </c>
      <c r="BP123" s="1069"/>
      <c r="BQ123" s="1127">
        <v>21690314</v>
      </c>
      <c r="BR123" s="1128"/>
      <c r="BS123" s="1128"/>
      <c r="BT123" s="1128"/>
      <c r="BU123" s="1128"/>
      <c r="BV123" s="1128">
        <v>21104508</v>
      </c>
      <c r="BW123" s="1128"/>
      <c r="BX123" s="1128"/>
      <c r="BY123" s="1128"/>
      <c r="BZ123" s="1128"/>
      <c r="CA123" s="1128">
        <v>21057536</v>
      </c>
      <c r="CB123" s="1128"/>
      <c r="CC123" s="1128"/>
      <c r="CD123" s="1128"/>
      <c r="CE123" s="1128"/>
      <c r="CF123" s="1065"/>
      <c r="CG123" s="1066"/>
      <c r="CH123" s="1066"/>
      <c r="CI123" s="1066"/>
      <c r="CJ123" s="1067"/>
      <c r="CK123" s="1073"/>
      <c r="CL123" s="1074"/>
      <c r="CM123" s="1074"/>
      <c r="CN123" s="1074"/>
      <c r="CO123" s="1075"/>
      <c r="CP123" s="1083" t="s">
        <v>414</v>
      </c>
      <c r="CQ123" s="1084"/>
      <c r="CR123" s="1084"/>
      <c r="CS123" s="1084"/>
      <c r="CT123" s="1084"/>
      <c r="CU123" s="1084"/>
      <c r="CV123" s="1084"/>
      <c r="CW123" s="1084"/>
      <c r="CX123" s="1084"/>
      <c r="CY123" s="1084"/>
      <c r="CZ123" s="1084"/>
      <c r="DA123" s="1084"/>
      <c r="DB123" s="1084"/>
      <c r="DC123" s="1084"/>
      <c r="DD123" s="1084"/>
      <c r="DE123" s="1084"/>
      <c r="DF123" s="1085"/>
      <c r="DG123" s="1022">
        <v>69722</v>
      </c>
      <c r="DH123" s="1023"/>
      <c r="DI123" s="1023"/>
      <c r="DJ123" s="1023"/>
      <c r="DK123" s="1024"/>
      <c r="DL123" s="1025">
        <v>63492</v>
      </c>
      <c r="DM123" s="1023"/>
      <c r="DN123" s="1023"/>
      <c r="DO123" s="1023"/>
      <c r="DP123" s="1024"/>
      <c r="DQ123" s="1025">
        <v>56657</v>
      </c>
      <c r="DR123" s="1023"/>
      <c r="DS123" s="1023"/>
      <c r="DT123" s="1023"/>
      <c r="DU123" s="1024"/>
      <c r="DV123" s="1026">
        <v>1</v>
      </c>
      <c r="DW123" s="1027"/>
      <c r="DX123" s="1027"/>
      <c r="DY123" s="1027"/>
      <c r="DZ123" s="1028"/>
    </row>
    <row r="124" spans="1:130" s="226" customFormat="1" ht="26.25" customHeight="1" thickBot="1" x14ac:dyDescent="0.25">
      <c r="A124" s="1121"/>
      <c r="B124" s="1013"/>
      <c r="C124" s="986" t="s">
        <v>462</v>
      </c>
      <c r="D124" s="987"/>
      <c r="E124" s="987"/>
      <c r="F124" s="987"/>
      <c r="G124" s="987"/>
      <c r="H124" s="987"/>
      <c r="I124" s="987"/>
      <c r="J124" s="987"/>
      <c r="K124" s="987"/>
      <c r="L124" s="987"/>
      <c r="M124" s="987"/>
      <c r="N124" s="987"/>
      <c r="O124" s="987"/>
      <c r="P124" s="987"/>
      <c r="Q124" s="987"/>
      <c r="R124" s="987"/>
      <c r="S124" s="987"/>
      <c r="T124" s="987"/>
      <c r="U124" s="987"/>
      <c r="V124" s="987"/>
      <c r="W124" s="987"/>
      <c r="X124" s="987"/>
      <c r="Y124" s="987"/>
      <c r="Z124" s="988"/>
      <c r="AA124" s="1022" t="s">
        <v>128</v>
      </c>
      <c r="AB124" s="1023"/>
      <c r="AC124" s="1023"/>
      <c r="AD124" s="1023"/>
      <c r="AE124" s="1024"/>
      <c r="AF124" s="1025" t="s">
        <v>128</v>
      </c>
      <c r="AG124" s="1023"/>
      <c r="AH124" s="1023"/>
      <c r="AI124" s="1023"/>
      <c r="AJ124" s="1024"/>
      <c r="AK124" s="1025" t="s">
        <v>128</v>
      </c>
      <c r="AL124" s="1023"/>
      <c r="AM124" s="1023"/>
      <c r="AN124" s="1023"/>
      <c r="AO124" s="1024"/>
      <c r="AP124" s="1026" t="s">
        <v>128</v>
      </c>
      <c r="AQ124" s="1027"/>
      <c r="AR124" s="1027"/>
      <c r="AS124" s="1027"/>
      <c r="AT124" s="1028"/>
      <c r="AU124" s="1123" t="s">
        <v>474</v>
      </c>
      <c r="AV124" s="1124"/>
      <c r="AW124" s="1124"/>
      <c r="AX124" s="1124"/>
      <c r="AY124" s="1124"/>
      <c r="AZ124" s="1124"/>
      <c r="BA124" s="1124"/>
      <c r="BB124" s="1124"/>
      <c r="BC124" s="1124"/>
      <c r="BD124" s="1124"/>
      <c r="BE124" s="1124"/>
      <c r="BF124" s="1124"/>
      <c r="BG124" s="1124"/>
      <c r="BH124" s="1124"/>
      <c r="BI124" s="1124"/>
      <c r="BJ124" s="1124"/>
      <c r="BK124" s="1124"/>
      <c r="BL124" s="1124"/>
      <c r="BM124" s="1124"/>
      <c r="BN124" s="1124"/>
      <c r="BO124" s="1124"/>
      <c r="BP124" s="1125"/>
      <c r="BQ124" s="1126" t="s">
        <v>128</v>
      </c>
      <c r="BR124" s="1091"/>
      <c r="BS124" s="1091"/>
      <c r="BT124" s="1091"/>
      <c r="BU124" s="1091"/>
      <c r="BV124" s="1091" t="s">
        <v>128</v>
      </c>
      <c r="BW124" s="1091"/>
      <c r="BX124" s="1091"/>
      <c r="BY124" s="1091"/>
      <c r="BZ124" s="1091"/>
      <c r="CA124" s="1091" t="s">
        <v>128</v>
      </c>
      <c r="CB124" s="1091"/>
      <c r="CC124" s="1091"/>
      <c r="CD124" s="1091"/>
      <c r="CE124" s="1091"/>
      <c r="CF124" s="1092"/>
      <c r="CG124" s="1093"/>
      <c r="CH124" s="1093"/>
      <c r="CI124" s="1093"/>
      <c r="CJ124" s="1094"/>
      <c r="CK124" s="1076"/>
      <c r="CL124" s="1076"/>
      <c r="CM124" s="1076"/>
      <c r="CN124" s="1076"/>
      <c r="CO124" s="1077"/>
      <c r="CP124" s="1083" t="s">
        <v>475</v>
      </c>
      <c r="CQ124" s="1084"/>
      <c r="CR124" s="1084"/>
      <c r="CS124" s="1084"/>
      <c r="CT124" s="1084"/>
      <c r="CU124" s="1084"/>
      <c r="CV124" s="1084"/>
      <c r="CW124" s="1084"/>
      <c r="CX124" s="1084"/>
      <c r="CY124" s="1084"/>
      <c r="CZ124" s="1084"/>
      <c r="DA124" s="1084"/>
      <c r="DB124" s="1084"/>
      <c r="DC124" s="1084"/>
      <c r="DD124" s="1084"/>
      <c r="DE124" s="1084"/>
      <c r="DF124" s="1085"/>
      <c r="DG124" s="1068">
        <v>10964</v>
      </c>
      <c r="DH124" s="1050"/>
      <c r="DI124" s="1050"/>
      <c r="DJ124" s="1050"/>
      <c r="DK124" s="1051"/>
      <c r="DL124" s="1049">
        <v>10407</v>
      </c>
      <c r="DM124" s="1050"/>
      <c r="DN124" s="1050"/>
      <c r="DO124" s="1050"/>
      <c r="DP124" s="1051"/>
      <c r="DQ124" s="1049">
        <v>7040</v>
      </c>
      <c r="DR124" s="1050"/>
      <c r="DS124" s="1050"/>
      <c r="DT124" s="1050"/>
      <c r="DU124" s="1051"/>
      <c r="DV124" s="1052">
        <v>0.1</v>
      </c>
      <c r="DW124" s="1053"/>
      <c r="DX124" s="1053"/>
      <c r="DY124" s="1053"/>
      <c r="DZ124" s="1054"/>
    </row>
    <row r="125" spans="1:130" s="226" customFormat="1" ht="26.25" customHeight="1" x14ac:dyDescent="0.2">
      <c r="A125" s="1121"/>
      <c r="B125" s="1013"/>
      <c r="C125" s="986" t="s">
        <v>464</v>
      </c>
      <c r="D125" s="987"/>
      <c r="E125" s="987"/>
      <c r="F125" s="987"/>
      <c r="G125" s="987"/>
      <c r="H125" s="987"/>
      <c r="I125" s="987"/>
      <c r="J125" s="987"/>
      <c r="K125" s="987"/>
      <c r="L125" s="987"/>
      <c r="M125" s="987"/>
      <c r="N125" s="987"/>
      <c r="O125" s="987"/>
      <c r="P125" s="987"/>
      <c r="Q125" s="987"/>
      <c r="R125" s="987"/>
      <c r="S125" s="987"/>
      <c r="T125" s="987"/>
      <c r="U125" s="987"/>
      <c r="V125" s="987"/>
      <c r="W125" s="987"/>
      <c r="X125" s="987"/>
      <c r="Y125" s="987"/>
      <c r="Z125" s="988"/>
      <c r="AA125" s="1022" t="s">
        <v>128</v>
      </c>
      <c r="AB125" s="1023"/>
      <c r="AC125" s="1023"/>
      <c r="AD125" s="1023"/>
      <c r="AE125" s="1024"/>
      <c r="AF125" s="1025" t="s">
        <v>128</v>
      </c>
      <c r="AG125" s="1023"/>
      <c r="AH125" s="1023"/>
      <c r="AI125" s="1023"/>
      <c r="AJ125" s="1024"/>
      <c r="AK125" s="1025" t="s">
        <v>128</v>
      </c>
      <c r="AL125" s="1023"/>
      <c r="AM125" s="1023"/>
      <c r="AN125" s="1023"/>
      <c r="AO125" s="1024"/>
      <c r="AP125" s="1026" t="s">
        <v>128</v>
      </c>
      <c r="AQ125" s="1027"/>
      <c r="AR125" s="1027"/>
      <c r="AS125" s="1027"/>
      <c r="AT125" s="1028"/>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1086" t="s">
        <v>476</v>
      </c>
      <c r="CL125" s="1071"/>
      <c r="CM125" s="1071"/>
      <c r="CN125" s="1071"/>
      <c r="CO125" s="1072"/>
      <c r="CP125" s="993" t="s">
        <v>477</v>
      </c>
      <c r="CQ125" s="961"/>
      <c r="CR125" s="961"/>
      <c r="CS125" s="961"/>
      <c r="CT125" s="961"/>
      <c r="CU125" s="961"/>
      <c r="CV125" s="961"/>
      <c r="CW125" s="961"/>
      <c r="CX125" s="961"/>
      <c r="CY125" s="961"/>
      <c r="CZ125" s="961"/>
      <c r="DA125" s="961"/>
      <c r="DB125" s="961"/>
      <c r="DC125" s="961"/>
      <c r="DD125" s="961"/>
      <c r="DE125" s="961"/>
      <c r="DF125" s="962"/>
      <c r="DG125" s="994" t="s">
        <v>128</v>
      </c>
      <c r="DH125" s="995"/>
      <c r="DI125" s="995"/>
      <c r="DJ125" s="995"/>
      <c r="DK125" s="995"/>
      <c r="DL125" s="995" t="s">
        <v>128</v>
      </c>
      <c r="DM125" s="995"/>
      <c r="DN125" s="995"/>
      <c r="DO125" s="995"/>
      <c r="DP125" s="995"/>
      <c r="DQ125" s="995" t="s">
        <v>128</v>
      </c>
      <c r="DR125" s="995"/>
      <c r="DS125" s="995"/>
      <c r="DT125" s="995"/>
      <c r="DU125" s="995"/>
      <c r="DV125" s="996" t="s">
        <v>128</v>
      </c>
      <c r="DW125" s="996"/>
      <c r="DX125" s="996"/>
      <c r="DY125" s="996"/>
      <c r="DZ125" s="997"/>
    </row>
    <row r="126" spans="1:130" s="226" customFormat="1" ht="26.25" customHeight="1" thickBot="1" x14ac:dyDescent="0.25">
      <c r="A126" s="1121"/>
      <c r="B126" s="1013"/>
      <c r="C126" s="986" t="s">
        <v>466</v>
      </c>
      <c r="D126" s="987"/>
      <c r="E126" s="987"/>
      <c r="F126" s="987"/>
      <c r="G126" s="987"/>
      <c r="H126" s="987"/>
      <c r="I126" s="987"/>
      <c r="J126" s="987"/>
      <c r="K126" s="987"/>
      <c r="L126" s="987"/>
      <c r="M126" s="987"/>
      <c r="N126" s="987"/>
      <c r="O126" s="987"/>
      <c r="P126" s="987"/>
      <c r="Q126" s="987"/>
      <c r="R126" s="987"/>
      <c r="S126" s="987"/>
      <c r="T126" s="987"/>
      <c r="U126" s="987"/>
      <c r="V126" s="987"/>
      <c r="W126" s="987"/>
      <c r="X126" s="987"/>
      <c r="Y126" s="987"/>
      <c r="Z126" s="988"/>
      <c r="AA126" s="1022" t="s">
        <v>128</v>
      </c>
      <c r="AB126" s="1023"/>
      <c r="AC126" s="1023"/>
      <c r="AD126" s="1023"/>
      <c r="AE126" s="1024"/>
      <c r="AF126" s="1025" t="s">
        <v>128</v>
      </c>
      <c r="AG126" s="1023"/>
      <c r="AH126" s="1023"/>
      <c r="AI126" s="1023"/>
      <c r="AJ126" s="1024"/>
      <c r="AK126" s="1025" t="s">
        <v>128</v>
      </c>
      <c r="AL126" s="1023"/>
      <c r="AM126" s="1023"/>
      <c r="AN126" s="1023"/>
      <c r="AO126" s="1024"/>
      <c r="AP126" s="1026" t="s">
        <v>128</v>
      </c>
      <c r="AQ126" s="1027"/>
      <c r="AR126" s="1027"/>
      <c r="AS126" s="1027"/>
      <c r="AT126" s="1028"/>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1087"/>
      <c r="CL126" s="1074"/>
      <c r="CM126" s="1074"/>
      <c r="CN126" s="1074"/>
      <c r="CO126" s="1075"/>
      <c r="CP126" s="986" t="s">
        <v>478</v>
      </c>
      <c r="CQ126" s="987"/>
      <c r="CR126" s="987"/>
      <c r="CS126" s="987"/>
      <c r="CT126" s="987"/>
      <c r="CU126" s="987"/>
      <c r="CV126" s="987"/>
      <c r="CW126" s="987"/>
      <c r="CX126" s="987"/>
      <c r="CY126" s="987"/>
      <c r="CZ126" s="987"/>
      <c r="DA126" s="987"/>
      <c r="DB126" s="987"/>
      <c r="DC126" s="987"/>
      <c r="DD126" s="987"/>
      <c r="DE126" s="987"/>
      <c r="DF126" s="988"/>
      <c r="DG126" s="989" t="s">
        <v>128</v>
      </c>
      <c r="DH126" s="990"/>
      <c r="DI126" s="990"/>
      <c r="DJ126" s="990"/>
      <c r="DK126" s="990"/>
      <c r="DL126" s="990" t="s">
        <v>128</v>
      </c>
      <c r="DM126" s="990"/>
      <c r="DN126" s="990"/>
      <c r="DO126" s="990"/>
      <c r="DP126" s="990"/>
      <c r="DQ126" s="990" t="s">
        <v>128</v>
      </c>
      <c r="DR126" s="990"/>
      <c r="DS126" s="990"/>
      <c r="DT126" s="990"/>
      <c r="DU126" s="990"/>
      <c r="DV126" s="991" t="s">
        <v>128</v>
      </c>
      <c r="DW126" s="991"/>
      <c r="DX126" s="991"/>
      <c r="DY126" s="991"/>
      <c r="DZ126" s="992"/>
    </row>
    <row r="127" spans="1:130" s="226" customFormat="1" ht="26.25" customHeight="1" x14ac:dyDescent="0.2">
      <c r="A127" s="1122"/>
      <c r="B127" s="1015"/>
      <c r="C127" s="1037" t="s">
        <v>479</v>
      </c>
      <c r="D127" s="1029"/>
      <c r="E127" s="1029"/>
      <c r="F127" s="1029"/>
      <c r="G127" s="1029"/>
      <c r="H127" s="1029"/>
      <c r="I127" s="1029"/>
      <c r="J127" s="1029"/>
      <c r="K127" s="1029"/>
      <c r="L127" s="1029"/>
      <c r="M127" s="1029"/>
      <c r="N127" s="1029"/>
      <c r="O127" s="1029"/>
      <c r="P127" s="1029"/>
      <c r="Q127" s="1029"/>
      <c r="R127" s="1029"/>
      <c r="S127" s="1029"/>
      <c r="T127" s="1029"/>
      <c r="U127" s="1029"/>
      <c r="V127" s="1029"/>
      <c r="W127" s="1029"/>
      <c r="X127" s="1029"/>
      <c r="Y127" s="1029"/>
      <c r="Z127" s="1030"/>
      <c r="AA127" s="1022" t="s">
        <v>128</v>
      </c>
      <c r="AB127" s="1023"/>
      <c r="AC127" s="1023"/>
      <c r="AD127" s="1023"/>
      <c r="AE127" s="1024"/>
      <c r="AF127" s="1025" t="s">
        <v>128</v>
      </c>
      <c r="AG127" s="1023"/>
      <c r="AH127" s="1023"/>
      <c r="AI127" s="1023"/>
      <c r="AJ127" s="1024"/>
      <c r="AK127" s="1025" t="s">
        <v>128</v>
      </c>
      <c r="AL127" s="1023"/>
      <c r="AM127" s="1023"/>
      <c r="AN127" s="1023"/>
      <c r="AO127" s="1024"/>
      <c r="AP127" s="1026" t="s">
        <v>128</v>
      </c>
      <c r="AQ127" s="1027"/>
      <c r="AR127" s="1027"/>
      <c r="AS127" s="1027"/>
      <c r="AT127" s="1028"/>
      <c r="AU127" s="228"/>
      <c r="AV127" s="228"/>
      <c r="AW127" s="228"/>
      <c r="AX127" s="1095" t="s">
        <v>480</v>
      </c>
      <c r="AY127" s="1096"/>
      <c r="AZ127" s="1096"/>
      <c r="BA127" s="1096"/>
      <c r="BB127" s="1096"/>
      <c r="BC127" s="1096"/>
      <c r="BD127" s="1096"/>
      <c r="BE127" s="1097"/>
      <c r="BF127" s="1098" t="s">
        <v>481</v>
      </c>
      <c r="BG127" s="1096"/>
      <c r="BH127" s="1096"/>
      <c r="BI127" s="1096"/>
      <c r="BJ127" s="1096"/>
      <c r="BK127" s="1096"/>
      <c r="BL127" s="1097"/>
      <c r="BM127" s="1098" t="s">
        <v>482</v>
      </c>
      <c r="BN127" s="1096"/>
      <c r="BO127" s="1096"/>
      <c r="BP127" s="1096"/>
      <c r="BQ127" s="1096"/>
      <c r="BR127" s="1096"/>
      <c r="BS127" s="1097"/>
      <c r="BT127" s="1098" t="s">
        <v>483</v>
      </c>
      <c r="BU127" s="1096"/>
      <c r="BV127" s="1096"/>
      <c r="BW127" s="1096"/>
      <c r="BX127" s="1096"/>
      <c r="BY127" s="1096"/>
      <c r="BZ127" s="1119"/>
      <c r="CA127" s="228"/>
      <c r="CB127" s="228"/>
      <c r="CC127" s="228"/>
      <c r="CD127" s="251"/>
      <c r="CE127" s="251"/>
      <c r="CF127" s="251"/>
      <c r="CG127" s="228"/>
      <c r="CH127" s="228"/>
      <c r="CI127" s="228"/>
      <c r="CJ127" s="250"/>
      <c r="CK127" s="1087"/>
      <c r="CL127" s="1074"/>
      <c r="CM127" s="1074"/>
      <c r="CN127" s="1074"/>
      <c r="CO127" s="1075"/>
      <c r="CP127" s="986" t="s">
        <v>484</v>
      </c>
      <c r="CQ127" s="987"/>
      <c r="CR127" s="987"/>
      <c r="CS127" s="987"/>
      <c r="CT127" s="987"/>
      <c r="CU127" s="987"/>
      <c r="CV127" s="987"/>
      <c r="CW127" s="987"/>
      <c r="CX127" s="987"/>
      <c r="CY127" s="987"/>
      <c r="CZ127" s="987"/>
      <c r="DA127" s="987"/>
      <c r="DB127" s="987"/>
      <c r="DC127" s="987"/>
      <c r="DD127" s="987"/>
      <c r="DE127" s="987"/>
      <c r="DF127" s="988"/>
      <c r="DG127" s="989" t="s">
        <v>128</v>
      </c>
      <c r="DH127" s="990"/>
      <c r="DI127" s="990"/>
      <c r="DJ127" s="990"/>
      <c r="DK127" s="990"/>
      <c r="DL127" s="990" t="s">
        <v>128</v>
      </c>
      <c r="DM127" s="990"/>
      <c r="DN127" s="990"/>
      <c r="DO127" s="990"/>
      <c r="DP127" s="990"/>
      <c r="DQ127" s="990" t="s">
        <v>128</v>
      </c>
      <c r="DR127" s="990"/>
      <c r="DS127" s="990"/>
      <c r="DT127" s="990"/>
      <c r="DU127" s="990"/>
      <c r="DV127" s="991" t="s">
        <v>128</v>
      </c>
      <c r="DW127" s="991"/>
      <c r="DX127" s="991"/>
      <c r="DY127" s="991"/>
      <c r="DZ127" s="992"/>
    </row>
    <row r="128" spans="1:130" s="226" customFormat="1" ht="26.25" customHeight="1" thickBot="1" x14ac:dyDescent="0.25">
      <c r="A128" s="1105" t="s">
        <v>485</v>
      </c>
      <c r="B128" s="1106"/>
      <c r="C128" s="1106"/>
      <c r="D128" s="1106"/>
      <c r="E128" s="1106"/>
      <c r="F128" s="1106"/>
      <c r="G128" s="1106"/>
      <c r="H128" s="1106"/>
      <c r="I128" s="1106"/>
      <c r="J128" s="1106"/>
      <c r="K128" s="1106"/>
      <c r="L128" s="1106"/>
      <c r="M128" s="1106"/>
      <c r="N128" s="1106"/>
      <c r="O128" s="1106"/>
      <c r="P128" s="1106"/>
      <c r="Q128" s="1106"/>
      <c r="R128" s="1106"/>
      <c r="S128" s="1106"/>
      <c r="T128" s="1106"/>
      <c r="U128" s="1106"/>
      <c r="V128" s="1106"/>
      <c r="W128" s="1107" t="s">
        <v>486</v>
      </c>
      <c r="X128" s="1107"/>
      <c r="Y128" s="1107"/>
      <c r="Z128" s="1108"/>
      <c r="AA128" s="1109">
        <v>28256</v>
      </c>
      <c r="AB128" s="1110"/>
      <c r="AC128" s="1110"/>
      <c r="AD128" s="1110"/>
      <c r="AE128" s="1111"/>
      <c r="AF128" s="1112">
        <v>27081</v>
      </c>
      <c r="AG128" s="1110"/>
      <c r="AH128" s="1110"/>
      <c r="AI128" s="1110"/>
      <c r="AJ128" s="1111"/>
      <c r="AK128" s="1112">
        <v>26940</v>
      </c>
      <c r="AL128" s="1110"/>
      <c r="AM128" s="1110"/>
      <c r="AN128" s="1110"/>
      <c r="AO128" s="1111"/>
      <c r="AP128" s="1113"/>
      <c r="AQ128" s="1114"/>
      <c r="AR128" s="1114"/>
      <c r="AS128" s="1114"/>
      <c r="AT128" s="1115"/>
      <c r="AU128" s="228"/>
      <c r="AV128" s="228"/>
      <c r="AW128" s="228"/>
      <c r="AX128" s="960" t="s">
        <v>487</v>
      </c>
      <c r="AY128" s="961"/>
      <c r="AZ128" s="961"/>
      <c r="BA128" s="961"/>
      <c r="BB128" s="961"/>
      <c r="BC128" s="961"/>
      <c r="BD128" s="961"/>
      <c r="BE128" s="962"/>
      <c r="BF128" s="1116" t="s">
        <v>128</v>
      </c>
      <c r="BG128" s="1117"/>
      <c r="BH128" s="1117"/>
      <c r="BI128" s="1117"/>
      <c r="BJ128" s="1117"/>
      <c r="BK128" s="1117"/>
      <c r="BL128" s="1118"/>
      <c r="BM128" s="1116">
        <v>14.07</v>
      </c>
      <c r="BN128" s="1117"/>
      <c r="BO128" s="1117"/>
      <c r="BP128" s="1117"/>
      <c r="BQ128" s="1117"/>
      <c r="BR128" s="1117"/>
      <c r="BS128" s="1118"/>
      <c r="BT128" s="1116">
        <v>20</v>
      </c>
      <c r="BU128" s="1117"/>
      <c r="BV128" s="1117"/>
      <c r="BW128" s="1117"/>
      <c r="BX128" s="1117"/>
      <c r="BY128" s="1117"/>
      <c r="BZ128" s="1140"/>
      <c r="CA128" s="251"/>
      <c r="CB128" s="251"/>
      <c r="CC128" s="251"/>
      <c r="CD128" s="251"/>
      <c r="CE128" s="251"/>
      <c r="CF128" s="251"/>
      <c r="CG128" s="228"/>
      <c r="CH128" s="228"/>
      <c r="CI128" s="228"/>
      <c r="CJ128" s="250"/>
      <c r="CK128" s="1088"/>
      <c r="CL128" s="1089"/>
      <c r="CM128" s="1089"/>
      <c r="CN128" s="1089"/>
      <c r="CO128" s="1090"/>
      <c r="CP128" s="1099" t="s">
        <v>488</v>
      </c>
      <c r="CQ128" s="790"/>
      <c r="CR128" s="790"/>
      <c r="CS128" s="790"/>
      <c r="CT128" s="790"/>
      <c r="CU128" s="790"/>
      <c r="CV128" s="790"/>
      <c r="CW128" s="790"/>
      <c r="CX128" s="790"/>
      <c r="CY128" s="790"/>
      <c r="CZ128" s="790"/>
      <c r="DA128" s="790"/>
      <c r="DB128" s="790"/>
      <c r="DC128" s="790"/>
      <c r="DD128" s="790"/>
      <c r="DE128" s="790"/>
      <c r="DF128" s="1100"/>
      <c r="DG128" s="1101">
        <v>7527</v>
      </c>
      <c r="DH128" s="1102"/>
      <c r="DI128" s="1102"/>
      <c r="DJ128" s="1102"/>
      <c r="DK128" s="1102"/>
      <c r="DL128" s="1102" t="s">
        <v>128</v>
      </c>
      <c r="DM128" s="1102"/>
      <c r="DN128" s="1102"/>
      <c r="DO128" s="1102"/>
      <c r="DP128" s="1102"/>
      <c r="DQ128" s="1102" t="s">
        <v>128</v>
      </c>
      <c r="DR128" s="1102"/>
      <c r="DS128" s="1102"/>
      <c r="DT128" s="1102"/>
      <c r="DU128" s="1102"/>
      <c r="DV128" s="1103" t="s">
        <v>128</v>
      </c>
      <c r="DW128" s="1103"/>
      <c r="DX128" s="1103"/>
      <c r="DY128" s="1103"/>
      <c r="DZ128" s="1104"/>
    </row>
    <row r="129" spans="1:131" s="226" customFormat="1" ht="26.25" customHeight="1" x14ac:dyDescent="0.2">
      <c r="A129" s="998" t="s">
        <v>106</v>
      </c>
      <c r="B129" s="999"/>
      <c r="C129" s="999"/>
      <c r="D129" s="999"/>
      <c r="E129" s="999"/>
      <c r="F129" s="999"/>
      <c r="G129" s="999"/>
      <c r="H129" s="999"/>
      <c r="I129" s="999"/>
      <c r="J129" s="999"/>
      <c r="K129" s="999"/>
      <c r="L129" s="999"/>
      <c r="M129" s="999"/>
      <c r="N129" s="999"/>
      <c r="O129" s="999"/>
      <c r="P129" s="999"/>
      <c r="Q129" s="999"/>
      <c r="R129" s="999"/>
      <c r="S129" s="999"/>
      <c r="T129" s="999"/>
      <c r="U129" s="999"/>
      <c r="V129" s="999"/>
      <c r="W129" s="1134" t="s">
        <v>489</v>
      </c>
      <c r="X129" s="1135"/>
      <c r="Y129" s="1135"/>
      <c r="Z129" s="1136"/>
      <c r="AA129" s="1022">
        <v>6176472</v>
      </c>
      <c r="AB129" s="1023"/>
      <c r="AC129" s="1023"/>
      <c r="AD129" s="1023"/>
      <c r="AE129" s="1024"/>
      <c r="AF129" s="1025">
        <v>6488021</v>
      </c>
      <c r="AG129" s="1023"/>
      <c r="AH129" s="1023"/>
      <c r="AI129" s="1023"/>
      <c r="AJ129" s="1024"/>
      <c r="AK129" s="1025">
        <v>6937344</v>
      </c>
      <c r="AL129" s="1023"/>
      <c r="AM129" s="1023"/>
      <c r="AN129" s="1023"/>
      <c r="AO129" s="1024"/>
      <c r="AP129" s="1137"/>
      <c r="AQ129" s="1138"/>
      <c r="AR129" s="1138"/>
      <c r="AS129" s="1138"/>
      <c r="AT129" s="1139"/>
      <c r="AU129" s="229"/>
      <c r="AV129" s="229"/>
      <c r="AW129" s="229"/>
      <c r="AX129" s="1129" t="s">
        <v>490</v>
      </c>
      <c r="AY129" s="987"/>
      <c r="AZ129" s="987"/>
      <c r="BA129" s="987"/>
      <c r="BB129" s="987"/>
      <c r="BC129" s="987"/>
      <c r="BD129" s="987"/>
      <c r="BE129" s="988"/>
      <c r="BF129" s="1130" t="s">
        <v>128</v>
      </c>
      <c r="BG129" s="1131"/>
      <c r="BH129" s="1131"/>
      <c r="BI129" s="1131"/>
      <c r="BJ129" s="1131"/>
      <c r="BK129" s="1131"/>
      <c r="BL129" s="1132"/>
      <c r="BM129" s="1130">
        <v>19.07</v>
      </c>
      <c r="BN129" s="1131"/>
      <c r="BO129" s="1131"/>
      <c r="BP129" s="1131"/>
      <c r="BQ129" s="1131"/>
      <c r="BR129" s="1131"/>
      <c r="BS129" s="1132"/>
      <c r="BT129" s="1130">
        <v>30</v>
      </c>
      <c r="BU129" s="1131"/>
      <c r="BV129" s="1131"/>
      <c r="BW129" s="1131"/>
      <c r="BX129" s="1131"/>
      <c r="BY129" s="1131"/>
      <c r="BZ129" s="1133"/>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2">
      <c r="A130" s="998" t="s">
        <v>491</v>
      </c>
      <c r="B130" s="999"/>
      <c r="C130" s="999"/>
      <c r="D130" s="999"/>
      <c r="E130" s="999"/>
      <c r="F130" s="999"/>
      <c r="G130" s="999"/>
      <c r="H130" s="999"/>
      <c r="I130" s="999"/>
      <c r="J130" s="999"/>
      <c r="K130" s="999"/>
      <c r="L130" s="999"/>
      <c r="M130" s="999"/>
      <c r="N130" s="999"/>
      <c r="O130" s="999"/>
      <c r="P130" s="999"/>
      <c r="Q130" s="999"/>
      <c r="R130" s="999"/>
      <c r="S130" s="999"/>
      <c r="T130" s="999"/>
      <c r="U130" s="999"/>
      <c r="V130" s="999"/>
      <c r="W130" s="1134" t="s">
        <v>492</v>
      </c>
      <c r="X130" s="1135"/>
      <c r="Y130" s="1135"/>
      <c r="Z130" s="1136"/>
      <c r="AA130" s="1022">
        <v>982385</v>
      </c>
      <c r="AB130" s="1023"/>
      <c r="AC130" s="1023"/>
      <c r="AD130" s="1023"/>
      <c r="AE130" s="1024"/>
      <c r="AF130" s="1025">
        <v>1015124</v>
      </c>
      <c r="AG130" s="1023"/>
      <c r="AH130" s="1023"/>
      <c r="AI130" s="1023"/>
      <c r="AJ130" s="1024"/>
      <c r="AK130" s="1025">
        <v>1095910</v>
      </c>
      <c r="AL130" s="1023"/>
      <c r="AM130" s="1023"/>
      <c r="AN130" s="1023"/>
      <c r="AO130" s="1024"/>
      <c r="AP130" s="1137"/>
      <c r="AQ130" s="1138"/>
      <c r="AR130" s="1138"/>
      <c r="AS130" s="1138"/>
      <c r="AT130" s="1139"/>
      <c r="AU130" s="229"/>
      <c r="AV130" s="229"/>
      <c r="AW130" s="229"/>
      <c r="AX130" s="1129" t="s">
        <v>493</v>
      </c>
      <c r="AY130" s="987"/>
      <c r="AZ130" s="987"/>
      <c r="BA130" s="987"/>
      <c r="BB130" s="987"/>
      <c r="BC130" s="987"/>
      <c r="BD130" s="987"/>
      <c r="BE130" s="988"/>
      <c r="BF130" s="1165">
        <v>10.5</v>
      </c>
      <c r="BG130" s="1166"/>
      <c r="BH130" s="1166"/>
      <c r="BI130" s="1166"/>
      <c r="BJ130" s="1166"/>
      <c r="BK130" s="1166"/>
      <c r="BL130" s="1167"/>
      <c r="BM130" s="1165">
        <v>25</v>
      </c>
      <c r="BN130" s="1166"/>
      <c r="BO130" s="1166"/>
      <c r="BP130" s="1166"/>
      <c r="BQ130" s="1166"/>
      <c r="BR130" s="1166"/>
      <c r="BS130" s="1167"/>
      <c r="BT130" s="1165">
        <v>35</v>
      </c>
      <c r="BU130" s="1166"/>
      <c r="BV130" s="1166"/>
      <c r="BW130" s="1166"/>
      <c r="BX130" s="1166"/>
      <c r="BY130" s="1166"/>
      <c r="BZ130" s="1168"/>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5">
      <c r="A131" s="1169"/>
      <c r="B131" s="1170"/>
      <c r="C131" s="1170"/>
      <c r="D131" s="1170"/>
      <c r="E131" s="1170"/>
      <c r="F131" s="1170"/>
      <c r="G131" s="1170"/>
      <c r="H131" s="1170"/>
      <c r="I131" s="1170"/>
      <c r="J131" s="1170"/>
      <c r="K131" s="1170"/>
      <c r="L131" s="1170"/>
      <c r="M131" s="1170"/>
      <c r="N131" s="1170"/>
      <c r="O131" s="1170"/>
      <c r="P131" s="1170"/>
      <c r="Q131" s="1170"/>
      <c r="R131" s="1170"/>
      <c r="S131" s="1170"/>
      <c r="T131" s="1170"/>
      <c r="U131" s="1170"/>
      <c r="V131" s="1170"/>
      <c r="W131" s="1171" t="s">
        <v>494</v>
      </c>
      <c r="X131" s="1172"/>
      <c r="Y131" s="1172"/>
      <c r="Z131" s="1173"/>
      <c r="AA131" s="1068">
        <v>5194087</v>
      </c>
      <c r="AB131" s="1050"/>
      <c r="AC131" s="1050"/>
      <c r="AD131" s="1050"/>
      <c r="AE131" s="1051"/>
      <c r="AF131" s="1049">
        <v>5472897</v>
      </c>
      <c r="AG131" s="1050"/>
      <c r="AH131" s="1050"/>
      <c r="AI131" s="1050"/>
      <c r="AJ131" s="1051"/>
      <c r="AK131" s="1049">
        <v>5841434</v>
      </c>
      <c r="AL131" s="1050"/>
      <c r="AM131" s="1050"/>
      <c r="AN131" s="1050"/>
      <c r="AO131" s="1051"/>
      <c r="AP131" s="1174"/>
      <c r="AQ131" s="1175"/>
      <c r="AR131" s="1175"/>
      <c r="AS131" s="1175"/>
      <c r="AT131" s="1176"/>
      <c r="AU131" s="229"/>
      <c r="AV131" s="229"/>
      <c r="AW131" s="229"/>
      <c r="AX131" s="1147" t="s">
        <v>495</v>
      </c>
      <c r="AY131" s="790"/>
      <c r="AZ131" s="790"/>
      <c r="BA131" s="790"/>
      <c r="BB131" s="790"/>
      <c r="BC131" s="790"/>
      <c r="BD131" s="790"/>
      <c r="BE131" s="1100"/>
      <c r="BF131" s="1148" t="s">
        <v>128</v>
      </c>
      <c r="BG131" s="1149"/>
      <c r="BH131" s="1149"/>
      <c r="BI131" s="1149"/>
      <c r="BJ131" s="1149"/>
      <c r="BK131" s="1149"/>
      <c r="BL131" s="1150"/>
      <c r="BM131" s="1148">
        <v>350</v>
      </c>
      <c r="BN131" s="1149"/>
      <c r="BO131" s="1149"/>
      <c r="BP131" s="1149"/>
      <c r="BQ131" s="1149"/>
      <c r="BR131" s="1149"/>
      <c r="BS131" s="1150"/>
      <c r="BT131" s="1151"/>
      <c r="BU131" s="1152"/>
      <c r="BV131" s="1152"/>
      <c r="BW131" s="1152"/>
      <c r="BX131" s="1152"/>
      <c r="BY131" s="1152"/>
      <c r="BZ131" s="1153"/>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2">
      <c r="A132" s="1154" t="s">
        <v>496</v>
      </c>
      <c r="B132" s="1155"/>
      <c r="C132" s="1155"/>
      <c r="D132" s="1155"/>
      <c r="E132" s="1155"/>
      <c r="F132" s="1155"/>
      <c r="G132" s="1155"/>
      <c r="H132" s="1155"/>
      <c r="I132" s="1155"/>
      <c r="J132" s="1155"/>
      <c r="K132" s="1155"/>
      <c r="L132" s="1155"/>
      <c r="M132" s="1155"/>
      <c r="N132" s="1155"/>
      <c r="O132" s="1155"/>
      <c r="P132" s="1155"/>
      <c r="Q132" s="1155"/>
      <c r="R132" s="1155"/>
      <c r="S132" s="1155"/>
      <c r="T132" s="1155"/>
      <c r="U132" s="1155"/>
      <c r="V132" s="1158" t="s">
        <v>497</v>
      </c>
      <c r="W132" s="1158"/>
      <c r="X132" s="1158"/>
      <c r="Y132" s="1158"/>
      <c r="Z132" s="1159"/>
      <c r="AA132" s="1160">
        <v>10.32308469</v>
      </c>
      <c r="AB132" s="1161"/>
      <c r="AC132" s="1161"/>
      <c r="AD132" s="1161"/>
      <c r="AE132" s="1162"/>
      <c r="AF132" s="1163">
        <v>10.738078939999999</v>
      </c>
      <c r="AG132" s="1161"/>
      <c r="AH132" s="1161"/>
      <c r="AI132" s="1161"/>
      <c r="AJ132" s="1162"/>
      <c r="AK132" s="1163">
        <v>10.721080969999999</v>
      </c>
      <c r="AL132" s="1161"/>
      <c r="AM132" s="1161"/>
      <c r="AN132" s="1161"/>
      <c r="AO132" s="1162"/>
      <c r="AP132" s="1065"/>
      <c r="AQ132" s="1066"/>
      <c r="AR132" s="1066"/>
      <c r="AS132" s="1066"/>
      <c r="AT132" s="1164"/>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5">
      <c r="A133" s="1156"/>
      <c r="B133" s="1157"/>
      <c r="C133" s="1157"/>
      <c r="D133" s="1157"/>
      <c r="E133" s="1157"/>
      <c r="F133" s="1157"/>
      <c r="G133" s="1157"/>
      <c r="H133" s="1157"/>
      <c r="I133" s="1157"/>
      <c r="J133" s="1157"/>
      <c r="K133" s="1157"/>
      <c r="L133" s="1157"/>
      <c r="M133" s="1157"/>
      <c r="N133" s="1157"/>
      <c r="O133" s="1157"/>
      <c r="P133" s="1157"/>
      <c r="Q133" s="1157"/>
      <c r="R133" s="1157"/>
      <c r="S133" s="1157"/>
      <c r="T133" s="1157"/>
      <c r="U133" s="1157"/>
      <c r="V133" s="1141" t="s">
        <v>498</v>
      </c>
      <c r="W133" s="1141"/>
      <c r="X133" s="1141"/>
      <c r="Y133" s="1141"/>
      <c r="Z133" s="1142"/>
      <c r="AA133" s="1143">
        <v>9.3000000000000007</v>
      </c>
      <c r="AB133" s="1144"/>
      <c r="AC133" s="1144"/>
      <c r="AD133" s="1144"/>
      <c r="AE133" s="1145"/>
      <c r="AF133" s="1143">
        <v>10</v>
      </c>
      <c r="AG133" s="1144"/>
      <c r="AH133" s="1144"/>
      <c r="AI133" s="1144"/>
      <c r="AJ133" s="1145"/>
      <c r="AK133" s="1143">
        <v>10.5</v>
      </c>
      <c r="AL133" s="1144"/>
      <c r="AM133" s="1144"/>
      <c r="AN133" s="1144"/>
      <c r="AO133" s="1145"/>
      <c r="AP133" s="1092"/>
      <c r="AQ133" s="1093"/>
      <c r="AR133" s="1093"/>
      <c r="AS133" s="1093"/>
      <c r="AT133" s="1146"/>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2">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 hidden="1" x14ac:dyDescent="0.2">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2oHf4VVEawUPcGAeC3DiLzDzKpwewsyMOjmPkWWS2K+YVFHhG4twfDRPDaYyDfFylFiCvyuhrW0U8OepoM9hig==" saltValue="TQ4ja/SHxnw99IKF0o6rPQ=="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9" scale="25"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DQ105"/>
  <sheetViews>
    <sheetView showGridLines="0" view="pageBreakPreview" zoomScale="70" zoomScaleNormal="85" zoomScaleSheetLayoutView="70" workbookViewId="0"/>
  </sheetViews>
  <sheetFormatPr defaultColWidth="0" defaultRowHeight="13.5" customHeight="1" zeroHeight="1" x14ac:dyDescent="0.2"/>
  <cols>
    <col min="1" max="120" width="2.7265625" style="256" customWidth="1"/>
    <col min="121" max="121" width="0" style="255" hidden="1" customWidth="1"/>
    <col min="122" max="16384" width="9" style="255" hidden="1"/>
  </cols>
  <sheetData>
    <row r="1" spans="1:120" ht="13" x14ac:dyDescent="0.2">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255"/>
    </row>
    <row r="17" spans="119:120" ht="13" x14ac:dyDescent="0.2">
      <c r="DP17" s="255"/>
    </row>
    <row r="18" spans="119:120" ht="13" x14ac:dyDescent="0.2"/>
    <row r="19" spans="119:120" ht="13" x14ac:dyDescent="0.2"/>
    <row r="20" spans="119:120" ht="13" x14ac:dyDescent="0.2">
      <c r="DO20" s="255"/>
      <c r="DP20" s="255"/>
    </row>
    <row r="21" spans="119:120" ht="13" x14ac:dyDescent="0.2">
      <c r="DP21" s="255"/>
    </row>
    <row r="22" spans="119:120" ht="13" x14ac:dyDescent="0.2"/>
    <row r="23" spans="119:120" ht="13" x14ac:dyDescent="0.2">
      <c r="DO23" s="255"/>
      <c r="DP23" s="255"/>
    </row>
    <row r="24" spans="119:120" ht="13" x14ac:dyDescent="0.2">
      <c r="DP24" s="255"/>
    </row>
    <row r="25" spans="119:120" ht="13" x14ac:dyDescent="0.2">
      <c r="DP25" s="255"/>
    </row>
    <row r="26" spans="119:120" ht="13" x14ac:dyDescent="0.2">
      <c r="DO26" s="255"/>
      <c r="DP26" s="255"/>
    </row>
    <row r="27" spans="119:120" ht="13" x14ac:dyDescent="0.2"/>
    <row r="28" spans="119:120" ht="13" x14ac:dyDescent="0.2">
      <c r="DO28" s="255"/>
      <c r="DP28" s="255"/>
    </row>
    <row r="29" spans="119:120" ht="13" x14ac:dyDescent="0.2">
      <c r="DP29" s="255"/>
    </row>
    <row r="30" spans="119:120" ht="13" x14ac:dyDescent="0.2"/>
    <row r="31" spans="119:120" ht="13" x14ac:dyDescent="0.2">
      <c r="DO31" s="255"/>
      <c r="DP31" s="255"/>
    </row>
    <row r="32" spans="119:120" ht="13" x14ac:dyDescent="0.2"/>
    <row r="33" spans="98:120" ht="13" x14ac:dyDescent="0.2">
      <c r="DO33" s="255"/>
      <c r="DP33" s="255"/>
    </row>
    <row r="34" spans="98:120" ht="13" x14ac:dyDescent="0.2">
      <c r="DM34" s="255"/>
    </row>
    <row r="35" spans="98:120" ht="13" x14ac:dyDescent="0.2">
      <c r="CT35" s="255"/>
      <c r="CU35" s="255"/>
      <c r="CV35" s="255"/>
      <c r="CY35" s="255"/>
      <c r="CZ35" s="255"/>
      <c r="DA35" s="255"/>
      <c r="DD35" s="255"/>
      <c r="DE35" s="255"/>
      <c r="DF35" s="255"/>
      <c r="DI35" s="255"/>
      <c r="DJ35" s="255"/>
      <c r="DK35" s="255"/>
      <c r="DM35" s="255"/>
      <c r="DN35" s="255"/>
      <c r="DO35" s="255"/>
      <c r="DP35" s="255"/>
    </row>
    <row r="36" spans="98:120" ht="13" x14ac:dyDescent="0.2"/>
    <row r="37" spans="98:120" ht="13" x14ac:dyDescent="0.2">
      <c r="CW37" s="255"/>
      <c r="DB37" s="255"/>
      <c r="DG37" s="255"/>
      <c r="DL37" s="255"/>
      <c r="DP37" s="255"/>
    </row>
    <row r="38" spans="98:120" ht="13" x14ac:dyDescent="0.2">
      <c r="CT38" s="255"/>
      <c r="CU38" s="255"/>
      <c r="CV38" s="255"/>
      <c r="CW38" s="255"/>
      <c r="CY38" s="255"/>
      <c r="CZ38" s="255"/>
      <c r="DA38" s="255"/>
      <c r="DB38" s="255"/>
      <c r="DD38" s="255"/>
      <c r="DE38" s="255"/>
      <c r="DF38" s="255"/>
      <c r="DG38" s="255"/>
      <c r="DI38" s="255"/>
      <c r="DJ38" s="255"/>
      <c r="DK38" s="255"/>
      <c r="DL38" s="255"/>
      <c r="DN38" s="255"/>
      <c r="DO38" s="255"/>
      <c r="DP38" s="255"/>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255"/>
      <c r="DO49" s="255"/>
      <c r="DP49" s="255"/>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55"/>
      <c r="CS63" s="255"/>
      <c r="CX63" s="255"/>
      <c r="DC63" s="255"/>
      <c r="DH63" s="255"/>
    </row>
    <row r="64" spans="22:120" ht="13" x14ac:dyDescent="0.2">
      <c r="V64" s="255"/>
    </row>
    <row r="65" spans="15:120" ht="13" x14ac:dyDescent="0.2">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ht="13" x14ac:dyDescent="0.2">
      <c r="Q66" s="255"/>
      <c r="S66" s="255"/>
      <c r="U66" s="255"/>
      <c r="DM66" s="255"/>
    </row>
    <row r="67" spans="15:120" ht="13" x14ac:dyDescent="0.2">
      <c r="O67" s="255"/>
      <c r="P67" s="255"/>
      <c r="R67" s="255"/>
      <c r="T67" s="255"/>
      <c r="Y67" s="255"/>
      <c r="CT67" s="255"/>
      <c r="CV67" s="255"/>
      <c r="CW67" s="255"/>
      <c r="CY67" s="255"/>
      <c r="DA67" s="255"/>
      <c r="DB67" s="255"/>
      <c r="DD67" s="255"/>
      <c r="DF67" s="255"/>
      <c r="DG67" s="255"/>
      <c r="DI67" s="255"/>
      <c r="DK67" s="255"/>
      <c r="DL67" s="255"/>
      <c r="DN67" s="255"/>
      <c r="DO67" s="255"/>
      <c r="DP67" s="255"/>
    </row>
    <row r="68" spans="15:120" ht="13" x14ac:dyDescent="0.2"/>
    <row r="69" spans="15:120" ht="13" x14ac:dyDescent="0.2"/>
    <row r="70" spans="15:120" ht="13" x14ac:dyDescent="0.2"/>
    <row r="71" spans="15:120" ht="13" x14ac:dyDescent="0.2"/>
    <row r="72" spans="15:120" ht="13" x14ac:dyDescent="0.2">
      <c r="DP72" s="255"/>
    </row>
    <row r="73" spans="15:120" ht="13" x14ac:dyDescent="0.2">
      <c r="DP73" s="255"/>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55"/>
      <c r="CX96" s="255"/>
      <c r="DC96" s="255"/>
      <c r="DH96" s="255"/>
    </row>
    <row r="97" spans="24:120" ht="13" x14ac:dyDescent="0.2">
      <c r="CS97" s="255"/>
      <c r="CX97" s="255"/>
      <c r="DC97" s="255"/>
      <c r="DH97" s="255"/>
      <c r="DP97" s="256" t="s">
        <v>499</v>
      </c>
    </row>
    <row r="98" spans="24:120" ht="13" hidden="1" x14ac:dyDescent="0.2">
      <c r="CS98" s="255"/>
      <c r="CX98" s="255"/>
      <c r="DC98" s="255"/>
      <c r="DH98" s="255"/>
    </row>
    <row r="99" spans="24:120" ht="13" hidden="1" x14ac:dyDescent="0.2">
      <c r="CS99" s="255"/>
      <c r="CX99" s="255"/>
      <c r="DC99" s="255"/>
      <c r="DH99" s="255"/>
    </row>
    <row r="101" spans="24:120" ht="12" hidden="1" customHeight="1" x14ac:dyDescent="0.2">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2">
      <c r="CU102" s="255"/>
      <c r="CZ102" s="255"/>
      <c r="DE102" s="255"/>
      <c r="DJ102" s="255"/>
      <c r="DM102" s="255"/>
    </row>
    <row r="103" spans="24:120" ht="13" hidden="1" x14ac:dyDescent="0.2">
      <c r="CT103" s="255"/>
      <c r="CV103" s="255"/>
      <c r="CW103" s="255"/>
      <c r="CY103" s="255"/>
      <c r="DA103" s="255"/>
      <c r="DB103" s="255"/>
      <c r="DD103" s="255"/>
      <c r="DF103" s="255"/>
      <c r="DG103" s="255"/>
      <c r="DI103" s="255"/>
      <c r="DK103" s="255"/>
      <c r="DL103" s="255"/>
      <c r="DM103" s="255"/>
      <c r="DN103" s="255"/>
      <c r="DO103" s="255"/>
      <c r="DP103" s="255"/>
    </row>
    <row r="104" spans="24:120" ht="13" hidden="1" x14ac:dyDescent="0.2">
      <c r="CV104" s="255"/>
      <c r="CW104" s="255"/>
      <c r="DA104" s="255"/>
      <c r="DB104" s="255"/>
      <c r="DF104" s="255"/>
      <c r="DG104" s="255"/>
      <c r="DK104" s="255"/>
      <c r="DL104" s="255"/>
      <c r="DN104" s="255"/>
      <c r="DO104" s="255"/>
      <c r="DP104" s="255"/>
    </row>
    <row r="105" spans="24:120" ht="12.75" hidden="1" customHeight="1" x14ac:dyDescent="0.2"/>
  </sheetData>
  <sheetProtection algorithmName="SHA-512" hashValue="joLR7Akdz3w9D5j1AOjIdm8g0H0FGSksCPPn7vUrTjmj7qJrhTdkfzzbctF890rZRdGRAFF4rKfuK2C6QUKBDg==" saltValue="9khKZinxVnK1eV6149XVGg==" spinCount="100000" sheet="1" objects="1" scenarios="1"/>
  <dataConsolidate/>
  <phoneticPr fontId="2"/>
  <printOptions horizontalCentered="1"/>
  <pageMargins left="0" right="0" top="0.39370078740157483" bottom="0.39370078740157483" header="0.19685039370078741" footer="0.19685039370078741"/>
  <pageSetup paperSize="9" scale="45" orientation="landscape" r:id="rId1"/>
  <headerFooter>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DL89"/>
  <sheetViews>
    <sheetView showGridLines="0" zoomScale="75" zoomScaleNormal="75" zoomScaleSheetLayoutView="55" workbookViewId="0"/>
  </sheetViews>
  <sheetFormatPr defaultColWidth="0" defaultRowHeight="13.5" customHeight="1" zeroHeight="1" x14ac:dyDescent="0.2"/>
  <cols>
    <col min="1" max="116" width="2.6328125" style="256" customWidth="1"/>
    <col min="117" max="16384" width="9" style="255" hidden="1"/>
  </cols>
  <sheetData>
    <row r="1" spans="2:116" ht="13" x14ac:dyDescent="0.2">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ht="13" x14ac:dyDescent="0.2"/>
    <row r="3" spans="2:116" ht="13" x14ac:dyDescent="0.2"/>
    <row r="4" spans="2:116" ht="13" x14ac:dyDescent="0.2">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ht="13" x14ac:dyDescent="0.2">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ht="13" x14ac:dyDescent="0.2"/>
    <row r="20" spans="9:116" ht="13" x14ac:dyDescent="0.2"/>
    <row r="21" spans="9:116" ht="13" x14ac:dyDescent="0.2">
      <c r="DL21" s="255"/>
    </row>
    <row r="22" spans="9:116" ht="13" x14ac:dyDescent="0.2">
      <c r="DI22" s="255"/>
      <c r="DJ22" s="255"/>
      <c r="DK22" s="255"/>
      <c r="DL22" s="255"/>
    </row>
    <row r="23" spans="9:116" ht="13" x14ac:dyDescent="0.2">
      <c r="CY23" s="255"/>
      <c r="CZ23" s="255"/>
      <c r="DA23" s="255"/>
      <c r="DB23" s="255"/>
      <c r="DC23" s="255"/>
      <c r="DD23" s="255"/>
      <c r="DE23" s="255"/>
      <c r="DF23" s="255"/>
      <c r="DG23" s="255"/>
      <c r="DH23" s="255"/>
      <c r="DI23" s="255"/>
      <c r="DJ23" s="255"/>
      <c r="DK23" s="255"/>
      <c r="DL23" s="255"/>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255"/>
      <c r="DA35" s="255"/>
      <c r="DB35" s="255"/>
      <c r="DC35" s="255"/>
      <c r="DD35" s="255"/>
      <c r="DE35" s="255"/>
      <c r="DF35" s="255"/>
      <c r="DG35" s="255"/>
      <c r="DH35" s="255"/>
      <c r="DI35" s="255"/>
      <c r="DJ35" s="255"/>
      <c r="DK35" s="255"/>
      <c r="DL35" s="255"/>
    </row>
    <row r="36" spans="15:116" ht="13" x14ac:dyDescent="0.2"/>
    <row r="37" spans="15:116" ht="13" x14ac:dyDescent="0.2">
      <c r="DL37" s="255"/>
    </row>
    <row r="38" spans="15:116" ht="13" x14ac:dyDescent="0.2">
      <c r="DI38" s="255"/>
      <c r="DJ38" s="255"/>
      <c r="DK38" s="255"/>
      <c r="DL38" s="255"/>
    </row>
    <row r="39" spans="15:116" ht="13" x14ac:dyDescent="0.2"/>
    <row r="40" spans="15:116" ht="13" x14ac:dyDescent="0.2"/>
    <row r="41" spans="15:116" ht="13" x14ac:dyDescent="0.2"/>
    <row r="42" spans="15:116" ht="13" x14ac:dyDescent="0.2"/>
    <row r="43" spans="15:116" ht="13" x14ac:dyDescent="0.2">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ht="13" x14ac:dyDescent="0.2">
      <c r="DL44" s="255"/>
    </row>
    <row r="45" spans="15:116" ht="13" x14ac:dyDescent="0.2"/>
    <row r="46" spans="15:116" ht="13" x14ac:dyDescent="0.2">
      <c r="DA46" s="255"/>
      <c r="DB46" s="255"/>
      <c r="DC46" s="255"/>
      <c r="DD46" s="255"/>
      <c r="DE46" s="255"/>
      <c r="DF46" s="255"/>
      <c r="DG46" s="255"/>
      <c r="DH46" s="255"/>
      <c r="DI46" s="255"/>
      <c r="DJ46" s="255"/>
      <c r="DK46" s="255"/>
      <c r="DL46" s="255"/>
    </row>
    <row r="47" spans="15:116" ht="13" x14ac:dyDescent="0.2"/>
    <row r="48" spans="15:116" ht="13" x14ac:dyDescent="0.2"/>
    <row r="49" spans="104:116" ht="13" x14ac:dyDescent="0.2"/>
    <row r="50" spans="104:116" ht="13" x14ac:dyDescent="0.2">
      <c r="CZ50" s="255"/>
      <c r="DA50" s="255"/>
      <c r="DB50" s="255"/>
      <c r="DC50" s="255"/>
      <c r="DD50" s="255"/>
      <c r="DE50" s="255"/>
      <c r="DF50" s="255"/>
      <c r="DG50" s="255"/>
      <c r="DH50" s="255"/>
      <c r="DI50" s="255"/>
      <c r="DJ50" s="255"/>
      <c r="DK50" s="255"/>
      <c r="DL50" s="255"/>
    </row>
    <row r="51" spans="104:116" ht="13" x14ac:dyDescent="0.2"/>
    <row r="52" spans="104:116" ht="13" x14ac:dyDescent="0.2"/>
    <row r="53" spans="104:116" ht="13" x14ac:dyDescent="0.2">
      <c r="DL53" s="255"/>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55"/>
      <c r="DD67" s="255"/>
      <c r="DE67" s="255"/>
      <c r="DF67" s="255"/>
      <c r="DG67" s="255"/>
      <c r="DH67" s="255"/>
      <c r="DI67" s="255"/>
      <c r="DJ67" s="255"/>
      <c r="DK67" s="255"/>
      <c r="DL67" s="255"/>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sheetData>
  <sheetProtection algorithmName="SHA-512" hashValue="Or8gfdg4d4CEUoDDcayT8WH41JVwdOCWxcz+KQUipUqzHiAOpVy/oQ3sXnRcOITbSDohh/B88/G5BvQn6pL3yg==" saltValue="MU/02FeK0d5tJ2cTiokOEQ==" spinCount="100000" sheet="1" objects="1" scenarios="1"/>
  <dataConsolidate/>
  <phoneticPr fontId="2"/>
  <printOptions horizontalCentered="1" verticalCentered="1"/>
  <pageMargins left="0" right="0" top="0" bottom="0" header="0" footer="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AZ73"/>
  <sheetViews>
    <sheetView showGridLines="0" view="pageBreakPreview" workbookViewId="0"/>
  </sheetViews>
  <sheetFormatPr defaultColWidth="0" defaultRowHeight="13.5" customHeight="1" zeroHeight="1" x14ac:dyDescent="0.2"/>
  <cols>
    <col min="1" max="36" width="2.453125" style="257" customWidth="1"/>
    <col min="37" max="44" width="17" style="257" customWidth="1"/>
    <col min="45" max="45" width="6.08984375" style="264" customWidth="1"/>
    <col min="46" max="46" width="3" style="262" customWidth="1"/>
    <col min="47" max="47" width="19.08984375" style="257" hidden="1" customWidth="1"/>
    <col min="48" max="52" width="12.6328125" style="257" hidden="1" customWidth="1"/>
    <col min="53" max="16384" width="8.6328125" style="257" hidden="1"/>
  </cols>
  <sheetData>
    <row r="1" spans="1:46" ht="13" x14ac:dyDescent="0.2">
      <c r="AS1" s="258"/>
      <c r="AT1" s="258"/>
    </row>
    <row r="2" spans="1:46" ht="13" x14ac:dyDescent="0.2">
      <c r="AS2" s="258"/>
      <c r="AT2" s="258"/>
    </row>
    <row r="3" spans="1:46" ht="13" x14ac:dyDescent="0.2">
      <c r="AS3" s="258"/>
      <c r="AT3" s="258"/>
    </row>
    <row r="4" spans="1:46" ht="13" x14ac:dyDescent="0.2">
      <c r="AS4" s="258"/>
      <c r="AT4" s="258"/>
    </row>
    <row r="5" spans="1:46" ht="16.5" x14ac:dyDescent="0.2">
      <c r="A5" s="259" t="s">
        <v>500</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ht="13" x14ac:dyDescent="0.2">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501</v>
      </c>
      <c r="AL6" s="263"/>
      <c r="AM6" s="263"/>
      <c r="AN6" s="263"/>
      <c r="AO6" s="258"/>
      <c r="AP6" s="258"/>
      <c r="AQ6" s="258"/>
      <c r="AR6" s="258"/>
    </row>
    <row r="7" spans="1:46" ht="13.5" customHeight="1" x14ac:dyDescent="0.2">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78" t="s">
        <v>502</v>
      </c>
      <c r="AP7" s="268"/>
      <c r="AQ7" s="269" t="s">
        <v>503</v>
      </c>
      <c r="AR7" s="270"/>
    </row>
    <row r="8" spans="1:46" ht="13" x14ac:dyDescent="0.2">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79"/>
      <c r="AP8" s="274" t="s">
        <v>504</v>
      </c>
      <c r="AQ8" s="275" t="s">
        <v>505</v>
      </c>
      <c r="AR8" s="276" t="s">
        <v>506</v>
      </c>
    </row>
    <row r="9" spans="1:46" ht="13" x14ac:dyDescent="0.2">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80" t="s">
        <v>507</v>
      </c>
      <c r="AL9" s="1181"/>
      <c r="AM9" s="1181"/>
      <c r="AN9" s="1182"/>
      <c r="AO9" s="277">
        <v>1985542</v>
      </c>
      <c r="AP9" s="277">
        <v>130439</v>
      </c>
      <c r="AQ9" s="278">
        <v>91900</v>
      </c>
      <c r="AR9" s="279">
        <v>41.9</v>
      </c>
    </row>
    <row r="10" spans="1:46" ht="13.5" customHeight="1" x14ac:dyDescent="0.2">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80" t="s">
        <v>508</v>
      </c>
      <c r="AL10" s="1181"/>
      <c r="AM10" s="1181"/>
      <c r="AN10" s="1182"/>
      <c r="AO10" s="280">
        <v>316175</v>
      </c>
      <c r="AP10" s="280">
        <v>20771</v>
      </c>
      <c r="AQ10" s="281">
        <v>11848</v>
      </c>
      <c r="AR10" s="282">
        <v>75.3</v>
      </c>
    </row>
    <row r="11" spans="1:46" ht="13.5" customHeight="1" x14ac:dyDescent="0.2">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80" t="s">
        <v>509</v>
      </c>
      <c r="AL11" s="1181"/>
      <c r="AM11" s="1181"/>
      <c r="AN11" s="1182"/>
      <c r="AO11" s="280">
        <v>1851</v>
      </c>
      <c r="AP11" s="280">
        <v>122</v>
      </c>
      <c r="AQ11" s="281">
        <v>323</v>
      </c>
      <c r="AR11" s="282">
        <v>-62.2</v>
      </c>
    </row>
    <row r="12" spans="1:46" ht="13.5" customHeight="1" x14ac:dyDescent="0.2">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80" t="s">
        <v>510</v>
      </c>
      <c r="AL12" s="1181"/>
      <c r="AM12" s="1181"/>
      <c r="AN12" s="1182"/>
      <c r="AO12" s="280" t="s">
        <v>511</v>
      </c>
      <c r="AP12" s="280" t="s">
        <v>511</v>
      </c>
      <c r="AQ12" s="281">
        <v>21</v>
      </c>
      <c r="AR12" s="282" t="s">
        <v>511</v>
      </c>
    </row>
    <row r="13" spans="1:46" ht="13.5" customHeight="1" x14ac:dyDescent="0.2">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80" t="s">
        <v>512</v>
      </c>
      <c r="AL13" s="1181"/>
      <c r="AM13" s="1181"/>
      <c r="AN13" s="1182"/>
      <c r="AO13" s="280">
        <v>102365</v>
      </c>
      <c r="AP13" s="280">
        <v>6725</v>
      </c>
      <c r="AQ13" s="281">
        <v>3646</v>
      </c>
      <c r="AR13" s="282">
        <v>84.4</v>
      </c>
    </row>
    <row r="14" spans="1:46" ht="13.5" customHeight="1" x14ac:dyDescent="0.2">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80" t="s">
        <v>513</v>
      </c>
      <c r="AL14" s="1181"/>
      <c r="AM14" s="1181"/>
      <c r="AN14" s="1182"/>
      <c r="AO14" s="280">
        <v>29661</v>
      </c>
      <c r="AP14" s="280">
        <v>1949</v>
      </c>
      <c r="AQ14" s="281">
        <v>1700</v>
      </c>
      <c r="AR14" s="282">
        <v>14.6</v>
      </c>
    </row>
    <row r="15" spans="1:46" ht="13.5" customHeight="1" x14ac:dyDescent="0.2">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83" t="s">
        <v>514</v>
      </c>
      <c r="AL15" s="1184"/>
      <c r="AM15" s="1184"/>
      <c r="AN15" s="1185"/>
      <c r="AO15" s="280">
        <v>-142302</v>
      </c>
      <c r="AP15" s="280">
        <v>-9348</v>
      </c>
      <c r="AQ15" s="281">
        <v>-7027</v>
      </c>
      <c r="AR15" s="282">
        <v>33</v>
      </c>
    </row>
    <row r="16" spans="1:46" ht="13" x14ac:dyDescent="0.2">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83" t="s">
        <v>188</v>
      </c>
      <c r="AL16" s="1184"/>
      <c r="AM16" s="1184"/>
      <c r="AN16" s="1185"/>
      <c r="AO16" s="280">
        <v>2293292</v>
      </c>
      <c r="AP16" s="280">
        <v>150656</v>
      </c>
      <c r="AQ16" s="281">
        <v>102411</v>
      </c>
      <c r="AR16" s="282">
        <v>47.1</v>
      </c>
    </row>
    <row r="17" spans="1:46" ht="13" x14ac:dyDescent="0.2">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ht="13" x14ac:dyDescent="0.2">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ht="13" x14ac:dyDescent="0.2">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515</v>
      </c>
      <c r="AL19" s="258"/>
      <c r="AM19" s="258"/>
      <c r="AN19" s="258"/>
      <c r="AO19" s="258"/>
      <c r="AP19" s="258"/>
      <c r="AQ19" s="258"/>
      <c r="AR19" s="258"/>
    </row>
    <row r="20" spans="1:46" ht="13" x14ac:dyDescent="0.2">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516</v>
      </c>
      <c r="AP20" s="289" t="s">
        <v>517</v>
      </c>
      <c r="AQ20" s="290" t="s">
        <v>518</v>
      </c>
      <c r="AR20" s="291"/>
    </row>
    <row r="21" spans="1:46" s="297" customFormat="1" ht="13" x14ac:dyDescent="0.2">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186" t="s">
        <v>519</v>
      </c>
      <c r="AL21" s="1187"/>
      <c r="AM21" s="1187"/>
      <c r="AN21" s="1188"/>
      <c r="AO21" s="293">
        <v>12.22</v>
      </c>
      <c r="AP21" s="294">
        <v>9.23</v>
      </c>
      <c r="AQ21" s="295">
        <v>2.99</v>
      </c>
      <c r="AR21" s="263"/>
      <c r="AS21" s="296"/>
      <c r="AT21" s="292"/>
    </row>
    <row r="22" spans="1:46" s="297" customFormat="1" ht="13" x14ac:dyDescent="0.2">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186" t="s">
        <v>520</v>
      </c>
      <c r="AL22" s="1187"/>
      <c r="AM22" s="1187"/>
      <c r="AN22" s="1188"/>
      <c r="AO22" s="298">
        <v>96.6</v>
      </c>
      <c r="AP22" s="299">
        <v>96.8</v>
      </c>
      <c r="AQ22" s="300">
        <v>-0.2</v>
      </c>
      <c r="AR22" s="284"/>
      <c r="AS22" s="296"/>
      <c r="AT22" s="292"/>
    </row>
    <row r="23" spans="1:46" s="297" customFormat="1" ht="13" x14ac:dyDescent="0.2">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ht="13" x14ac:dyDescent="0.2">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ht="13" x14ac:dyDescent="0.2">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ht="13" x14ac:dyDescent="0.2">
      <c r="A26" s="1177" t="s">
        <v>521</v>
      </c>
      <c r="B26" s="1177"/>
      <c r="C26" s="1177"/>
      <c r="D26" s="1177"/>
      <c r="E26" s="1177"/>
      <c r="F26" s="1177"/>
      <c r="G26" s="1177"/>
      <c r="H26" s="1177"/>
      <c r="I26" s="1177"/>
      <c r="J26" s="1177"/>
      <c r="K26" s="1177"/>
      <c r="L26" s="1177"/>
      <c r="M26" s="1177"/>
      <c r="N26" s="1177"/>
      <c r="O26" s="1177"/>
      <c r="P26" s="1177"/>
      <c r="Q26" s="1177"/>
      <c r="R26" s="1177"/>
      <c r="S26" s="1177"/>
      <c r="T26" s="1177"/>
      <c r="U26" s="1177"/>
      <c r="V26" s="1177"/>
      <c r="W26" s="1177"/>
      <c r="X26" s="1177"/>
      <c r="Y26" s="1177"/>
      <c r="Z26" s="1177"/>
      <c r="AA26" s="1177"/>
      <c r="AB26" s="1177"/>
      <c r="AC26" s="1177"/>
      <c r="AD26" s="1177"/>
      <c r="AE26" s="1177"/>
      <c r="AF26" s="1177"/>
      <c r="AG26" s="1177"/>
      <c r="AH26" s="1177"/>
      <c r="AI26" s="1177"/>
      <c r="AJ26" s="1177"/>
      <c r="AK26" s="1177"/>
      <c r="AL26" s="1177"/>
      <c r="AM26" s="1177"/>
      <c r="AN26" s="1177"/>
      <c r="AO26" s="1177"/>
      <c r="AP26" s="1177"/>
      <c r="AQ26" s="1177"/>
      <c r="AR26" s="1177"/>
      <c r="AS26" s="1177"/>
      <c r="AT26" s="263"/>
    </row>
    <row r="27" spans="1:46" ht="13" x14ac:dyDescent="0.2">
      <c r="A27" s="305"/>
      <c r="AO27" s="258"/>
      <c r="AP27" s="258"/>
      <c r="AQ27" s="258"/>
      <c r="AR27" s="258"/>
      <c r="AS27" s="258"/>
      <c r="AT27" s="258"/>
    </row>
    <row r="28" spans="1:46" ht="16.5" x14ac:dyDescent="0.2">
      <c r="A28" s="259" t="s">
        <v>522</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ht="13" x14ac:dyDescent="0.2">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523</v>
      </c>
      <c r="AL29" s="263"/>
      <c r="AM29" s="263"/>
      <c r="AN29" s="263"/>
      <c r="AO29" s="258"/>
      <c r="AP29" s="258"/>
      <c r="AQ29" s="258"/>
      <c r="AR29" s="258"/>
      <c r="AS29" s="307"/>
    </row>
    <row r="30" spans="1:46" ht="13.5" customHeight="1" x14ac:dyDescent="0.2">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78" t="s">
        <v>502</v>
      </c>
      <c r="AP30" s="268"/>
      <c r="AQ30" s="269" t="s">
        <v>503</v>
      </c>
      <c r="AR30" s="270"/>
    </row>
    <row r="31" spans="1:46" ht="13" x14ac:dyDescent="0.2">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79"/>
      <c r="AP31" s="274" t="s">
        <v>504</v>
      </c>
      <c r="AQ31" s="275" t="s">
        <v>505</v>
      </c>
      <c r="AR31" s="276" t="s">
        <v>506</v>
      </c>
    </row>
    <row r="32" spans="1:46" ht="27" customHeight="1" x14ac:dyDescent="0.2">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94" t="s">
        <v>524</v>
      </c>
      <c r="AL32" s="1195"/>
      <c r="AM32" s="1195"/>
      <c r="AN32" s="1196"/>
      <c r="AO32" s="308">
        <v>1155614</v>
      </c>
      <c r="AP32" s="308">
        <v>75917</v>
      </c>
      <c r="AQ32" s="309">
        <v>50517</v>
      </c>
      <c r="AR32" s="310">
        <v>50.3</v>
      </c>
    </row>
    <row r="33" spans="1:46" ht="13.5" customHeight="1" x14ac:dyDescent="0.2">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94" t="s">
        <v>525</v>
      </c>
      <c r="AL33" s="1195"/>
      <c r="AM33" s="1195"/>
      <c r="AN33" s="1196"/>
      <c r="AO33" s="308" t="s">
        <v>511</v>
      </c>
      <c r="AP33" s="308" t="s">
        <v>511</v>
      </c>
      <c r="AQ33" s="309" t="s">
        <v>511</v>
      </c>
      <c r="AR33" s="310" t="s">
        <v>511</v>
      </c>
    </row>
    <row r="34" spans="1:46" ht="27" customHeight="1" x14ac:dyDescent="0.2">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94" t="s">
        <v>526</v>
      </c>
      <c r="AL34" s="1195"/>
      <c r="AM34" s="1195"/>
      <c r="AN34" s="1196"/>
      <c r="AO34" s="308" t="s">
        <v>511</v>
      </c>
      <c r="AP34" s="308" t="s">
        <v>511</v>
      </c>
      <c r="AQ34" s="309">
        <v>23</v>
      </c>
      <c r="AR34" s="310" t="s">
        <v>511</v>
      </c>
    </row>
    <row r="35" spans="1:46" ht="27" customHeight="1" x14ac:dyDescent="0.2">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94" t="s">
        <v>527</v>
      </c>
      <c r="AL35" s="1195"/>
      <c r="AM35" s="1195"/>
      <c r="AN35" s="1196"/>
      <c r="AO35" s="308">
        <v>482872</v>
      </c>
      <c r="AP35" s="308">
        <v>31722</v>
      </c>
      <c r="AQ35" s="309">
        <v>15430</v>
      </c>
      <c r="AR35" s="310">
        <v>105.6</v>
      </c>
    </row>
    <row r="36" spans="1:46" ht="27" customHeight="1" x14ac:dyDescent="0.2">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94" t="s">
        <v>528</v>
      </c>
      <c r="AL36" s="1195"/>
      <c r="AM36" s="1195"/>
      <c r="AN36" s="1196"/>
      <c r="AO36" s="308">
        <v>110354</v>
      </c>
      <c r="AP36" s="308">
        <v>7250</v>
      </c>
      <c r="AQ36" s="309">
        <v>2664</v>
      </c>
      <c r="AR36" s="310">
        <v>172.1</v>
      </c>
    </row>
    <row r="37" spans="1:46" ht="13.5" customHeight="1" x14ac:dyDescent="0.2">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94" t="s">
        <v>529</v>
      </c>
      <c r="AL37" s="1195"/>
      <c r="AM37" s="1195"/>
      <c r="AN37" s="1196"/>
      <c r="AO37" s="308">
        <v>275</v>
      </c>
      <c r="AP37" s="308">
        <v>18</v>
      </c>
      <c r="AQ37" s="309">
        <v>451</v>
      </c>
      <c r="AR37" s="310">
        <v>-96</v>
      </c>
    </row>
    <row r="38" spans="1:46" ht="27" customHeight="1" x14ac:dyDescent="0.2">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97" t="s">
        <v>530</v>
      </c>
      <c r="AL38" s="1198"/>
      <c r="AM38" s="1198"/>
      <c r="AN38" s="1199"/>
      <c r="AO38" s="311" t="s">
        <v>511</v>
      </c>
      <c r="AP38" s="311" t="s">
        <v>511</v>
      </c>
      <c r="AQ38" s="312">
        <v>4</v>
      </c>
      <c r="AR38" s="300" t="s">
        <v>511</v>
      </c>
      <c r="AS38" s="307"/>
    </row>
    <row r="39" spans="1:46" ht="13" x14ac:dyDescent="0.2">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97" t="s">
        <v>531</v>
      </c>
      <c r="AL39" s="1198"/>
      <c r="AM39" s="1198"/>
      <c r="AN39" s="1199"/>
      <c r="AO39" s="308">
        <v>-26940</v>
      </c>
      <c r="AP39" s="308">
        <v>-1770</v>
      </c>
      <c r="AQ39" s="309">
        <v>-3528</v>
      </c>
      <c r="AR39" s="310">
        <v>-49.8</v>
      </c>
      <c r="AS39" s="307"/>
    </row>
    <row r="40" spans="1:46" ht="27" customHeight="1" x14ac:dyDescent="0.2">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94" t="s">
        <v>532</v>
      </c>
      <c r="AL40" s="1195"/>
      <c r="AM40" s="1195"/>
      <c r="AN40" s="1196"/>
      <c r="AO40" s="308">
        <v>-1095910</v>
      </c>
      <c r="AP40" s="308">
        <v>-71995</v>
      </c>
      <c r="AQ40" s="309">
        <v>-45748</v>
      </c>
      <c r="AR40" s="310">
        <v>57.4</v>
      </c>
      <c r="AS40" s="307"/>
    </row>
    <row r="41" spans="1:46" ht="13" x14ac:dyDescent="0.2">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200" t="s">
        <v>298</v>
      </c>
      <c r="AL41" s="1201"/>
      <c r="AM41" s="1201"/>
      <c r="AN41" s="1202"/>
      <c r="AO41" s="308">
        <v>626265</v>
      </c>
      <c r="AP41" s="308">
        <v>41142</v>
      </c>
      <c r="AQ41" s="309">
        <v>19813</v>
      </c>
      <c r="AR41" s="310">
        <v>107.7</v>
      </c>
      <c r="AS41" s="307"/>
    </row>
    <row r="42" spans="1:46" ht="13" x14ac:dyDescent="0.2">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533</v>
      </c>
      <c r="AL42" s="258"/>
      <c r="AM42" s="258"/>
      <c r="AN42" s="258"/>
      <c r="AO42" s="258"/>
      <c r="AP42" s="258"/>
      <c r="AQ42" s="284"/>
      <c r="AR42" s="284"/>
      <c r="AS42" s="307"/>
    </row>
    <row r="43" spans="1:46" ht="13" x14ac:dyDescent="0.2">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ht="13" x14ac:dyDescent="0.2">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ht="13" x14ac:dyDescent="0.2">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ht="13" x14ac:dyDescent="0.2">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2">
      <c r="A47" s="317" t="s">
        <v>534</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ht="13" x14ac:dyDescent="0.2">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535</v>
      </c>
      <c r="AL48" s="318"/>
      <c r="AM48" s="318"/>
      <c r="AN48" s="318"/>
      <c r="AO48" s="318"/>
      <c r="AP48" s="318"/>
      <c r="AQ48" s="319"/>
      <c r="AR48" s="318"/>
    </row>
    <row r="49" spans="1:44" ht="13.5" customHeight="1" x14ac:dyDescent="0.2">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89" t="s">
        <v>502</v>
      </c>
      <c r="AN49" s="1191" t="s">
        <v>536</v>
      </c>
      <c r="AO49" s="1192"/>
      <c r="AP49" s="1192"/>
      <c r="AQ49" s="1192"/>
      <c r="AR49" s="1193"/>
    </row>
    <row r="50" spans="1:44" ht="13" x14ac:dyDescent="0.2">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90"/>
      <c r="AN50" s="324" t="s">
        <v>537</v>
      </c>
      <c r="AO50" s="325" t="s">
        <v>538</v>
      </c>
      <c r="AP50" s="326" t="s">
        <v>539</v>
      </c>
      <c r="AQ50" s="327" t="s">
        <v>540</v>
      </c>
      <c r="AR50" s="328" t="s">
        <v>541</v>
      </c>
    </row>
    <row r="51" spans="1:44" ht="13" x14ac:dyDescent="0.2">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542</v>
      </c>
      <c r="AL51" s="321"/>
      <c r="AM51" s="329">
        <v>1144869</v>
      </c>
      <c r="AN51" s="330">
        <v>69365</v>
      </c>
      <c r="AO51" s="331">
        <v>-2.7</v>
      </c>
      <c r="AP51" s="332">
        <v>67343</v>
      </c>
      <c r="AQ51" s="333">
        <v>0.1</v>
      </c>
      <c r="AR51" s="334">
        <v>-2.8</v>
      </c>
    </row>
    <row r="52" spans="1:44" ht="13" x14ac:dyDescent="0.2">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543</v>
      </c>
      <c r="AM52" s="337">
        <v>643851</v>
      </c>
      <c r="AN52" s="338">
        <v>39009</v>
      </c>
      <c r="AO52" s="339">
        <v>-22.9</v>
      </c>
      <c r="AP52" s="340">
        <v>32865</v>
      </c>
      <c r="AQ52" s="341">
        <v>-6.3</v>
      </c>
      <c r="AR52" s="342">
        <v>-16.600000000000001</v>
      </c>
    </row>
    <row r="53" spans="1:44" ht="13" x14ac:dyDescent="0.2">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544</v>
      </c>
      <c r="AL53" s="321"/>
      <c r="AM53" s="329">
        <v>1876172</v>
      </c>
      <c r="AN53" s="330">
        <v>116085</v>
      </c>
      <c r="AO53" s="331">
        <v>67.400000000000006</v>
      </c>
      <c r="AP53" s="332">
        <v>73475</v>
      </c>
      <c r="AQ53" s="333">
        <v>9.1</v>
      </c>
      <c r="AR53" s="334">
        <v>58.3</v>
      </c>
    </row>
    <row r="54" spans="1:44" ht="13" x14ac:dyDescent="0.2">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543</v>
      </c>
      <c r="AM54" s="337">
        <v>1568559</v>
      </c>
      <c r="AN54" s="338">
        <v>97052</v>
      </c>
      <c r="AO54" s="339">
        <v>148.80000000000001</v>
      </c>
      <c r="AP54" s="340">
        <v>43072</v>
      </c>
      <c r="AQ54" s="341">
        <v>31.1</v>
      </c>
      <c r="AR54" s="342">
        <v>117.7</v>
      </c>
    </row>
    <row r="55" spans="1:44" ht="13" x14ac:dyDescent="0.2">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545</v>
      </c>
      <c r="AL55" s="321"/>
      <c r="AM55" s="329">
        <v>1748323</v>
      </c>
      <c r="AN55" s="330">
        <v>110780</v>
      </c>
      <c r="AO55" s="331">
        <v>-4.5999999999999996</v>
      </c>
      <c r="AP55" s="332">
        <v>87464</v>
      </c>
      <c r="AQ55" s="333">
        <v>19</v>
      </c>
      <c r="AR55" s="334">
        <v>-23.6</v>
      </c>
    </row>
    <row r="56" spans="1:44" ht="13" x14ac:dyDescent="0.2">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543</v>
      </c>
      <c r="AM56" s="337">
        <v>1479913</v>
      </c>
      <c r="AN56" s="338">
        <v>93772</v>
      </c>
      <c r="AO56" s="339">
        <v>-3.4</v>
      </c>
      <c r="AP56" s="340">
        <v>47479</v>
      </c>
      <c r="AQ56" s="341">
        <v>10.199999999999999</v>
      </c>
      <c r="AR56" s="342">
        <v>-13.6</v>
      </c>
    </row>
    <row r="57" spans="1:44" ht="13" x14ac:dyDescent="0.2">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546</v>
      </c>
      <c r="AL57" s="321"/>
      <c r="AM57" s="329">
        <v>1388040</v>
      </c>
      <c r="AN57" s="330">
        <v>89246</v>
      </c>
      <c r="AO57" s="331">
        <v>-19.399999999999999</v>
      </c>
      <c r="AP57" s="332">
        <v>96248</v>
      </c>
      <c r="AQ57" s="333">
        <v>10</v>
      </c>
      <c r="AR57" s="334">
        <v>-29.4</v>
      </c>
    </row>
    <row r="58" spans="1:44" ht="13" x14ac:dyDescent="0.2">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543</v>
      </c>
      <c r="AM58" s="337">
        <v>1174152</v>
      </c>
      <c r="AN58" s="338">
        <v>75494</v>
      </c>
      <c r="AO58" s="339">
        <v>-19.5</v>
      </c>
      <c r="AP58" s="340">
        <v>55768</v>
      </c>
      <c r="AQ58" s="341">
        <v>17.5</v>
      </c>
      <c r="AR58" s="342">
        <v>-37</v>
      </c>
    </row>
    <row r="59" spans="1:44" ht="13" x14ac:dyDescent="0.2">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547</v>
      </c>
      <c r="AL59" s="321"/>
      <c r="AM59" s="329">
        <v>797682</v>
      </c>
      <c r="AN59" s="330">
        <v>52403</v>
      </c>
      <c r="AO59" s="331">
        <v>-41.3</v>
      </c>
      <c r="AP59" s="332">
        <v>76413</v>
      </c>
      <c r="AQ59" s="333">
        <v>-20.6</v>
      </c>
      <c r="AR59" s="334">
        <v>-20.7</v>
      </c>
    </row>
    <row r="60" spans="1:44" ht="13" x14ac:dyDescent="0.2">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543</v>
      </c>
      <c r="AM60" s="337">
        <v>685697</v>
      </c>
      <c r="AN60" s="338">
        <v>45046</v>
      </c>
      <c r="AO60" s="339">
        <v>-40.299999999999997</v>
      </c>
      <c r="AP60" s="340">
        <v>39658</v>
      </c>
      <c r="AQ60" s="341">
        <v>-28.9</v>
      </c>
      <c r="AR60" s="342">
        <v>-11.4</v>
      </c>
    </row>
    <row r="61" spans="1:44" ht="13" x14ac:dyDescent="0.2">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548</v>
      </c>
      <c r="AL61" s="343"/>
      <c r="AM61" s="344">
        <v>1391017</v>
      </c>
      <c r="AN61" s="345">
        <v>87576</v>
      </c>
      <c r="AO61" s="346">
        <v>-0.1</v>
      </c>
      <c r="AP61" s="347">
        <v>80189</v>
      </c>
      <c r="AQ61" s="348">
        <v>3.5</v>
      </c>
      <c r="AR61" s="334">
        <v>-3.6</v>
      </c>
    </row>
    <row r="62" spans="1:44" ht="13" x14ac:dyDescent="0.2">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543</v>
      </c>
      <c r="AM62" s="337">
        <v>1110434</v>
      </c>
      <c r="AN62" s="338">
        <v>70075</v>
      </c>
      <c r="AO62" s="339">
        <v>12.5</v>
      </c>
      <c r="AP62" s="340">
        <v>43768</v>
      </c>
      <c r="AQ62" s="341">
        <v>4.7</v>
      </c>
      <c r="AR62" s="342">
        <v>7.8</v>
      </c>
    </row>
    <row r="63" spans="1:44" ht="13" x14ac:dyDescent="0.2">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ht="13" x14ac:dyDescent="0.2">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ht="13" x14ac:dyDescent="0.2">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ht="13" x14ac:dyDescent="0.2">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2">
      <c r="AK67" s="258"/>
      <c r="AL67" s="258"/>
      <c r="AM67" s="258"/>
      <c r="AN67" s="258"/>
      <c r="AO67" s="258"/>
      <c r="AP67" s="258"/>
      <c r="AQ67" s="258"/>
      <c r="AR67" s="258"/>
      <c r="AS67" s="258"/>
      <c r="AT67" s="258"/>
    </row>
    <row r="68" spans="1:46" ht="13.5" hidden="1" customHeight="1" x14ac:dyDescent="0.2">
      <c r="AK68" s="258"/>
      <c r="AL68" s="258"/>
      <c r="AM68" s="258"/>
      <c r="AN68" s="258"/>
      <c r="AO68" s="258"/>
      <c r="AP68" s="258"/>
      <c r="AQ68" s="258"/>
      <c r="AR68" s="258"/>
    </row>
    <row r="69" spans="1:46" ht="13.5" hidden="1" customHeight="1" x14ac:dyDescent="0.2">
      <c r="AK69" s="258"/>
      <c r="AL69" s="258"/>
      <c r="AM69" s="258"/>
      <c r="AN69" s="258"/>
      <c r="AO69" s="258"/>
      <c r="AP69" s="258"/>
      <c r="AQ69" s="258"/>
      <c r="AR69" s="258"/>
    </row>
    <row r="70" spans="1:46" ht="13" hidden="1" x14ac:dyDescent="0.2">
      <c r="AK70" s="258"/>
      <c r="AL70" s="258"/>
      <c r="AM70" s="258"/>
      <c r="AN70" s="258"/>
      <c r="AO70" s="258"/>
      <c r="AP70" s="258"/>
      <c r="AQ70" s="258"/>
      <c r="AR70" s="258"/>
    </row>
    <row r="71" spans="1:46" ht="13" hidden="1" x14ac:dyDescent="0.2">
      <c r="AK71" s="258"/>
      <c r="AL71" s="258"/>
      <c r="AM71" s="258"/>
      <c r="AN71" s="258"/>
      <c r="AO71" s="258"/>
      <c r="AP71" s="258"/>
      <c r="AQ71" s="258"/>
      <c r="AR71" s="258"/>
    </row>
    <row r="72" spans="1:46" ht="13" hidden="1" x14ac:dyDescent="0.2">
      <c r="AK72" s="258"/>
      <c r="AL72" s="258"/>
      <c r="AM72" s="258"/>
      <c r="AN72" s="258"/>
      <c r="AO72" s="258"/>
      <c r="AP72" s="258"/>
      <c r="AQ72" s="258"/>
      <c r="AR72" s="258"/>
    </row>
    <row r="73" spans="1:46" ht="13" hidden="1" x14ac:dyDescent="0.2">
      <c r="AK73" s="258"/>
      <c r="AL73" s="258"/>
      <c r="AM73" s="258"/>
      <c r="AN73" s="258"/>
      <c r="AO73" s="258"/>
      <c r="AP73" s="258"/>
      <c r="AQ73" s="258"/>
      <c r="AR73" s="258"/>
    </row>
  </sheetData>
  <sheetProtection algorithmName="SHA-512" hashValue="oGqSvIH6DcxtwCFpy5UN0yRl0qXQvOCdMMsAP0JBPO0f6DCCmhBq4VefR7HMAbIJpYMALqG8JpIFCHMMRqgRsQ==" saltValue="sG5vMBUaZ8GMgqggfCz92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42" orientation="portrait"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DU121"/>
  <sheetViews>
    <sheetView showGridLines="0" zoomScale="85" zoomScaleNormal="85" zoomScaleSheetLayoutView="55" workbookViewId="0"/>
  </sheetViews>
  <sheetFormatPr defaultColWidth="0" defaultRowHeight="13.5" customHeight="1" zeroHeight="1" x14ac:dyDescent="0.2"/>
  <cols>
    <col min="1" max="125" width="2.453125" style="256" customWidth="1"/>
    <col min="126" max="16384" width="9" style="255" hidden="1"/>
  </cols>
  <sheetData>
    <row r="1" spans="2:125" ht="13.5" customHeight="1" x14ac:dyDescent="0.2">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ht="13" x14ac:dyDescent="0.2">
      <c r="B2" s="255"/>
      <c r="DG2" s="255"/>
    </row>
    <row r="3" spans="2:125" ht="13" x14ac:dyDescent="0.2">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ht="13" x14ac:dyDescent="0.2"/>
    <row r="5" spans="2:125" ht="13" x14ac:dyDescent="0.2"/>
    <row r="6" spans="2:125" ht="13" x14ac:dyDescent="0.2"/>
    <row r="7" spans="2:125" ht="13" x14ac:dyDescent="0.2"/>
    <row r="8" spans="2:125" ht="13" x14ac:dyDescent="0.2"/>
    <row r="9" spans="2:125" ht="13" x14ac:dyDescent="0.2">
      <c r="DU9" s="255"/>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255"/>
    </row>
    <row r="18" spans="125:125" ht="13" x14ac:dyDescent="0.2"/>
    <row r="19" spans="125:125" ht="13" x14ac:dyDescent="0.2"/>
    <row r="20" spans="125:125" ht="13" x14ac:dyDescent="0.2">
      <c r="DU20" s="255"/>
    </row>
    <row r="21" spans="125:125" ht="13" x14ac:dyDescent="0.2">
      <c r="DU21" s="255"/>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255"/>
    </row>
    <row r="29" spans="125:125" ht="13" x14ac:dyDescent="0.2"/>
    <row r="30" spans="125:125" ht="13" x14ac:dyDescent="0.2"/>
    <row r="31" spans="125:125" ht="13" x14ac:dyDescent="0.2"/>
    <row r="32" spans="125:125" ht="13" x14ac:dyDescent="0.2"/>
    <row r="33" spans="2:125" ht="13" x14ac:dyDescent="0.2">
      <c r="B33" s="255"/>
      <c r="G33" s="255"/>
      <c r="I33" s="255"/>
    </row>
    <row r="34" spans="2:125" ht="13" x14ac:dyDescent="0.2">
      <c r="C34" s="255"/>
      <c r="P34" s="255"/>
      <c r="DE34" s="255"/>
      <c r="DH34" s="255"/>
    </row>
    <row r="35" spans="2:125" ht="13" x14ac:dyDescent="0.2">
      <c r="D35" s="255"/>
      <c r="E35" s="255"/>
      <c r="DG35" s="255"/>
      <c r="DJ35" s="255"/>
      <c r="DP35" s="255"/>
      <c r="DQ35" s="255"/>
      <c r="DR35" s="255"/>
      <c r="DS35" s="255"/>
      <c r="DT35" s="255"/>
      <c r="DU35" s="255"/>
    </row>
    <row r="36" spans="2:125" ht="13" x14ac:dyDescent="0.2">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ht="13" x14ac:dyDescent="0.2">
      <c r="DU37" s="255"/>
    </row>
    <row r="38" spans="2:125" ht="13" x14ac:dyDescent="0.2">
      <c r="DT38" s="255"/>
      <c r="DU38" s="255"/>
    </row>
    <row r="39" spans="2:125" ht="13" x14ac:dyDescent="0.2"/>
    <row r="40" spans="2:125" ht="13" x14ac:dyDescent="0.2">
      <c r="DH40" s="255"/>
    </row>
    <row r="41" spans="2:125" ht="13" x14ac:dyDescent="0.2">
      <c r="DE41" s="255"/>
    </row>
    <row r="42" spans="2:125" ht="13" x14ac:dyDescent="0.2">
      <c r="DG42" s="255"/>
      <c r="DJ42" s="255"/>
    </row>
    <row r="43" spans="2:125" ht="13" x14ac:dyDescent="0.2">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ht="13" x14ac:dyDescent="0.2">
      <c r="DU44" s="255"/>
    </row>
    <row r="45" spans="2:125" ht="13" x14ac:dyDescent="0.2"/>
    <row r="46" spans="2:125" ht="13" x14ac:dyDescent="0.2"/>
    <row r="47" spans="2:125" ht="13" x14ac:dyDescent="0.2"/>
    <row r="48" spans="2:125" ht="13" x14ac:dyDescent="0.2">
      <c r="DT48" s="255"/>
      <c r="DU48" s="255"/>
    </row>
    <row r="49" spans="120:125" ht="13" x14ac:dyDescent="0.2">
      <c r="DU49" s="255"/>
    </row>
    <row r="50" spans="120:125" ht="13" x14ac:dyDescent="0.2">
      <c r="DU50" s="255"/>
    </row>
    <row r="51" spans="120:125" ht="13" x14ac:dyDescent="0.2">
      <c r="DP51" s="255"/>
      <c r="DQ51" s="255"/>
      <c r="DR51" s="255"/>
      <c r="DS51" s="255"/>
      <c r="DT51" s="255"/>
      <c r="DU51" s="255"/>
    </row>
    <row r="52" spans="120:125" ht="13" x14ac:dyDescent="0.2"/>
    <row r="53" spans="120:125" ht="13" x14ac:dyDescent="0.2"/>
    <row r="54" spans="120:125" ht="13" x14ac:dyDescent="0.2">
      <c r="DU54" s="255"/>
    </row>
    <row r="55" spans="120:125" ht="13" x14ac:dyDescent="0.2"/>
    <row r="56" spans="120:125" ht="13" x14ac:dyDescent="0.2"/>
    <row r="57" spans="120:125" ht="13" x14ac:dyDescent="0.2"/>
    <row r="58" spans="120:125" ht="13" x14ac:dyDescent="0.2">
      <c r="DU58" s="255"/>
    </row>
    <row r="59" spans="120:125" ht="13" x14ac:dyDescent="0.2"/>
    <row r="60" spans="120:125" ht="13" x14ac:dyDescent="0.2"/>
    <row r="61" spans="120:125" ht="13" x14ac:dyDescent="0.2"/>
    <row r="62" spans="120:125" ht="13" x14ac:dyDescent="0.2"/>
    <row r="63" spans="120:125" ht="13" x14ac:dyDescent="0.2">
      <c r="DU63" s="255"/>
    </row>
    <row r="64" spans="120:125" ht="13" x14ac:dyDescent="0.2">
      <c r="DT64" s="255"/>
      <c r="DU64" s="255"/>
    </row>
    <row r="65" spans="123:125" ht="13" x14ac:dyDescent="0.2"/>
    <row r="66" spans="123:125" ht="13" x14ac:dyDescent="0.2"/>
    <row r="67" spans="123:125" ht="13" x14ac:dyDescent="0.2"/>
    <row r="68" spans="123:125" ht="13" x14ac:dyDescent="0.2"/>
    <row r="69" spans="123:125" ht="13" x14ac:dyDescent="0.2">
      <c r="DS69" s="255"/>
      <c r="DT69" s="255"/>
      <c r="DU69" s="255"/>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55"/>
    </row>
    <row r="83" spans="116:125" ht="13" x14ac:dyDescent="0.2">
      <c r="DM83" s="255"/>
      <c r="DN83" s="255"/>
      <c r="DO83" s="255"/>
      <c r="DP83" s="255"/>
      <c r="DQ83" s="255"/>
      <c r="DR83" s="255"/>
      <c r="DS83" s="255"/>
      <c r="DT83" s="255"/>
      <c r="DU83" s="255"/>
    </row>
    <row r="84" spans="116:125" ht="13" x14ac:dyDescent="0.2"/>
    <row r="85" spans="116:125" ht="13" x14ac:dyDescent="0.2"/>
    <row r="86" spans="116:125" ht="13" x14ac:dyDescent="0.2"/>
    <row r="87" spans="116:125" ht="13" x14ac:dyDescent="0.2"/>
    <row r="88" spans="116:125" ht="13" x14ac:dyDescent="0.2">
      <c r="DU88" s="255"/>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55"/>
      <c r="DT94" s="255"/>
      <c r="DU94" s="255"/>
    </row>
    <row r="95" spans="116:125" ht="13.5" customHeight="1" x14ac:dyDescent="0.2">
      <c r="DU95" s="255"/>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5"/>
    </row>
    <row r="102" spans="124:125" ht="13.5" customHeight="1" x14ac:dyDescent="0.2"/>
    <row r="103" spans="124:125" ht="13.5" customHeight="1" x14ac:dyDescent="0.2"/>
    <row r="104" spans="124:125" ht="13.5" customHeight="1" x14ac:dyDescent="0.2">
      <c r="DT104" s="255"/>
      <c r="DU104" s="255"/>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5" t="s">
        <v>550</v>
      </c>
    </row>
    <row r="121" spans="125:125" ht="13.5" hidden="1" customHeight="1" x14ac:dyDescent="0.2">
      <c r="DU121" s="255"/>
    </row>
  </sheetData>
  <sheetProtection algorithmName="SHA-512" hashValue="Nlra6w5qEJ1/GNVQycGWt4aH5GcQW/SpSteDWKgh5FDCg+XcMh2olpv1T0Bw+t6PnPPm2fgxvfctyt6HRKxFYg==" saltValue="apCdMTYcfU/zYzunhdxv0A=="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EL116"/>
  <sheetViews>
    <sheetView showGridLines="0" zoomScale="70" zoomScaleNormal="70" zoomScaleSheetLayoutView="55" workbookViewId="0"/>
  </sheetViews>
  <sheetFormatPr defaultColWidth="0" defaultRowHeight="13.5" customHeight="1" zeroHeight="1" x14ac:dyDescent="0.2"/>
  <cols>
    <col min="1" max="125" width="2.453125" style="256" customWidth="1"/>
    <col min="126" max="142" width="0" style="255" hidden="1" customWidth="1"/>
    <col min="143" max="16384" width="9" style="255" hidden="1"/>
  </cols>
  <sheetData>
    <row r="1" spans="1:125" ht="13.5" customHeight="1" x14ac:dyDescent="0.2">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ht="13" x14ac:dyDescent="0.2">
      <c r="B2" s="255"/>
      <c r="T2" s="255"/>
    </row>
    <row r="3" spans="1:125" ht="13" x14ac:dyDescent="0.2">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255"/>
      <c r="G33" s="255"/>
      <c r="I33" s="255"/>
    </row>
    <row r="34" spans="2:125" ht="13" x14ac:dyDescent="0.2">
      <c r="C34" s="255"/>
      <c r="P34" s="255"/>
      <c r="R34" s="255"/>
      <c r="U34" s="255"/>
    </row>
    <row r="35" spans="2:125" ht="13" x14ac:dyDescent="0.2">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ht="13" x14ac:dyDescent="0.2">
      <c r="F36" s="255"/>
      <c r="H36" s="255"/>
      <c r="J36" s="255"/>
      <c r="K36" s="255"/>
      <c r="L36" s="255"/>
      <c r="M36" s="255"/>
      <c r="N36" s="255"/>
      <c r="O36" s="255"/>
      <c r="Q36" s="255"/>
      <c r="S36" s="255"/>
      <c r="V36" s="255"/>
    </row>
    <row r="37" spans="2:125" ht="13" x14ac:dyDescent="0.2"/>
    <row r="38" spans="2:125" ht="13" x14ac:dyDescent="0.2"/>
    <row r="39" spans="2:125" ht="13" x14ac:dyDescent="0.2"/>
    <row r="40" spans="2:125" ht="13" x14ac:dyDescent="0.2">
      <c r="U40" s="255"/>
    </row>
    <row r="41" spans="2:125" ht="13" x14ac:dyDescent="0.2">
      <c r="R41" s="255"/>
    </row>
    <row r="42" spans="2:125" ht="13" x14ac:dyDescent="0.2">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ht="13" x14ac:dyDescent="0.2">
      <c r="Q43" s="255"/>
      <c r="S43" s="255"/>
      <c r="V43" s="255"/>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6" t="s">
        <v>551</v>
      </c>
    </row>
  </sheetData>
  <sheetProtection algorithmName="SHA-512" hashValue="QvGKUudc+mnFmn8hI9MRrBpmNnUTObjn9arROwzLAoKOkjQtwtr+3BuNVyVkjHx0LML2WYx1aVUcJGMl+XRDJg==" saltValue="vfyLemb+cngrTeQdKi7VNw=="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552</v>
      </c>
      <c r="G46" s="8" t="s">
        <v>553</v>
      </c>
      <c r="H46" s="8" t="s">
        <v>554</v>
      </c>
      <c r="I46" s="8" t="s">
        <v>555</v>
      </c>
      <c r="J46" s="9" t="s">
        <v>556</v>
      </c>
    </row>
    <row r="47" spans="2:10" ht="57.75" customHeight="1" x14ac:dyDescent="0.2">
      <c r="B47" s="10"/>
      <c r="C47" s="1203" t="s">
        <v>3</v>
      </c>
      <c r="D47" s="1203"/>
      <c r="E47" s="1204"/>
      <c r="F47" s="11">
        <v>123.23</v>
      </c>
      <c r="G47" s="12">
        <v>131.69999999999999</v>
      </c>
      <c r="H47" s="12">
        <v>126.81</v>
      </c>
      <c r="I47" s="12">
        <v>118.76</v>
      </c>
      <c r="J47" s="13">
        <v>121.21</v>
      </c>
    </row>
    <row r="48" spans="2:10" ht="57.75" customHeight="1" x14ac:dyDescent="0.2">
      <c r="B48" s="14"/>
      <c r="C48" s="1205" t="s">
        <v>4</v>
      </c>
      <c r="D48" s="1205"/>
      <c r="E48" s="1206"/>
      <c r="F48" s="15">
        <v>9.66</v>
      </c>
      <c r="G48" s="16">
        <v>12</v>
      </c>
      <c r="H48" s="16">
        <v>8.43</v>
      </c>
      <c r="I48" s="16">
        <v>11.92</v>
      </c>
      <c r="J48" s="17">
        <v>10.95</v>
      </c>
    </row>
    <row r="49" spans="2:10" ht="57.75" customHeight="1" thickBot="1" x14ac:dyDescent="0.25">
      <c r="B49" s="18"/>
      <c r="C49" s="1207" t="s">
        <v>5</v>
      </c>
      <c r="D49" s="1207"/>
      <c r="E49" s="1208"/>
      <c r="F49" s="19">
        <v>7.53</v>
      </c>
      <c r="G49" s="20">
        <v>10.16</v>
      </c>
      <c r="H49" s="20" t="s">
        <v>557</v>
      </c>
      <c r="I49" s="20">
        <v>1.93</v>
      </c>
      <c r="J49" s="21">
        <v>4.18</v>
      </c>
    </row>
    <row r="50" spans="2:10" ht="13" x14ac:dyDescent="0.2"/>
  </sheetData>
  <sheetProtection algorithmName="SHA-512" hashValue="YISC6yxP8UkORBCECFpoAjC+8KMDLseQUQUagJlkRo//qXm4dOmvazdqn6SE27r0/hr6JZfkpmQz7LSbxM5FBw==" saltValue="79G4g5pqu/h3E1WwGhlHXg=="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title>
  <dc:subject>
  </dc:subject>
  <dc:creator>
  </dc:creator>
  <cp:keywords>
  </cp:keywords>
  <dc:description>
  </dc:description>
  <cp:lastModifiedBy> </cp:lastModifiedBy>
  <cp:lastPrinted>2023-03-23T05:48:13Z</cp:lastPrinted>
  <dcterms:created xsi:type="dcterms:W3CDTF">2023-02-20T04:22:51Z</dcterms:created>
  <dcterms:modified xsi:type="dcterms:W3CDTF">2023-10-30T07:46:15Z</dcterms:modified>
  <cp:category>
  </cp:category>
</cp:coreProperties>
</file>