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0BC148E0-9199-4E9E-9F05-00A6512299F5}" xr6:coauthVersionLast="47" xr6:coauthVersionMax="47" xr10:uidLastSave="{00000000-0000-0000-0000-000000000000}"/>
  <bookViews>
    <workbookView xWindow="-110" yWindow="-110" windowWidth="19420" windowHeight="10420" tabRatio="709"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CO34" i="10" l="1"/>
  <c r="CO35" i="10" s="1"/>
  <c r="CO36" i="10" s="1"/>
</calcChain>
</file>

<file path=xl/sharedStrings.xml><?xml version="1.0" encoding="utf-8"?>
<sst xmlns="http://schemas.openxmlformats.org/spreadsheetml/2006/main" count="1205" uniqueCount="596">
  <si>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</si>
  <si>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</si>
  <si>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</si>
  <si>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</si>
  <si>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</si>
  <si>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</si>
  <si>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</si>
  <si>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</si>
  <si>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</si>
  <si>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</si>
  <si>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</si>
  <si>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</si>
  <si>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</si>
  <si>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</si>
  <si>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</si>
  <si>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</si>
  <si>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</si>
  <si>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</si>
  <si>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</si>
  <si>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</si>
  <si>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</si>
  <si>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</si>
  <si>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</si>
  <si>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</si>
  <si>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</si>
  <si>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</si>
  <si>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</si>
  <si>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</si>
  <si>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</si>
  <si>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</si>
  <si>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</si>
  <si>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</si>
  <si>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</si>
  <si>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</si>
  <si>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</si>
  <si>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</si>
  <si>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</si>
  <si>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</si>
  <si>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</si>
  <si>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</si>
  <si>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</si>
  <si>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</si>
  <si>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</si>
  <si>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</si>
  <si>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</si>
  <si>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</si>
  <si>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</si>
  <si>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</si>
  <si>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</si>
  <si>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</si>
  <si>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</si>
  <si>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</si>
  <si>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</si>
  <si>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</si>
  <si>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</si>
  <si>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</si>
  <si>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</si>
  <si>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</si>
  <si>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</si>
  <si>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</si>
  <si>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</si>
  <si>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</si>
  <si>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</si>
  <si>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</si>
  <si>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</si>
  <si>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</si>
  <si>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</si>
  <si>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</si>
  <si>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</si>
  <si>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</si>
  <si>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</si>
  <si>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</si>
  <si>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</si>
  <si>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</si>
  <si>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</si>
  <si>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</si>
  <si>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</si>
  <si>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</si>
  <si>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</si>
  <si>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</si>
  <si>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</si>
  <si>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</si>
  <si>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</si>
  <si>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</si>
  <si>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</si>
  <si>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</si>
  <si>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</si>
  <si>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</si>
  <si>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</si>
  <si>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</si>
  <si>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</si>
  <si>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</si>
  <si>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</si>
  <si>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</si>
  <si>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</si>
  <si>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</si>
  <si>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</si>
  <si>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</si>
  <si>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</si>
  <si>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</si>
  <si>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</si>
  <si>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</si>
  <si>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</si>
  <si>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</si>
  <si>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</si>
  <si>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</si>
  <si>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</si>
  <si>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</si>
  <si>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</si>
  <si>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</si>
  <si>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</si>
  <si>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</si>
  <si>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</si>
  <si>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</si>
  <si>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</si>
  <si>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</si>
  <si>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</si>
  <si>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</si>
  <si>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</si>
  <si>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</si>
  <si>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</si>
  <si>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</si>
  <si>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</si>
  <si>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</si>
  <si>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</si>
  <si>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</si>
  <si>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</si>
  <si>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</si>
  <si>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</si>
  <si>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</si>
  <si>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</si>
  <si>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</si>
  <si>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</si>
  <si>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</si>
  <si>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</si>
  <si>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</si>
  <si>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</si>
  <si>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</si>
  <si>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</si>
  <si>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</si>
  <si>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</si>
  <si>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</si>
  <si>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</si>
  <si>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</si>
  <si>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</si>
  <si>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</si>
  <si>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</si>
  <si>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</si>
  <si>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</si>
  <si>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</si>
  <si>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</si>
  <si>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</si>
  <si>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</si>
  <si>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</si>
  <si>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</si>
  <si>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</si>
  <si>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</si>
  <si>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</si>
  <si>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</si>
  <si>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</si>
  <si>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</si>
  <si>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</si>
  <si>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</si>
  <si>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</si>
  <si>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</si>
  <si>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</si>
  <si>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</si>
  <si>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</si>
  <si>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</si>
  <si>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</si>
  <si>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</si>
  <si>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</si>
  <si>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</si>
  <si>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</si>
  <si>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</si>
  <si>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</si>
  <si>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</si>
  <si>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</si>
  <si>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</si>
  <si>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</si>
  <si>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</si>
  <si>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</si>
  <si>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</si>
  <si>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</si>
  <si>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</si>
  <si>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</si>
  <si>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</si>
  <si>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</si>
  <si>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</si>
  <si>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</si>
  <si>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</si>
  <si>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</si>
  <si>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</si>
  <si>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</si>
  <si>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</si>
  <si>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</si>
  <si>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</si>
  <si>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</si>
  <si>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</si>
  <si>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</si>
  <si>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</si>
  <si>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</si>
  <si>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</si>
  <si>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</si>
  <si>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</si>
  <si>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</si>
  <si>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</si>
  <si>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</si>
  <si>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</si>
  <si>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</si>
  <si>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</si>
  <si>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</si>
  <si>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群馬県玉村町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</si>
  <si>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</si>
  <si>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</si>
  <si>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</si>
  <si>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</si>
  <si>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</si>
  <si>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</si>
  <si>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</si>
  <si>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</si>
  <si>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</si>
  <si>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</si>
  <si>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</si>
  <si>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</si>
  <si>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</si>
  <si>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</si>
  <si>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</si>
  <si>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</si>
  <si>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</si>
  <si>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</si>
  <si>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</si>
  <si>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</si>
  <si>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</si>
  <si>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</si>
  <si>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</si>
  <si>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</si>
  <si>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</si>
  <si>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</si>
  <si>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</si>
  <si>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</si>
  <si>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</si>
  <si>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</si>
  <si>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</si>
  <si>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</si>
  <si>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</si>
  <si>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</si>
  <si>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</si>
  <si>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</si>
  <si>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</si>
  <si>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</si>
  <si>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</si>
  <si>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</si>
  <si>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</si>
  <si>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</si>
  <si>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</si>
  <si>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</si>
  <si>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</si>
  <si>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</si>
  <si>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</si>
  <si>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</si>
  <si>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</si>
  <si>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</si>
  <si>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</si>
  <si>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</si>
  <si>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</si>
  <si>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</si>
  <si>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</si>
  <si>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</si>
  <si>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</si>
  <si>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</si>
  <si>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</si>
  <si>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</si>
  <si>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</si>
  <si>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</si>
  <si>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</si>
  <si>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</si>
  <si>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</si>
  <si>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</si>
  <si>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</si>
  <si>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</si>
  <si>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</si>
  <si>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</si>
  <si>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</si>
  <si>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</si>
  <si>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</si>
  <si>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</si>
  <si>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</si>
  <si>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</si>
  <si>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</si>
  <si>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</si>
  <si>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</si>
  <si>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</si>
  <si>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</si>
  <si>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</si>
  <si>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</si>
  <si>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</si>
  <si>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</si>
  <si>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</si>
  <si>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</si>
  <si>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</si>
  <si>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</si>
  <si>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</si>
  <si>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</si>
  <si>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</si>
  <si>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</si>
  <si>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</si>
  <si>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</si>
  <si>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</si>
  <si>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</si>
  <si>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</si>
  <si>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</si>
  <si>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</si>
  <si>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</si>
  <si>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</si>
  <si>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</si>
  <si>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</si>
  <si>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</si>
  <si>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</si>
  <si>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</si>
  <si>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</si>
  <si>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</si>
  <si>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</si>
  <si>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</si>
  <si>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</si>
  <si>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</si>
  <si>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</si>
  <si>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</si>
  <si>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</si>
  <si>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</si>
  <si>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</si>
  <si>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</si>
  <si>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</si>
  <si>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</si>
  <si>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</si>
  <si>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</si>
  <si>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</si>
  <si>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</si>
  <si>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</si>
  <si>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</si>
  <si>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</si>
  <si>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</si>
  <si>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</si>
  <si>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</si>
  <si>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</si>
  <si>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</si>
  <si>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</si>
  <si>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</si>
  <si>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</si>
  <si>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</si>
  <si>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</si>
  <si>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</si>
  <si>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</si>
  <si>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</si>
  <si>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</si>
  <si>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</si>
  <si>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</si>
  <si>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</si>
  <si>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</si>
  <si>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</si>
  <si>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</si>
  <si>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</si>
  <si>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</si>
  <si>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</si>
  <si>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</si>
  <si>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</si>
  <si>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群馬県玉村町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</si>
  <si>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</si>
  <si>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</si>
  <si>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</si>
  <si>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</si>
  <si>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</si>
  <si>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</si>
  <si>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</si>
  <si>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</si>
  <si>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</si>
  <si>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</si>
  <si>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</si>
  <si>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</si>
  <si>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</si>
  <si>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</si>
  <si>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</si>
  <si>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</si>
  <si>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</si>
  <si>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</si>
  <si>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</si>
  <si>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</si>
  <si>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</si>
  <si>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</si>
  <si>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</si>
  <si>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</si>
  <si>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</si>
  <si>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</si>
  <si>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</si>
  <si>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</si>
  <si>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</si>
  <si>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</si>
  <si>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</si>
  <si>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</si>
  <si>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</si>
  <si>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</si>
  <si>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</si>
  <si>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</si>
  <si>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</si>
  <si>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</si>
  <si>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</si>
  <si>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</si>
  <si>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</si>
  <si>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</si>
  <si>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</si>
  <si>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</si>
  <si>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</si>
  <si>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</si>
  <si>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</si>
  <si>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</si>
  <si>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</si>
  <si>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</si>
  <si>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</si>
  <si>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</si>
  <si>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</si>
  <si>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</si>
  <si>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</si>
  <si>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</si>
  <si>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</si>
  <si>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</si>
  <si>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</si>
  <si>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</si>
  <si>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</si>
  <si>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</si>
  <si>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</si>
  <si>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</si>
  <si>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</si>
  <si>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</si>
  <si>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</si>
  <si>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</si>
  <si>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</si>
  <si>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</si>
  <si>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</si>
  <si>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</si>
  <si>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</si>
  <si>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</si>
  <si>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</si>
  <si>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</si>
  <si>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</si>
  <si>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</si>
  <si>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</si>
  <si>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</si>
  <si>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</si>
  <si>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</si>
  <si>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</si>
  <si>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</si>
  <si>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</si>
  <si>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</si>
  <si>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</si>
  <si>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</si>
  <si>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</si>
  <si>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</si>
  <si>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</si>
  <si>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</si>
  <si>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</si>
  <si>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</si>
  <si>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</si>
  <si>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</si>
  <si>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</si>
  <si>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</si>
  <si>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</si>
  <si>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</si>
  <si>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</si>
  <si>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</si>
  <si>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</si>
  <si>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</si>
  <si>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</si>
  <si>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</si>
  <si>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</si>
  <si>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</si>
  <si>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</si>
  <si>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</si>
  <si>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</si>
  <si>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</si>
  <si>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</si>
  <si>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</si>
  <si>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</si>
  <si>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</si>
  <si>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</si>
  <si>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</si>
  <si>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</si>
  <si>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</si>
  <si>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</si>
  <si>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</si>
  <si>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</si>
  <si>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</si>
  <si>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</si>
  <si>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</si>
  <si>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</si>
  <si>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</si>
  <si>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</si>
  <si>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</si>
  <si>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</si>
  <si>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</si>
  <si>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</si>
  <si>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</si>
  <si>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</si>
  <si>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</si>
  <si>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</si>
  <si>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</si>
  <si>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</si>
  <si>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</si>
  <si>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</si>
  <si>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</si>
  <si>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</si>
  <si>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</si>
  <si>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</si>
  <si>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</si>
  <si>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</si>
  <si>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</si>
  <si>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</si>
  <si>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</si>
  <si>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</si>
  <si>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</si>
  <si>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</si>
  <si>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</si>
  <si>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</si>
  <si>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</si>
  <si>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</si>
  <si>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</si>
  <si>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</si>
  <si>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</si>
  <si>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</si>
  <si>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</si>
  <si>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</si>
  <si>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</si>
  <si>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</si>
  <si>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</si>
  <si>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</si>
  <si>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</si>
  <si>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</si>
  <si>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</si>
  <si>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</si>
  <si>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</si>
  <si>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</si>
  <si>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</si>
  <si>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</si>
  <si>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</si>
  <si>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</si>
  <si>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</si>
  <si>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5.18</t>
  </si>
  <si>
    <t>▲ 3.37</t>
  </si>
  <si>
    <t>▲ 2.09</t>
  </si>
  <si>
    <t>一般会計</t>
  </si>
  <si>
    <t>水道事業会計</t>
  </si>
  <si>
    <t>介護保険特別会計</t>
  </si>
  <si>
    <t>国民健康保険特別会計</t>
  </si>
  <si>
    <t>下水道事業会計</t>
  </si>
  <si>
    <t>後期高齢者医療特別会計</t>
  </si>
  <si>
    <t>介護予防サービス事業特別会計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</si>
  <si>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</si>
  <si>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</si>
  <si>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</si>
  <si>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</si>
  <si>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</si>
  <si>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</si>
  <si>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</si>
  <si>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</si>
  <si>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都市計画事業基金</t>
    <phoneticPr fontId="5"/>
  </si>
  <si>
    <t>ふるさと創生基金</t>
    <phoneticPr fontId="2"/>
  </si>
  <si>
    <t>地域福祉基金</t>
    <phoneticPr fontId="2"/>
  </si>
  <si>
    <t>田中奨学基金</t>
    <phoneticPr fontId="2"/>
  </si>
  <si>
    <t>文化センター運営基金</t>
    <phoneticPr fontId="2"/>
  </si>
  <si>
    <t>群馬県市町村会館管理組合</t>
  </si>
  <si>
    <t>群馬県市町村総合事務組合</t>
  </si>
  <si>
    <t>群馬県後期高齢者医療広域連合（一般会計）</t>
  </si>
  <si>
    <t>群馬県後期高齢者医療広域連合（事業会計）</t>
  </si>
  <si>
    <t>　　　　－</t>
  </si>
  <si>
    <t>　　　　－</t>
    <phoneticPr fontId="2"/>
  </si>
  <si>
    <t>　－</t>
    <phoneticPr fontId="5"/>
  </si>
  <si>
    <t>　－</t>
    <phoneticPr fontId="2"/>
  </si>
  <si>
    <t>玉村町農業公社</t>
  </si>
  <si>
    <t>玉村町文化振興財団</t>
  </si>
  <si>
    <t>玉村町土地開発公社</t>
  </si>
  <si>
    <t>　－</t>
    <phoneticPr fontId="2"/>
  </si>
  <si>
    <t>○</t>
    <phoneticPr fontId="2"/>
  </si>
  <si>
    <t>-</t>
    <phoneticPr fontId="2"/>
  </si>
  <si>
    <t xml:space="preserve">※8：職員の状況については、令和3年地方公務員給与実態調査に基づいている。 </t>
    <phoneticPr fontId="2"/>
  </si>
  <si>
    <t>　　　　－</t>
    <phoneticPr fontId="2"/>
  </si>
  <si>
    <t>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</si>
  <si>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</si>
  <si>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</si>
  <si>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</si>
  <si>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</si>
  <si>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</si>
  <si>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</si>
  <si>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</si>
  <si>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</si>
  <si>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</si>
  <si>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役場庁舎の設備改修や社会体育館長寿命化改修等により地方債現在高が増加したものの、財政調整基金と減債基金の積み立て等による充当可能基金の増加により、前年度に引き続き算定されなかった。
　有形固定資産減価償却率については、類似団体内平均値を下回っているものの、年々上昇傾向にある。公共施設の老朽化が進み、その対応は喫緊の課題となっているが、各公共施設等の「個別施設計画」に基づき、財政負担の軽減を念頭に置きながら老朽化対策に積極的に取り組んでいく。</t>
    <rPh sb="13" eb="15">
      <t>ヤクバ</t>
    </rPh>
    <rPh sb="15" eb="17">
      <t>チョウシャ</t>
    </rPh>
    <rPh sb="18" eb="20">
      <t>セツビ</t>
    </rPh>
    <rPh sb="20" eb="22">
      <t>カイシュウ</t>
    </rPh>
    <rPh sb="23" eb="25">
      <t>シャカイ</t>
    </rPh>
    <rPh sb="25" eb="28">
      <t>タイイクカン</t>
    </rPh>
    <rPh sb="28" eb="32">
      <t>チョウジュミョウカ</t>
    </rPh>
    <rPh sb="32" eb="34">
      <t>カイシュウ</t>
    </rPh>
    <rPh sb="34" eb="35">
      <t>トウ</t>
    </rPh>
    <rPh sb="45" eb="47">
      <t>ゾウカ</t>
    </rPh>
    <rPh sb="53" eb="55">
      <t>ザイセイ</t>
    </rPh>
    <rPh sb="55" eb="57">
      <t>チョウセイ</t>
    </rPh>
    <rPh sb="57" eb="59">
      <t>キキン</t>
    </rPh>
    <rPh sb="60" eb="62">
      <t>ゲンサイ</t>
    </rPh>
    <rPh sb="62" eb="64">
      <t>キキン</t>
    </rPh>
    <rPh sb="65" eb="66">
      <t>ツ</t>
    </rPh>
    <rPh sb="67" eb="68">
      <t>タ</t>
    </rPh>
    <rPh sb="69" eb="70">
      <t>トウ</t>
    </rPh>
    <phoneticPr fontId="5"/>
  </si>
  <si>
    <t>　将来負担比率については、地方債現在高が増加したものの、充当可能基金の増加により、前年度に引き続き算定されなかった。
　実質公債費比率は類似団体内と比較して低い水準にあり、比較すると2.5ポイント低い3.8％を示し、対前年度比0.5ポイント下降した。その要因は、平成12年度借入の臨時地方道整備事業（ふるさと農道）、平成12年度借入の臨時地方道整備事業、平成12年度借入の北部公園整備事業等に係る既発債の償還が終了したことによる。今後も公債費等義務的経費の削減を中心とする行財政改革を進め、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</si>
</sst>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4A1-468F-8116-017EA1A512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30159</c:v>
                </c:pt>
                <c:pt idx="1">
                  <c:v>26188</c:v>
                </c:pt>
                <c:pt idx="2">
                  <c:v>30108</c:v>
                </c:pt>
                <c:pt idx="3">
                  <c:v>27403</c:v>
                </c:pt>
                <c:pt idx="4">
                  <c:v>48776</c:v>
                </c:pt>
              </c:numCache>
            </c:numRef>
          </c:val>
          <c:smooth val="0"/>
          <c:extLst>
            <c:ext xmlns:c16="http://schemas.microsoft.com/office/drawing/2014/chart" uri="{C3380CC4-5D6E-409C-BE32-E72D297353CC}">
              <c16:uniqueId val="{00000001-14A1-468F-8116-017EA1A512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7.04</c:v>
                </c:pt>
                <c:pt idx="1">
                  <c:v>7.75</c:v>
                </c:pt>
                <c:pt idx="2">
                  <c:v>9.01</c:v>
                </c:pt>
                <c:pt idx="3">
                  <c:v>10.94</c:v>
                </c:pt>
                <c:pt idx="4">
                  <c:v>11.03</c:v>
                </c:pt>
              </c:numCache>
            </c:numRef>
          </c:val>
          <c:extLst>
            <c:ext xmlns:c16="http://schemas.microsoft.com/office/drawing/2014/chart" uri="{C3380CC4-5D6E-409C-BE32-E72D297353CC}">
              <c16:uniqueId val="{00000000-C7DF-432E-87B9-2E99AD5648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18.05</c:v>
                </c:pt>
                <c:pt idx="1">
                  <c:v>17.07</c:v>
                </c:pt>
                <c:pt idx="2">
                  <c:v>23.94</c:v>
                </c:pt>
                <c:pt idx="3">
                  <c:v>22.14</c:v>
                </c:pt>
                <c:pt idx="4">
                  <c:v>26.47</c:v>
                </c:pt>
              </c:numCache>
            </c:numRef>
          </c:val>
          <c:extLst>
            <c:ext xmlns:c16="http://schemas.microsoft.com/office/drawing/2014/chart" uri="{C3380CC4-5D6E-409C-BE32-E72D297353CC}">
              <c16:uniqueId val="{00000001-C7DF-432E-87B9-2E99AD5648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-5.18</c:v>
                </c:pt>
                <c:pt idx="1">
                  <c:v>-3.37</c:v>
                </c:pt>
                <c:pt idx="2">
                  <c:v>4.03</c:v>
                </c:pt>
                <c:pt idx="3">
                  <c:v>-2.09</c:v>
                </c:pt>
                <c:pt idx="4">
                  <c:v>0.56000000000000005</c:v>
                </c:pt>
              </c:numCache>
            </c:numRef>
          </c:val>
          <c:smooth val="0"/>
          <c:extLst>
            <c:ext xmlns:c16="http://schemas.microsoft.com/office/drawing/2014/chart" uri="{C3380CC4-5D6E-409C-BE32-E72D297353CC}">
              <c16:uniqueId val="{00000002-C7DF-432E-87B9-2E99AD5648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14.57</c:v>
                </c:pt>
                <c:pt idx="2">
                  <c:v>#N/A</c:v>
                </c:pt>
                <c:pt idx="3">
                  <c:v>14.3</c:v>
                </c:pt>
                <c:pt idx="4">
                  <c:v>#N/A</c:v>
                </c:pt>
                <c:pt idx="5">
                  <c:v>14.25</c:v>
                </c:pt>
                <c:pt idx="6">
                  <c:v>0</c:v>
                </c:pt>
                <c:pt idx="7">
                  <c:v>0</c:v>
                </c:pt>
                <c:pt idx="8">
                  <c:v>0</c:v>
                </c:pt>
                <c:pt idx="9">
                  <c:v>0</c:v>
                </c:pt>
              </c:numCache>
            </c:numRef>
          </c:val>
          <c:extLst>
            <c:ext xmlns:c16="http://schemas.microsoft.com/office/drawing/2014/chart" uri="{C3380CC4-5D6E-409C-BE32-E72D297353CC}">
              <c16:uniqueId val="{00000000-16D8-4B1C-BE06-0755EBA28A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D8-4B1C-BE06-0755EBA28A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D8-4B1C-BE06-0755EBA28A80}"/>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D8-4B1C-BE06-0755EBA28A8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0.02</c:v>
                </c:pt>
                <c:pt idx="8">
                  <c:v>#N/A</c:v>
                </c:pt>
                <c:pt idx="9">
                  <c:v>0.01</c:v>
                </c:pt>
              </c:numCache>
            </c:numRef>
          </c:val>
          <c:extLst>
            <c:ext xmlns:c16="http://schemas.microsoft.com/office/drawing/2014/chart" uri="{C3380CC4-5D6E-409C-BE32-E72D297353CC}">
              <c16:uniqueId val="{00000004-16D8-4B1C-BE06-0755EBA28A8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1.24</c:v>
                </c:pt>
                <c:pt idx="8">
                  <c:v>#N/A</c:v>
                </c:pt>
                <c:pt idx="9">
                  <c:v>1.38</c:v>
                </c:pt>
              </c:numCache>
            </c:numRef>
          </c:val>
          <c:extLst>
            <c:ext xmlns:c16="http://schemas.microsoft.com/office/drawing/2014/chart" uri="{C3380CC4-5D6E-409C-BE32-E72D297353CC}">
              <c16:uniqueId val="{00000005-16D8-4B1C-BE06-0755EBA28A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1.99</c:v>
                </c:pt>
                <c:pt idx="2">
                  <c:v>#N/A</c:v>
                </c:pt>
                <c:pt idx="3">
                  <c:v>2.12</c:v>
                </c:pt>
                <c:pt idx="4">
                  <c:v>#N/A</c:v>
                </c:pt>
                <c:pt idx="5">
                  <c:v>2.06</c:v>
                </c:pt>
                <c:pt idx="6">
                  <c:v>#N/A</c:v>
                </c:pt>
                <c:pt idx="7">
                  <c:v>1.86</c:v>
                </c:pt>
                <c:pt idx="8">
                  <c:v>#N/A</c:v>
                </c:pt>
                <c:pt idx="9">
                  <c:v>2.3199999999999998</c:v>
                </c:pt>
              </c:numCache>
            </c:numRef>
          </c:val>
          <c:extLst>
            <c:ext xmlns:c16="http://schemas.microsoft.com/office/drawing/2014/chart" uri="{C3380CC4-5D6E-409C-BE32-E72D297353CC}">
              <c16:uniqueId val="{00000006-16D8-4B1C-BE06-0755EBA28A8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1.74</c:v>
                </c:pt>
                <c:pt idx="2">
                  <c:v>#N/A</c:v>
                </c:pt>
                <c:pt idx="3">
                  <c:v>3.54</c:v>
                </c:pt>
                <c:pt idx="4">
                  <c:v>#N/A</c:v>
                </c:pt>
                <c:pt idx="5">
                  <c:v>3.55</c:v>
                </c:pt>
                <c:pt idx="6">
                  <c:v>#N/A</c:v>
                </c:pt>
                <c:pt idx="7">
                  <c:v>3.15</c:v>
                </c:pt>
                <c:pt idx="8">
                  <c:v>#N/A</c:v>
                </c:pt>
                <c:pt idx="9">
                  <c:v>3.49</c:v>
                </c:pt>
              </c:numCache>
            </c:numRef>
          </c:val>
          <c:extLst>
            <c:ext xmlns:c16="http://schemas.microsoft.com/office/drawing/2014/chart" uri="{C3380CC4-5D6E-409C-BE32-E72D297353CC}">
              <c16:uniqueId val="{00000007-16D8-4B1C-BE06-0755EBA28A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9.19</c:v>
                </c:pt>
                <c:pt idx="2">
                  <c:v>#N/A</c:v>
                </c:pt>
                <c:pt idx="3">
                  <c:v>10.15</c:v>
                </c:pt>
                <c:pt idx="4">
                  <c:v>#N/A</c:v>
                </c:pt>
                <c:pt idx="5">
                  <c:v>10.69</c:v>
                </c:pt>
                <c:pt idx="6">
                  <c:v>#N/A</c:v>
                </c:pt>
                <c:pt idx="7">
                  <c:v>10.37</c:v>
                </c:pt>
                <c:pt idx="8">
                  <c:v>#N/A</c:v>
                </c:pt>
                <c:pt idx="9">
                  <c:v>9.89</c:v>
                </c:pt>
              </c:numCache>
            </c:numRef>
          </c:val>
          <c:extLst>
            <c:ext xmlns:c16="http://schemas.microsoft.com/office/drawing/2014/chart" uri="{C3380CC4-5D6E-409C-BE32-E72D297353CC}">
              <c16:uniqueId val="{00000008-16D8-4B1C-BE06-0755EBA28A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7.03</c:v>
                </c:pt>
                <c:pt idx="2">
                  <c:v>#N/A</c:v>
                </c:pt>
                <c:pt idx="3">
                  <c:v>7.74</c:v>
                </c:pt>
                <c:pt idx="4">
                  <c:v>#N/A</c:v>
                </c:pt>
                <c:pt idx="5">
                  <c:v>9.01</c:v>
                </c:pt>
                <c:pt idx="6">
                  <c:v>#N/A</c:v>
                </c:pt>
                <c:pt idx="7">
                  <c:v>10.94</c:v>
                </c:pt>
                <c:pt idx="8">
                  <c:v>#N/A</c:v>
                </c:pt>
                <c:pt idx="9">
                  <c:v>11.03</c:v>
                </c:pt>
              </c:numCache>
            </c:numRef>
          </c:val>
          <c:extLst>
            <c:ext xmlns:c16="http://schemas.microsoft.com/office/drawing/2014/chart" uri="{C3380CC4-5D6E-409C-BE32-E72D297353CC}">
              <c16:uniqueId val="{00000009-16D8-4B1C-BE06-0755EBA28A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961</c:v>
                </c:pt>
                <c:pt idx="5">
                  <c:v>963</c:v>
                </c:pt>
                <c:pt idx="8">
                  <c:v>981</c:v>
                </c:pt>
                <c:pt idx="11">
                  <c:v>935</c:v>
                </c:pt>
                <c:pt idx="14">
                  <c:v>922</c:v>
                </c:pt>
              </c:numCache>
            </c:numRef>
          </c:val>
          <c:extLst>
            <c:ext xmlns:c16="http://schemas.microsoft.com/office/drawing/2014/chart" uri="{C3380CC4-5D6E-409C-BE32-E72D297353CC}">
              <c16:uniqueId val="{00000000-9178-4C90-83AA-9DFCAB9307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78-4C90-83AA-9DFCAB9307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78-4C90-83AA-9DFCAB9307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78-4C90-83AA-9DFCAB9307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291</c:v>
                </c:pt>
                <c:pt idx="3">
                  <c:v>322</c:v>
                </c:pt>
                <c:pt idx="6">
                  <c:v>334</c:v>
                </c:pt>
                <c:pt idx="9">
                  <c:v>297</c:v>
                </c:pt>
                <c:pt idx="12">
                  <c:v>284</c:v>
                </c:pt>
              </c:numCache>
            </c:numRef>
          </c:val>
          <c:extLst>
            <c:ext xmlns:c16="http://schemas.microsoft.com/office/drawing/2014/chart" uri="{C3380CC4-5D6E-409C-BE32-E72D297353CC}">
              <c16:uniqueId val="{00000004-9178-4C90-83AA-9DFCAB9307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78-4C90-83AA-9DFCAB9307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78-4C90-83AA-9DFCAB9307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948</c:v>
                </c:pt>
                <c:pt idx="3">
                  <c:v>956</c:v>
                </c:pt>
                <c:pt idx="6">
                  <c:v>902</c:v>
                </c:pt>
                <c:pt idx="9">
                  <c:v>896</c:v>
                </c:pt>
                <c:pt idx="12">
                  <c:v>900</c:v>
                </c:pt>
              </c:numCache>
            </c:numRef>
          </c:val>
          <c:extLst>
            <c:ext xmlns:c16="http://schemas.microsoft.com/office/drawing/2014/chart" uri="{C3380CC4-5D6E-409C-BE32-E72D297353CC}">
              <c16:uniqueId val="{00000007-9178-4C90-83AA-9DFCAB9307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278</c:v>
                </c:pt>
                <c:pt idx="2">
                  <c:v>#N/A</c:v>
                </c:pt>
                <c:pt idx="3">
                  <c:v>#N/A</c:v>
                </c:pt>
                <c:pt idx="4">
                  <c:v>315</c:v>
                </c:pt>
                <c:pt idx="5">
                  <c:v>#N/A</c:v>
                </c:pt>
                <c:pt idx="6">
                  <c:v>#N/A</c:v>
                </c:pt>
                <c:pt idx="7">
                  <c:v>255</c:v>
                </c:pt>
                <c:pt idx="8">
                  <c:v>#N/A</c:v>
                </c:pt>
                <c:pt idx="9">
                  <c:v>#N/A</c:v>
                </c:pt>
                <c:pt idx="10">
                  <c:v>258</c:v>
                </c:pt>
                <c:pt idx="11">
                  <c:v>#N/A</c:v>
                </c:pt>
                <c:pt idx="12">
                  <c:v>#N/A</c:v>
                </c:pt>
                <c:pt idx="13">
                  <c:v>262</c:v>
                </c:pt>
                <c:pt idx="14">
                  <c:v>#N/A</c:v>
                </c:pt>
              </c:numCache>
            </c:numRef>
          </c:val>
          <c:smooth val="0"/>
          <c:extLst>
            <c:ext xmlns:c16="http://schemas.microsoft.com/office/drawing/2014/chart" uri="{C3380CC4-5D6E-409C-BE32-E72D297353CC}">
              <c16:uniqueId val="{00000008-9178-4C90-83AA-9DFCAB9307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11428</c:v>
                </c:pt>
                <c:pt idx="5">
                  <c:v>11403</c:v>
                </c:pt>
                <c:pt idx="8">
                  <c:v>11256</c:v>
                </c:pt>
                <c:pt idx="11">
                  <c:v>11185</c:v>
                </c:pt>
                <c:pt idx="14">
                  <c:v>11304</c:v>
                </c:pt>
              </c:numCache>
            </c:numRef>
          </c:val>
          <c:extLst>
            <c:ext xmlns:c16="http://schemas.microsoft.com/office/drawing/2014/chart" uri="{C3380CC4-5D6E-409C-BE32-E72D297353CC}">
              <c16:uniqueId val="{00000000-A5C4-484E-8758-7FD07C4BD8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771</c:v>
                </c:pt>
                <c:pt idx="5">
                  <c:v>722</c:v>
                </c:pt>
                <c:pt idx="8">
                  <c:v>740</c:v>
                </c:pt>
                <c:pt idx="11">
                  <c:v>786</c:v>
                </c:pt>
                <c:pt idx="14">
                  <c:v>815</c:v>
                </c:pt>
              </c:numCache>
            </c:numRef>
          </c:val>
          <c:extLst>
            <c:ext xmlns:c16="http://schemas.microsoft.com/office/drawing/2014/chart" uri="{C3380CC4-5D6E-409C-BE32-E72D297353CC}">
              <c16:uniqueId val="{00000001-A5C4-484E-8758-7FD07C4BD8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2521</c:v>
                </c:pt>
                <c:pt idx="5">
                  <c:v>2334</c:v>
                </c:pt>
                <c:pt idx="8">
                  <c:v>3209</c:v>
                </c:pt>
                <c:pt idx="11">
                  <c:v>3298</c:v>
                </c:pt>
                <c:pt idx="14">
                  <c:v>4051</c:v>
                </c:pt>
              </c:numCache>
            </c:numRef>
          </c:val>
          <c:extLst>
            <c:ext xmlns:c16="http://schemas.microsoft.com/office/drawing/2014/chart" uri="{C3380CC4-5D6E-409C-BE32-E72D297353CC}">
              <c16:uniqueId val="{00000002-A5C4-484E-8758-7FD07C4BD8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C4-484E-8758-7FD07C4BD8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C4-484E-8758-7FD07C4BD8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5</c:v>
                </c:pt>
                <c:pt idx="6">
                  <c:v>18</c:v>
                </c:pt>
                <c:pt idx="9">
                  <c:v>1</c:v>
                </c:pt>
                <c:pt idx="12">
                  <c:v>0</c:v>
                </c:pt>
              </c:numCache>
            </c:numRef>
          </c:val>
          <c:extLst>
            <c:ext xmlns:c16="http://schemas.microsoft.com/office/drawing/2014/chart" uri="{C3380CC4-5D6E-409C-BE32-E72D297353CC}">
              <c16:uniqueId val="{00000005-A5C4-484E-8758-7FD07C4BD8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C4-484E-8758-7FD07C4BD8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C4-484E-8758-7FD07C4BD8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4891</c:v>
                </c:pt>
                <c:pt idx="3">
                  <c:v>5047</c:v>
                </c:pt>
                <c:pt idx="6">
                  <c:v>5201</c:v>
                </c:pt>
                <c:pt idx="9">
                  <c:v>5376</c:v>
                </c:pt>
                <c:pt idx="12">
                  <c:v>5289</c:v>
                </c:pt>
              </c:numCache>
            </c:numRef>
          </c:val>
          <c:extLst>
            <c:ext xmlns:c16="http://schemas.microsoft.com/office/drawing/2014/chart" uri="{C3380CC4-5D6E-409C-BE32-E72D297353CC}">
              <c16:uniqueId val="{00000008-A5C4-484E-8758-7FD07C4BD8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C4-484E-8758-7FD07C4BD8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10157</c:v>
                </c:pt>
                <c:pt idx="3">
                  <c:v>9894</c:v>
                </c:pt>
                <c:pt idx="6">
                  <c:v>9643</c:v>
                </c:pt>
                <c:pt idx="9">
                  <c:v>9416</c:v>
                </c:pt>
                <c:pt idx="12">
                  <c:v>9989</c:v>
                </c:pt>
              </c:numCache>
            </c:numRef>
          </c:val>
          <c:extLst>
            <c:ext xmlns:c16="http://schemas.microsoft.com/office/drawing/2014/chart" uri="{C3380CC4-5D6E-409C-BE32-E72D297353CC}">
              <c16:uniqueId val="{0000000A-A5C4-484E-8758-7FD07C4BD8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327</c:v>
                </c:pt>
                <c:pt idx="2">
                  <c:v>#N/A</c:v>
                </c:pt>
                <c:pt idx="3">
                  <c:v>#N/A</c:v>
                </c:pt>
                <c:pt idx="4">
                  <c:v>487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C4-484E-8758-7FD07C4BD8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1703</c:v>
                </c:pt>
                <c:pt idx="1">
                  <c:v>1683</c:v>
                </c:pt>
                <c:pt idx="2">
                  <c:v>2103</c:v>
                </c:pt>
              </c:numCache>
            </c:numRef>
          </c:val>
          <c:extLst>
            <c:ext xmlns:c16="http://schemas.microsoft.com/office/drawing/2014/chart" uri="{C3380CC4-5D6E-409C-BE32-E72D297353CC}">
              <c16:uniqueId val="{00000000-7D8D-49DD-9B24-E037079FC1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401</c:v>
                </c:pt>
                <c:pt idx="1">
                  <c:v>401</c:v>
                </c:pt>
                <c:pt idx="2">
                  <c:v>578</c:v>
                </c:pt>
              </c:numCache>
            </c:numRef>
          </c:val>
          <c:extLst>
            <c:ext xmlns:c16="http://schemas.microsoft.com/office/drawing/2014/chart" uri="{C3380CC4-5D6E-409C-BE32-E72D297353CC}">
              <c16:uniqueId val="{00000001-7D8D-49DD-9B24-E037079FC1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534</c:v>
                </c:pt>
                <c:pt idx="1">
                  <c:v>493</c:v>
                </c:pt>
                <c:pt idx="2">
                  <c:v>549</c:v>
                </c:pt>
              </c:numCache>
            </c:numRef>
          </c:val>
          <c:extLst>
            <c:ext xmlns:c16="http://schemas.microsoft.com/office/drawing/2014/chart" uri="{C3380CC4-5D6E-409C-BE32-E72D297353CC}">
              <c16:uniqueId val="{00000002-7D8D-49DD-9B24-E037079FC1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{C259C549-C653-437F-8633-35B50D2FFBA2}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5E-41E2-B6F0-8F00785631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{95D650B6-ACDB-471F-BDC9-2D6A66CDC131}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5E-41E2-B6F0-8F00785631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{204534BF-648C-4E46-88F1-07FD86CD2CEB}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5E-41E2-B6F0-8F00785631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{4232BAF5-FF7B-4276-8073-2E213D2D4066}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5E-41E2-B6F0-8F00785631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{43207B4A-9AF4-49A3-AE01-26906401D7A5}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5E-41E2-B6F0-8F00785631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{F6CADE80-54B0-4D54-BE6D-334B5560F700}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5E-41E2-B6F0-8F00785631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{D97CF3A9-3844-4671-9041-A449D41CE57E}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5E-41E2-B6F0-8F00785631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{A6BFA660-636D-42E1-8EA9-4B925C3C2CF1}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5E-41E2-B6F0-8F00785631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{47037879-140D-486A-B747-A8A1097AC591}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5E-41E2-B6F0-8F00785631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57.4</c:v>
                </c:pt>
                <c:pt idx="16">
                  <c:v>58.7</c:v>
                </c:pt>
                <c:pt idx="24">
                  <c:v>60.2</c:v>
                </c:pt>
                <c:pt idx="32">
                  <c:v>60.6</c:v>
                </c:pt>
              </c:numCache>
            </c:numRef>
          </c:xVal>
          <c:yVal>
            <c:numRef>
              <c:f>公会計指標分析・財政指標組合せ分析表!$BP$51:$DC$51</c:f>
              <c:numCache>
                <c:formatCode>#,##0.0;"▲ "#,##0.0</c:formatCode>
                <c:ptCount val="40"/>
                <c:pt idx="0">
                  <c:v>5.2</c:v>
                </c:pt>
                <c:pt idx="8">
                  <c:v>7.7</c:v>
                </c:pt>
              </c:numCache>
            </c:numRef>
          </c:yVal>
          <c:smooth val="0"/>
          <c:extLst>
            <c:ext xmlns:c16="http://schemas.microsoft.com/office/drawing/2014/chart" uri="{C3380CC4-5D6E-409C-BE32-E72D297353CC}">
              <c16:uniqueId val="{00000009-365E-41E2-B6F0-8F00785631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{49FA4EDD-0140-460C-B006-0B9FA9E21475}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5E-41E2-B6F0-8F00785631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{9DECD75D-2A4A-4845-8B4D-B9FC5E13A637}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5E-41E2-B6F0-8F00785631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{A70C7CDD-5002-4569-BD50-18B2F2BEF2B0}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5E-41E2-B6F0-8F00785631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{2CF9F89C-C93D-457D-8E7E-9329939113BB}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5E-41E2-B6F0-8F00785631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{5AB697DB-E2DC-489D-8B22-9472AE2AC827}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5E-41E2-B6F0-8F00785631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{D4267DD7-C212-4D0D-812D-8C28E83A0065}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5E-41E2-B6F0-8F00785631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{BBE03ECB-53F1-4E39-97D5-90AC5097EEF4}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5E-41E2-B6F0-8F00785631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{43825E1A-0CB7-4636-BB81-16C9986759CF}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5E-41E2-B6F0-8F00785631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{4CAE296F-F68B-4A01-B257-3AFDBEF6CCC6}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5E-41E2-B6F0-8F00785631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65E-41E2-B6F0-8F007856319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{701A3800-F039-4D1C-B989-1913F2B6DF17}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34-45F2-8FA0-7CA8BAA7A9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{5C5BB68E-6918-4B4B-90E9-31677FE5443A}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34-45F2-8FA0-7CA8BAA7A9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{1FB70F18-6FBD-4E41-9421-4DACBED92B82}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34-45F2-8FA0-7CA8BAA7A9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{18E61824-3689-44CC-B6A2-99B38969F130}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34-45F2-8FA0-7CA8BAA7A9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{618979EC-A183-4C55-B993-BA3BBE51B05B}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34-45F2-8FA0-7CA8BAA7A90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{65D3EAC2-EAC1-4917-88CF-F769DFE2C06E}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34-45F2-8FA0-7CA8BAA7A90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{573B175B-3CB3-49E3-B421-68386B0FAC96}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34-45F2-8FA0-7CA8BAA7A90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{8E426B54-B21F-44CC-9284-36BFB9A13802}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34-45F2-8FA0-7CA8BAA7A90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{54AD2E73-3964-4B02-9B60-0F4BCCB02494}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34-45F2-8FA0-7CA8BAA7A9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4.5</c:v>
                </c:pt>
                <c:pt idx="16">
                  <c:v>4.5</c:v>
                </c:pt>
                <c:pt idx="24">
                  <c:v>4.3</c:v>
                </c:pt>
                <c:pt idx="32">
                  <c:v>3.8</c:v>
                </c:pt>
              </c:numCache>
            </c:numRef>
          </c:xVal>
          <c:yVal>
            <c:numRef>
              <c:f>公会計指標分析・財政指標組合せ分析表!$BP$73:$DC$73</c:f>
              <c:numCache>
                <c:formatCode>#,##0.0;"▲ "#,##0.0</c:formatCode>
                <c:ptCount val="40"/>
                <c:pt idx="0">
                  <c:v>5.2</c:v>
                </c:pt>
                <c:pt idx="8">
                  <c:v>7.7</c:v>
                </c:pt>
              </c:numCache>
            </c:numRef>
          </c:yVal>
          <c:smooth val="0"/>
          <c:extLst>
            <c:ext xmlns:c16="http://schemas.microsoft.com/office/drawing/2014/chart" uri="{C3380CC4-5D6E-409C-BE32-E72D297353CC}">
              <c16:uniqueId val="{00000009-7834-45F2-8FA0-7CA8BAA7A9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{49540F29-CDFB-4450-A5A6-C024667C0639}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34-45F2-8FA0-7CA8BAA7A9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{E2BBB263-22ED-4FEB-96E6-2F8987ABBC20}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34-45F2-8FA0-7CA8BAA7A9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{85943C03-EEFC-4E9B-8662-B6FE10D6E2F1}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34-45F2-8FA0-7CA8BAA7A9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{C02614F1-A4AA-4E08-9EEB-B80FC8B27E40}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34-45F2-8FA0-7CA8BAA7A9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{32DFB923-285C-4E71-8138-B77A59A27124}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34-45F2-8FA0-7CA8BAA7A90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{C3EACE7B-BEDD-4D23-AF67-CB88338EDB36}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34-45F2-8FA0-7CA8BAA7A90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{9B75DBF9-E580-45E7-B8F3-83070FF7DED3}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34-45F2-8FA0-7CA8BAA7A90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{BE2CA951-39FB-42BB-9798-891FEC13BC07}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34-45F2-8FA0-7CA8BAA7A90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{4AC2AAA0-29C9-4988-905E-066BDC574017}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34-45F2-8FA0-7CA8BAA7A9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834-45F2-8FA0-7CA8BAA7A901}"/>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各種交付金が増加したものの、個人町民税や固定資産税が減少したことにより、昨年度より</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0.75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今後、東部工業団地の拡張、高崎玉村スマート</a:t>
          </a:r>
          <a:r>
            <a:rPr kumimoji="1" lang="en-US" altLang="ja-JP" sz="1200">
              <a:latin typeface="ＭＳ Ｐゴシック" panose="020B0600070205080204" pitchFamily="50" charset="-128"/>
              <a:ea typeface="ＭＳ Ｐゴシック" panose="020B0600070205080204" pitchFamily="50" charset="-128"/>
            </a:rPr>
            <a:t>IC</a:t>
          </a:r>
          <a:r>
            <a:rPr kumimoji="1" lang="ja-JP" altLang="en-US" sz="1200">
              <a:latin typeface="ＭＳ Ｐゴシック" panose="020B0600070205080204" pitchFamily="50" charset="-128"/>
              <a:ea typeface="ＭＳ Ｐゴシック" panose="020B0600070205080204" pitchFamily="50" charset="-128"/>
            </a:rPr>
            <a:t>周辺地区産業拠点整備を進め、企業誘致や産業振興を図ることにより、伸張性のある税源の確保と雇用環境の改善に努める。また、人口減少対策として文化センター周辺まちづくり事業により住環境を整備していることから、税収の安定確保に繋げる。今後も既存事業をゼロベースの視点で見直す等の歳出抑制を徹底し、適正な債権管理を実施する等の財源の積極的確保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％となった。各種交付金、地方交付税等の経常一般財源の増加が経常経費の増加を大きく上回ったため比率が改善に振れているが、過去４年いずれも類似団体平均を上回っており、いまだ高い水準にある。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106934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704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973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66</xdr:row>
      <xdr:rowOff>14986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679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63246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306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性質別歳出の人件費・物件費の合計額の構成比は、全体の</a:t>
          </a:r>
          <a:r>
            <a:rPr kumimoji="1" lang="en-US" altLang="ja-JP" sz="1200">
              <a:latin typeface="ＭＳ Ｐゴシック" panose="020B0600070205080204" pitchFamily="50" charset="-128"/>
              <a:ea typeface="ＭＳ Ｐゴシック" panose="020B0600070205080204" pitchFamily="50" charset="-128"/>
            </a:rPr>
            <a:t>35.7%</a:t>
          </a:r>
          <a:r>
            <a:rPr kumimoji="1" lang="ja-JP" altLang="en-US" sz="1200">
              <a:latin typeface="ＭＳ Ｐゴシック" panose="020B0600070205080204" pitchFamily="50" charset="-128"/>
              <a:ea typeface="ＭＳ Ｐゴシック" panose="020B0600070205080204" pitchFamily="50" charset="-128"/>
            </a:rPr>
            <a:t>に達し、町の歳出額の大きな部分を占める要素である。</a:t>
          </a:r>
        </a:p>
        <a:p>
          <a:r>
            <a:rPr kumimoji="1" lang="ja-JP" altLang="en-US" sz="1200">
              <a:latin typeface="ＭＳ Ｐゴシック" panose="020B0600070205080204" pitchFamily="50" charset="-128"/>
              <a:ea typeface="ＭＳ Ｐゴシック" panose="020B0600070205080204" pitchFamily="50" charset="-128"/>
            </a:rPr>
            <a:t>　町内各小学校区に保育所・児童館を直営方式にて設置・運営する（一部指定管理）という当町独自の事情が大きく影響しているほか、ごみ収集や文化センター等保有する公共施設も多く、その維持管理経費が多額となっているためである。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53935</xdr:rowOff>
    </xdr:from>
    <xdr:to>
      <xdr:col>23</xdr:col>
      <xdr:colOff>133350</xdr:colOff>
      <xdr:row>82</xdr:row>
      <xdr:rowOff>122889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2835"/>
          <a:ext cx="838200" cy="6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169258</xdr:rowOff>
    </xdr:from>
    <xdr:to>
      <xdr:col>19</xdr:col>
      <xdr:colOff>133350</xdr:colOff>
      <xdr:row>82</xdr:row>
      <xdr:rowOff>53935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6708"/>
          <a:ext cx="889000" cy="5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135466</xdr:rowOff>
    </xdr:from>
    <xdr:to>
      <xdr:col>15</xdr:col>
      <xdr:colOff>82550</xdr:colOff>
      <xdr:row>81</xdr:row>
      <xdr:rowOff>169258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2916"/>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135466</xdr:rowOff>
    </xdr:from>
    <xdr:to>
      <xdr:col>11</xdr:col>
      <xdr:colOff>31750</xdr:colOff>
      <xdr:row>82</xdr:row>
      <xdr:rowOff>19352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22916"/>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72089</xdr:rowOff>
    </xdr:from>
    <xdr:to>
      <xdr:col>23</xdr:col>
      <xdr:colOff>184150</xdr:colOff>
      <xdr:row>83</xdr:row>
      <xdr:rowOff>2239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88616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3135</xdr:rowOff>
    </xdr:from>
    <xdr:to>
      <xdr:col>19</xdr:col>
      <xdr:colOff>184150</xdr:colOff>
      <xdr:row>82</xdr:row>
      <xdr:rowOff>104735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0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118458</xdr:rowOff>
    </xdr:from>
    <xdr:to>
      <xdr:col>15</xdr:col>
      <xdr:colOff>133350</xdr:colOff>
      <xdr:row>82</xdr:row>
      <xdr:rowOff>48608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9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84666</xdr:rowOff>
    </xdr:from>
    <xdr:to>
      <xdr:col>11</xdr:col>
      <xdr:colOff>82550</xdr:colOff>
      <xdr:row>82</xdr:row>
      <xdr:rowOff>14816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24993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140002</xdr:rowOff>
    </xdr:from>
    <xdr:to>
      <xdr:col>7</xdr:col>
      <xdr:colOff>31750</xdr:colOff>
      <xdr:row>82</xdr:row>
      <xdr:rowOff>70152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54929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年度以降類似団体平均値を上回っており、今年度は全国町村平均より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定員管理計画に基づく新規採用者の段階的抑制措置が遂行された結果、</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年度をピークに減少しているものの、対前年度より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人となった。類似団体平均を下回っている状況にあるが、過去５年の中では一番大きな数値となった。</a:t>
          </a:r>
        </a:p>
        <a:p>
          <a:r>
            <a:rPr kumimoji="1" lang="ja-JP" altLang="en-US" sz="1300">
              <a:latin typeface="ＭＳ Ｐゴシック" panose="020B0600070205080204" pitchFamily="50" charset="-128"/>
              <a:ea typeface="ＭＳ Ｐゴシック" panose="020B0600070205080204" pitchFamily="50" charset="-128"/>
            </a:rPr>
            <a:t>　多様化するニーズに対し、より少ない職員数で行政サービスを提供するためには、町保有施設管理の業務委託を推進し、人員の再配分の実施が必要不可欠であり、適正な定員管理の維持に努める。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129631</xdr:rowOff>
    </xdr:from>
    <xdr:to>
      <xdr:col>81</xdr:col>
      <xdr:colOff>44450</xdr:colOff>
      <xdr:row>59</xdr:row>
      <xdr:rowOff>136525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4518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129631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400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102053</xdr:rowOff>
    </xdr:from>
    <xdr:to>
      <xdr:col>72</xdr:col>
      <xdr:colOff>203200</xdr:colOff>
      <xdr:row>59</xdr:row>
      <xdr:rowOff>124460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1760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102053</xdr:rowOff>
    </xdr:from>
    <xdr:to>
      <xdr:col>68</xdr:col>
      <xdr:colOff>152400</xdr:colOff>
      <xdr:row>59</xdr:row>
      <xdr:rowOff>115842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1760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78831</xdr:rowOff>
    </xdr:from>
    <xdr:to>
      <xdr:col>77</xdr:col>
      <xdr:colOff>95250</xdr:colOff>
      <xdr:row>60</xdr:row>
      <xdr:rowOff>8981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19158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51253</xdr:rowOff>
    </xdr:from>
    <xdr:to>
      <xdr:col>68</xdr:col>
      <xdr:colOff>203200</xdr:colOff>
      <xdr:row>59</xdr:row>
      <xdr:rowOff>152853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65042</xdr:rowOff>
    </xdr:from>
    <xdr:to>
      <xdr:col>64</xdr:col>
      <xdr:colOff>152400</xdr:colOff>
      <xdr:row>59</xdr:row>
      <xdr:rowOff>166642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5369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％となった。主な要因としては、臨時地方道整備事業（</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借入）や北部公園整備事業（Ｈ</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借入）、減税補てん債（</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借入）、臨時地方道整備事業（</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借入）等の償還終了によるものと思われる。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地方債発行にあたっては慎重を期すとともに、資金調達も金利情勢を見据えながら、公的資金・民間資金を問わず柔軟な対応を心がけることで適正な財政運営に努める。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77833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2991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91622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643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91622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91622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164012</xdr:rowOff>
    </xdr:from>
    <xdr:to>
      <xdr:col>81</xdr:col>
      <xdr:colOff>95250</xdr:colOff>
      <xdr:row>39</xdr:row>
      <xdr:rowOff>94162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9089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27033</xdr:rowOff>
    </xdr:from>
    <xdr:to>
      <xdr:col>77</xdr:col>
      <xdr:colOff>95250</xdr:colOff>
      <xdr:row>39</xdr:row>
      <xdr:rowOff>128633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138810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各種交付金や地方交付税の増額により財政調整基金を繰り入れることなく予算を執行することができ、充当可能基金等が増加し、３年連続で算定されなかった。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既存事業についてはゼロベースでその必要性を見直し、また新規事業については、将来にわたる財政負担を的確に見極めることとし、地方債についても、普通交付税の基準財政需要額への算入といった地方財政措置がなされるものを適切に選択することで、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40075</xdr:rowOff>
    </xdr:from>
    <xdr:to>
      <xdr:col>68</xdr:col>
      <xdr:colOff>152400</xdr:colOff>
      <xdr:row>14</xdr:row>
      <xdr:rowOff>73590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440375"/>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22790</xdr:rowOff>
    </xdr:from>
    <xdr:to>
      <xdr:col>68</xdr:col>
      <xdr:colOff>203200</xdr:colOff>
      <xdr:row>14</xdr:row>
      <xdr:rowOff>124390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134567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160725</xdr:rowOff>
    </xdr:from>
    <xdr:to>
      <xdr:col>64</xdr:col>
      <xdr:colOff>152400</xdr:colOff>
      <xdr:row>14</xdr:row>
      <xdr:rowOff>90875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101052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会計年度任用職員の給料（報酬）改定等があったものの、前年度より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23.7%</a:t>
          </a:r>
          <a:r>
            <a:rPr kumimoji="1" lang="ja-JP" altLang="en-US" sz="1200">
              <a:latin typeface="ＭＳ Ｐゴシック" panose="020B0600070205080204" pitchFamily="50" charset="-128"/>
              <a:ea typeface="ＭＳ Ｐゴシック" panose="020B0600070205080204" pitchFamily="50" charset="-128"/>
            </a:rPr>
            <a:t>となった。児童館・保育所を直営方式により設置・運営していることで、経費が多額となっていることが課題である。</a:t>
          </a:r>
        </a:p>
        <a:p>
          <a:r>
            <a:rPr kumimoji="1" lang="ja-JP" altLang="en-US" sz="1200">
              <a:latin typeface="ＭＳ Ｐゴシック" panose="020B0600070205080204" pitchFamily="50" charset="-128"/>
              <a:ea typeface="ＭＳ Ｐゴシック" panose="020B0600070205080204" pitchFamily="50" charset="-128"/>
            </a:rPr>
            <a:t>　現在、町保有施設の統合や、民間にて実施可能な部分については、指定管理者制度の導入、業務委託等の推進に取り組んでおり、今後も職員の適正配置及び事務配分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よりも高い状況となっている。主にクリーンセンター管理事業等の費用が大きいほか、文化センター、社会体育館、保育所、児童館等保有する公共施設の維持管理経費が多額となっているためである。民間への業務委託の選定にあたっては、プロポーザルを行う等、より安価かつ住民サービスのより効率的な提供という視点で、委託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19</xdr:row>
      <xdr:rowOff>100330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8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72407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100330</xdr:rowOff>
    </xdr:from>
    <xdr:to>
      <xdr:col>82</xdr:col>
      <xdr:colOff>196850</xdr:colOff>
      <xdr:row>19</xdr:row>
      <xdr:rowOff>100330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5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91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43197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4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21</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978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80010</xdr:rowOff>
    </xdr:from>
    <xdr:to>
      <xdr:col>78</xdr:col>
      <xdr:colOff>120650</xdr:colOff>
      <xdr:row>16</xdr:row>
      <xdr:rowOff>10160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21</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56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xdr:rowOff>
    </xdr:from>
    <xdr:to>
      <xdr:col>74</xdr:col>
      <xdr:colOff>31750</xdr:colOff>
      <xdr:row>16</xdr:row>
      <xdr:rowOff>116840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20</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556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148590</xdr:rowOff>
    </xdr:from>
    <xdr:to>
      <xdr:col>69</xdr:col>
      <xdr:colOff>142875</xdr:colOff>
      <xdr:row>16</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121920</xdr:rowOff>
    </xdr:from>
    <xdr:to>
      <xdr:col>74</xdr:col>
      <xdr:colOff>31750</xdr:colOff>
      <xdr:row>21</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99060</xdr:rowOff>
    </xdr:from>
    <xdr:to>
      <xdr:col>65</xdr:col>
      <xdr:colOff>53975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ポイント低くなった。当町にあっては、人口が全国の趨勢と同様に減少傾向にあるとともに、少子高齢化も着実に進行していることから、今後、社会保障関連経費が増加することが必至である。</a:t>
          </a:r>
        </a:p>
        <a:p>
          <a:r>
            <a:rPr kumimoji="1" lang="ja-JP" altLang="en-US" sz="1300">
              <a:latin typeface="ＭＳ Ｐゴシック" panose="020B0600070205080204" pitchFamily="50" charset="-128"/>
              <a:ea typeface="ＭＳ Ｐゴシック" panose="020B0600070205080204" pitchFamily="50" charset="-128"/>
            </a:rPr>
            <a:t>　特に町単独の扶助費については、その効果と必要性を常に検証し、見直しを図ることによって、社会保障関連経費のさらなる抑制に努める。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152400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57150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57150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ポイント改善し、類似団体平均値を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国民健康保険特別会計、介護保険特別会計、後期高齢者医療特別会計に対する繰出金は増加したものの、他の経費よりも増加が少なかったため、相対的に割合が</a:t>
          </a:r>
          <a:r>
            <a:rPr kumimoji="1" lang="ja-JP" altLang="en-US" sz="1300">
              <a:latin typeface="ＭＳ Ｐゴシック" panose="020B0600070205080204" pitchFamily="50" charset="-128"/>
              <a:ea typeface="ＭＳ Ｐゴシック" panose="020B0600070205080204" pitchFamily="50" charset="-128"/>
            </a:rPr>
            <a:t>減少したものと思われる。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特別会計への繰出金については、今後も保険料の適正化等の健全な財政運営に努め、税金を主な財源とする普通会計の負担の縮減に努める。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57</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159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プレミアム付商品券発行事業、小規模事業者緊急支援事業等の減少により、前年度に比べ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今後も、各種団体等への単独補助金については、明確な基準を設け必要性の低い補助金は見直しや廃止を行う方針である。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940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53848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年度借入れの町道</a:t>
          </a:r>
          <a:r>
            <a:rPr kumimoji="1" lang="en-US" altLang="ja-JP" sz="1200">
              <a:latin typeface="ＭＳ Ｐゴシック" panose="020B0600070205080204" pitchFamily="50" charset="-128"/>
              <a:ea typeface="ＭＳ Ｐゴシック" panose="020B0600070205080204" pitchFamily="50" charset="-128"/>
            </a:rPr>
            <a:t>220</a:t>
          </a:r>
          <a:r>
            <a:rPr kumimoji="1" lang="ja-JP" altLang="en-US" sz="1200">
              <a:latin typeface="ＭＳ Ｐゴシック" panose="020B0600070205080204" pitchFamily="50" charset="-128"/>
              <a:ea typeface="ＭＳ Ｐゴシック" panose="020B0600070205080204" pitchFamily="50" charset="-128"/>
            </a:rPr>
            <a:t>号線道路改良事業・橋梁長寿命化事業債等の元金償還が開始したものの、</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年度借入れの臨時地方道整備事業、</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年度借入れの北部公園整備事業等の償還が終了したことにより、前年度に比べ</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今後も極力、町にとって有利な普通交付税の基準財政需要額への算入といった地方財政措置がなされる地方債を適切に選択することで、適正な公債費負担となるよう努める。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90424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108713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154432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154432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％となったが、類似団体平均値</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％と比べると高い結果となった。　</a:t>
          </a: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引き続き、経常的経費の抑制に努めるとともに、企業誘致、人口減少対策による安定的な自主財源の確保に努めていく。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79</xdr:row>
      <xdr:rowOff>77470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962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80</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220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39370</xdr:rowOff>
    </xdr:from>
    <xdr:to>
      <xdr:col>73</xdr:col>
      <xdr:colOff>180975</xdr:colOff>
      <xdr:row>80</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55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50800</xdr:rowOff>
    </xdr:from>
    <xdr:to>
      <xdr:col>69</xdr:col>
      <xdr:colOff>92075</xdr:colOff>
      <xdr:row>80</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66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41911</xdr:rowOff>
    </xdr:from>
    <xdr:to>
      <xdr:col>65</xdr:col>
      <xdr:colOff>53975</xdr:colOff>
      <xdr:row>80</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142997</xdr:rowOff>
    </xdr:from>
    <xdr:to>
      <xdr:col>29</xdr:col>
      <xdr:colOff>127000</xdr:colOff>
      <xdr:row>19</xdr:row>
      <xdr:rowOff>1673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6722"/>
          <a:ext cx="647700" cy="3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1673</xdr:rowOff>
    </xdr:from>
    <xdr:to>
      <xdr:col>26</xdr:col>
      <xdr:colOff>50800</xdr:colOff>
      <xdr:row>19</xdr:row>
      <xdr:rowOff>21300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6848"/>
          <a:ext cx="698500" cy="1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18524</xdr:rowOff>
    </xdr:from>
    <xdr:to>
      <xdr:col>22</xdr:col>
      <xdr:colOff>114300</xdr:colOff>
      <xdr:row>19</xdr:row>
      <xdr:rowOff>21300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2369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161301</xdr:rowOff>
    </xdr:from>
    <xdr:to>
      <xdr:col>18</xdr:col>
      <xdr:colOff>177800</xdr:colOff>
      <xdr:row>19</xdr:row>
      <xdr:rowOff>18524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5026"/>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92197</xdr:rowOff>
    </xdr:from>
    <xdr:to>
      <xdr:col>29</xdr:col>
      <xdr:colOff>177800</xdr:colOff>
      <xdr:row>19</xdr:row>
      <xdr:rowOff>22347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64274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122323</xdr:rowOff>
    </xdr:from>
    <xdr:to>
      <xdr:col>26</xdr:col>
      <xdr:colOff>101600</xdr:colOff>
      <xdr:row>19</xdr:row>
      <xdr:rowOff>52473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37250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141950</xdr:rowOff>
    </xdr:from>
    <xdr:to>
      <xdr:col>22</xdr:col>
      <xdr:colOff>165100</xdr:colOff>
      <xdr:row>19</xdr:row>
      <xdr:rowOff>72100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56877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139174</xdr:rowOff>
    </xdr:from>
    <xdr:to>
      <xdr:col>19</xdr:col>
      <xdr:colOff>38100</xdr:colOff>
      <xdr:row>19</xdr:row>
      <xdr:rowOff>69324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54101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110501</xdr:rowOff>
    </xdr:from>
    <xdr:to>
      <xdr:col>15</xdr:col>
      <xdr:colOff>101600</xdr:colOff>
      <xdr:row>19</xdr:row>
      <xdr:rowOff>40651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25428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84213</xdr:rowOff>
    </xdr:from>
    <xdr:to>
      <xdr:col>29</xdr:col>
      <xdr:colOff>127000</xdr:colOff>
      <xdr:row>36</xdr:row>
      <xdr:rowOff>86976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7463"/>
          <a:ext cx="647700" cy="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86976</xdr:rowOff>
    </xdr:from>
    <xdr:to>
      <xdr:col>26</xdr:col>
      <xdr:colOff>50800</xdr:colOff>
      <xdr:row>36</xdr:row>
      <xdr:rowOff>88119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40226"/>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57658</xdr:rowOff>
    </xdr:from>
    <xdr:to>
      <xdr:col>22</xdr:col>
      <xdr:colOff>114300</xdr:colOff>
      <xdr:row>36</xdr:row>
      <xdr:rowOff>88119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10908"/>
          <a:ext cx="6985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57658</xdr:rowOff>
    </xdr:from>
    <xdr:to>
      <xdr:col>18</xdr:col>
      <xdr:colOff>177800</xdr:colOff>
      <xdr:row>36</xdr:row>
      <xdr:rowOff>78022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0908"/>
          <a:ext cx="6985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33413</xdr:rowOff>
    </xdr:from>
    <xdr:to>
      <xdr:col>29</xdr:col>
      <xdr:colOff>177800</xdr:colOff>
      <xdr:row>36</xdr:row>
      <xdr:rowOff>135013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5490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36176</xdr:rowOff>
    </xdr:from>
    <xdr:to>
      <xdr:col>26</xdr:col>
      <xdr:colOff>101600</xdr:colOff>
      <xdr:row>36</xdr:row>
      <xdr:rowOff>137776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37319</xdr:rowOff>
    </xdr:from>
    <xdr:to>
      <xdr:col>22</xdr:col>
      <xdr:colOff>165100</xdr:colOff>
      <xdr:row>36</xdr:row>
      <xdr:rowOff>138919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123696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6858</xdr:rowOff>
    </xdr:from>
    <xdr:to>
      <xdr:col>19</xdr:col>
      <xdr:colOff>38100</xdr:colOff>
      <xdr:row>36</xdr:row>
      <xdr:rowOff>108458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93235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27222</xdr:rowOff>
    </xdr:from>
    <xdr:to>
      <xdr:col>15</xdr:col>
      <xdr:colOff>101600</xdr:colOff>
      <xdr:row>36</xdr:row>
      <xdr:rowOff>128822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113599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158788</xdr:rowOff>
    </xdr:from>
    <xdr:to>
      <xdr:col>24</xdr:col>
      <xdr:colOff>63500</xdr:colOff>
      <xdr:row>37</xdr:row>
      <xdr:rowOff>26562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0988"/>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26562</xdr:rowOff>
    </xdr:from>
    <xdr:to>
      <xdr:col>19</xdr:col>
      <xdr:colOff>177800</xdr:colOff>
      <xdr:row>38</xdr:row>
      <xdr:rowOff>65881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0212"/>
          <a:ext cx="8890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39383</xdr:rowOff>
    </xdr:from>
    <xdr:to>
      <xdr:col>15</xdr:col>
      <xdr:colOff>50800</xdr:colOff>
      <xdr:row>38</xdr:row>
      <xdr:rowOff>65881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4483"/>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19514</xdr:rowOff>
    </xdr:from>
    <xdr:to>
      <xdr:col>10</xdr:col>
      <xdr:colOff>114300</xdr:colOff>
      <xdr:row>38</xdr:row>
      <xdr:rowOff>39383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461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107988</xdr:rowOff>
    </xdr:from>
    <xdr:to>
      <xdr:col>24</xdr:col>
      <xdr:colOff>114300</xdr:colOff>
      <xdr:row>37</xdr:row>
      <xdr:rowOff>38138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86415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147212</xdr:rowOff>
    </xdr:from>
    <xdr:to>
      <xdr:col>20</xdr:col>
      <xdr:colOff>38100</xdr:colOff>
      <xdr:row>37</xdr:row>
      <xdr:rowOff>77362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68489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15081</xdr:rowOff>
    </xdr:from>
    <xdr:to>
      <xdr:col>15</xdr:col>
      <xdr:colOff>101600</xdr:colOff>
      <xdr:row>38</xdr:row>
      <xdr:rowOff>116681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107808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160033</xdr:rowOff>
    </xdr:from>
    <xdr:to>
      <xdr:col>10</xdr:col>
      <xdr:colOff>165100</xdr:colOff>
      <xdr:row>38</xdr:row>
      <xdr:rowOff>90183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81310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140164</xdr:rowOff>
    </xdr:from>
    <xdr:to>
      <xdr:col>6</xdr:col>
      <xdr:colOff>38100</xdr:colOff>
      <xdr:row>38</xdr:row>
      <xdr:rowOff>70314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61441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56820</xdr:rowOff>
    </xdr:from>
    <xdr:to>
      <xdr:col>24</xdr:col>
      <xdr:colOff>63500</xdr:colOff>
      <xdr:row>56</xdr:row>
      <xdr:rowOff>119990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8020"/>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40525</xdr:rowOff>
    </xdr:from>
    <xdr:to>
      <xdr:col>19</xdr:col>
      <xdr:colOff>177800</xdr:colOff>
      <xdr:row>56</xdr:row>
      <xdr:rowOff>119990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41725"/>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40525</xdr:rowOff>
    </xdr:from>
    <xdr:to>
      <xdr:col>15</xdr:col>
      <xdr:colOff>50800</xdr:colOff>
      <xdr:row>56</xdr:row>
      <xdr:rowOff>67881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1725"/>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30988</xdr:rowOff>
    </xdr:from>
    <xdr:to>
      <xdr:col>10</xdr:col>
      <xdr:colOff>114300</xdr:colOff>
      <xdr:row>56</xdr:row>
      <xdr:rowOff>67881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32188"/>
          <a:ext cx="889000" cy="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6020</xdr:rowOff>
    </xdr:from>
    <xdr:to>
      <xdr:col>24</xdr:col>
      <xdr:colOff>114300</xdr:colOff>
      <xdr:row>56</xdr:row>
      <xdr:rowOff>107620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28897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69190</xdr:rowOff>
    </xdr:from>
    <xdr:to>
      <xdr:col>20</xdr:col>
      <xdr:colOff>38100</xdr:colOff>
      <xdr:row>56</xdr:row>
      <xdr:rowOff>170790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161175</xdr:rowOff>
    </xdr:from>
    <xdr:to>
      <xdr:col>15</xdr:col>
      <xdr:colOff>101600</xdr:colOff>
      <xdr:row>56</xdr:row>
      <xdr:rowOff>91325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107852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17081</xdr:rowOff>
    </xdr:from>
    <xdr:to>
      <xdr:col>10</xdr:col>
      <xdr:colOff>165100</xdr:colOff>
      <xdr:row>56</xdr:row>
      <xdr:rowOff>118681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151638</xdr:rowOff>
    </xdr:from>
    <xdr:to>
      <xdr:col>6</xdr:col>
      <xdr:colOff>38100</xdr:colOff>
      <xdr:row>56</xdr:row>
      <xdr:rowOff>81788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98315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144684</xdr:rowOff>
    </xdr:from>
    <xdr:to>
      <xdr:col>24</xdr:col>
      <xdr:colOff>63500</xdr:colOff>
      <xdr:row>77</xdr:row>
      <xdr:rowOff>160091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6334"/>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160091</xdr:rowOff>
    </xdr:from>
    <xdr:to>
      <xdr:col>19</xdr:col>
      <xdr:colOff>177800</xdr:colOff>
      <xdr:row>78</xdr:row>
      <xdr:rowOff>22337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1741"/>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22337</xdr:rowOff>
    </xdr:from>
    <xdr:to>
      <xdr:col>15</xdr:col>
      <xdr:colOff>50800</xdr:colOff>
      <xdr:row>78</xdr:row>
      <xdr:rowOff>63759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5437"/>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168411</xdr:rowOff>
    </xdr:from>
    <xdr:to>
      <xdr:col>10</xdr:col>
      <xdr:colOff>114300</xdr:colOff>
      <xdr:row>78</xdr:row>
      <xdr:rowOff>63759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0061"/>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93884</xdr:rowOff>
    </xdr:from>
    <xdr:to>
      <xdr:col>24</xdr:col>
      <xdr:colOff>114300</xdr:colOff>
      <xdr:row>78</xdr:row>
      <xdr:rowOff>24034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72311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109291</xdr:rowOff>
    </xdr:from>
    <xdr:to>
      <xdr:col>20</xdr:col>
      <xdr:colOff>38100</xdr:colOff>
      <xdr:row>78</xdr:row>
      <xdr:rowOff>39441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30568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142987</xdr:rowOff>
    </xdr:from>
    <xdr:to>
      <xdr:col>15</xdr:col>
      <xdr:colOff>101600</xdr:colOff>
      <xdr:row>78</xdr:row>
      <xdr:rowOff>73137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64264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12959</xdr:rowOff>
    </xdr:from>
    <xdr:to>
      <xdr:col>10</xdr:col>
      <xdr:colOff>165100</xdr:colOff>
      <xdr:row>78</xdr:row>
      <xdr:rowOff>114559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105686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117611</xdr:rowOff>
    </xdr:from>
    <xdr:to>
      <xdr:col>6</xdr:col>
      <xdr:colOff>38100</xdr:colOff>
      <xdr:row>78</xdr:row>
      <xdr:rowOff>47761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38888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37832</xdr:rowOff>
    </xdr:from>
    <xdr:to>
      <xdr:col>24</xdr:col>
      <xdr:colOff>63500</xdr:colOff>
      <xdr:row>97</xdr:row>
      <xdr:rowOff>109384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7032"/>
          <a:ext cx="838200" cy="2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109384</xdr:rowOff>
    </xdr:from>
    <xdr:to>
      <xdr:col>19</xdr:col>
      <xdr:colOff>177800</xdr:colOff>
      <xdr:row>97</xdr:row>
      <xdr:rowOff>160317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40034"/>
          <a:ext cx="889000" cy="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160317</xdr:rowOff>
    </xdr:from>
    <xdr:to>
      <xdr:col>15</xdr:col>
      <xdr:colOff>50800</xdr:colOff>
      <xdr:row>98</xdr:row>
      <xdr:rowOff>30767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90967"/>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21405</xdr:rowOff>
    </xdr:from>
    <xdr:to>
      <xdr:col>10</xdr:col>
      <xdr:colOff>114300</xdr:colOff>
      <xdr:row>98</xdr:row>
      <xdr:rowOff>30767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2350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158482</xdr:rowOff>
    </xdr:from>
    <xdr:to>
      <xdr:col>24</xdr:col>
      <xdr:colOff>114300</xdr:colOff>
      <xdr:row>96</xdr:row>
      <xdr:rowOff>88632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136909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58584</xdr:rowOff>
    </xdr:from>
    <xdr:to>
      <xdr:col>20</xdr:col>
      <xdr:colOff>38100</xdr:colOff>
      <xdr:row>97</xdr:row>
      <xdr:rowOff>160184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151311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109517</xdr:rowOff>
    </xdr:from>
    <xdr:to>
      <xdr:col>15</xdr:col>
      <xdr:colOff>101600</xdr:colOff>
      <xdr:row>98</xdr:row>
      <xdr:rowOff>39667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151417</xdr:rowOff>
    </xdr:from>
    <xdr:to>
      <xdr:col>10</xdr:col>
      <xdr:colOff>165100</xdr:colOff>
      <xdr:row>98</xdr:row>
      <xdr:rowOff>81567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142055</xdr:rowOff>
    </xdr:from>
    <xdr:to>
      <xdr:col>6</xdr:col>
      <xdr:colOff>38100</xdr:colOff>
      <xdr:row>98</xdr:row>
      <xdr:rowOff>72205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63332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49773</xdr:rowOff>
    </xdr:from>
    <xdr:to>
      <xdr:col>55</xdr:col>
      <xdr:colOff>0</xdr:colOff>
      <xdr:row>36</xdr:row>
      <xdr:rowOff>170681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93273"/>
          <a:ext cx="838200" cy="11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49773</xdr:rowOff>
    </xdr:from>
    <xdr:to>
      <xdr:col>50</xdr:col>
      <xdr:colOff>114300</xdr:colOff>
      <xdr:row>38</xdr:row>
      <xdr:rowOff>581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93273"/>
          <a:ext cx="889000" cy="13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xdr:rowOff>
    </xdr:from>
    <xdr:to>
      <xdr:col>45</xdr:col>
      <xdr:colOff>177800</xdr:colOff>
      <xdr:row>38</xdr:row>
      <xdr:rowOff>2616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15681"/>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166697</xdr:rowOff>
    </xdr:from>
    <xdr:to>
      <xdr:col>41</xdr:col>
      <xdr:colOff>50800</xdr:colOff>
      <xdr:row>38</xdr:row>
      <xdr:rowOff>2616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10347"/>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119881</xdr:rowOff>
    </xdr:from>
    <xdr:to>
      <xdr:col>55</xdr:col>
      <xdr:colOff>50800</xdr:colOff>
      <xdr:row>37</xdr:row>
      <xdr:rowOff>50031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98308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170423</xdr:rowOff>
    </xdr:from>
    <xdr:to>
      <xdr:col>50</xdr:col>
      <xdr:colOff>165100</xdr:colOff>
      <xdr:row>30</xdr:row>
      <xdr:rowOff>100573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91700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3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121231</xdr:rowOff>
    </xdr:from>
    <xdr:to>
      <xdr:col>46</xdr:col>
      <xdr:colOff>38100</xdr:colOff>
      <xdr:row>38</xdr:row>
      <xdr:rowOff>51381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42508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123266</xdr:rowOff>
    </xdr:from>
    <xdr:to>
      <xdr:col>41</xdr:col>
      <xdr:colOff>101600</xdr:colOff>
      <xdr:row>38</xdr:row>
      <xdr:rowOff>53416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115896</xdr:rowOff>
    </xdr:from>
    <xdr:to>
      <xdr:col>36</xdr:col>
      <xdr:colOff>165100</xdr:colOff>
      <xdr:row>38</xdr:row>
      <xdr:rowOff>46047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9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37174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88146</xdr:rowOff>
    </xdr:from>
    <xdr:to>
      <xdr:col>55</xdr:col>
      <xdr:colOff>0</xdr:colOff>
      <xdr:row>58</xdr:row>
      <xdr:rowOff>14414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60796"/>
          <a:ext cx="838200" cy="9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2046</xdr:rowOff>
    </xdr:from>
    <xdr:to>
      <xdr:col>50</xdr:col>
      <xdr:colOff>114300</xdr:colOff>
      <xdr:row>58</xdr:row>
      <xdr:rowOff>14414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46146"/>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2046</xdr:rowOff>
    </xdr:from>
    <xdr:to>
      <xdr:col>45</xdr:col>
      <xdr:colOff>177800</xdr:colOff>
      <xdr:row>58</xdr:row>
      <xdr:rowOff>19969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46146"/>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1813</xdr:rowOff>
    </xdr:from>
    <xdr:to>
      <xdr:col>41</xdr:col>
      <xdr:colOff>50800</xdr:colOff>
      <xdr:row>58</xdr:row>
      <xdr:rowOff>19969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45913"/>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37346</xdr:rowOff>
    </xdr:from>
    <xdr:to>
      <xdr:col>55</xdr:col>
      <xdr:colOff>50800</xdr:colOff>
      <xdr:row>57</xdr:row>
      <xdr:rowOff>138946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60223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135064</xdr:rowOff>
    </xdr:from>
    <xdr:to>
      <xdr:col>50</xdr:col>
      <xdr:colOff>165100</xdr:colOff>
      <xdr:row>58</xdr:row>
      <xdr:rowOff>65214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56341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122696</xdr:rowOff>
    </xdr:from>
    <xdr:to>
      <xdr:col>46</xdr:col>
      <xdr:colOff>38100</xdr:colOff>
      <xdr:row>58</xdr:row>
      <xdr:rowOff>52846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43973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140619</xdr:rowOff>
    </xdr:from>
    <xdr:to>
      <xdr:col>41</xdr:col>
      <xdr:colOff>101600</xdr:colOff>
      <xdr:row>58</xdr:row>
      <xdr:rowOff>70769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61896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122463</xdr:rowOff>
    </xdr:from>
    <xdr:to>
      <xdr:col>36</xdr:col>
      <xdr:colOff>165100</xdr:colOff>
      <xdr:row>58</xdr:row>
      <xdr:rowOff>52613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43740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10035</xdr:rowOff>
    </xdr:from>
    <xdr:to>
      <xdr:col>55</xdr:col>
      <xdr:colOff>0</xdr:colOff>
      <xdr:row>79</xdr:row>
      <xdr:rowOff>64213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4585"/>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56473</xdr:rowOff>
    </xdr:from>
    <xdr:to>
      <xdr:col>50</xdr:col>
      <xdr:colOff>114300</xdr:colOff>
      <xdr:row>79</xdr:row>
      <xdr:rowOff>10035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29573"/>
          <a:ext cx="889000" cy="1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43442</xdr:rowOff>
    </xdr:from>
    <xdr:to>
      <xdr:col>45</xdr:col>
      <xdr:colOff>177800</xdr:colOff>
      <xdr:row>78</xdr:row>
      <xdr:rowOff>56473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16542"/>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166478</xdr:rowOff>
    </xdr:from>
    <xdr:to>
      <xdr:col>41</xdr:col>
      <xdr:colOff>50800</xdr:colOff>
      <xdr:row>78</xdr:row>
      <xdr:rowOff>43442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68128"/>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13413</xdr:rowOff>
    </xdr:from>
    <xdr:to>
      <xdr:col>55</xdr:col>
      <xdr:colOff>50800</xdr:colOff>
      <xdr:row>79</xdr:row>
      <xdr:rowOff>115013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99790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130685</xdr:rowOff>
    </xdr:from>
    <xdr:to>
      <xdr:col>50</xdr:col>
      <xdr:colOff>165100</xdr:colOff>
      <xdr:row>79</xdr:row>
      <xdr:rowOff>60835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51962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5673</xdr:rowOff>
    </xdr:from>
    <xdr:to>
      <xdr:col>46</xdr:col>
      <xdr:colOff>38100</xdr:colOff>
      <xdr:row>78</xdr:row>
      <xdr:rowOff>107273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123800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164092</xdr:rowOff>
    </xdr:from>
    <xdr:to>
      <xdr:col>41</xdr:col>
      <xdr:colOff>101600</xdr:colOff>
      <xdr:row>78</xdr:row>
      <xdr:rowOff>94242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85369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115678</xdr:rowOff>
    </xdr:from>
    <xdr:to>
      <xdr:col>36</xdr:col>
      <xdr:colOff>165100</xdr:colOff>
      <xdr:row>78</xdr:row>
      <xdr:rowOff>45828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62355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128105</xdr:rowOff>
    </xdr:from>
    <xdr:to>
      <xdr:col>55</xdr:col>
      <xdr:colOff>0</xdr:colOff>
      <xdr:row>98</xdr:row>
      <xdr:rowOff>77019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58755"/>
          <a:ext cx="838200" cy="1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77019</xdr:rowOff>
    </xdr:from>
    <xdr:to>
      <xdr:col>50</xdr:col>
      <xdr:colOff>114300</xdr:colOff>
      <xdr:row>98</xdr:row>
      <xdr:rowOff>95109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79119"/>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95109</xdr:rowOff>
    </xdr:from>
    <xdr:to>
      <xdr:col>45</xdr:col>
      <xdr:colOff>177800</xdr:colOff>
      <xdr:row>98</xdr:row>
      <xdr:rowOff>95465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97209"/>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89043</xdr:rowOff>
    </xdr:from>
    <xdr:to>
      <xdr:col>41</xdr:col>
      <xdr:colOff>50800</xdr:colOff>
      <xdr:row>98</xdr:row>
      <xdr:rowOff>95465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91143"/>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77305</xdr:rowOff>
    </xdr:from>
    <xdr:to>
      <xdr:col>55</xdr:col>
      <xdr:colOff>50800</xdr:colOff>
      <xdr:row>98</xdr:row>
      <xdr:rowOff>7455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100182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26219</xdr:rowOff>
    </xdr:from>
    <xdr:to>
      <xdr:col>50</xdr:col>
      <xdr:colOff>165100</xdr:colOff>
      <xdr:row>98</xdr:row>
      <xdr:rowOff>127819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118946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44309</xdr:rowOff>
    </xdr:from>
    <xdr:to>
      <xdr:col>46</xdr:col>
      <xdr:colOff>38100</xdr:colOff>
      <xdr:row>98</xdr:row>
      <xdr:rowOff>145909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137036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3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44665</xdr:rowOff>
    </xdr:from>
    <xdr:to>
      <xdr:col>41</xdr:col>
      <xdr:colOff>101600</xdr:colOff>
      <xdr:row>98</xdr:row>
      <xdr:rowOff>146265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137392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38243</xdr:rowOff>
    </xdr:from>
    <xdr:to>
      <xdr:col>36</xdr:col>
      <xdr:colOff>165100</xdr:colOff>
      <xdr:row>98</xdr:row>
      <xdr:rowOff>139843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130970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34593</xdr:rowOff>
    </xdr:from>
    <xdr:to>
      <xdr:col>85</xdr:col>
      <xdr:colOff>127000</xdr:colOff>
      <xdr:row>77</xdr:row>
      <xdr:rowOff>38725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6243"/>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36406</xdr:rowOff>
    </xdr:from>
    <xdr:to>
      <xdr:col>81</xdr:col>
      <xdr:colOff>50800</xdr:colOff>
      <xdr:row>77</xdr:row>
      <xdr:rowOff>38725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3805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13757</xdr:rowOff>
    </xdr:from>
    <xdr:to>
      <xdr:col>76</xdr:col>
      <xdr:colOff>114300</xdr:colOff>
      <xdr:row>77</xdr:row>
      <xdr:rowOff>36406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15407"/>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13757</xdr:rowOff>
    </xdr:from>
    <xdr:to>
      <xdr:col>71</xdr:col>
      <xdr:colOff>177800</xdr:colOff>
      <xdr:row>77</xdr:row>
      <xdr:rowOff>19261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15407"/>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155243</xdr:rowOff>
    </xdr:from>
    <xdr:to>
      <xdr:col>85</xdr:col>
      <xdr:colOff>177800</xdr:colOff>
      <xdr:row>77</xdr:row>
      <xdr:rowOff>85393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133670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159375</xdr:rowOff>
    </xdr:from>
    <xdr:to>
      <xdr:col>81</xdr:col>
      <xdr:colOff>101600</xdr:colOff>
      <xdr:row>77</xdr:row>
      <xdr:rowOff>89525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80652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157056</xdr:rowOff>
    </xdr:from>
    <xdr:to>
      <xdr:col>76</xdr:col>
      <xdr:colOff>165100</xdr:colOff>
      <xdr:row>77</xdr:row>
      <xdr:rowOff>87206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78333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134407</xdr:rowOff>
    </xdr:from>
    <xdr:to>
      <xdr:col>72</xdr:col>
      <xdr:colOff>38100</xdr:colOff>
      <xdr:row>77</xdr:row>
      <xdr:rowOff>64557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55684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139911</xdr:rowOff>
    </xdr:from>
    <xdr:to>
      <xdr:col>67</xdr:col>
      <xdr:colOff>101600</xdr:colOff>
      <xdr:row>77</xdr:row>
      <xdr:rowOff>70061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61188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165883</xdr:rowOff>
    </xdr:from>
    <xdr:to>
      <xdr:col>85</xdr:col>
      <xdr:colOff>127000</xdr:colOff>
      <xdr:row>99</xdr:row>
      <xdr:rowOff>42385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67983"/>
          <a:ext cx="8382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151016</xdr:rowOff>
    </xdr:from>
    <xdr:to>
      <xdr:col>81</xdr:col>
      <xdr:colOff>50800</xdr:colOff>
      <xdr:row>99</xdr:row>
      <xdr:rowOff>42385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53116"/>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151016</xdr:rowOff>
    </xdr:from>
    <xdr:to>
      <xdr:col>76</xdr:col>
      <xdr:colOff>114300</xdr:colOff>
      <xdr:row>99</xdr:row>
      <xdr:rowOff>41470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53116"/>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39094</xdr:rowOff>
    </xdr:from>
    <xdr:to>
      <xdr:col>71</xdr:col>
      <xdr:colOff>177800</xdr:colOff>
      <xdr:row>99</xdr:row>
      <xdr:rowOff>41470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12644"/>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115083</xdr:rowOff>
    </xdr:from>
    <xdr:to>
      <xdr:col>85</xdr:col>
      <xdr:colOff>177800</xdr:colOff>
      <xdr:row>99</xdr:row>
      <xdr:rowOff>45233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30010</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163035</xdr:rowOff>
    </xdr:from>
    <xdr:to>
      <xdr:col>81</xdr:col>
      <xdr:colOff>101600</xdr:colOff>
      <xdr:row>99</xdr:row>
      <xdr:rowOff>93185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84312</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705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100216</xdr:rowOff>
    </xdr:from>
    <xdr:to>
      <xdr:col>76</xdr:col>
      <xdr:colOff>165100</xdr:colOff>
      <xdr:row>99</xdr:row>
      <xdr:rowOff>30366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21493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162120</xdr:rowOff>
    </xdr:from>
    <xdr:to>
      <xdr:col>72</xdr:col>
      <xdr:colOff>38100</xdr:colOff>
      <xdr:row>99</xdr:row>
      <xdr:rowOff>92270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83397</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705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159744</xdr:rowOff>
    </xdr:from>
    <xdr:to>
      <xdr:col>67</xdr:col>
      <xdr:colOff>101600</xdr:colOff>
      <xdr:row>99</xdr:row>
      <xdr:rowOff>89894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81021</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05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44297</xdr:rowOff>
    </xdr:from>
    <xdr:to>
      <xdr:col>102</xdr:col>
      <xdr:colOff>114300</xdr:colOff>
      <xdr:row>59</xdr:row>
      <xdr:rowOff>44374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9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164947</xdr:rowOff>
    </xdr:from>
    <xdr:to>
      <xdr:col>98</xdr:col>
      <xdr:colOff>38100</xdr:colOff>
      <xdr:row>59</xdr:row>
      <xdr:rowOff>95097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86224</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64948</xdr:rowOff>
    </xdr:from>
    <xdr:to>
      <xdr:col>116</xdr:col>
      <xdr:colOff>63500</xdr:colOff>
      <xdr:row>78</xdr:row>
      <xdr:rowOff>73806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38048"/>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60967</xdr:rowOff>
    </xdr:from>
    <xdr:to>
      <xdr:col>111</xdr:col>
      <xdr:colOff>177800</xdr:colOff>
      <xdr:row>78</xdr:row>
      <xdr:rowOff>73806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62617"/>
          <a:ext cx="889000" cy="1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60967</xdr:rowOff>
    </xdr:from>
    <xdr:to>
      <xdr:col>107</xdr:col>
      <xdr:colOff>50800</xdr:colOff>
      <xdr:row>77</xdr:row>
      <xdr:rowOff>82511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62617"/>
          <a:ext cx="8890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82511</xdr:rowOff>
    </xdr:from>
    <xdr:to>
      <xdr:col>102</xdr:col>
      <xdr:colOff>114300</xdr:colOff>
      <xdr:row>77</xdr:row>
      <xdr:rowOff>114440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84161"/>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14148</xdr:rowOff>
    </xdr:from>
    <xdr:to>
      <xdr:col>116</xdr:col>
      <xdr:colOff>114300</xdr:colOff>
      <xdr:row>78</xdr:row>
      <xdr:rowOff>115748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100525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23006</xdr:rowOff>
    </xdr:from>
    <xdr:to>
      <xdr:col>112</xdr:col>
      <xdr:colOff>38100</xdr:colOff>
      <xdr:row>78</xdr:row>
      <xdr:rowOff>124606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115733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10167</xdr:rowOff>
    </xdr:from>
    <xdr:to>
      <xdr:col>107</xdr:col>
      <xdr:colOff>101600</xdr:colOff>
      <xdr:row>77</xdr:row>
      <xdr:rowOff>111767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102894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31711</xdr:rowOff>
    </xdr:from>
    <xdr:to>
      <xdr:col>102</xdr:col>
      <xdr:colOff>165100</xdr:colOff>
      <xdr:row>77</xdr:row>
      <xdr:rowOff>133311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124438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63640</xdr:rowOff>
    </xdr:from>
    <xdr:to>
      <xdr:col>98</xdr:col>
      <xdr:colOff>38100</xdr:colOff>
      <xdr:row>77</xdr:row>
      <xdr:rowOff>165240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156367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●人件費については、前年度に比べ増加し住民一人当たり</a:t>
          </a:r>
          <a:r>
            <a:rPr kumimoji="1" lang="en-US" altLang="ja-JP" sz="1100">
              <a:latin typeface="ＭＳ Ｐゴシック" panose="020B0600070205080204" pitchFamily="50" charset="-128"/>
              <a:ea typeface="ＭＳ Ｐゴシック" panose="020B0600070205080204" pitchFamily="50" charset="-128"/>
            </a:rPr>
            <a:t>60,998</a:t>
          </a:r>
          <a:r>
            <a:rPr kumimoji="1" lang="ja-JP" altLang="en-US" sz="1100">
              <a:latin typeface="ＭＳ Ｐゴシック" panose="020B0600070205080204" pitchFamily="50" charset="-128"/>
              <a:ea typeface="ＭＳ Ｐゴシック" panose="020B0600070205080204" pitchFamily="50" charset="-128"/>
            </a:rPr>
            <a:t>円となった。近年、類似団体平均と比べて低い水準にあるものの、今後も適切な人員配置を実施し、事務の効率化と円滑な行政サービスを提供していく必要がある。●物件費については、住民一人当たり</a:t>
          </a:r>
          <a:r>
            <a:rPr kumimoji="1" lang="en-US" altLang="ja-JP" sz="1100">
              <a:latin typeface="ＭＳ Ｐゴシック" panose="020B0600070205080204" pitchFamily="50" charset="-128"/>
              <a:ea typeface="ＭＳ Ｐゴシック" panose="020B0600070205080204" pitchFamily="50" charset="-128"/>
            </a:rPr>
            <a:t>69,526</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町保有施設が多いことによるものであるが、今後も実施可能な部分については民間委託の実施を進めていく。●扶助費については、類似団体平均値と比較すると住民一人当たりのコストが</a:t>
          </a:r>
          <a:r>
            <a:rPr kumimoji="1" lang="en-US" altLang="ja-JP" sz="1100">
              <a:latin typeface="ＭＳ Ｐゴシック" panose="020B0600070205080204" pitchFamily="50" charset="-128"/>
              <a:ea typeface="ＭＳ Ｐゴシック" panose="020B0600070205080204" pitchFamily="50" charset="-128"/>
            </a:rPr>
            <a:t>17,979</a:t>
          </a:r>
          <a:r>
            <a:rPr kumimoji="1" lang="ja-JP" altLang="en-US" sz="1100">
              <a:latin typeface="ＭＳ Ｐゴシック" panose="020B0600070205080204" pitchFamily="50" charset="-128"/>
              <a:ea typeface="ＭＳ Ｐゴシック" panose="020B0600070205080204" pitchFamily="50" charset="-128"/>
            </a:rPr>
            <a:t>円低くなったが、本年度は前年度に比べ</a:t>
          </a:r>
          <a:r>
            <a:rPr kumimoji="1" lang="en-US" altLang="ja-JP" sz="1100">
              <a:latin typeface="ＭＳ Ｐゴシック" panose="020B0600070205080204" pitchFamily="50" charset="-128"/>
              <a:ea typeface="ＭＳ Ｐゴシック" panose="020B0600070205080204" pitchFamily="50" charset="-128"/>
            </a:rPr>
            <a:t>36.9</a:t>
          </a:r>
          <a:r>
            <a:rPr kumimoji="1" lang="ja-JP" altLang="en-US" sz="1100">
              <a:latin typeface="ＭＳ Ｐゴシック" panose="020B0600070205080204" pitchFamily="50" charset="-128"/>
              <a:ea typeface="ＭＳ Ｐゴシック" panose="020B0600070205080204" pitchFamily="50" charset="-128"/>
            </a:rPr>
            <a:t>％増加した。子育て世帯への臨時特別給付金給付事業、住民税非課税世帯等に対する臨時特別給付金事業等の増加によるものである。今後、社会保障関連経費が増加することは必至であり、特に町単独の扶助費は、その効果と必要性を常に検証し見直しを図ることにより抑制に努める。●補助費等については、類似団体平均値を下回り、特別定額給付金給付事業、プレミアム付商品券発行事業等の終了により、前年度に比べ大幅に減少した。今後も、各種団体等への単独補助金については、常にその必要性とその効果を検証しながら事業の見直しを進める。●普通建設事業費については、新規整備で前年度比</a:t>
          </a:r>
          <a:r>
            <a:rPr kumimoji="1" lang="en-US" altLang="ja-JP" sz="1100">
              <a:latin typeface="ＭＳ Ｐゴシック" panose="020B0600070205080204" pitchFamily="50" charset="-128"/>
              <a:ea typeface="ＭＳ Ｐゴシック" panose="020B0600070205080204" pitchFamily="50" charset="-128"/>
            </a:rPr>
            <a:t>61.0</a:t>
          </a:r>
          <a:r>
            <a:rPr kumimoji="1" lang="ja-JP" altLang="en-US" sz="1100">
              <a:latin typeface="ＭＳ Ｐゴシック" panose="020B0600070205080204" pitchFamily="50" charset="-128"/>
              <a:ea typeface="ＭＳ Ｐゴシック" panose="020B0600070205080204" pitchFamily="50" charset="-128"/>
            </a:rPr>
            <a:t>％減、更新整備で前年度比</a:t>
          </a:r>
          <a:r>
            <a:rPr kumimoji="1" lang="en-US" altLang="ja-JP" sz="1100">
              <a:latin typeface="ＭＳ Ｐゴシック" panose="020B0600070205080204" pitchFamily="50" charset="-128"/>
              <a:ea typeface="ＭＳ Ｐゴシック" panose="020B0600070205080204" pitchFamily="50" charset="-128"/>
            </a:rPr>
            <a:t>192.0</a:t>
          </a:r>
          <a:r>
            <a:rPr kumimoji="1" lang="ja-JP" altLang="en-US" sz="1100">
              <a:latin typeface="ＭＳ Ｐゴシック" panose="020B0600070205080204" pitchFamily="50" charset="-128"/>
              <a:ea typeface="ＭＳ Ｐゴシック" panose="020B0600070205080204" pitchFamily="50" charset="-128"/>
            </a:rPr>
            <a:t>％増となった。新規整備の減は新規民間保育所整備事業が完了したことによるもので、更新整備の増は、地域レジリエンス自立分散型エネルギー設備等導入事業、社会体育館長寿命化改修事業の増加によるものである。今後は、「公共施設等総合管理計画」に基づく「個別施設計画」により、限られた財源のなかで公共施設の配置・管理等に努める。●公債費については、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％増となり類似団体平均よりは低いものの、近年は</a:t>
          </a:r>
          <a:r>
            <a:rPr kumimoji="1" lang="en-US" altLang="ja-JP" sz="1100">
              <a:latin typeface="ＭＳ Ｐゴシック" panose="020B0600070205080204" pitchFamily="50" charset="-128"/>
              <a:ea typeface="ＭＳ Ｐゴシック" panose="020B0600070205080204" pitchFamily="50" charset="-128"/>
            </a:rPr>
            <a:t>25,000</a:t>
          </a:r>
          <a:r>
            <a:rPr kumimoji="1" lang="ja-JP" altLang="en-US" sz="1100">
              <a:latin typeface="ＭＳ Ｐゴシック" panose="020B0600070205080204" pitchFamily="50" charset="-128"/>
              <a:ea typeface="ＭＳ Ｐゴシック" panose="020B0600070205080204" pitchFamily="50" charset="-128"/>
            </a:rPr>
            <a:t>円前後を推移している。●積立金については、前年度決算額を大きく上回り住民一人当たり</a:t>
          </a:r>
          <a:r>
            <a:rPr kumimoji="1" lang="en-US" altLang="ja-JP" sz="1100">
              <a:latin typeface="ＭＳ Ｐゴシック" panose="020B0600070205080204" pitchFamily="50" charset="-128"/>
              <a:ea typeface="ＭＳ Ｐゴシック" panose="020B0600070205080204" pitchFamily="50" charset="-128"/>
            </a:rPr>
            <a:t>6,564</a:t>
          </a:r>
          <a:r>
            <a:rPr kumimoji="1" lang="ja-JP" altLang="en-US" sz="1100">
              <a:latin typeface="ＭＳ Ｐゴシック" panose="020B0600070205080204" pitchFamily="50" charset="-128"/>
              <a:ea typeface="ＭＳ Ｐゴシック" panose="020B0600070205080204" pitchFamily="50" charset="-128"/>
            </a:rPr>
            <a:t>円となった。財政調整基金、減債基金、都市計画事業基金に積み立てを行ったためである。●繰出金については、国民健康保険特別会計繰出金、介護保険特別会計繰出金、後期高齢者医療特別会計繰出金の増により前年度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20828</xdr:rowOff>
    </xdr:from>
    <xdr:to>
      <xdr:col>24</xdr:col>
      <xdr:colOff>63500</xdr:colOff>
      <xdr:row>38</xdr:row>
      <xdr:rowOff>26162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3592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159512</xdr:rowOff>
    </xdr:from>
    <xdr:to>
      <xdr:col>19</xdr:col>
      <xdr:colOff>177800</xdr:colOff>
      <xdr:row>38</xdr:row>
      <xdr:rowOff>20828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0316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159512</xdr:rowOff>
    </xdr:from>
    <xdr:to>
      <xdr:col>15</xdr:col>
      <xdr:colOff>50800</xdr:colOff>
      <xdr:row>37</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03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66548</xdr:rowOff>
    </xdr:from>
    <xdr:to>
      <xdr:col>10</xdr:col>
      <xdr:colOff>114300</xdr:colOff>
      <xdr:row>37</xdr:row>
      <xdr:rowOff>161798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019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146812</xdr:rowOff>
    </xdr:from>
    <xdr:to>
      <xdr:col>24</xdr:col>
      <xdr:colOff>114300</xdr:colOff>
      <xdr:row>38</xdr:row>
      <xdr:rowOff>76962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61739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141478</xdr:rowOff>
    </xdr:from>
    <xdr:to>
      <xdr:col>20</xdr:col>
      <xdr:colOff>38100</xdr:colOff>
      <xdr:row>38</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108712</xdr:rowOff>
    </xdr:from>
    <xdr:to>
      <xdr:col>15</xdr:col>
      <xdr:colOff>101600</xdr:colOff>
      <xdr:row>38</xdr:row>
      <xdr:rowOff>38862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29989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110998</xdr:rowOff>
    </xdr:from>
    <xdr:to>
      <xdr:col>10</xdr:col>
      <xdr:colOff>165100</xdr:colOff>
      <xdr:row>38</xdr:row>
      <xdr:rowOff>41148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32275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15748</xdr:rowOff>
    </xdr:from>
    <xdr:to>
      <xdr:col>6</xdr:col>
      <xdr:colOff>38100</xdr:colOff>
      <xdr:row>37</xdr:row>
      <xdr:rowOff>117348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108475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34316</xdr:rowOff>
    </xdr:from>
    <xdr:to>
      <xdr:col>24</xdr:col>
      <xdr:colOff>63500</xdr:colOff>
      <xdr:row>57</xdr:row>
      <xdr:rowOff>167997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35516"/>
          <a:ext cx="838200" cy="30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34316</xdr:rowOff>
    </xdr:from>
    <xdr:to>
      <xdr:col>19</xdr:col>
      <xdr:colOff>177800</xdr:colOff>
      <xdr:row>58</xdr:row>
      <xdr:rowOff>47319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35516"/>
          <a:ext cx="889000" cy="35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47319</xdr:rowOff>
    </xdr:from>
    <xdr:to>
      <xdr:col>15</xdr:col>
      <xdr:colOff>50800</xdr:colOff>
      <xdr:row>58</xdr:row>
      <xdr:rowOff>75715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141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68297</xdr:rowOff>
    </xdr:from>
    <xdr:to>
      <xdr:col>10</xdr:col>
      <xdr:colOff>114300</xdr:colOff>
      <xdr:row>58</xdr:row>
      <xdr:rowOff>75715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2397"/>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117197</xdr:rowOff>
    </xdr:from>
    <xdr:to>
      <xdr:col>24</xdr:col>
      <xdr:colOff>114300</xdr:colOff>
      <xdr:row>58</xdr:row>
      <xdr:rowOff>47347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154966</xdr:rowOff>
    </xdr:from>
    <xdr:to>
      <xdr:col>20</xdr:col>
      <xdr:colOff>38100</xdr:colOff>
      <xdr:row>56</xdr:row>
      <xdr:rowOff>85116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167969</xdr:rowOff>
    </xdr:from>
    <xdr:to>
      <xdr:col>15</xdr:col>
      <xdr:colOff>101600</xdr:colOff>
      <xdr:row>58</xdr:row>
      <xdr:rowOff>98119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24915</xdr:rowOff>
    </xdr:from>
    <xdr:to>
      <xdr:col>10</xdr:col>
      <xdr:colOff>165100</xdr:colOff>
      <xdr:row>58</xdr:row>
      <xdr:rowOff>126515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117642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17497</xdr:rowOff>
    </xdr:from>
    <xdr:to>
      <xdr:col>6</xdr:col>
      <xdr:colOff>38100</xdr:colOff>
      <xdr:row>58</xdr:row>
      <xdr:rowOff>119097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110224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71729</xdr:rowOff>
    </xdr:from>
    <xdr:to>
      <xdr:col>24</xdr:col>
      <xdr:colOff>63500</xdr:colOff>
      <xdr:row>78</xdr:row>
      <xdr:rowOff>52070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3379"/>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95115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25170"/>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95115</xdr:rowOff>
    </xdr:from>
    <xdr:to>
      <xdr:col>15</xdr:col>
      <xdr:colOff>50800</xdr:colOff>
      <xdr:row>78</xdr:row>
      <xdr:rowOff>166354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821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163024</xdr:rowOff>
    </xdr:from>
    <xdr:to>
      <xdr:col>10</xdr:col>
      <xdr:colOff>114300</xdr:colOff>
      <xdr:row>78</xdr:row>
      <xdr:rowOff>166354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36124"/>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20929</xdr:rowOff>
    </xdr:from>
    <xdr:to>
      <xdr:col>24</xdr:col>
      <xdr:colOff>114300</xdr:colOff>
      <xdr:row>77</xdr:row>
      <xdr:rowOff>122529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1270</xdr:rowOff>
    </xdr:from>
    <xdr:to>
      <xdr:col>20</xdr:col>
      <xdr:colOff>38100</xdr:colOff>
      <xdr:row>78</xdr:row>
      <xdr:rowOff>102870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93997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6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44315</xdr:rowOff>
    </xdr:from>
    <xdr:to>
      <xdr:col>15</xdr:col>
      <xdr:colOff>101600</xdr:colOff>
      <xdr:row>78</xdr:row>
      <xdr:rowOff>145915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137042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115554</xdr:rowOff>
    </xdr:from>
    <xdr:to>
      <xdr:col>10</xdr:col>
      <xdr:colOff>165100</xdr:colOff>
      <xdr:row>79</xdr:row>
      <xdr:rowOff>45704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36831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112224</xdr:rowOff>
    </xdr:from>
    <xdr:to>
      <xdr:col>6</xdr:col>
      <xdr:colOff>38100</xdr:colOff>
      <xdr:row>79</xdr:row>
      <xdr:rowOff>42374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33501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2884</xdr:rowOff>
    </xdr:from>
    <xdr:to>
      <xdr:col>24</xdr:col>
      <xdr:colOff>63500</xdr:colOff>
      <xdr:row>98</xdr:row>
      <xdr:rowOff>123355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4984"/>
          <a:ext cx="838200" cy="1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123355</xdr:rowOff>
    </xdr:from>
    <xdr:to>
      <xdr:col>19</xdr:col>
      <xdr:colOff>177800</xdr:colOff>
      <xdr:row>98</xdr:row>
      <xdr:rowOff>168960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2545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168960</xdr:rowOff>
    </xdr:from>
    <xdr:to>
      <xdr:col>15</xdr:col>
      <xdr:colOff>50800</xdr:colOff>
      <xdr:row>99</xdr:row>
      <xdr:rowOff>23113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106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23113</xdr:rowOff>
    </xdr:from>
    <xdr:to>
      <xdr:col>10</xdr:col>
      <xdr:colOff>114300</xdr:colOff>
      <xdr:row>99</xdr:row>
      <xdr:rowOff>24535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96663"/>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123534</xdr:rowOff>
    </xdr:from>
    <xdr:to>
      <xdr:col>24</xdr:col>
      <xdr:colOff>114300</xdr:colOff>
      <xdr:row>98</xdr:row>
      <xdr:rowOff>53684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101961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72555</xdr:rowOff>
    </xdr:from>
    <xdr:to>
      <xdr:col>20</xdr:col>
      <xdr:colOff>38100</xdr:colOff>
      <xdr:row>99</xdr:row>
      <xdr:rowOff>2705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118160</xdr:rowOff>
    </xdr:from>
    <xdr:to>
      <xdr:col>15</xdr:col>
      <xdr:colOff>101600</xdr:colOff>
      <xdr:row>99</xdr:row>
      <xdr:rowOff>48310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39437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143763</xdr:rowOff>
    </xdr:from>
    <xdr:to>
      <xdr:col>10</xdr:col>
      <xdr:colOff>165100</xdr:colOff>
      <xdr:row>99</xdr:row>
      <xdr:rowOff>73913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65040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145185</xdr:rowOff>
    </xdr:from>
    <xdr:to>
      <xdr:col>6</xdr:col>
      <xdr:colOff>38100</xdr:colOff>
      <xdr:row>99</xdr:row>
      <xdr:rowOff>75335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66462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150803</xdr:rowOff>
    </xdr:from>
    <xdr:to>
      <xdr:col>55</xdr:col>
      <xdr:colOff>0</xdr:colOff>
      <xdr:row>38</xdr:row>
      <xdr:rowOff>156028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65903"/>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126637</xdr:rowOff>
    </xdr:from>
    <xdr:to>
      <xdr:col>50</xdr:col>
      <xdr:colOff>114300</xdr:colOff>
      <xdr:row>38</xdr:row>
      <xdr:rowOff>156028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98837"/>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126637</xdr:rowOff>
    </xdr:from>
    <xdr:to>
      <xdr:col>45</xdr:col>
      <xdr:colOff>177800</xdr:colOff>
      <xdr:row>38</xdr:row>
      <xdr:rowOff>146885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98837"/>
          <a:ext cx="889000" cy="3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146885</xdr:rowOff>
    </xdr:from>
    <xdr:to>
      <xdr:col>41</xdr:col>
      <xdr:colOff>50800</xdr:colOff>
      <xdr:row>38</xdr:row>
      <xdr:rowOff>151457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1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100003</xdr:rowOff>
    </xdr:from>
    <xdr:to>
      <xdr:col>55</xdr:col>
      <xdr:colOff>50800</xdr:colOff>
      <xdr:row>39</xdr:row>
      <xdr:rowOff>30153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105228</xdr:rowOff>
    </xdr:from>
    <xdr:to>
      <xdr:col>50</xdr:col>
      <xdr:colOff>165100</xdr:colOff>
      <xdr:row>39</xdr:row>
      <xdr:rowOff>35378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26505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75837</xdr:rowOff>
    </xdr:from>
    <xdr:to>
      <xdr:col>46</xdr:col>
      <xdr:colOff>38100</xdr:colOff>
      <xdr:row>37</xdr:row>
      <xdr:rowOff>5987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22514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96085</xdr:rowOff>
    </xdr:from>
    <xdr:to>
      <xdr:col>41</xdr:col>
      <xdr:colOff>101600</xdr:colOff>
      <xdr:row>39</xdr:row>
      <xdr:rowOff>26235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17362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100657</xdr:rowOff>
    </xdr:from>
    <xdr:to>
      <xdr:col>36</xdr:col>
      <xdr:colOff>165100</xdr:colOff>
      <xdr:row>39</xdr:row>
      <xdr:rowOff>30807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21934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146983</xdr:rowOff>
    </xdr:from>
    <xdr:to>
      <xdr:col>55</xdr:col>
      <xdr:colOff>0</xdr:colOff>
      <xdr:row>58</xdr:row>
      <xdr:rowOff>149383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91083"/>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149383</xdr:rowOff>
    </xdr:from>
    <xdr:to>
      <xdr:col>50</xdr:col>
      <xdr:colOff>114300</xdr:colOff>
      <xdr:row>58</xdr:row>
      <xdr:rowOff>165826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93483"/>
          <a:ext cx="889000" cy="1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165826</xdr:rowOff>
    </xdr:from>
    <xdr:to>
      <xdr:col>45</xdr:col>
      <xdr:colOff>177800</xdr:colOff>
      <xdr:row>59</xdr:row>
      <xdr:rowOff>8206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0992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151947</xdr:rowOff>
    </xdr:from>
    <xdr:to>
      <xdr:col>41</xdr:col>
      <xdr:colOff>50800</xdr:colOff>
      <xdr:row>59</xdr:row>
      <xdr:rowOff>8206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6047"/>
          <a:ext cx="889000" cy="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96183</xdr:rowOff>
    </xdr:from>
    <xdr:to>
      <xdr:col>55</xdr:col>
      <xdr:colOff>50800</xdr:colOff>
      <xdr:row>59</xdr:row>
      <xdr:rowOff>26333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98583</xdr:rowOff>
    </xdr:from>
    <xdr:to>
      <xdr:col>50</xdr:col>
      <xdr:colOff>165100</xdr:colOff>
      <xdr:row>59</xdr:row>
      <xdr:rowOff>28733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19860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115026</xdr:rowOff>
    </xdr:from>
    <xdr:to>
      <xdr:col>46</xdr:col>
      <xdr:colOff>38100</xdr:colOff>
      <xdr:row>59</xdr:row>
      <xdr:rowOff>45176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36303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128856</xdr:rowOff>
    </xdr:from>
    <xdr:to>
      <xdr:col>41</xdr:col>
      <xdr:colOff>101600</xdr:colOff>
      <xdr:row>59</xdr:row>
      <xdr:rowOff>59006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50133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101147</xdr:rowOff>
    </xdr:from>
    <xdr:to>
      <xdr:col>36</xdr:col>
      <xdr:colOff>165100</xdr:colOff>
      <xdr:row>59</xdr:row>
      <xdr:rowOff>31297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22424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78253</xdr:rowOff>
    </xdr:from>
    <xdr:to>
      <xdr:col>55</xdr:col>
      <xdr:colOff>0</xdr:colOff>
      <xdr:row>76</xdr:row>
      <xdr:rowOff>143357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65553"/>
          <a:ext cx="838200" cy="40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78253</xdr:rowOff>
    </xdr:from>
    <xdr:to>
      <xdr:col>50</xdr:col>
      <xdr:colOff>114300</xdr:colOff>
      <xdr:row>77</xdr:row>
      <xdr:rowOff>63897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765553"/>
          <a:ext cx="889000" cy="49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63897</xdr:rowOff>
    </xdr:from>
    <xdr:to>
      <xdr:col>45</xdr:col>
      <xdr:colOff>177800</xdr:colOff>
      <xdr:row>77</xdr:row>
      <xdr:rowOff>65680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6554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65680</xdr:rowOff>
    </xdr:from>
    <xdr:to>
      <xdr:col>41</xdr:col>
      <xdr:colOff>50800</xdr:colOff>
      <xdr:row>77</xdr:row>
      <xdr:rowOff>77521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67330"/>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92557</xdr:rowOff>
    </xdr:from>
    <xdr:to>
      <xdr:col>55</xdr:col>
      <xdr:colOff>50800</xdr:colOff>
      <xdr:row>77</xdr:row>
      <xdr:rowOff>22707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70984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27453</xdr:rowOff>
    </xdr:from>
    <xdr:to>
      <xdr:col>50</xdr:col>
      <xdr:colOff>165100</xdr:colOff>
      <xdr:row>74</xdr:row>
      <xdr:rowOff>129053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145580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13097</xdr:rowOff>
    </xdr:from>
    <xdr:to>
      <xdr:col>46</xdr:col>
      <xdr:colOff>38100</xdr:colOff>
      <xdr:row>77</xdr:row>
      <xdr:rowOff>114697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105824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14880</xdr:rowOff>
    </xdr:from>
    <xdr:to>
      <xdr:col>41</xdr:col>
      <xdr:colOff>101600</xdr:colOff>
      <xdr:row>77</xdr:row>
      <xdr:rowOff>116480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107607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0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26721</xdr:rowOff>
    </xdr:from>
    <xdr:to>
      <xdr:col>36</xdr:col>
      <xdr:colOff>165100</xdr:colOff>
      <xdr:row>77</xdr:row>
      <xdr:rowOff>128321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119448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69306</xdr:rowOff>
    </xdr:from>
    <xdr:to>
      <xdr:col>55</xdr:col>
      <xdr:colOff>0</xdr:colOff>
      <xdr:row>97</xdr:row>
      <xdr:rowOff>119441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99956"/>
          <a:ext cx="8382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34086</xdr:rowOff>
    </xdr:from>
    <xdr:to>
      <xdr:col>50</xdr:col>
      <xdr:colOff>114300</xdr:colOff>
      <xdr:row>97</xdr:row>
      <xdr:rowOff>119441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64736"/>
          <a:ext cx="889000" cy="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16556</xdr:rowOff>
    </xdr:from>
    <xdr:to>
      <xdr:col>45</xdr:col>
      <xdr:colOff>177800</xdr:colOff>
      <xdr:row>97</xdr:row>
      <xdr:rowOff>34086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47206"/>
          <a:ext cx="889000" cy="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146472</xdr:rowOff>
    </xdr:from>
    <xdr:to>
      <xdr:col>41</xdr:col>
      <xdr:colOff>50800</xdr:colOff>
      <xdr:row>97</xdr:row>
      <xdr:rowOff>16556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05672"/>
          <a:ext cx="889000" cy="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18506</xdr:rowOff>
    </xdr:from>
    <xdr:to>
      <xdr:col>55</xdr:col>
      <xdr:colOff>50800</xdr:colOff>
      <xdr:row>97</xdr:row>
      <xdr:rowOff>120106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168383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68641</xdr:rowOff>
    </xdr:from>
    <xdr:to>
      <xdr:col>50</xdr:col>
      <xdr:colOff>165100</xdr:colOff>
      <xdr:row>97</xdr:row>
      <xdr:rowOff>170241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161368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9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154736</xdr:rowOff>
    </xdr:from>
    <xdr:to>
      <xdr:col>46</xdr:col>
      <xdr:colOff>38100</xdr:colOff>
      <xdr:row>97</xdr:row>
      <xdr:rowOff>84886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76013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137206</xdr:rowOff>
    </xdr:from>
    <xdr:to>
      <xdr:col>41</xdr:col>
      <xdr:colOff>101600</xdr:colOff>
      <xdr:row>97</xdr:row>
      <xdr:rowOff>67356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58483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95672</xdr:rowOff>
    </xdr:from>
    <xdr:to>
      <xdr:col>36</xdr:col>
      <xdr:colOff>165100</xdr:colOff>
      <xdr:row>97</xdr:row>
      <xdr:rowOff>25822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115602</xdr:rowOff>
    </xdr:from>
    <xdr:to>
      <xdr:col>85</xdr:col>
      <xdr:colOff>127000</xdr:colOff>
      <xdr:row>37</xdr:row>
      <xdr:rowOff>128308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59252"/>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119869</xdr:rowOff>
    </xdr:from>
    <xdr:to>
      <xdr:col>81</xdr:col>
      <xdr:colOff>50800</xdr:colOff>
      <xdr:row>37</xdr:row>
      <xdr:rowOff>128308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63519"/>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119869</xdr:rowOff>
    </xdr:from>
    <xdr:to>
      <xdr:col>76</xdr:col>
      <xdr:colOff>114300</xdr:colOff>
      <xdr:row>37</xdr:row>
      <xdr:rowOff>141110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63519"/>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141110</xdr:rowOff>
    </xdr:from>
    <xdr:to>
      <xdr:col>71</xdr:col>
      <xdr:colOff>177800</xdr:colOff>
      <xdr:row>37</xdr:row>
      <xdr:rowOff>141948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8476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64802</xdr:rowOff>
    </xdr:from>
    <xdr:to>
      <xdr:col>85</xdr:col>
      <xdr:colOff>177800</xdr:colOff>
      <xdr:row>37</xdr:row>
      <xdr:rowOff>166402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77508</xdr:rowOff>
    </xdr:from>
    <xdr:to>
      <xdr:col>81</xdr:col>
      <xdr:colOff>101600</xdr:colOff>
      <xdr:row>38</xdr:row>
      <xdr:rowOff>7658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170235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69069</xdr:rowOff>
    </xdr:from>
    <xdr:to>
      <xdr:col>76</xdr:col>
      <xdr:colOff>165100</xdr:colOff>
      <xdr:row>37</xdr:row>
      <xdr:rowOff>170669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161796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90310</xdr:rowOff>
    </xdr:from>
    <xdr:to>
      <xdr:col>72</xdr:col>
      <xdr:colOff>38100</xdr:colOff>
      <xdr:row>38</xdr:row>
      <xdr:rowOff>20459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11587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91148</xdr:rowOff>
    </xdr:from>
    <xdr:to>
      <xdr:col>67</xdr:col>
      <xdr:colOff>101600</xdr:colOff>
      <xdr:row>38</xdr:row>
      <xdr:rowOff>21298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12425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107522</xdr:rowOff>
    </xdr:from>
    <xdr:to>
      <xdr:col>85</xdr:col>
      <xdr:colOff>127000</xdr:colOff>
      <xdr:row>57</xdr:row>
      <xdr:rowOff>151427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80172"/>
          <a:ext cx="8382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151427</xdr:rowOff>
    </xdr:from>
    <xdr:to>
      <xdr:col>81</xdr:col>
      <xdr:colOff>50800</xdr:colOff>
      <xdr:row>58</xdr:row>
      <xdr:rowOff>2504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24077"/>
          <a:ext cx="8890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167625</xdr:rowOff>
    </xdr:from>
    <xdr:to>
      <xdr:col>76</xdr:col>
      <xdr:colOff>114300</xdr:colOff>
      <xdr:row>58</xdr:row>
      <xdr:rowOff>2504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40275"/>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155194</xdr:rowOff>
    </xdr:from>
    <xdr:to>
      <xdr:col>71</xdr:col>
      <xdr:colOff>177800</xdr:colOff>
      <xdr:row>57</xdr:row>
      <xdr:rowOff>167625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27844"/>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56722</xdr:rowOff>
    </xdr:from>
    <xdr:to>
      <xdr:col>85</xdr:col>
      <xdr:colOff>177800</xdr:colOff>
      <xdr:row>57</xdr:row>
      <xdr:rowOff>158322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100627</xdr:rowOff>
    </xdr:from>
    <xdr:to>
      <xdr:col>81</xdr:col>
      <xdr:colOff>101600</xdr:colOff>
      <xdr:row>58</xdr:row>
      <xdr:rowOff>30777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21904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123154</xdr:rowOff>
    </xdr:from>
    <xdr:to>
      <xdr:col>76</xdr:col>
      <xdr:colOff>165100</xdr:colOff>
      <xdr:row>58</xdr:row>
      <xdr:rowOff>53304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44431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116825</xdr:rowOff>
    </xdr:from>
    <xdr:to>
      <xdr:col>72</xdr:col>
      <xdr:colOff>38100</xdr:colOff>
      <xdr:row>58</xdr:row>
      <xdr:rowOff>46975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38102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104394</xdr:rowOff>
    </xdr:from>
    <xdr:to>
      <xdr:col>67</xdr:col>
      <xdr:colOff>101600</xdr:colOff>
      <xdr:row>58</xdr:row>
      <xdr:rowOff>34544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25671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34593</xdr:rowOff>
    </xdr:from>
    <xdr:to>
      <xdr:col>85</xdr:col>
      <xdr:colOff>127000</xdr:colOff>
      <xdr:row>97</xdr:row>
      <xdr:rowOff>38725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65243"/>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36406</xdr:rowOff>
    </xdr:from>
    <xdr:to>
      <xdr:col>81</xdr:col>
      <xdr:colOff>50800</xdr:colOff>
      <xdr:row>97</xdr:row>
      <xdr:rowOff>38725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6705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13757</xdr:rowOff>
    </xdr:from>
    <xdr:to>
      <xdr:col>76</xdr:col>
      <xdr:colOff>114300</xdr:colOff>
      <xdr:row>97</xdr:row>
      <xdr:rowOff>36406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44407"/>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13757</xdr:rowOff>
    </xdr:from>
    <xdr:to>
      <xdr:col>71</xdr:col>
      <xdr:colOff>177800</xdr:colOff>
      <xdr:row>97</xdr:row>
      <xdr:rowOff>19261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44407"/>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155243</xdr:rowOff>
    </xdr:from>
    <xdr:to>
      <xdr:col>85</xdr:col>
      <xdr:colOff>177800</xdr:colOff>
      <xdr:row>97</xdr:row>
      <xdr:rowOff>85393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133670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159375</xdr:rowOff>
    </xdr:from>
    <xdr:to>
      <xdr:col>81</xdr:col>
      <xdr:colOff>101600</xdr:colOff>
      <xdr:row>97</xdr:row>
      <xdr:rowOff>89525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80652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157056</xdr:rowOff>
    </xdr:from>
    <xdr:to>
      <xdr:col>76</xdr:col>
      <xdr:colOff>165100</xdr:colOff>
      <xdr:row>97</xdr:row>
      <xdr:rowOff>87206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134407</xdr:rowOff>
    </xdr:from>
    <xdr:to>
      <xdr:col>72</xdr:col>
      <xdr:colOff>38100</xdr:colOff>
      <xdr:row>97</xdr:row>
      <xdr:rowOff>64557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55684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139911</xdr:rowOff>
    </xdr:from>
    <xdr:to>
      <xdr:col>67</xdr:col>
      <xdr:colOff>101600</xdr:colOff>
      <xdr:row>97</xdr:row>
      <xdr:rowOff>70061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61188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●議会費については、住民一人当たり</a:t>
          </a:r>
          <a:r>
            <a:rPr kumimoji="1" lang="en-US" altLang="ja-JP" sz="1200">
              <a:latin typeface="ＭＳ Ｐゴシック" panose="020B0600070205080204" pitchFamily="50" charset="-128"/>
              <a:ea typeface="ＭＳ Ｐゴシック" panose="020B0600070205080204" pitchFamily="50" charset="-128"/>
            </a:rPr>
            <a:t>2,498</a:t>
          </a:r>
          <a:r>
            <a:rPr kumimoji="1" lang="ja-JP" altLang="en-US" sz="1200">
              <a:latin typeface="ＭＳ Ｐゴシック" panose="020B0600070205080204" pitchFamily="50" charset="-128"/>
              <a:ea typeface="ＭＳ Ｐゴシック" panose="020B0600070205080204" pitchFamily="50" charset="-128"/>
            </a:rPr>
            <a:t>円となっており、会議録作成委託料等の減により前年度に比べ減少した。●総務費は、住民一人当たり</a:t>
          </a:r>
          <a:r>
            <a:rPr kumimoji="1" lang="en-US" altLang="ja-JP" sz="1200">
              <a:latin typeface="ＭＳ Ｐゴシック" panose="020B0600070205080204" pitchFamily="50" charset="-128"/>
              <a:ea typeface="ＭＳ Ｐゴシック" panose="020B0600070205080204" pitchFamily="50" charset="-128"/>
            </a:rPr>
            <a:t>57,573</a:t>
          </a:r>
          <a:r>
            <a:rPr kumimoji="1" lang="ja-JP" altLang="en-US" sz="1200">
              <a:latin typeface="ＭＳ Ｐゴシック" panose="020B0600070205080204" pitchFamily="50" charset="-128"/>
              <a:ea typeface="ＭＳ Ｐゴシック" panose="020B0600070205080204" pitchFamily="50" charset="-128"/>
            </a:rPr>
            <a:t>円となっており、今年度の大幅な減少の要因は、特別定額給付金給付事業の終了によるものである。●民生費は、住民一人当たり</a:t>
          </a:r>
          <a:r>
            <a:rPr kumimoji="1" lang="en-US" altLang="ja-JP" sz="1200">
              <a:latin typeface="ＭＳ Ｐゴシック" panose="020B0600070205080204" pitchFamily="50" charset="-128"/>
              <a:ea typeface="ＭＳ Ｐゴシック" panose="020B0600070205080204" pitchFamily="50" charset="-128"/>
            </a:rPr>
            <a:t>141,420</a:t>
          </a:r>
          <a:r>
            <a:rPr kumimoji="1" lang="ja-JP" altLang="en-US" sz="1200">
              <a:latin typeface="ＭＳ Ｐゴシック" panose="020B0600070205080204" pitchFamily="50" charset="-128"/>
              <a:ea typeface="ＭＳ Ｐゴシック" panose="020B0600070205080204" pitchFamily="50" charset="-128"/>
            </a:rPr>
            <a:t>円となっており、子育て世帯への臨時特別給付金給付事業や住民税非課税世帯等に対する臨時特別給付金事業等が増加の要因と考えられる。●衛生費は、住民一人当たり</a:t>
          </a:r>
          <a:r>
            <a:rPr kumimoji="1" lang="en-US" altLang="ja-JP" sz="1200">
              <a:latin typeface="ＭＳ Ｐゴシック" panose="020B0600070205080204" pitchFamily="50" charset="-128"/>
              <a:ea typeface="ＭＳ Ｐゴシック" panose="020B0600070205080204" pitchFamily="50" charset="-128"/>
            </a:rPr>
            <a:t>36,379</a:t>
          </a:r>
          <a:r>
            <a:rPr kumimoji="1" lang="ja-JP" altLang="en-US" sz="1200">
              <a:latin typeface="ＭＳ Ｐゴシック" panose="020B0600070205080204" pitchFamily="50" charset="-128"/>
              <a:ea typeface="ＭＳ Ｐゴシック" panose="020B0600070205080204" pitchFamily="50" charset="-128"/>
            </a:rPr>
            <a:t>円となっており、増加の要因として新型コロナウイルスワクチン接種事業等の経費増加が挙げられる。●労働費は、住民一人当たり</a:t>
          </a:r>
          <a:r>
            <a:rPr kumimoji="1" lang="en-US" altLang="ja-JP" sz="1200">
              <a:latin typeface="ＭＳ Ｐゴシック" panose="020B0600070205080204" pitchFamily="50" charset="-128"/>
              <a:ea typeface="ＭＳ Ｐゴシック" panose="020B0600070205080204" pitchFamily="50" charset="-128"/>
            </a:rPr>
            <a:t>366</a:t>
          </a:r>
          <a:r>
            <a:rPr kumimoji="1" lang="ja-JP" altLang="en-US" sz="1200">
              <a:latin typeface="ＭＳ Ｐゴシック" panose="020B0600070205080204" pitchFamily="50" charset="-128"/>
              <a:ea typeface="ＭＳ Ｐゴシック" panose="020B0600070205080204" pitchFamily="50" charset="-128"/>
            </a:rPr>
            <a:t>円となっており、中小企業退職金共済制度加入促進事業が増加の要因と考えられる。●農林水産業費は、住民一人当たり</a:t>
          </a:r>
          <a:r>
            <a:rPr kumimoji="1" lang="en-US" altLang="ja-JP" sz="1200">
              <a:latin typeface="ＭＳ Ｐゴシック" panose="020B0600070205080204" pitchFamily="50" charset="-128"/>
              <a:ea typeface="ＭＳ Ｐゴシック" panose="020B0600070205080204" pitchFamily="50" charset="-128"/>
            </a:rPr>
            <a:t>7,554</a:t>
          </a:r>
          <a:r>
            <a:rPr kumimoji="1" lang="ja-JP" altLang="en-US" sz="1200">
              <a:latin typeface="ＭＳ Ｐゴシック" panose="020B0600070205080204" pitchFamily="50" charset="-128"/>
              <a:ea typeface="ＭＳ Ｐゴシック" panose="020B0600070205080204" pitchFamily="50" charset="-128"/>
            </a:rPr>
            <a:t>円となっている。主に道の駅玉村宿駐車場拡張事業や新規需要米次期作支援事業が増加の要因となっている。●商工費は、住民一人当たり</a:t>
          </a:r>
          <a:r>
            <a:rPr kumimoji="1" lang="en-US" altLang="ja-JP" sz="1200">
              <a:latin typeface="ＭＳ Ｐゴシック" panose="020B0600070205080204" pitchFamily="50" charset="-128"/>
              <a:ea typeface="ＭＳ Ｐゴシック" panose="020B0600070205080204" pitchFamily="50" charset="-128"/>
            </a:rPr>
            <a:t>7,420</a:t>
          </a:r>
          <a:r>
            <a:rPr kumimoji="1" lang="ja-JP" altLang="en-US" sz="1200">
              <a:latin typeface="ＭＳ Ｐゴシック" panose="020B0600070205080204" pitchFamily="50" charset="-128"/>
              <a:ea typeface="ＭＳ Ｐゴシック" panose="020B0600070205080204" pitchFamily="50" charset="-128"/>
            </a:rPr>
            <a:t>円となっているが、プレミアム付商品券発行事業や緊急経済対策住宅等リフォーム支援事業、小規模事業者緊急支援事業の終了により前年度より大幅な減少となった。●土木費は、住民一人当たり</a:t>
          </a:r>
          <a:r>
            <a:rPr kumimoji="1" lang="en-US" altLang="ja-JP" sz="1200">
              <a:latin typeface="ＭＳ Ｐゴシック" panose="020B0600070205080204" pitchFamily="50" charset="-128"/>
              <a:ea typeface="ＭＳ Ｐゴシック" panose="020B0600070205080204" pitchFamily="50" charset="-128"/>
            </a:rPr>
            <a:t>28,927</a:t>
          </a:r>
          <a:r>
            <a:rPr kumimoji="1" lang="ja-JP" altLang="en-US" sz="1200">
              <a:latin typeface="ＭＳ Ｐゴシック" panose="020B0600070205080204" pitchFamily="50" charset="-128"/>
              <a:ea typeface="ＭＳ Ｐゴシック" panose="020B0600070205080204" pitchFamily="50" charset="-128"/>
            </a:rPr>
            <a:t>円となっているが、町道１０３号線道路改良事業や都市計画事業基金の積立て等が主な増加要因と考えられる。●消防費は、住民一人当たり</a:t>
          </a:r>
          <a:r>
            <a:rPr kumimoji="1" lang="en-US" altLang="ja-JP" sz="1200">
              <a:latin typeface="ＭＳ Ｐゴシック" panose="020B0600070205080204" pitchFamily="50" charset="-128"/>
              <a:ea typeface="ＭＳ Ｐゴシック" panose="020B0600070205080204" pitchFamily="50" charset="-128"/>
            </a:rPr>
            <a:t>14,265</a:t>
          </a:r>
          <a:r>
            <a:rPr kumimoji="1" lang="ja-JP" altLang="en-US" sz="1200">
              <a:latin typeface="ＭＳ Ｐゴシック" panose="020B0600070205080204" pitchFamily="50" charset="-128"/>
              <a:ea typeface="ＭＳ Ｐゴシック" panose="020B0600070205080204" pitchFamily="50" charset="-128"/>
            </a:rPr>
            <a:t>円となっている。増加の要因としては、上陽分団詰所建設事業、常備消防委託事業の増が挙げられる。●教育費は、住民一人当たり</a:t>
          </a:r>
          <a:r>
            <a:rPr kumimoji="1" lang="en-US" altLang="ja-JP" sz="1200">
              <a:latin typeface="ＭＳ Ｐゴシック" panose="020B0600070205080204" pitchFamily="50" charset="-128"/>
              <a:ea typeface="ＭＳ Ｐゴシック" panose="020B0600070205080204" pitchFamily="50" charset="-128"/>
            </a:rPr>
            <a:t>44,538</a:t>
          </a:r>
          <a:r>
            <a:rPr kumimoji="1" lang="ja-JP" altLang="en-US" sz="1200">
              <a:latin typeface="ＭＳ Ｐゴシック" panose="020B0600070205080204" pitchFamily="50" charset="-128"/>
              <a:ea typeface="ＭＳ Ｐゴシック" panose="020B0600070205080204" pitchFamily="50" charset="-128"/>
            </a:rPr>
            <a:t>円となっており、社会体育館長寿命化改修事業が主な増加要因である。今後も、教育施設の老朽化については計画的に更新するとともに、最適な財源の確保に努める。●公債費については、類似団体平均値を下回ったが、新たに償還が開始したものがあったため微増となった。地方債の発行にあたっては慎重を期すとともに、資金調達も金利情勢を見据えながら、適正な公債費負担を維持す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財政調整基金残高の対標準財政規模比は、取崩を行わなかったことにより前年度から</a:t>
          </a:r>
          <a:r>
            <a:rPr kumimoji="1" lang="en-US" altLang="ja-JP" sz="1100">
              <a:latin typeface="ＭＳ ゴシック" pitchFamily="49" charset="-128"/>
              <a:ea typeface="ＭＳ ゴシック" pitchFamily="49" charset="-128"/>
            </a:rPr>
            <a:t>4.33</a:t>
          </a:r>
          <a:r>
            <a:rPr kumimoji="1" lang="ja-JP" altLang="en-US" sz="1100">
              <a:latin typeface="ＭＳ ゴシック" pitchFamily="49" charset="-128"/>
              <a:ea typeface="ＭＳ ゴシック" pitchFamily="49" charset="-128"/>
            </a:rPr>
            <a:t>ポイントの増となった。今後も最低水準の取り崩しに努めていく。</a:t>
          </a:r>
        </a:p>
        <a:p>
          <a:r>
            <a:rPr kumimoji="1" lang="ja-JP" altLang="en-US" sz="1100">
              <a:latin typeface="ＭＳ ゴシック" pitchFamily="49" charset="-128"/>
              <a:ea typeface="ＭＳ ゴシック" pitchFamily="49" charset="-128"/>
            </a:rPr>
            <a:t>　実質収支額については、標準財政規模に占める割合で前年度と比較し、</a:t>
          </a:r>
          <a:r>
            <a:rPr kumimoji="1" lang="en-US" altLang="ja-JP" sz="1100">
              <a:latin typeface="ＭＳ ゴシック" pitchFamily="49" charset="-128"/>
              <a:ea typeface="ＭＳ ゴシック" pitchFamily="49" charset="-128"/>
            </a:rPr>
            <a:t>0.09</a:t>
          </a:r>
          <a:r>
            <a:rPr kumimoji="1" lang="ja-JP" altLang="en-US" sz="1100">
              <a:latin typeface="ＭＳ ゴシック" pitchFamily="49" charset="-128"/>
              <a:ea typeface="ＭＳ ゴシック" pitchFamily="49" charset="-128"/>
            </a:rPr>
            <a:t>ポイント増となり、継続的に黒字を確保している。</a:t>
          </a:r>
        </a:p>
        <a:p>
          <a:r>
            <a:rPr kumimoji="1" lang="ja-JP" altLang="en-US" sz="1100">
              <a:latin typeface="ＭＳ ゴシック" pitchFamily="49" charset="-128"/>
              <a:ea typeface="ＭＳ ゴシック" pitchFamily="49" charset="-128"/>
            </a:rPr>
            <a:t>　実質単年度収支については、各種交付金や地方交付税の増加等により財政調整基金の取り崩しを行わなかったため、２年振りに黒字を確保した。</a:t>
          </a:r>
        </a:p>
        <a:p>
          <a:r>
            <a:rPr kumimoji="1" lang="ja-JP" altLang="en-US" sz="11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これまで、すべての会計において赤字が生じたことがないことから、連結実質赤字比率は算定されていない。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一般会計の元利償還金は、今年度は前年度比で</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増となっている。主な要因としては、新たに償還開始となった町道</a:t>
          </a:r>
          <a:r>
            <a:rPr kumimoji="1" lang="en-US" altLang="ja-JP" sz="1200">
              <a:latin typeface="ＭＳ ゴシック" pitchFamily="49" charset="-128"/>
              <a:ea typeface="ＭＳ ゴシック" pitchFamily="49" charset="-128"/>
            </a:rPr>
            <a:t>220</a:t>
          </a:r>
          <a:r>
            <a:rPr kumimoji="1" lang="ja-JP" altLang="en-US" sz="1200">
              <a:latin typeface="ＭＳ ゴシック" pitchFamily="49" charset="-128"/>
              <a:ea typeface="ＭＳ ゴシック" pitchFamily="49" charset="-128"/>
            </a:rPr>
            <a:t>号線道路改良事業・橋梁長寿命化修繕事業（</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借入）、町道</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214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232</a:t>
          </a:r>
          <a:r>
            <a:rPr kumimoji="1" lang="ja-JP" altLang="en-US" sz="1200">
              <a:latin typeface="ＭＳ ゴシック" pitchFamily="49" charset="-128"/>
              <a:ea typeface="ＭＳ ゴシック" pitchFamily="49" charset="-128"/>
            </a:rPr>
            <a:t>号線道路補修事業（</a:t>
          </a:r>
          <a:r>
            <a:rPr kumimoji="1" lang="en-US" altLang="ja-JP" sz="1200">
              <a:latin typeface="ＭＳ ゴシック" pitchFamily="49" charset="-128"/>
              <a:ea typeface="ＭＳ ゴシック" pitchFamily="49" charset="-128"/>
            </a:rPr>
            <a:t>H31</a:t>
          </a:r>
          <a:r>
            <a:rPr kumimoji="1" lang="ja-JP" altLang="en-US" sz="1200">
              <a:latin typeface="ＭＳ ゴシック" pitchFamily="49" charset="-128"/>
              <a:ea typeface="ＭＳ ゴシック" pitchFamily="49" charset="-128"/>
            </a:rPr>
            <a:t>借入）、水防センター建設事業（</a:t>
          </a:r>
          <a:r>
            <a:rPr kumimoji="1" lang="en-US" altLang="ja-JP" sz="1200">
              <a:latin typeface="ＭＳ ゴシック" pitchFamily="49" charset="-128"/>
              <a:ea typeface="ＭＳ ゴシック" pitchFamily="49" charset="-128"/>
            </a:rPr>
            <a:t>H31</a:t>
          </a:r>
          <a:r>
            <a:rPr kumimoji="1" lang="ja-JP" altLang="en-US" sz="1200">
              <a:latin typeface="ＭＳ ゴシック" pitchFamily="49" charset="-128"/>
              <a:ea typeface="ＭＳ ゴシック" pitchFamily="49" charset="-128"/>
            </a:rPr>
            <a:t>借入）等が挙げられる。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公営企業債（下水道事業債）の元利償還金に対する繰入金は対前年度比で</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％の減となった。</a:t>
          </a:r>
        </a:p>
        <a:p>
          <a:r>
            <a:rPr kumimoji="1" lang="ja-JP" altLang="en-US" sz="1200">
              <a:latin typeface="ＭＳ ゴシック" pitchFamily="49" charset="-128"/>
              <a:ea typeface="ＭＳ ゴシック" pitchFamily="49" charset="-128"/>
            </a:rPr>
            <a:t>　今後も、引き続き事業を適切に選択し、過度に地方債の発行に頼ることのない財政運営を心がけることで、中長期的な公債費負担の平準化を図る。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将来負担額である一般会計等に係る地方債の現在高は、前年度比</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％増となった。これは、地域レジリエンス自立分散型エネルギー設備等導入事業、社会体育館長寿命化改修事業等の新たな借り入れが主な要因と考えられる。</a:t>
          </a:r>
        </a:p>
        <a:p>
          <a:r>
            <a:rPr kumimoji="1" lang="ja-JP" altLang="en-US" sz="1200">
              <a:latin typeface="ＭＳ ゴシック" pitchFamily="49" charset="-128"/>
              <a:ea typeface="ＭＳ ゴシック" pitchFamily="49" charset="-128"/>
            </a:rPr>
            <a:t>　公営企業債（下水道事業債）の繰入見込額は、平成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年以降は増加傾向であったが令和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年度は減少した。</a:t>
          </a:r>
        </a:p>
        <a:p>
          <a:r>
            <a:rPr kumimoji="1" lang="ja-JP" altLang="en-US" sz="1200">
              <a:latin typeface="ＭＳ ゴシック" pitchFamily="49" charset="-128"/>
              <a:ea typeface="ＭＳ ゴシック" pitchFamily="49" charset="-128"/>
            </a:rPr>
            <a:t>　基準財政需要額算入見込額は、対前年度比で</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％増加、充当可能財源については、各種交付金や地方交付税の増加により、充当可能基金及び充当可能特定歳入が増加し、将来負担比率は算定されなかった。</a:t>
          </a:r>
        </a:p>
        <a:p>
          <a:r>
            <a:rPr kumimoji="1" lang="ja-JP" altLang="en-US" sz="1200">
              <a:latin typeface="ＭＳ ゴシック" pitchFamily="49" charset="-128"/>
              <a:ea typeface="ＭＳ ゴシック" pitchFamily="49" charset="-128"/>
            </a:rPr>
            <a:t>　今後、地方債発行に際しては、後年度の元利償還金が基準財政需要額に算入される地方債を選択するとともに、新規事業の実施にあたっては将来の財政負担を見極め、持続可能な財政運営に努める。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各種交付金、地方交付税の増加により、財政調整基金は取り崩さず決算剰余金処分、利子分も含め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万円を積み立てた。また、減債基金に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万円を積み立て、都市計画事業基金に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減少が著しかったが、近年では基金取り崩しの抑制のため事務事業見直し等による歳出改革を行い、民間委託・指定管理者制度の活用により経常的経費の削減に努めている。今年度は各種交付金、地方交付税等が増加したこともあり財政調整基金の繰り入れを行うことなく予算を執行することができた。今後は、個別施設計画による公共施設の適正な管理運営の実施、地域福祉計画や居場所づくりの推進による社会保障関係経費の抑制に努め、基金残高を考慮しながらバランスの取れた効率的な財政運営を目指していく。また、安定的な自主財源確保のため、ふるさと納税の推進や積極的な企業誘致、徹底した滞納整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年度剰余分の積立て及び発掘調査報告書作成のため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万円を積み立てたことによる増加、奨学金支給のため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防止に伴う町民行事の中止により、ふるさと創生基金を取り崩さなかったが、今後は町民行事の財源として取り崩す見込みとなっている。財源として今後も基金を取り崩す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庁舎・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普通交付税再算定により追加交付された臨時財政対策債償還基金費分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より効率的かつ安全な基金管理に努める。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本年度の有形固定資産減価償却率は、類似団体内平均値と比較すると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％を示した。前年度に引き続き、類似団体内平均値より低い数値となったが、年々上昇傾向にある。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公共施設等の老朽化問題は地方公共団体の財政を圧迫することとなるため、それぞれの公共施設等について策定した「個別施設計画」に基づき、公共施設の補修・改修・除却及び統合を実施し、適切に維持管理を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125294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69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29</xdr:row>
      <xdr:rowOff>153217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884454"/>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140879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83819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3719</xdr:rowOff>
    </xdr:from>
    <xdr:to>
      <xdr:col>11</xdr:col>
      <xdr:colOff>187325</xdr:colOff>
      <xdr:row>29</xdr:row>
      <xdr:rowOff>105319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94615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79809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131989</xdr:rowOff>
    </xdr:from>
    <xdr:to>
      <xdr:col>7</xdr:col>
      <xdr:colOff>187325</xdr:colOff>
      <xdr:row>29</xdr:row>
      <xdr:rowOff>62139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11339</xdr:rowOff>
    </xdr:from>
    <xdr:to>
      <xdr:col>11</xdr:col>
      <xdr:colOff>136525</xdr:colOff>
      <xdr:row>29</xdr:row>
      <xdr:rowOff>54519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7549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121846</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78666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本年度の債務償還比率は、類似団体内平均値と比較すると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％となり、前年度に引き続き類似団体内平均値より高い数値となっている。前年度より減少した要因としては、平成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年度借入の臨時地方道整備事業（ふるさと農道）、平成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年度借入の臨時地方道整備事業等に係る既発債の償還が終了したことによる。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事業の見直しや歳出抑制により業務支出の改善を図り、比率を圧縮できるよう、取り組んでいく。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75121</xdr:rowOff>
    </xdr:from>
    <xdr:to>
      <xdr:col>76</xdr:col>
      <xdr:colOff>73025</xdr:colOff>
      <xdr:row>30</xdr:row>
      <xdr:rowOff>5271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53548</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79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45445</xdr:rowOff>
    </xdr:from>
    <xdr:to>
      <xdr:col>72</xdr:col>
      <xdr:colOff>123825</xdr:colOff>
      <xdr:row>30</xdr:row>
      <xdr:rowOff>147045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9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125921</xdr:rowOff>
    </xdr:from>
    <xdr:to>
      <xdr:col>76</xdr:col>
      <xdr:colOff>22225</xdr:colOff>
      <xdr:row>30</xdr:row>
      <xdr:rowOff>96245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869496"/>
          <a:ext cx="711200" cy="14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21886</xdr:rowOff>
    </xdr:from>
    <xdr:to>
      <xdr:col>68</xdr:col>
      <xdr:colOff>123825</xdr:colOff>
      <xdr:row>31</xdr:row>
      <xdr:rowOff>123486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61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96245</xdr:rowOff>
    </xdr:from>
    <xdr:to>
      <xdr:col>72</xdr:col>
      <xdr:colOff>73025</xdr:colOff>
      <xdr:row>31</xdr:row>
      <xdr:rowOff>72686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6011270"/>
          <a:ext cx="762000" cy="1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145429</xdr:rowOff>
    </xdr:from>
    <xdr:to>
      <xdr:col>64</xdr:col>
      <xdr:colOff>123825</xdr:colOff>
      <xdr:row>32</xdr:row>
      <xdr:rowOff>75579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72686</xdr:rowOff>
    </xdr:from>
    <xdr:to>
      <xdr:col>68</xdr:col>
      <xdr:colOff>73025</xdr:colOff>
      <xdr:row>32</xdr:row>
      <xdr:rowOff>24779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6159161"/>
          <a:ext cx="762000" cy="1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46786</xdr:rowOff>
    </xdr:from>
    <xdr:to>
      <xdr:col>60</xdr:col>
      <xdr:colOff>123825</xdr:colOff>
      <xdr:row>32</xdr:row>
      <xdr:rowOff>148386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63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24779</xdr:rowOff>
    </xdr:from>
    <xdr:to>
      <xdr:col>64</xdr:col>
      <xdr:colOff>73025</xdr:colOff>
      <xdr:row>32</xdr:row>
      <xdr:rowOff>97586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6282704"/>
          <a:ext cx="762000" cy="7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138172</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60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114613</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62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66706</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632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139513</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63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731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42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60960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741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136728</xdr:rowOff>
    </xdr:from>
    <xdr:to>
      <xdr:col>55</xdr:col>
      <xdr:colOff>50800</xdr:colOff>
      <xdr:row>40</xdr:row>
      <xdr:rowOff>66878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159605</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7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138824</xdr:rowOff>
    </xdr:from>
    <xdr:to>
      <xdr:col>50</xdr:col>
      <xdr:colOff>165100</xdr:colOff>
      <xdr:row>40</xdr:row>
      <xdr:rowOff>68974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16078</xdr:rowOff>
    </xdr:from>
    <xdr:to>
      <xdr:col>55</xdr:col>
      <xdr:colOff>0</xdr:colOff>
      <xdr:row>40</xdr:row>
      <xdr:rowOff>18174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7407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139167</xdr:rowOff>
    </xdr:from>
    <xdr:to>
      <xdr:col>46</xdr:col>
      <xdr:colOff>38100</xdr:colOff>
      <xdr:row>40</xdr:row>
      <xdr:rowOff>69317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18174</xdr:rowOff>
    </xdr:from>
    <xdr:to>
      <xdr:col>50</xdr:col>
      <xdr:colOff>114300</xdr:colOff>
      <xdr:row>40</xdr:row>
      <xdr:rowOff>18517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7617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139624</xdr:rowOff>
    </xdr:from>
    <xdr:to>
      <xdr:col>41</xdr:col>
      <xdr:colOff>101600</xdr:colOff>
      <xdr:row>40</xdr:row>
      <xdr:rowOff>69774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18517</xdr:rowOff>
    </xdr:from>
    <xdr:to>
      <xdr:col>45</xdr:col>
      <xdr:colOff>177800</xdr:colOff>
      <xdr:row>40</xdr:row>
      <xdr:rowOff>18974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765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150520</xdr:rowOff>
    </xdr:from>
    <xdr:to>
      <xdr:col>36</xdr:col>
      <xdr:colOff>165100</xdr:colOff>
      <xdr:row>40</xdr:row>
      <xdr:rowOff>80670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18974</xdr:rowOff>
    </xdr:from>
    <xdr:to>
      <xdr:col>41</xdr:col>
      <xdr:colOff>50800</xdr:colOff>
      <xdr:row>40</xdr:row>
      <xdr:rowOff>29870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76974"/>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85501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6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60444</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9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60901</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9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97197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6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122465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678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34109</xdr:rowOff>
    </xdr:from>
    <xdr:to>
      <xdr:col>15</xdr:col>
      <xdr:colOff>101600</xdr:colOff>
      <xdr:row>61</xdr:row>
      <xdr:rowOff>135709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84909</xdr:rowOff>
    </xdr:from>
    <xdr:to>
      <xdr:col>19</xdr:col>
      <xdr:colOff>177800</xdr:colOff>
      <xdr:row>61</xdr:row>
      <xdr:rowOff>109401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433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84909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172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58783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9882</xdr:rowOff>
    </xdr:from>
    <xdr:to>
      <xdr:col>55</xdr:col>
      <xdr:colOff>50800</xdr:colOff>
      <xdr:row>64</xdr:row>
      <xdr:rowOff>111482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96259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10133</xdr:rowOff>
    </xdr:from>
    <xdr:to>
      <xdr:col>50</xdr:col>
      <xdr:colOff>165100</xdr:colOff>
      <xdr:row>64</xdr:row>
      <xdr:rowOff>111733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60682</xdr:rowOff>
    </xdr:from>
    <xdr:to>
      <xdr:col>55</xdr:col>
      <xdr:colOff>0</xdr:colOff>
      <xdr:row>64</xdr:row>
      <xdr:rowOff>60933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3348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10148</xdr:rowOff>
    </xdr:from>
    <xdr:to>
      <xdr:col>46</xdr:col>
      <xdr:colOff>38100</xdr:colOff>
      <xdr:row>64</xdr:row>
      <xdr:rowOff>111748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60933</xdr:rowOff>
    </xdr:from>
    <xdr:to>
      <xdr:col>50</xdr:col>
      <xdr:colOff>114300</xdr:colOff>
      <xdr:row>64</xdr:row>
      <xdr:rowOff>60948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33733"/>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10213</xdr:rowOff>
    </xdr:from>
    <xdr:to>
      <xdr:col>41</xdr:col>
      <xdr:colOff>101600</xdr:colOff>
      <xdr:row>64</xdr:row>
      <xdr:rowOff>111813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60948</xdr:rowOff>
    </xdr:from>
    <xdr:to>
      <xdr:col>45</xdr:col>
      <xdr:colOff>177800</xdr:colOff>
      <xdr:row>64</xdr:row>
      <xdr:rowOff>61013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3374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10278</xdr:rowOff>
    </xdr:from>
    <xdr:to>
      <xdr:col>36</xdr:col>
      <xdr:colOff>165100</xdr:colOff>
      <xdr:row>64</xdr:row>
      <xdr:rowOff>111878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61013</xdr:rowOff>
    </xdr:from>
    <xdr:to>
      <xdr:col>41</xdr:col>
      <xdr:colOff>50800</xdr:colOff>
      <xdr:row>64</xdr:row>
      <xdr:rowOff>61078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381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102860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102875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102940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103005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162016</xdr:rowOff>
    </xdr:from>
    <xdr:to>
      <xdr:col>24</xdr:col>
      <xdr:colOff>114300</xdr:colOff>
      <xdr:row>86</xdr:row>
      <xdr:rowOff>92166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140443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5262</xdr:rowOff>
    </xdr:from>
    <xdr:to>
      <xdr:col>20</xdr:col>
      <xdr:colOff>38100</xdr:colOff>
      <xdr:row>86</xdr:row>
      <xdr:rowOff>106862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41366</xdr:rowOff>
    </xdr:from>
    <xdr:to>
      <xdr:col>24</xdr:col>
      <xdr:colOff>63500</xdr:colOff>
      <xdr:row>86</xdr:row>
      <xdr:rowOff>56062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47860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11793</xdr:rowOff>
    </xdr:from>
    <xdr:to>
      <xdr:col>15</xdr:col>
      <xdr:colOff>101600</xdr:colOff>
      <xdr:row>86</xdr:row>
      <xdr:rowOff>113393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56062</xdr:rowOff>
    </xdr:from>
    <xdr:to>
      <xdr:col>19</xdr:col>
      <xdr:colOff>177800</xdr:colOff>
      <xdr:row>86</xdr:row>
      <xdr:rowOff>62593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908300" y="148007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166914</xdr:rowOff>
    </xdr:from>
    <xdr:to>
      <xdr:col>10</xdr:col>
      <xdr:colOff>165100</xdr:colOff>
      <xdr:row>86</xdr:row>
      <xdr:rowOff>97064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46264</xdr:rowOff>
    </xdr:from>
    <xdr:to>
      <xdr:col>15</xdr:col>
      <xdr:colOff>50800</xdr:colOff>
      <xdr:row>86</xdr:row>
      <xdr:rowOff>62593</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7909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15058</xdr:rowOff>
    </xdr:from>
    <xdr:to>
      <xdr:col>6</xdr:col>
      <xdr:colOff>38100</xdr:colOff>
      <xdr:row>86</xdr:row>
      <xdr:rowOff>116658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46264</xdr:rowOff>
    </xdr:from>
    <xdr:to>
      <xdr:col>10</xdr:col>
      <xdr:colOff>114300</xdr:colOff>
      <xdr:row>86</xdr:row>
      <xdr:rowOff>65858</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47909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97989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84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104520</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88191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107785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81483</xdr:rowOff>
    </xdr:from>
    <xdr:to>
      <xdr:col>55</xdr:col>
      <xdr:colOff>50800</xdr:colOff>
      <xdr:row>86</xdr:row>
      <xdr:rowOff>11633</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132283</xdr:rowOff>
    </xdr:from>
    <xdr:to>
      <xdr:col>55</xdr:col>
      <xdr:colOff>0</xdr:colOff>
      <xdr:row>85</xdr:row>
      <xdr:rowOff>132741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0553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81941</xdr:rowOff>
    </xdr:from>
    <xdr:to>
      <xdr:col>46</xdr:col>
      <xdr:colOff>38100</xdr:colOff>
      <xdr:row>86</xdr:row>
      <xdr:rowOff>12091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85</xdr:row>
      <xdr:rowOff>132741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05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132741</xdr:rowOff>
    </xdr:from>
    <xdr:to>
      <xdr:col>45</xdr:col>
      <xdr:colOff>177800</xdr:colOff>
      <xdr:row>85</xdr:row>
      <xdr:rowOff>133198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05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83541</xdr:rowOff>
    </xdr:from>
    <xdr:to>
      <xdr:col>36</xdr:col>
      <xdr:colOff>165100</xdr:colOff>
      <xdr:row>86</xdr:row>
      <xdr:rowOff>13691</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134341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7064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3218</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3675</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4818</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144253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45176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650802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37</xdr:row>
      <xdr:rowOff>164374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64867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143147</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643617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157661</xdr:rowOff>
    </xdr:from>
    <xdr:to>
      <xdr:col>67</xdr:col>
      <xdr:colOff>101600</xdr:colOff>
      <xdr:row>37</xdr:row>
      <xdr:rowOff>87811</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37011</xdr:rowOff>
    </xdr:from>
    <xdr:to>
      <xdr:col>71</xdr:col>
      <xdr:colOff>177800</xdr:colOff>
      <xdr:row>37</xdr:row>
      <xdr:rowOff>92528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638066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60251</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104338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23114</xdr:rowOff>
    </xdr:from>
    <xdr:to>
      <xdr:col>116</xdr:col>
      <xdr:colOff>114300</xdr:colOff>
      <xdr:row>39</xdr:row>
      <xdr:rowOff>124714</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45991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76200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7604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6694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xdr:rowOff>
    </xdr:from>
    <xdr:to>
      <xdr:col>107</xdr:col>
      <xdr:colOff>50800</xdr:colOff>
      <xdr:row>39</xdr:row>
      <xdr:rowOff>9906</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xdr:rowOff>
    </xdr:from>
    <xdr:to>
      <xdr:col>102</xdr:col>
      <xdr:colOff>114300</xdr:colOff>
      <xdr:row>39</xdr:row>
      <xdr:rowOff>12192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669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143527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77233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42562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70485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3193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32385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28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165735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241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85725</xdr:rowOff>
    </xdr:from>
    <xdr:to>
      <xdr:col>71</xdr:col>
      <xdr:colOff>177800</xdr:colOff>
      <xdr:row>59</xdr:row>
      <xdr:rowOff>125730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99712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153052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169309</xdr:rowOff>
    </xdr:from>
    <xdr:to>
      <xdr:col>116</xdr:col>
      <xdr:colOff>114300</xdr:colOff>
      <xdr:row>61</xdr:row>
      <xdr:rowOff>99459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147736</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43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3084</xdr:rowOff>
    </xdr:from>
    <xdr:to>
      <xdr:col>112</xdr:col>
      <xdr:colOff>38100</xdr:colOff>
      <xdr:row>61</xdr:row>
      <xdr:rowOff>104684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48659</xdr:rowOff>
    </xdr:from>
    <xdr:to>
      <xdr:col>116</xdr:col>
      <xdr:colOff>63500</xdr:colOff>
      <xdr:row>61</xdr:row>
      <xdr:rowOff>53884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50710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3738</xdr:rowOff>
    </xdr:from>
    <xdr:to>
      <xdr:col>107</xdr:col>
      <xdr:colOff>101600</xdr:colOff>
      <xdr:row>61</xdr:row>
      <xdr:rowOff>105338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4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53884</xdr:rowOff>
    </xdr:from>
    <xdr:to>
      <xdr:col>111</xdr:col>
      <xdr:colOff>177800</xdr:colOff>
      <xdr:row>61</xdr:row>
      <xdr:rowOff>54538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51233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7656</xdr:rowOff>
    </xdr:from>
    <xdr:to>
      <xdr:col>102</xdr:col>
      <xdr:colOff>165100</xdr:colOff>
      <xdr:row>61</xdr:row>
      <xdr:rowOff>109256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4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54538</xdr:rowOff>
    </xdr:from>
    <xdr:to>
      <xdr:col>107</xdr:col>
      <xdr:colOff>50800</xdr:colOff>
      <xdr:row>61</xdr:row>
      <xdr:rowOff>58456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51298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11575</xdr:rowOff>
    </xdr:from>
    <xdr:to>
      <xdr:col>98</xdr:col>
      <xdr:colOff>38100</xdr:colOff>
      <xdr:row>61</xdr:row>
      <xdr:rowOff>113175</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4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58456</xdr:rowOff>
    </xdr:from>
    <xdr:to>
      <xdr:col>102</xdr:col>
      <xdr:colOff>114300</xdr:colOff>
      <xdr:row>61</xdr:row>
      <xdr:rowOff>62375</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51690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95811</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96465</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55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100383</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104302</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5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129539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5481300" y="14146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64770</xdr:rowOff>
    </xdr:from>
    <xdr:to>
      <xdr:col>76</xdr:col>
      <xdr:colOff>165100</xdr:colOff>
      <xdr:row>82</xdr:row>
      <xdr:rowOff>166370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115570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4592300" y="141465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115570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413128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149861</xdr:rowOff>
    </xdr:from>
    <xdr:to>
      <xdr:col>67</xdr:col>
      <xdr:colOff>101600</xdr:colOff>
      <xdr:row>82</xdr:row>
      <xdr:rowOff>80011</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4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29211</xdr:rowOff>
    </xdr:from>
    <xdr:to>
      <xdr:col>71</xdr:col>
      <xdr:colOff>177800</xdr:colOff>
      <xdr:row>82</xdr:row>
      <xdr:rowOff>72389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40881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157497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71138</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133350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8656300" y="1435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87630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5481300" y="18009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87630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80604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58238</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803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121738</xdr:rowOff>
    </xdr:from>
    <xdr:to>
      <xdr:col>67</xdr:col>
      <xdr:colOff>101600</xdr:colOff>
      <xdr:row>105</xdr:row>
      <xdr:rowOff>51888</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xdr:rowOff>
    </xdr:from>
    <xdr:to>
      <xdr:col>71</xdr:col>
      <xdr:colOff>177800</xdr:colOff>
      <xdr:row>105</xdr:row>
      <xdr:rowOff>32113</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800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154957</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E00-000039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E00-00003B03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E00-00003D030000}"/>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E00-000049030000}"/>
            </a:ext>
          </a:extLst>
        </xdr:cNvPr>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99061</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1323300" y="186091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102326</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flipV="1">
          <a:off x="19545300" y="1861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102326</xdr:rowOff>
    </xdr:from>
    <xdr:to>
      <xdr:col>102</xdr:col>
      <xdr:colOff>114300</xdr:colOff>
      <xdr:row>108</xdr:row>
      <xdr:rowOff>102326</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8656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a:extLst>
            <a:ext uri="{FF2B5EF4-FFF2-40B4-BE49-F238E27FC236}">
              <a16:creationId xmlns:a16="http://schemas.microsoft.com/office/drawing/2014/main" id="{00000000-0008-0000-0E00-000052030000}"/>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a:extLst>
            <a:ext uri="{FF2B5EF4-FFF2-40B4-BE49-F238E27FC236}">
              <a16:creationId xmlns:a16="http://schemas.microsoft.com/office/drawing/2014/main" id="{00000000-0008-0000-0E00-00005303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a:extLst>
            <a:ext uri="{FF2B5EF4-FFF2-40B4-BE49-F238E27FC236}">
              <a16:creationId xmlns:a16="http://schemas.microsoft.com/office/drawing/2014/main" id="{00000000-0008-0000-0E00-00005403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a:extLst>
            <a:ext uri="{FF2B5EF4-FFF2-40B4-BE49-F238E27FC236}">
              <a16:creationId xmlns:a16="http://schemas.microsoft.com/office/drawing/2014/main" id="{00000000-0008-0000-0E00-000055030000}"/>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854" name="n_1mainValue【公民館】&#10;一人当たり面積">
          <a:extLst>
            <a:ext uri="{FF2B5EF4-FFF2-40B4-BE49-F238E27FC236}">
              <a16:creationId xmlns:a16="http://schemas.microsoft.com/office/drawing/2014/main" id="{00000000-0008-0000-0E00-000056030000}"/>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855" name="n_2mainValue【公民館】&#10;一人当たり面積">
          <a:extLst>
            <a:ext uri="{FF2B5EF4-FFF2-40B4-BE49-F238E27FC236}">
              <a16:creationId xmlns:a16="http://schemas.microsoft.com/office/drawing/2014/main" id="{00000000-0008-0000-0E00-000057030000}"/>
            </a:ext>
          </a:extLst>
        </xdr:cNvPr>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857" name="n_4mainValue【公民館】&#10;一人当たり面積">
          <a:extLst>
            <a:ext uri="{FF2B5EF4-FFF2-40B4-BE49-F238E27FC236}">
              <a16:creationId xmlns:a16="http://schemas.microsoft.com/office/drawing/2014/main" id="{00000000-0008-0000-0E00-000059030000}"/>
            </a:ext>
          </a:extLst>
        </xdr:cNvPr>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類似団体と比較して特に有形固定資産減価償却率が高くなっている施設は、橋りょう・トンネル、公営住宅と児童館である。公営住宅は、類似団体内平均値よりも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乖離することが挙げられる。児童館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ポイント高くなっている。竣工より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ものがほとんどのため、老朽化が進んでいるが、資産形成に繋がるような大きな工事は実施せずに軽度な補修を行っている状況である。維持管理にかかる経費の増加に留意しつつ、引き続き子育て環境の整備に取り組んでいく。</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項目については、類似団体内平均値との比較で大きな乖離は見られないものの、今後、各公共施設の老朽化が進みその対応が喫緊の課題となるため「玉村町公共施設等総合管理計画」及びこれに基づく「個別施設計画」に沿い、財政負担の軽減を念頭に置きながら適切な公共施設の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121920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043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7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56606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423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10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61</xdr:row>
      <xdr:rowOff>96338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797300" y="10334353"/>
          <a:ext cx="8382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96338</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1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60416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8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24493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4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137160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62</xdr:row>
      <xdr:rowOff>139065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76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139065</xdr:rowOff>
    </xdr:from>
    <xdr:to>
      <xdr:col>41</xdr:col>
      <xdr:colOff>50800</xdr:colOff>
      <xdr:row>62</xdr:row>
      <xdr:rowOff>140970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9542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119743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3141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83</xdr:row>
      <xdr:rowOff>83820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2994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155484</xdr:rowOff>
    </xdr:from>
    <xdr:to>
      <xdr:col>10</xdr:col>
      <xdr:colOff>165100</xdr:colOff>
      <xdr:row>83</xdr:row>
      <xdr:rowOff>85634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34834</xdr:rowOff>
    </xdr:from>
    <xdr:to>
      <xdr:col>15</xdr:col>
      <xdr:colOff>50800</xdr:colOff>
      <xdr:row>83</xdr:row>
      <xdr:rowOff>69124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26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83</xdr:row>
      <xdr:rowOff>34834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1623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76761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74676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4261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5587</xdr:rowOff>
    </xdr:from>
    <xdr:to>
      <xdr:col>46</xdr:col>
      <xdr:colOff>38100</xdr:colOff>
      <xdr:row>84</xdr:row>
      <xdr:rowOff>107187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84</xdr:row>
      <xdr:rowOff>56387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4261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56387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92456</xdr:rowOff>
    </xdr:from>
    <xdr:to>
      <xdr:col>36</xdr:col>
      <xdr:colOff>165100</xdr:colOff>
      <xdr:row>85</xdr:row>
      <xdr:rowOff>22606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143256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4536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66312</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98314</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13733</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69669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03109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28848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9919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161108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95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117021</xdr:rowOff>
    </xdr:from>
    <xdr:to>
      <xdr:col>10</xdr:col>
      <xdr:colOff>114300</xdr:colOff>
      <xdr:row>104</xdr:row>
      <xdr:rowOff>125186</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9478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70775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160038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12064</xdr:rowOff>
    </xdr:from>
    <xdr:to>
      <xdr:col>50</xdr:col>
      <xdr:colOff>165100</xdr:colOff>
      <xdr:row>107</xdr:row>
      <xdr:rowOff>113664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60961</xdr:rowOff>
    </xdr:from>
    <xdr:to>
      <xdr:col>55</xdr:col>
      <xdr:colOff>0</xdr:colOff>
      <xdr:row>107</xdr:row>
      <xdr:rowOff>62864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4061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12064</xdr:rowOff>
    </xdr:from>
    <xdr:to>
      <xdr:col>46</xdr:col>
      <xdr:colOff>38100</xdr:colOff>
      <xdr:row>107</xdr:row>
      <xdr:rowOff>113664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62864</xdr:rowOff>
    </xdr:from>
    <xdr:to>
      <xdr:col>50</xdr:col>
      <xdr:colOff>114300</xdr:colOff>
      <xdr:row>107</xdr:row>
      <xdr:rowOff>62864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12064</xdr:rowOff>
    </xdr:from>
    <xdr:to>
      <xdr:col>41</xdr:col>
      <xdr:colOff>101600</xdr:colOff>
      <xdr:row>107</xdr:row>
      <xdr:rowOff>113664</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62864</xdr:rowOff>
    </xdr:from>
    <xdr:to>
      <xdr:col>45</xdr:col>
      <xdr:colOff>177800</xdr:colOff>
      <xdr:row>107</xdr:row>
      <xdr:rowOff>62864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62864</xdr:rowOff>
    </xdr:from>
    <xdr:to>
      <xdr:col>41</xdr:col>
      <xdr:colOff>50800</xdr:colOff>
      <xdr:row>107</xdr:row>
      <xdr:rowOff>64770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4080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104791</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104791</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137160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5481300" y="6579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38</xdr:row>
      <xdr:rowOff>148590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592300" y="6652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38735</xdr:rowOff>
    </xdr:from>
    <xdr:to>
      <xdr:col>72</xdr:col>
      <xdr:colOff>38100</xdr:colOff>
      <xdr:row>38</xdr:row>
      <xdr:rowOff>140335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89535</xdr:rowOff>
    </xdr:from>
    <xdr:to>
      <xdr:col>76</xdr:col>
      <xdr:colOff>114300</xdr:colOff>
      <xdr:row>38</xdr:row>
      <xdr:rowOff>148590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6046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89535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5455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131462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151553</xdr:rowOff>
    </xdr:from>
    <xdr:to>
      <xdr:col>116</xdr:col>
      <xdr:colOff>114300</xdr:colOff>
      <xdr:row>38</xdr:row>
      <xdr:rowOff>81703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64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2980</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34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31675</xdr:rowOff>
    </xdr:from>
    <xdr:to>
      <xdr:col>112</xdr:col>
      <xdr:colOff>38100</xdr:colOff>
      <xdr:row>38</xdr:row>
      <xdr:rowOff>133275</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65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30903</xdr:rowOff>
    </xdr:from>
    <xdr:to>
      <xdr:col>116</xdr:col>
      <xdr:colOff>63500</xdr:colOff>
      <xdr:row>38</xdr:row>
      <xdr:rowOff>82475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6546003"/>
          <a:ext cx="8382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55141</xdr:rowOff>
    </xdr:from>
    <xdr:to>
      <xdr:col>107</xdr:col>
      <xdr:colOff>101600</xdr:colOff>
      <xdr:row>38</xdr:row>
      <xdr:rowOff>156741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65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82475</xdr:rowOff>
    </xdr:from>
    <xdr:to>
      <xdr:col>111</xdr:col>
      <xdr:colOff>177800</xdr:colOff>
      <xdr:row>38</xdr:row>
      <xdr:rowOff>105941</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6597575"/>
          <a:ext cx="889000" cy="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56959</xdr:rowOff>
    </xdr:from>
    <xdr:to>
      <xdr:col>102</xdr:col>
      <xdr:colOff>165100</xdr:colOff>
      <xdr:row>38</xdr:row>
      <xdr:rowOff>158559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65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105941</xdr:rowOff>
    </xdr:from>
    <xdr:to>
      <xdr:col>107</xdr:col>
      <xdr:colOff>50800</xdr:colOff>
      <xdr:row>38</xdr:row>
      <xdr:rowOff>107759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545300" y="6621041"/>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58804</xdr:rowOff>
    </xdr:from>
    <xdr:to>
      <xdr:col>98</xdr:col>
      <xdr:colOff>38100</xdr:colOff>
      <xdr:row>38</xdr:row>
      <xdr:rowOff>160404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65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107759</xdr:rowOff>
    </xdr:from>
    <xdr:to>
      <xdr:col>102</xdr:col>
      <xdr:colOff>114300</xdr:colOff>
      <xdr:row>38</xdr:row>
      <xdr:rowOff>109604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8656300" y="6622859"/>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149802</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3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1818</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3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3635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5481</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3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75112</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104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24312</xdr:rowOff>
    </xdr:from>
    <xdr:to>
      <xdr:col>102</xdr:col>
      <xdr:colOff>165100</xdr:colOff>
      <xdr:row>64</xdr:row>
      <xdr:rowOff>125912</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75112</xdr:rowOff>
    </xdr:from>
    <xdr:to>
      <xdr:col>107</xdr:col>
      <xdr:colOff>50800</xdr:colOff>
      <xdr:row>64</xdr:row>
      <xdr:rowOff>75112</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9545300" y="1104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27577</xdr:rowOff>
    </xdr:from>
    <xdr:to>
      <xdr:col>98</xdr:col>
      <xdr:colOff>38100</xdr:colOff>
      <xdr:row>64</xdr:row>
      <xdr:rowOff>129177</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75112</xdr:rowOff>
    </xdr:from>
    <xdr:to>
      <xdr:col>102</xdr:col>
      <xdr:colOff>114300</xdr:colOff>
      <xdr:row>64</xdr:row>
      <xdr:rowOff>78377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8656300" y="1104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117039</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120304</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41366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44121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84</xdr:row>
      <xdr:rowOff>10342</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437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83</xdr:row>
      <xdr:rowOff>163830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3703300" y="143794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88537</xdr:rowOff>
    </xdr:from>
    <xdr:to>
      <xdr:col>67</xdr:col>
      <xdr:colOff>101600</xdr:colOff>
      <xdr:row>84</xdr:row>
      <xdr:rowOff>18687</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139337</xdr:rowOff>
    </xdr:from>
    <xdr:to>
      <xdr:col>71</xdr:col>
      <xdr:colOff>177800</xdr:colOff>
      <xdr:row>83</xdr:row>
      <xdr:rowOff>163830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436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52269</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9814</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0000000-0008-0000-0F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00000000-0008-0000-0F00-000025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00000000-0008-0000-0F00-00002703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a:extLst>
            <a:ext uri="{FF2B5EF4-FFF2-40B4-BE49-F238E27FC236}">
              <a16:creationId xmlns:a16="http://schemas.microsoft.com/office/drawing/2014/main" id="{00000000-0008-0000-0F00-000029030000}"/>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821" name="【消防施設】&#10;一人当たり面積該当値テキスト">
          <a:extLst>
            <a:ext uri="{FF2B5EF4-FFF2-40B4-BE49-F238E27FC236}">
              <a16:creationId xmlns:a16="http://schemas.microsoft.com/office/drawing/2014/main" id="{00000000-0008-0000-0F00-000035030000}"/>
            </a:ext>
          </a:extLst>
        </xdr:cNvPr>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113537</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9545300" y="14586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113537</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656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a:extLst>
            <a:ext uri="{FF2B5EF4-FFF2-40B4-BE49-F238E27FC236}">
              <a16:creationId xmlns:a16="http://schemas.microsoft.com/office/drawing/2014/main" id="{00000000-0008-0000-0F00-00003E03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a:extLst>
            <a:ext uri="{FF2B5EF4-FFF2-40B4-BE49-F238E27FC236}">
              <a16:creationId xmlns:a16="http://schemas.microsoft.com/office/drawing/2014/main" id="{00000000-0008-0000-0F00-00003F03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a:extLst>
            <a:ext uri="{FF2B5EF4-FFF2-40B4-BE49-F238E27FC236}">
              <a16:creationId xmlns:a16="http://schemas.microsoft.com/office/drawing/2014/main" id="{00000000-0008-0000-0F00-00004003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a:extLst>
            <a:ext uri="{FF2B5EF4-FFF2-40B4-BE49-F238E27FC236}">
              <a16:creationId xmlns:a16="http://schemas.microsoft.com/office/drawing/2014/main" id="{00000000-0008-0000-0F00-00004103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834" name="n_1mainValue【消防施設】&#10;一人当たり面積">
          <a:extLst>
            <a:ext uri="{FF2B5EF4-FFF2-40B4-BE49-F238E27FC236}">
              <a16:creationId xmlns:a16="http://schemas.microsoft.com/office/drawing/2014/main" id="{00000000-0008-0000-0F00-000042030000}"/>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835" name="n_2mainValue【消防施設】&#10;一人当たり面積">
          <a:extLst>
            <a:ext uri="{FF2B5EF4-FFF2-40B4-BE49-F238E27FC236}">
              <a16:creationId xmlns:a16="http://schemas.microsoft.com/office/drawing/2014/main" id="{00000000-0008-0000-0F00-000043030000}"/>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36" name="n_3mainValue【消防施設】&#10;一人当たり面積">
          <a:extLst>
            <a:ext uri="{FF2B5EF4-FFF2-40B4-BE49-F238E27FC236}">
              <a16:creationId xmlns:a16="http://schemas.microsoft.com/office/drawing/2014/main" id="{00000000-0008-0000-0F00-00004403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37" name="n_4mainValue【消防施設】&#10;一人当たり面積">
          <a:extLst>
            <a:ext uri="{FF2B5EF4-FFF2-40B4-BE49-F238E27FC236}">
              <a16:creationId xmlns:a16="http://schemas.microsoft.com/office/drawing/2014/main" id="{00000000-0008-0000-0F00-000045030000}"/>
            </a:ext>
          </a:extLst>
        </xdr:cNvPr>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106</xdr:row>
      <xdr:rowOff>134982</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flipV="1">
          <a:off x="15481300" y="17874343"/>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134982</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82727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99061</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823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64770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82139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100512</xdr:rowOff>
    </xdr:from>
    <xdr:to>
      <xdr:col>116</xdr:col>
      <xdr:colOff>114300</xdr:colOff>
      <xdr:row>109</xdr:row>
      <xdr:rowOff>30662</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15439</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151312</xdr:rowOff>
    </xdr:from>
    <xdr:to>
      <xdr:col>116</xdr:col>
      <xdr:colOff>63500</xdr:colOff>
      <xdr:row>108</xdr:row>
      <xdr:rowOff>154577</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66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154577</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20434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107043</xdr:rowOff>
    </xdr:from>
    <xdr:to>
      <xdr:col>102</xdr:col>
      <xdr:colOff>165100</xdr:colOff>
      <xdr:row>109</xdr:row>
      <xdr:rowOff>37193</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157843</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867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107043</xdr:rowOff>
    </xdr:from>
    <xdr:to>
      <xdr:col>98</xdr:col>
      <xdr:colOff>38100</xdr:colOff>
      <xdr:row>109</xdr:row>
      <xdr:rowOff>37193</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157843</xdr:rowOff>
    </xdr:from>
    <xdr:to>
      <xdr:col>102</xdr:col>
      <xdr:colOff>114300</xdr:colOff>
      <xdr:row>108</xdr:row>
      <xdr:rowOff>157843</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a:off x="18656300" y="1867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28320</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28320</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類似団体と比較して、特に有形固定資産原価償却率が高くなっている施設は、図書館、保健センター・保健所、消防施設である。消防施設については、類似団体より有形固定資産減価償却率が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示しているが、これは消防団詰所の８割が耐用年数を超えて使用していることや、消防団ポンプ自動車についても７割が耐用年数を超過して使用しているためである。消防団詰所については、今後再編計画に基づいて統合を進めることとしているため、維持管理費用の減少が見込まれる。保健センター・保健所及び図書館については、類似団体内平均値と比較すると、保健センター・保健所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％を示している。保健センターは昭和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年度に外壁改修を完了しており、図書館は平成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年に建設し、平成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外壁改修等を完了している。保健センター及び図書館について、今後建替え等は計画されていないが、維持管理にかかる経費の増加に留意しつつ、「玉村町公共施設等総合管理計画」及びこれに基づく「個別施設計画」に沿い、財政負担の軽減を念頭に置きながら適切な公共施設の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14107528</v>
      </c>
      <c r="BO4" s="488"/>
      <c r="BP4" s="488"/>
      <c r="BQ4" s="488"/>
      <c r="BR4" s="488"/>
      <c r="BS4" s="488"/>
      <c r="BT4" s="488"/>
      <c r="BU4" s="489"/>
      <c r="BV4" s="487">
        <v>15908472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11</v>
      </c>
      <c r="CU4" s="628"/>
      <c r="CV4" s="628"/>
      <c r="CW4" s="628"/>
      <c r="CX4" s="628"/>
      <c r="CY4" s="628"/>
      <c r="CZ4" s="628"/>
      <c r="DA4" s="629"/>
      <c r="DB4" s="627">
        <v>10.9</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13207805</v>
      </c>
      <c r="BO5" s="459"/>
      <c r="BP5" s="459"/>
      <c r="BQ5" s="459"/>
      <c r="BR5" s="459"/>
      <c r="BS5" s="459"/>
      <c r="BT5" s="459"/>
      <c r="BU5" s="460"/>
      <c r="BV5" s="458">
        <v>15005908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86.7</v>
      </c>
      <c r="CU5" s="456"/>
      <c r="CV5" s="456"/>
      <c r="CW5" s="456"/>
      <c r="CX5" s="456"/>
      <c r="CY5" s="456"/>
      <c r="CZ5" s="456"/>
      <c r="DA5" s="457"/>
      <c r="DB5" s="455">
        <v>90.9</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899723</v>
      </c>
      <c r="BO6" s="459"/>
      <c r="BP6" s="459"/>
      <c r="BQ6" s="459"/>
      <c r="BR6" s="459"/>
      <c r="BS6" s="459"/>
      <c r="BT6" s="459"/>
      <c r="BU6" s="460"/>
      <c r="BV6" s="458">
        <v>902564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94</v>
      </c>
      <c r="CU6" s="602"/>
      <c r="CV6" s="602"/>
      <c r="CW6" s="602"/>
      <c r="CX6" s="602"/>
      <c r="CY6" s="602"/>
      <c r="CZ6" s="602"/>
      <c r="DA6" s="603"/>
      <c r="DB6" s="601">
        <v>96.7</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23074</v>
      </c>
      <c r="BO7" s="459"/>
      <c r="BP7" s="459"/>
      <c r="BQ7" s="459"/>
      <c r="BR7" s="459"/>
      <c r="BS7" s="459"/>
      <c r="BT7" s="459"/>
      <c r="BU7" s="460"/>
      <c r="BV7" s="458">
        <v>70725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7946220</v>
      </c>
      <c r="CU7" s="459"/>
      <c r="CV7" s="459"/>
      <c r="CW7" s="459"/>
      <c r="CX7" s="459"/>
      <c r="CY7" s="459"/>
      <c r="CZ7" s="459"/>
      <c r="DA7" s="460"/>
      <c r="DB7" s="458">
        <v>7600953</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876649</v>
      </c>
      <c r="BO8" s="459"/>
      <c r="BP8" s="459"/>
      <c r="BQ8" s="459"/>
      <c r="BR8" s="459"/>
      <c r="BS8" s="459"/>
      <c r="BT8" s="459"/>
      <c r="BU8" s="460"/>
      <c r="BV8" s="458">
        <v>831839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0.75</v>
      </c>
      <c r="CU8" s="562"/>
      <c r="CV8" s="562"/>
      <c r="CW8" s="562"/>
      <c r="CX8" s="562"/>
      <c r="CY8" s="562"/>
      <c r="CZ8" s="562"/>
      <c r="DA8" s="563"/>
      <c r="DB8" s="561">
        <v>0.77</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36054</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44810</v>
      </c>
      <c r="BO9" s="459"/>
      <c r="BP9" s="459"/>
      <c r="BQ9" s="459"/>
      <c r="BR9" s="459"/>
      <c r="BS9" s="459"/>
      <c r="BT9" s="459"/>
      <c r="BU9" s="460"/>
      <c r="BV9" s="458">
        <v>190704</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9.6999999999999993</v>
      </c>
      <c r="CU9" s="456"/>
      <c r="CV9" s="456"/>
      <c r="CW9" s="456"/>
      <c r="CX9" s="456"/>
      <c r="CY9" s="456"/>
      <c r="CZ9" s="456"/>
      <c r="DA9" s="457"/>
      <c r="DB9" s="455">
        <v>9.8000000000000007</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36654</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94</v>
      </c>
      <c r="AV10" s="517"/>
      <c r="AW10" s="517"/>
      <c r="AX10" s="517"/>
      <c r="AY10" s="472" t="s">
        <v>119</v>
      </c>
      <c r="AZ10" s="473"/>
      <c r="BA10" s="473"/>
      <c r="BB10" s="473"/>
      <c r="BC10" s="473"/>
      <c r="BD10" s="473"/>
      <c r="BE10" s="473"/>
      <c r="BF10" s="473"/>
      <c r="BG10" s="473"/>
      <c r="BH10" s="473"/>
      <c r="BI10" s="473"/>
      <c r="BJ10" s="473"/>
      <c r="BK10" s="473"/>
      <c r="BL10" s="473"/>
      <c r="BM10" s="474"/>
      <c r="BN10" s="458">
        <v>49</v>
      </c>
      <c r="BO10" s="459"/>
      <c r="BP10" s="459"/>
      <c r="BQ10" s="459"/>
      <c r="BR10" s="459"/>
      <c r="BS10" s="459"/>
      <c r="BT10" s="459"/>
      <c r="BU10" s="460"/>
      <c r="BV10" s="458">
        <v>95</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36099</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94</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350000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35006</v>
      </c>
      <c r="S13" s="546"/>
      <c r="T13" s="546"/>
      <c r="U13" s="546"/>
      <c r="V13" s="547"/>
      <c r="W13" s="548" t="s">
        <v>139</v>
      </c>
      <c r="X13" s="444"/>
      <c r="Y13" s="444"/>
      <c r="Z13" s="444"/>
      <c r="AA13" s="444"/>
      <c r="AB13" s="445"/>
      <c r="AC13" s="411">
        <v>509</v>
      </c>
      <c r="AD13" s="412"/>
      <c r="AE13" s="412"/>
      <c r="AF13" s="412"/>
      <c r="AG13" s="413"/>
      <c r="AH13" s="411">
        <v>520</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44859</v>
      </c>
      <c r="BO13" s="459"/>
      <c r="BP13" s="459"/>
      <c r="BQ13" s="459"/>
      <c r="BR13" s="459"/>
      <c r="BS13" s="459"/>
      <c r="BT13" s="459"/>
      <c r="BU13" s="460"/>
      <c r="BV13" s="458">
        <v>-159201</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3.8</v>
      </c>
      <c r="CU13" s="456"/>
      <c r="CV13" s="456"/>
      <c r="CW13" s="456"/>
      <c r="CX13" s="456"/>
      <c r="CY13" s="456"/>
      <c r="CZ13" s="456"/>
      <c r="DA13" s="457"/>
      <c r="DB13" s="455">
        <v>4.3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36298</v>
      </c>
      <c r="S14" s="546"/>
      <c r="T14" s="546"/>
      <c r="U14" s="546"/>
      <c r="V14" s="547"/>
      <c r="W14" s="549"/>
      <c r="X14" s="447"/>
      <c r="Y14" s="447"/>
      <c r="Z14" s="447"/>
      <c r="AA14" s="447"/>
      <c r="AB14" s="448"/>
      <c r="AC14" s="538">
        <v>2.8</v>
      </c>
      <c r="AD14" s="539"/>
      <c r="AE14" s="539"/>
      <c r="AF14" s="539"/>
      <c r="AG14" s="540"/>
      <c r="AH14" s="538">
        <v>2.8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136</v>
      </c>
      <c r="CU14" s="556"/>
      <c r="CV14" s="556"/>
      <c r="CW14" s="556"/>
      <c r="CX14" s="556"/>
      <c r="CY14" s="556"/>
      <c r="CZ14" s="556"/>
      <c r="DA14" s="557"/>
      <c r="DB14" s="555" t="s">
        <v>136</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138</v>
      </c>
      <c r="N15" s="543"/>
      <c r="O15" s="543"/>
      <c r="P15" s="543"/>
      <c r="Q15" s="544"/>
      <c r="R15" s="545">
        <v>35251</v>
      </c>
      <c r="S15" s="546"/>
      <c r="T15" s="546"/>
      <c r="U15" s="546"/>
      <c r="V15" s="547"/>
      <c r="W15" s="548" t="s">
        <v>146</v>
      </c>
      <c r="X15" s="444"/>
      <c r="Y15" s="444"/>
      <c r="Z15" s="444"/>
      <c r="AA15" s="444"/>
      <c r="AB15" s="445"/>
      <c r="AC15" s="411">
        <v>6001</v>
      </c>
      <c r="AD15" s="412"/>
      <c r="AE15" s="412"/>
      <c r="AF15" s="412"/>
      <c r="AG15" s="413"/>
      <c r="AH15" s="411">
        <v>6105</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4455367</v>
      </c>
      <c r="BO15" s="488"/>
      <c r="BP15" s="488"/>
      <c r="BQ15" s="488"/>
      <c r="BR15" s="488"/>
      <c r="BS15" s="488"/>
      <c r="BT15" s="488"/>
      <c r="BU15" s="489"/>
      <c r="BV15" s="487">
        <v>4544014</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32.9</v>
      </c>
      <c r="AD16" s="539"/>
      <c r="AE16" s="539"/>
      <c r="AF16" s="539"/>
      <c r="AG16" s="540"/>
      <c r="AH16" s="538">
        <v>33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6150767</v>
      </c>
      <c r="BO16" s="459"/>
      <c r="BP16" s="459"/>
      <c r="BQ16" s="459"/>
      <c r="BR16" s="459"/>
      <c r="BS16" s="459"/>
      <c r="BT16" s="459"/>
      <c r="BU16" s="460"/>
      <c r="BV16" s="458">
        <v>5965733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11715</v>
      </c>
      <c r="AD17" s="412"/>
      <c r="AE17" s="412"/>
      <c r="AF17" s="412"/>
      <c r="AG17" s="413"/>
      <c r="AH17" s="411">
        <v>11863</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5603336</v>
      </c>
      <c r="BO17" s="459"/>
      <c r="BP17" s="459"/>
      <c r="BQ17" s="459"/>
      <c r="BR17" s="459"/>
      <c r="BS17" s="459"/>
      <c r="BT17" s="459"/>
      <c r="BU17" s="460"/>
      <c r="BV17" s="458">
        <v>5722965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25.78</v>
      </c>
      <c r="M18" s="511"/>
      <c r="N18" s="511"/>
      <c r="O18" s="511"/>
      <c r="P18" s="511"/>
      <c r="Q18" s="511"/>
      <c r="R18" s="512"/>
      <c r="S18" s="512"/>
      <c r="T18" s="512"/>
      <c r="U18" s="512"/>
      <c r="V18" s="513"/>
      <c r="W18" s="529"/>
      <c r="X18" s="530"/>
      <c r="Y18" s="530"/>
      <c r="Z18" s="530"/>
      <c r="AA18" s="530"/>
      <c r="AB18" s="554"/>
      <c r="AC18" s="428">
        <v>64.3</v>
      </c>
      <c r="AD18" s="429"/>
      <c r="AE18" s="429"/>
      <c r="AF18" s="429"/>
      <c r="AG18" s="514"/>
      <c r="AH18" s="428">
        <v>64.2</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7197605</v>
      </c>
      <c r="BO18" s="459"/>
      <c r="BP18" s="459"/>
      <c r="BQ18" s="459"/>
      <c r="BR18" s="459"/>
      <c r="BS18" s="459"/>
      <c r="BT18" s="459"/>
      <c r="BU18" s="460"/>
      <c r="BV18" s="458">
        <v>6992098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1399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9302029</v>
      </c>
      <c r="BO19" s="459"/>
      <c r="BP19" s="459"/>
      <c r="BQ19" s="459"/>
      <c r="BR19" s="459"/>
      <c r="BS19" s="459"/>
      <c r="BT19" s="459"/>
      <c r="BU19" s="460"/>
      <c r="BV19" s="458">
        <v>9144821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14932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9989201</v>
      </c>
      <c r="BO22" s="488"/>
      <c r="BP22" s="488"/>
      <c r="BQ22" s="488"/>
      <c r="BR22" s="488"/>
      <c r="BS22" s="488"/>
      <c r="BT22" s="488"/>
      <c r="BU22" s="489"/>
      <c r="BV22" s="487">
        <v>9415874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8107017</v>
      </c>
      <c r="BO23" s="459"/>
      <c r="BP23" s="459"/>
      <c r="BQ23" s="459"/>
      <c r="BR23" s="459"/>
      <c r="BS23" s="459"/>
      <c r="BT23" s="459"/>
      <c r="BU23" s="460"/>
      <c r="BV23" s="458">
        <v>7811803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7250</v>
      </c>
      <c r="R24" s="412"/>
      <c r="S24" s="412"/>
      <c r="T24" s="412"/>
      <c r="U24" s="412"/>
      <c r="V24" s="413"/>
      <c r="W24" s="501"/>
      <c r="X24" s="438"/>
      <c r="Y24" s="439"/>
      <c r="Z24" s="414" t="s">
        <v>171</v>
      </c>
      <c r="AA24" s="415"/>
      <c r="AB24" s="415"/>
      <c r="AC24" s="415"/>
      <c r="AD24" s="415"/>
      <c r="AE24" s="415"/>
      <c r="AF24" s="415"/>
      <c r="AG24" s="416"/>
      <c r="AH24" s="411">
        <v>200</v>
      </c>
      <c r="AI24" s="412"/>
      <c r="AJ24" s="412"/>
      <c r="AK24" s="412"/>
      <c r="AL24" s="413"/>
      <c r="AM24" s="411">
        <v>636800</v>
      </c>
      <c r="AN24" s="412"/>
      <c r="AO24" s="412"/>
      <c r="AP24" s="412"/>
      <c r="AQ24" s="412"/>
      <c r="AR24" s="413"/>
      <c r="AS24" s="411">
        <v>3184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3333269</v>
      </c>
      <c r="BO24" s="459"/>
      <c r="BP24" s="459"/>
      <c r="BQ24" s="459"/>
      <c r="BR24" s="459"/>
      <c r="BS24" s="459"/>
      <c r="BT24" s="459"/>
      <c r="BU24" s="460"/>
      <c r="BV24" s="458">
        <v>2878628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6120</v>
      </c>
      <c r="R25" s="412"/>
      <c r="S25" s="412"/>
      <c r="T25" s="412"/>
      <c r="U25" s="412"/>
      <c r="V25" s="413"/>
      <c r="W25" s="501"/>
      <c r="X25" s="438"/>
      <c r="Y25" s="439"/>
      <c r="Z25" s="414" t="s">
        <v>174</v>
      </c>
      <c r="AA25" s="415"/>
      <c r="AB25" s="415"/>
      <c r="AC25" s="415"/>
      <c r="AD25" s="415"/>
      <c r="AE25" s="415"/>
      <c r="AF25" s="415"/>
      <c r="AG25" s="416"/>
      <c r="AH25" s="411" t="s">
        <v>137</v>
      </c>
      <c r="AI25" s="412"/>
      <c r="AJ25" s="412"/>
      <c r="AK25" s="412"/>
      <c r="AL25" s="413"/>
      <c r="AM25" s="411" t="s">
        <v>137</v>
      </c>
      <c r="AN25" s="412"/>
      <c r="AO25" s="412"/>
      <c r="AP25" s="412"/>
      <c r="AQ25" s="412"/>
      <c r="AR25" s="413"/>
      <c r="AS25" s="411" t="s">
        <v>137</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838768</v>
      </c>
      <c r="BO25" s="488"/>
      <c r="BP25" s="488"/>
      <c r="BQ25" s="488"/>
      <c r="BR25" s="488"/>
      <c r="BS25" s="488"/>
      <c r="BT25" s="488"/>
      <c r="BU25" s="489"/>
      <c r="BV25" s="487">
        <v>827502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5740</v>
      </c>
      <c r="R26" s="412"/>
      <c r="S26" s="412"/>
      <c r="T26" s="412"/>
      <c r="U26" s="412"/>
      <c r="V26" s="413"/>
      <c r="W26" s="501"/>
      <c r="X26" s="438"/>
      <c r="Y26" s="439"/>
      <c r="Z26" s="414" t="s">
        <v>177</v>
      </c>
      <c r="AA26" s="469"/>
      <c r="AB26" s="469"/>
      <c r="AC26" s="469"/>
      <c r="AD26" s="469"/>
      <c r="AE26" s="469"/>
      <c r="AF26" s="469"/>
      <c r="AG26" s="470"/>
      <c r="AH26" s="411" t="s">
        <v>137</v>
      </c>
      <c r="AI26" s="412"/>
      <c r="AJ26" s="412"/>
      <c r="AK26" s="412"/>
      <c r="AL26" s="413"/>
      <c r="AM26" s="411" t="s">
        <v>137</v>
      </c>
      <c r="AN26" s="412"/>
      <c r="AO26" s="412"/>
      <c r="AP26" s="412"/>
      <c r="AQ26" s="412"/>
      <c r="AR26" s="413"/>
      <c r="AS26" s="411" t="s">
        <v>136</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179</v>
      </c>
      <c r="F27" s="415"/>
      <c r="G27" s="415"/>
      <c r="H27" s="415"/>
      <c r="I27" s="415"/>
      <c r="J27" s="415"/>
      <c r="K27" s="416"/>
      <c r="L27" s="411">
        <v>1</v>
      </c>
      <c r="M27" s="412"/>
      <c r="N27" s="412"/>
      <c r="O27" s="412"/>
      <c r="P27" s="413"/>
      <c r="Q27" s="411">
        <v>3240</v>
      </c>
      <c r="R27" s="412"/>
      <c r="S27" s="412"/>
      <c r="T27" s="412"/>
      <c r="U27" s="412"/>
      <c r="V27" s="413"/>
      <c r="W27" s="501"/>
      <c r="X27" s="438"/>
      <c r="Y27" s="439"/>
      <c r="Z27" s="414" t="s">
        <v>180</v>
      </c>
      <c r="AA27" s="415"/>
      <c r="AB27" s="415"/>
      <c r="AC27" s="415"/>
      <c r="AD27" s="415"/>
      <c r="AE27" s="415"/>
      <c r="AF27" s="415"/>
      <c r="AG27" s="416"/>
      <c r="AH27" s="411">
        <v>11</v>
      </c>
      <c r="AI27" s="412"/>
      <c r="AJ27" s="412"/>
      <c r="AK27" s="412"/>
      <c r="AL27" s="413"/>
      <c r="AM27" s="411">
        <v>35933</v>
      </c>
      <c r="AN27" s="412"/>
      <c r="AO27" s="412"/>
      <c r="AP27" s="412"/>
      <c r="AQ27" s="412"/>
      <c r="AR27" s="413"/>
      <c r="AS27" s="411">
        <v>3267</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219292</v>
      </c>
      <c r="BO27" s="493"/>
      <c r="BP27" s="493"/>
      <c r="BQ27" s="493"/>
      <c r="BR27" s="493"/>
      <c r="BS27" s="493"/>
      <c r="BT27" s="493"/>
      <c r="BU27" s="494"/>
      <c r="BV27" s="492">
        <v>219287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182</v>
      </c>
      <c r="F28" s="415"/>
      <c r="G28" s="415"/>
      <c r="H28" s="415"/>
      <c r="I28" s="415"/>
      <c r="J28" s="415"/>
      <c r="K28" s="416"/>
      <c r="L28" s="411">
        <v>1</v>
      </c>
      <c r="M28" s="412"/>
      <c r="N28" s="412"/>
      <c r="O28" s="412"/>
      <c r="P28" s="413"/>
      <c r="Q28" s="411">
        <v>2660</v>
      </c>
      <c r="R28" s="412"/>
      <c r="S28" s="412"/>
      <c r="T28" s="412"/>
      <c r="U28" s="412"/>
      <c r="V28" s="413"/>
      <c r="W28" s="501"/>
      <c r="X28" s="438"/>
      <c r="Y28" s="439"/>
      <c r="Z28" s="414" t="s">
        <v>183</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2103015</v>
      </c>
      <c r="BO28" s="488"/>
      <c r="BP28" s="488"/>
      <c r="BQ28" s="488"/>
      <c r="BR28" s="488"/>
      <c r="BS28" s="488"/>
      <c r="BT28" s="488"/>
      <c r="BU28" s="489"/>
      <c r="BV28" s="487">
        <v>1682966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185</v>
      </c>
      <c r="F29" s="415"/>
      <c r="G29" s="415"/>
      <c r="H29" s="415"/>
      <c r="I29" s="415"/>
      <c r="J29" s="415"/>
      <c r="K29" s="416"/>
      <c r="L29" s="411">
        <v>11</v>
      </c>
      <c r="M29" s="412"/>
      <c r="N29" s="412"/>
      <c r="O29" s="412"/>
      <c r="P29" s="413"/>
      <c r="Q29" s="411">
        <v>2420</v>
      </c>
      <c r="R29" s="412"/>
      <c r="S29" s="412"/>
      <c r="T29" s="412"/>
      <c r="U29" s="412"/>
      <c r="V29" s="413"/>
      <c r="W29" s="502"/>
      <c r="X29" s="503"/>
      <c r="Y29" s="504"/>
      <c r="Z29" s="414" t="s">
        <v>186</v>
      </c>
      <c r="AA29" s="415"/>
      <c r="AB29" s="415"/>
      <c r="AC29" s="415"/>
      <c r="AD29" s="415"/>
      <c r="AE29" s="415"/>
      <c r="AF29" s="415"/>
      <c r="AG29" s="416"/>
      <c r="AH29" s="411">
        <v>211</v>
      </c>
      <c r="AI29" s="412"/>
      <c r="AJ29" s="412"/>
      <c r="AK29" s="412"/>
      <c r="AL29" s="413"/>
      <c r="AM29" s="411">
        <v>672733</v>
      </c>
      <c r="AN29" s="412"/>
      <c r="AO29" s="412"/>
      <c r="AP29" s="412"/>
      <c r="AQ29" s="412"/>
      <c r="AR29" s="413"/>
      <c r="AS29" s="411">
        <v>3188</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578297</v>
      </c>
      <c r="BO29" s="459"/>
      <c r="BP29" s="459"/>
      <c r="BQ29" s="459"/>
      <c r="BR29" s="459"/>
      <c r="BS29" s="459"/>
      <c r="BT29" s="459"/>
      <c r="BU29" s="460"/>
      <c r="BV29" s="458">
        <v>401102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98.1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548941</v>
      </c>
      <c r="BO30" s="493"/>
      <c r="BP30" s="493"/>
      <c r="BQ30" s="493"/>
      <c r="BR30" s="493"/>
      <c r="BS30" s="493"/>
      <c r="BT30" s="493"/>
      <c r="BU30" s="494"/>
      <c r="BV30" s="492">
        <v>492794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196</v>
      </c>
      <c r="X33" s="409"/>
      <c r="Y33" s="409"/>
      <c r="Z33" s="409"/>
      <c r="AA33" s="409"/>
      <c r="AB33" s="409"/>
      <c r="AC33" s="409"/>
      <c r="AD33" s="409"/>
      <c r="AE33" s="409"/>
      <c r="AF33" s="409"/>
      <c r="AG33" s="409"/>
      <c r="AH33" s="409"/>
      <c r="AI33" s="409"/>
      <c r="AJ33" s="409"/>
      <c r="AK33" s="409"/>
      <c r="AL33" s="203"/>
      <c r="AM33" s="410" t="s">
        <v>197</v>
      </c>
      <c r="AN33" s="410"/>
      <c r="AO33" s="409" t="s">
        <v>196</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197</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群馬県市町村会館管理組合</v>
      </c>
      <c r="BZ34" s="407"/>
      <c r="CA34" s="407"/>
      <c r="CB34" s="407"/>
      <c r="CC34" s="407"/>
      <c r="CD34" s="407"/>
      <c r="CE34" s="407"/>
      <c r="CF34" s="407"/>
      <c r="CG34" s="407"/>
      <c r="CH34" s="407"/>
      <c r="CI34" s="407"/>
      <c r="CJ34" s="407"/>
      <c r="CK34" s="407"/>
      <c r="CL34" s="407"/>
      <c r="CM34" s="407"/>
      <c r="CN34" s="178"/>
      <c r="CO34" s="406">
        <f>IF(CQ34="","",MAX(C34:D43,U34:V43,AM34:AN43,BE34:BF43,BW34:BX43)+1)</f>
        <v>12</v>
      </c>
      <c r="CP34" s="406"/>
      <c r="CQ34" s="407" t="str">
        <f>IF('各会計、関係団体の財政状況及び健全化判断比率'!BS7="","",'各会計、関係団体の財政状況及び健全化判断比率'!BS7)</f>
        <v>玉村町農業公社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群馬県市町村総合事務組合</v>
      </c>
      <c r="BZ35" s="407"/>
      <c r="CA35" s="407"/>
      <c r="CB35" s="407"/>
      <c r="CC35" s="407"/>
      <c r="CD35" s="407"/>
      <c r="CE35" s="407"/>
      <c r="CF35" s="407"/>
      <c r="CG35" s="407"/>
      <c r="CH35" s="407"/>
      <c r="CI35" s="407"/>
      <c r="CJ35" s="407"/>
      <c r="CK35" s="407"/>
      <c r="CL35" s="407"/>
      <c r="CM35" s="407"/>
      <c r="CN35" s="178"/>
      <c r="CO35" s="406">
        <f t="shared" ref="CO35:CO43" si="3">IF(CQ35="","",CO34+1)</f>
        <v>13</v>
      </c>
      <c r="CP35" s="406"/>
      <c r="CQ35" s="407" t="str">
        <f>IF('各会計、関係団体の財政状況及び健全化判断比率'!BS8="","",'各会計、関係団体の財政状況及び健全化判断比率'!BS8)</f>
        <v>玉村町文化振興財団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群馬県後期高齢者医療広域連合（一般会計）</v>
      </c>
      <c r="BZ36" s="407"/>
      <c r="CA36" s="407"/>
      <c r="CB36" s="407"/>
      <c r="CC36" s="407"/>
      <c r="CD36" s="407"/>
      <c r="CE36" s="407"/>
      <c r="CF36" s="407"/>
      <c r="CG36" s="407"/>
      <c r="CH36" s="407"/>
      <c r="CI36" s="407"/>
      <c r="CJ36" s="407"/>
      <c r="CK36" s="407"/>
      <c r="CL36" s="407"/>
      <c r="CM36" s="407"/>
      <c r="CN36" s="178"/>
      <c r="CO36" s="406">
        <f t="shared" si="3"/>
        <v>14</v>
      </c>
      <c r="CP36" s="406"/>
      <c r="CQ36" s="407" t="str">
        <f>IF('各会計、関係団体の財政状況及び健全化判断比率'!BS9="","",'各会計、関係団体の財政状況及び健全化判断比率'!BS9)</f>
        <v>玉村町土地開発公社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介護予防サービス事業特別会計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群馬県後期高齢者医療広域連合（事業会計）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582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224</v>
      </c>
      <c r="C5" s="652"/>
      <c r="D5" s="652"/>
      <c r="E5" s="652"/>
      <c r="F5" s="652"/>
      <c r="G5" s="652"/>
      <c r="H5" s="652"/>
      <c r="I5" s="652"/>
      <c r="J5" s="652"/>
      <c r="K5" s="652"/>
      <c r="L5" s="652"/>
      <c r="M5" s="652"/>
      <c r="N5" s="652"/>
      <c r="O5" s="652"/>
      <c r="P5" s="652"/>
      <c r="Q5" s="653"/>
      <c r="R5" s="654">
        <v>4799869</v>
      </c>
      <c r="S5" s="655"/>
      <c r="T5" s="655"/>
      <c r="U5" s="655"/>
      <c r="V5" s="655"/>
      <c r="W5" s="655"/>
      <c r="X5" s="655"/>
      <c r="Y5" s="656"/>
      <c r="Z5" s="657">
        <v>34</v>
      </c>
      <c r="AA5" s="657"/>
      <c r="AB5" s="657"/>
      <c r="AC5" s="657"/>
      <c r="AD5" s="658">
        <v>4698816</v>
      </c>
      <c r="AE5" s="658"/>
      <c r="AF5" s="658"/>
      <c r="AG5" s="658"/>
      <c r="AH5" s="658"/>
      <c r="AI5" s="658"/>
      <c r="AJ5" s="658"/>
      <c r="AK5" s="658"/>
      <c r="AL5" s="659">
        <v>61.4</v>
      </c>
      <c r="AM5" s="660"/>
      <c r="AN5" s="660"/>
      <c r="AO5" s="661"/>
      <c r="AP5" s="651" t="s">
        <v>225</v>
      </c>
      <c r="AQ5" s="652"/>
      <c r="AR5" s="652"/>
      <c r="AS5" s="652"/>
      <c r="AT5" s="652"/>
      <c r="AU5" s="652"/>
      <c r="AV5" s="652"/>
      <c r="AW5" s="652"/>
      <c r="AX5" s="652"/>
      <c r="AY5" s="652"/>
      <c r="AZ5" s="652"/>
      <c r="BA5" s="652"/>
      <c r="BB5" s="652"/>
      <c r="BC5" s="652"/>
      <c r="BD5" s="652"/>
      <c r="BE5" s="652"/>
      <c r="BF5" s="653"/>
      <c r="BG5" s="665">
        <v>4698816</v>
      </c>
      <c r="BH5" s="666"/>
      <c r="BI5" s="666"/>
      <c r="BJ5" s="666"/>
      <c r="BK5" s="666"/>
      <c r="BL5" s="666"/>
      <c r="BM5" s="666"/>
      <c r="BN5" s="667"/>
      <c r="BO5" s="668">
        <v>97.9</v>
      </c>
      <c r="BP5" s="668"/>
      <c r="BQ5" s="668"/>
      <c r="BR5" s="668"/>
      <c r="BS5" s="669">
        <v>103278</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2">
      <c r="B6" s="662" t="s">
        <v>229</v>
      </c>
      <c r="C6" s="663"/>
      <c r="D6" s="663"/>
      <c r="E6" s="663"/>
      <c r="F6" s="663"/>
      <c r="G6" s="663"/>
      <c r="H6" s="663"/>
      <c r="I6" s="663"/>
      <c r="J6" s="663"/>
      <c r="K6" s="663"/>
      <c r="L6" s="663"/>
      <c r="M6" s="663"/>
      <c r="N6" s="663"/>
      <c r="O6" s="663"/>
      <c r="P6" s="663"/>
      <c r="Q6" s="664"/>
      <c r="R6" s="665">
        <v>125525</v>
      </c>
      <c r="S6" s="666"/>
      <c r="T6" s="666"/>
      <c r="U6" s="666"/>
      <c r="V6" s="666"/>
      <c r="W6" s="666"/>
      <c r="X6" s="666"/>
      <c r="Y6" s="667"/>
      <c r="Z6" s="668">
        <v>0.9</v>
      </c>
      <c r="AA6" s="668"/>
      <c r="AB6" s="668"/>
      <c r="AC6" s="668"/>
      <c r="AD6" s="669">
        <v>125525</v>
      </c>
      <c r="AE6" s="669"/>
      <c r="AF6" s="669"/>
      <c r="AG6" s="669"/>
      <c r="AH6" s="669"/>
      <c r="AI6" s="669"/>
      <c r="AJ6" s="669"/>
      <c r="AK6" s="669"/>
      <c r="AL6" s="670">
        <v>1.6</v>
      </c>
      <c r="AM6" s="671"/>
      <c r="AN6" s="671"/>
      <c r="AO6" s="672"/>
      <c r="AP6" s="662" t="s">
        <v>230</v>
      </c>
      <c r="AQ6" s="663"/>
      <c r="AR6" s="663"/>
      <c r="AS6" s="663"/>
      <c r="AT6" s="663"/>
      <c r="AU6" s="663"/>
      <c r="AV6" s="663"/>
      <c r="AW6" s="663"/>
      <c r="AX6" s="663"/>
      <c r="AY6" s="663"/>
      <c r="AZ6" s="663"/>
      <c r="BA6" s="663"/>
      <c r="BB6" s="663"/>
      <c r="BC6" s="663"/>
      <c r="BD6" s="663"/>
      <c r="BE6" s="663"/>
      <c r="BF6" s="664"/>
      <c r="BG6" s="665">
        <v>4698816</v>
      </c>
      <c r="BH6" s="666"/>
      <c r="BI6" s="666"/>
      <c r="BJ6" s="666"/>
      <c r="BK6" s="666"/>
      <c r="BL6" s="666"/>
      <c r="BM6" s="666"/>
      <c r="BN6" s="667"/>
      <c r="BO6" s="668">
        <v>97.9</v>
      </c>
      <c r="BP6" s="668"/>
      <c r="BQ6" s="668"/>
      <c r="BR6" s="668"/>
      <c r="BS6" s="669">
        <v>103278</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90189</v>
      </c>
      <c r="CS6" s="666"/>
      <c r="CT6" s="666"/>
      <c r="CU6" s="666"/>
      <c r="CV6" s="666"/>
      <c r="CW6" s="666"/>
      <c r="CX6" s="666"/>
      <c r="CY6" s="667"/>
      <c r="CZ6" s="659">
        <v>0.7</v>
      </c>
      <c r="DA6" s="660"/>
      <c r="DB6" s="660"/>
      <c r="DC6" s="679"/>
      <c r="DD6" s="674" t="s">
        <v>127</v>
      </c>
      <c r="DE6" s="666"/>
      <c r="DF6" s="666"/>
      <c r="DG6" s="666"/>
      <c r="DH6" s="666"/>
      <c r="DI6" s="666"/>
      <c r="DJ6" s="666"/>
      <c r="DK6" s="666"/>
      <c r="DL6" s="666"/>
      <c r="DM6" s="666"/>
      <c r="DN6" s="666"/>
      <c r="DO6" s="666"/>
      <c r="DP6" s="667"/>
      <c r="DQ6" s="674">
        <v>90189</v>
      </c>
      <c r="DR6" s="666"/>
      <c r="DS6" s="666"/>
      <c r="DT6" s="666"/>
      <c r="DU6" s="666"/>
      <c r="DV6" s="666"/>
      <c r="DW6" s="666"/>
      <c r="DX6" s="666"/>
      <c r="DY6" s="666"/>
      <c r="DZ6" s="666"/>
      <c r="EA6" s="666"/>
      <c r="EB6" s="666"/>
      <c r="EC6" s="675"/>
    </row>
    <row r="7" spans="2:143" ht="11.25" customHeight="1" x14ac:dyDescent="0.2">
      <c r="B7" s="662" t="s">
        <v>232</v>
      </c>
      <c r="C7" s="663"/>
      <c r="D7" s="663"/>
      <c r="E7" s="663"/>
      <c r="F7" s="663"/>
      <c r="G7" s="663"/>
      <c r="H7" s="663"/>
      <c r="I7" s="663"/>
      <c r="J7" s="663"/>
      <c r="K7" s="663"/>
      <c r="L7" s="663"/>
      <c r="M7" s="663"/>
      <c r="N7" s="663"/>
      <c r="O7" s="663"/>
      <c r="P7" s="663"/>
      <c r="Q7" s="664"/>
      <c r="R7" s="665">
        <v>3476</v>
      </c>
      <c r="S7" s="666"/>
      <c r="T7" s="666"/>
      <c r="U7" s="666"/>
      <c r="V7" s="666"/>
      <c r="W7" s="666"/>
      <c r="X7" s="666"/>
      <c r="Y7" s="667"/>
      <c r="Z7" s="668">
        <v>0</v>
      </c>
      <c r="AA7" s="668"/>
      <c r="AB7" s="668"/>
      <c r="AC7" s="668"/>
      <c r="AD7" s="669">
        <v>3476</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2304480</v>
      </c>
      <c r="BH7" s="666"/>
      <c r="BI7" s="666"/>
      <c r="BJ7" s="666"/>
      <c r="BK7" s="666"/>
      <c r="BL7" s="666"/>
      <c r="BM7" s="666"/>
      <c r="BN7" s="667"/>
      <c r="BO7" s="668">
        <v>48</v>
      </c>
      <c r="BP7" s="668"/>
      <c r="BQ7" s="668"/>
      <c r="BR7" s="668"/>
      <c r="BS7" s="669">
        <v>103278</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2078336</v>
      </c>
      <c r="CS7" s="666"/>
      <c r="CT7" s="666"/>
      <c r="CU7" s="666"/>
      <c r="CV7" s="666"/>
      <c r="CW7" s="666"/>
      <c r="CX7" s="666"/>
      <c r="CY7" s="667"/>
      <c r="CZ7" s="668">
        <v>15.7</v>
      </c>
      <c r="DA7" s="668"/>
      <c r="DB7" s="668"/>
      <c r="DC7" s="668"/>
      <c r="DD7" s="674">
        <v>584633</v>
      </c>
      <c r="DE7" s="666"/>
      <c r="DF7" s="666"/>
      <c r="DG7" s="666"/>
      <c r="DH7" s="666"/>
      <c r="DI7" s="666"/>
      <c r="DJ7" s="666"/>
      <c r="DK7" s="666"/>
      <c r="DL7" s="666"/>
      <c r="DM7" s="666"/>
      <c r="DN7" s="666"/>
      <c r="DO7" s="666"/>
      <c r="DP7" s="667"/>
      <c r="DQ7" s="674">
        <v>1407937</v>
      </c>
      <c r="DR7" s="666"/>
      <c r="DS7" s="666"/>
      <c r="DT7" s="666"/>
      <c r="DU7" s="666"/>
      <c r="DV7" s="666"/>
      <c r="DW7" s="666"/>
      <c r="DX7" s="666"/>
      <c r="DY7" s="666"/>
      <c r="DZ7" s="666"/>
      <c r="EA7" s="666"/>
      <c r="EB7" s="666"/>
      <c r="EC7" s="675"/>
    </row>
    <row r="8" spans="2:143" ht="11.25" customHeight="1" x14ac:dyDescent="0.2">
      <c r="B8" s="662" t="s">
        <v>235</v>
      </c>
      <c r="C8" s="663"/>
      <c r="D8" s="663"/>
      <c r="E8" s="663"/>
      <c r="F8" s="663"/>
      <c r="G8" s="663"/>
      <c r="H8" s="663"/>
      <c r="I8" s="663"/>
      <c r="J8" s="663"/>
      <c r="K8" s="663"/>
      <c r="L8" s="663"/>
      <c r="M8" s="663"/>
      <c r="N8" s="663"/>
      <c r="O8" s="663"/>
      <c r="P8" s="663"/>
      <c r="Q8" s="664"/>
      <c r="R8" s="665">
        <v>28123</v>
      </c>
      <c r="S8" s="666"/>
      <c r="T8" s="666"/>
      <c r="U8" s="666"/>
      <c r="V8" s="666"/>
      <c r="W8" s="666"/>
      <c r="X8" s="666"/>
      <c r="Y8" s="667"/>
      <c r="Z8" s="668">
        <v>0.2</v>
      </c>
      <c r="AA8" s="668"/>
      <c r="AB8" s="668"/>
      <c r="AC8" s="668"/>
      <c r="AD8" s="669">
        <v>28123</v>
      </c>
      <c r="AE8" s="669"/>
      <c r="AF8" s="669"/>
      <c r="AG8" s="669"/>
      <c r="AH8" s="669"/>
      <c r="AI8" s="669"/>
      <c r="AJ8" s="669"/>
      <c r="AK8" s="669"/>
      <c r="AL8" s="670">
        <v>0.4</v>
      </c>
      <c r="AM8" s="671"/>
      <c r="AN8" s="671"/>
      <c r="AO8" s="672"/>
      <c r="AP8" s="662" t="s">
        <v>236</v>
      </c>
      <c r="AQ8" s="663"/>
      <c r="AR8" s="663"/>
      <c r="AS8" s="663"/>
      <c r="AT8" s="663"/>
      <c r="AU8" s="663"/>
      <c r="AV8" s="663"/>
      <c r="AW8" s="663"/>
      <c r="AX8" s="663"/>
      <c r="AY8" s="663"/>
      <c r="AZ8" s="663"/>
      <c r="BA8" s="663"/>
      <c r="BB8" s="663"/>
      <c r="BC8" s="663"/>
      <c r="BD8" s="663"/>
      <c r="BE8" s="663"/>
      <c r="BF8" s="664"/>
      <c r="BG8" s="665">
        <v>69412</v>
      </c>
      <c r="BH8" s="666"/>
      <c r="BI8" s="666"/>
      <c r="BJ8" s="666"/>
      <c r="BK8" s="666"/>
      <c r="BL8" s="666"/>
      <c r="BM8" s="666"/>
      <c r="BN8" s="667"/>
      <c r="BO8" s="668">
        <v>1.4</v>
      </c>
      <c r="BP8" s="668"/>
      <c r="BQ8" s="668"/>
      <c r="BR8" s="668"/>
      <c r="BS8" s="669" t="s">
        <v>127</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5105134</v>
      </c>
      <c r="CS8" s="666"/>
      <c r="CT8" s="666"/>
      <c r="CU8" s="666"/>
      <c r="CV8" s="666"/>
      <c r="CW8" s="666"/>
      <c r="CX8" s="666"/>
      <c r="CY8" s="667"/>
      <c r="CZ8" s="668">
        <v>38.700000000000003</v>
      </c>
      <c r="DA8" s="668"/>
      <c r="DB8" s="668"/>
      <c r="DC8" s="668"/>
      <c r="DD8" s="674">
        <v>12085</v>
      </c>
      <c r="DE8" s="666"/>
      <c r="DF8" s="666"/>
      <c r="DG8" s="666"/>
      <c r="DH8" s="666"/>
      <c r="DI8" s="666"/>
      <c r="DJ8" s="666"/>
      <c r="DK8" s="666"/>
      <c r="DL8" s="666"/>
      <c r="DM8" s="666"/>
      <c r="DN8" s="666"/>
      <c r="DO8" s="666"/>
      <c r="DP8" s="667"/>
      <c r="DQ8" s="674">
        <v>2426811</v>
      </c>
      <c r="DR8" s="666"/>
      <c r="DS8" s="666"/>
      <c r="DT8" s="666"/>
      <c r="DU8" s="666"/>
      <c r="DV8" s="666"/>
      <c r="DW8" s="666"/>
      <c r="DX8" s="666"/>
      <c r="DY8" s="666"/>
      <c r="DZ8" s="666"/>
      <c r="EA8" s="666"/>
      <c r="EB8" s="666"/>
      <c r="EC8" s="675"/>
    </row>
    <row r="9" spans="2:143" ht="11.25" customHeight="1" x14ac:dyDescent="0.2">
      <c r="B9" s="662" t="s">
        <v>238</v>
      </c>
      <c r="C9" s="663"/>
      <c r="D9" s="663"/>
      <c r="E9" s="663"/>
      <c r="F9" s="663"/>
      <c r="G9" s="663"/>
      <c r="H9" s="663"/>
      <c r="I9" s="663"/>
      <c r="J9" s="663"/>
      <c r="K9" s="663"/>
      <c r="L9" s="663"/>
      <c r="M9" s="663"/>
      <c r="N9" s="663"/>
      <c r="O9" s="663"/>
      <c r="P9" s="663"/>
      <c r="Q9" s="664"/>
      <c r="R9" s="665">
        <v>31131</v>
      </c>
      <c r="S9" s="666"/>
      <c r="T9" s="666"/>
      <c r="U9" s="666"/>
      <c r="V9" s="666"/>
      <c r="W9" s="666"/>
      <c r="X9" s="666"/>
      <c r="Y9" s="667"/>
      <c r="Z9" s="668">
        <v>0.2</v>
      </c>
      <c r="AA9" s="668"/>
      <c r="AB9" s="668"/>
      <c r="AC9" s="668"/>
      <c r="AD9" s="669">
        <v>31131</v>
      </c>
      <c r="AE9" s="669"/>
      <c r="AF9" s="669"/>
      <c r="AG9" s="669"/>
      <c r="AH9" s="669"/>
      <c r="AI9" s="669"/>
      <c r="AJ9" s="669"/>
      <c r="AK9" s="669"/>
      <c r="AL9" s="670">
        <v>0.4</v>
      </c>
      <c r="AM9" s="671"/>
      <c r="AN9" s="671"/>
      <c r="AO9" s="672"/>
      <c r="AP9" s="662" t="s">
        <v>239</v>
      </c>
      <c r="AQ9" s="663"/>
      <c r="AR9" s="663"/>
      <c r="AS9" s="663"/>
      <c r="AT9" s="663"/>
      <c r="AU9" s="663"/>
      <c r="AV9" s="663"/>
      <c r="AW9" s="663"/>
      <c r="AX9" s="663"/>
      <c r="AY9" s="663"/>
      <c r="AZ9" s="663"/>
      <c r="BA9" s="663"/>
      <c r="BB9" s="663"/>
      <c r="BC9" s="663"/>
      <c r="BD9" s="663"/>
      <c r="BE9" s="663"/>
      <c r="BF9" s="664"/>
      <c r="BG9" s="665">
        <v>1766769</v>
      </c>
      <c r="BH9" s="666"/>
      <c r="BI9" s="666"/>
      <c r="BJ9" s="666"/>
      <c r="BK9" s="666"/>
      <c r="BL9" s="666"/>
      <c r="BM9" s="666"/>
      <c r="BN9" s="667"/>
      <c r="BO9" s="668">
        <v>36.799999999999997</v>
      </c>
      <c r="BP9" s="668"/>
      <c r="BQ9" s="668"/>
      <c r="BR9" s="668"/>
      <c r="BS9" s="669" t="s">
        <v>127</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1313228</v>
      </c>
      <c r="CS9" s="666"/>
      <c r="CT9" s="666"/>
      <c r="CU9" s="666"/>
      <c r="CV9" s="666"/>
      <c r="CW9" s="666"/>
      <c r="CX9" s="666"/>
      <c r="CY9" s="667"/>
      <c r="CZ9" s="668">
        <v>9.9</v>
      </c>
      <c r="DA9" s="668"/>
      <c r="DB9" s="668"/>
      <c r="DC9" s="668"/>
      <c r="DD9" s="674">
        <v>65362</v>
      </c>
      <c r="DE9" s="666"/>
      <c r="DF9" s="666"/>
      <c r="DG9" s="666"/>
      <c r="DH9" s="666"/>
      <c r="DI9" s="666"/>
      <c r="DJ9" s="666"/>
      <c r="DK9" s="666"/>
      <c r="DL9" s="666"/>
      <c r="DM9" s="666"/>
      <c r="DN9" s="666"/>
      <c r="DO9" s="666"/>
      <c r="DP9" s="667"/>
      <c r="DQ9" s="674">
        <v>979602</v>
      </c>
      <c r="DR9" s="666"/>
      <c r="DS9" s="666"/>
      <c r="DT9" s="666"/>
      <c r="DU9" s="666"/>
      <c r="DV9" s="666"/>
      <c r="DW9" s="666"/>
      <c r="DX9" s="666"/>
      <c r="DY9" s="666"/>
      <c r="DZ9" s="666"/>
      <c r="EA9" s="666"/>
      <c r="EB9" s="666"/>
      <c r="EC9" s="675"/>
    </row>
    <row r="10" spans="2:143" ht="11.25" customHeight="1" x14ac:dyDescent="0.2">
      <c r="B10" s="662" t="s">
        <v>241</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104620</v>
      </c>
      <c r="BH10" s="666"/>
      <c r="BI10" s="666"/>
      <c r="BJ10" s="666"/>
      <c r="BK10" s="666"/>
      <c r="BL10" s="666"/>
      <c r="BM10" s="666"/>
      <c r="BN10" s="667"/>
      <c r="BO10" s="668">
        <v>2.2000000000000002</v>
      </c>
      <c r="BP10" s="668"/>
      <c r="BQ10" s="668"/>
      <c r="BR10" s="668"/>
      <c r="BS10" s="669" t="s">
        <v>127</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v>13206</v>
      </c>
      <c r="CS10" s="666"/>
      <c r="CT10" s="666"/>
      <c r="CU10" s="666"/>
      <c r="CV10" s="666"/>
      <c r="CW10" s="666"/>
      <c r="CX10" s="666"/>
      <c r="CY10" s="667"/>
      <c r="CZ10" s="668">
        <v>0.1</v>
      </c>
      <c r="DA10" s="668"/>
      <c r="DB10" s="668"/>
      <c r="DC10" s="668"/>
      <c r="DD10" s="674" t="s">
        <v>127</v>
      </c>
      <c r="DE10" s="666"/>
      <c r="DF10" s="666"/>
      <c r="DG10" s="666"/>
      <c r="DH10" s="666"/>
      <c r="DI10" s="666"/>
      <c r="DJ10" s="666"/>
      <c r="DK10" s="666"/>
      <c r="DL10" s="666"/>
      <c r="DM10" s="666"/>
      <c r="DN10" s="666"/>
      <c r="DO10" s="666"/>
      <c r="DP10" s="667"/>
      <c r="DQ10" s="674">
        <v>13206</v>
      </c>
      <c r="DR10" s="666"/>
      <c r="DS10" s="666"/>
      <c r="DT10" s="666"/>
      <c r="DU10" s="666"/>
      <c r="DV10" s="666"/>
      <c r="DW10" s="666"/>
      <c r="DX10" s="666"/>
      <c r="DY10" s="666"/>
      <c r="DZ10" s="666"/>
      <c r="EA10" s="666"/>
      <c r="EB10" s="666"/>
      <c r="EC10" s="675"/>
    </row>
    <row r="11" spans="2:143" ht="11.25" customHeight="1" x14ac:dyDescent="0.2">
      <c r="B11" s="662" t="s">
        <v>244</v>
      </c>
      <c r="C11" s="663"/>
      <c r="D11" s="663"/>
      <c r="E11" s="663"/>
      <c r="F11" s="663"/>
      <c r="G11" s="663"/>
      <c r="H11" s="663"/>
      <c r="I11" s="663"/>
      <c r="J11" s="663"/>
      <c r="K11" s="663"/>
      <c r="L11" s="663"/>
      <c r="M11" s="663"/>
      <c r="N11" s="663"/>
      <c r="O11" s="663"/>
      <c r="P11" s="663"/>
      <c r="Q11" s="664"/>
      <c r="R11" s="665">
        <v>872519</v>
      </c>
      <c r="S11" s="666"/>
      <c r="T11" s="666"/>
      <c r="U11" s="666"/>
      <c r="V11" s="666"/>
      <c r="W11" s="666"/>
      <c r="X11" s="666"/>
      <c r="Y11" s="667"/>
      <c r="Z11" s="670">
        <v>6.2</v>
      </c>
      <c r="AA11" s="671"/>
      <c r="AB11" s="671"/>
      <c r="AC11" s="683"/>
      <c r="AD11" s="674">
        <v>872519</v>
      </c>
      <c r="AE11" s="666"/>
      <c r="AF11" s="666"/>
      <c r="AG11" s="666"/>
      <c r="AH11" s="666"/>
      <c r="AI11" s="666"/>
      <c r="AJ11" s="666"/>
      <c r="AK11" s="667"/>
      <c r="AL11" s="670">
        <v>11.4</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363679</v>
      </c>
      <c r="BH11" s="666"/>
      <c r="BI11" s="666"/>
      <c r="BJ11" s="666"/>
      <c r="BK11" s="666"/>
      <c r="BL11" s="666"/>
      <c r="BM11" s="666"/>
      <c r="BN11" s="667"/>
      <c r="BO11" s="668">
        <v>7.6</v>
      </c>
      <c r="BP11" s="668"/>
      <c r="BQ11" s="668"/>
      <c r="BR11" s="668"/>
      <c r="BS11" s="669">
        <v>103278</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272709</v>
      </c>
      <c r="CS11" s="666"/>
      <c r="CT11" s="666"/>
      <c r="CU11" s="666"/>
      <c r="CV11" s="666"/>
      <c r="CW11" s="666"/>
      <c r="CX11" s="666"/>
      <c r="CY11" s="667"/>
      <c r="CZ11" s="668">
        <v>2.1</v>
      </c>
      <c r="DA11" s="668"/>
      <c r="DB11" s="668"/>
      <c r="DC11" s="668"/>
      <c r="DD11" s="674">
        <v>104930</v>
      </c>
      <c r="DE11" s="666"/>
      <c r="DF11" s="666"/>
      <c r="DG11" s="666"/>
      <c r="DH11" s="666"/>
      <c r="DI11" s="666"/>
      <c r="DJ11" s="666"/>
      <c r="DK11" s="666"/>
      <c r="DL11" s="666"/>
      <c r="DM11" s="666"/>
      <c r="DN11" s="666"/>
      <c r="DO11" s="666"/>
      <c r="DP11" s="667"/>
      <c r="DQ11" s="674">
        <v>169660</v>
      </c>
      <c r="DR11" s="666"/>
      <c r="DS11" s="666"/>
      <c r="DT11" s="666"/>
      <c r="DU11" s="666"/>
      <c r="DV11" s="666"/>
      <c r="DW11" s="666"/>
      <c r="DX11" s="666"/>
      <c r="DY11" s="666"/>
      <c r="DZ11" s="666"/>
      <c r="EA11" s="666"/>
      <c r="EB11" s="666"/>
      <c r="EC11" s="675"/>
    </row>
    <row r="12" spans="2:143" ht="11.25" customHeight="1" x14ac:dyDescent="0.2">
      <c r="B12" s="662" t="s">
        <v>247</v>
      </c>
      <c r="C12" s="663"/>
      <c r="D12" s="663"/>
      <c r="E12" s="663"/>
      <c r="F12" s="663"/>
      <c r="G12" s="663"/>
      <c r="H12" s="663"/>
      <c r="I12" s="663"/>
      <c r="J12" s="663"/>
      <c r="K12" s="663"/>
      <c r="L12" s="663"/>
      <c r="M12" s="663"/>
      <c r="N12" s="663"/>
      <c r="O12" s="663"/>
      <c r="P12" s="663"/>
      <c r="Q12" s="664"/>
      <c r="R12" s="665">
        <v>32011</v>
      </c>
      <c r="S12" s="666"/>
      <c r="T12" s="666"/>
      <c r="U12" s="666"/>
      <c r="V12" s="666"/>
      <c r="W12" s="666"/>
      <c r="X12" s="666"/>
      <c r="Y12" s="667"/>
      <c r="Z12" s="668">
        <v>0.2</v>
      </c>
      <c r="AA12" s="668"/>
      <c r="AB12" s="668"/>
      <c r="AC12" s="668"/>
      <c r="AD12" s="669">
        <v>32011</v>
      </c>
      <c r="AE12" s="669"/>
      <c r="AF12" s="669"/>
      <c r="AG12" s="669"/>
      <c r="AH12" s="669"/>
      <c r="AI12" s="669"/>
      <c r="AJ12" s="669"/>
      <c r="AK12" s="669"/>
      <c r="AL12" s="670">
        <v>0.4</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2065768</v>
      </c>
      <c r="BH12" s="666"/>
      <c r="BI12" s="666"/>
      <c r="BJ12" s="666"/>
      <c r="BK12" s="666"/>
      <c r="BL12" s="666"/>
      <c r="BM12" s="666"/>
      <c r="BN12" s="667"/>
      <c r="BO12" s="668">
        <v>43</v>
      </c>
      <c r="BP12" s="668"/>
      <c r="BQ12" s="668"/>
      <c r="BR12" s="668"/>
      <c r="BS12" s="669" t="s">
        <v>127</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267852</v>
      </c>
      <c r="CS12" s="666"/>
      <c r="CT12" s="666"/>
      <c r="CU12" s="666"/>
      <c r="CV12" s="666"/>
      <c r="CW12" s="666"/>
      <c r="CX12" s="666"/>
      <c r="CY12" s="667"/>
      <c r="CZ12" s="668">
        <v>2</v>
      </c>
      <c r="DA12" s="668"/>
      <c r="DB12" s="668"/>
      <c r="DC12" s="668"/>
      <c r="DD12" s="674">
        <v>10214</v>
      </c>
      <c r="DE12" s="666"/>
      <c r="DF12" s="666"/>
      <c r="DG12" s="666"/>
      <c r="DH12" s="666"/>
      <c r="DI12" s="666"/>
      <c r="DJ12" s="666"/>
      <c r="DK12" s="666"/>
      <c r="DL12" s="666"/>
      <c r="DM12" s="666"/>
      <c r="DN12" s="666"/>
      <c r="DO12" s="666"/>
      <c r="DP12" s="667"/>
      <c r="DQ12" s="674">
        <v>152197</v>
      </c>
      <c r="DR12" s="666"/>
      <c r="DS12" s="666"/>
      <c r="DT12" s="666"/>
      <c r="DU12" s="666"/>
      <c r="DV12" s="666"/>
      <c r="DW12" s="666"/>
      <c r="DX12" s="666"/>
      <c r="DY12" s="666"/>
      <c r="DZ12" s="666"/>
      <c r="EA12" s="666"/>
      <c r="EB12" s="666"/>
      <c r="EC12" s="675"/>
    </row>
    <row r="13" spans="2:143" ht="11.25" customHeight="1" x14ac:dyDescent="0.2">
      <c r="B13" s="662" t="s">
        <v>250</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2053950</v>
      </c>
      <c r="BH13" s="666"/>
      <c r="BI13" s="666"/>
      <c r="BJ13" s="666"/>
      <c r="BK13" s="666"/>
      <c r="BL13" s="666"/>
      <c r="BM13" s="666"/>
      <c r="BN13" s="667"/>
      <c r="BO13" s="668">
        <v>42.8</v>
      </c>
      <c r="BP13" s="668"/>
      <c r="BQ13" s="668"/>
      <c r="BR13" s="668"/>
      <c r="BS13" s="669" t="s">
        <v>127</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1044226</v>
      </c>
      <c r="CS13" s="666"/>
      <c r="CT13" s="666"/>
      <c r="CU13" s="666"/>
      <c r="CV13" s="666"/>
      <c r="CW13" s="666"/>
      <c r="CX13" s="666"/>
      <c r="CY13" s="667"/>
      <c r="CZ13" s="668">
        <v>7.9</v>
      </c>
      <c r="DA13" s="668"/>
      <c r="DB13" s="668"/>
      <c r="DC13" s="668"/>
      <c r="DD13" s="674">
        <v>487059</v>
      </c>
      <c r="DE13" s="666"/>
      <c r="DF13" s="666"/>
      <c r="DG13" s="666"/>
      <c r="DH13" s="666"/>
      <c r="DI13" s="666"/>
      <c r="DJ13" s="666"/>
      <c r="DK13" s="666"/>
      <c r="DL13" s="666"/>
      <c r="DM13" s="666"/>
      <c r="DN13" s="666"/>
      <c r="DO13" s="666"/>
      <c r="DP13" s="667"/>
      <c r="DQ13" s="674">
        <v>767157</v>
      </c>
      <c r="DR13" s="666"/>
      <c r="DS13" s="666"/>
      <c r="DT13" s="666"/>
      <c r="DU13" s="666"/>
      <c r="DV13" s="666"/>
      <c r="DW13" s="666"/>
      <c r="DX13" s="666"/>
      <c r="DY13" s="666"/>
      <c r="DZ13" s="666"/>
      <c r="EA13" s="666"/>
      <c r="EB13" s="666"/>
      <c r="EC13" s="675"/>
    </row>
    <row r="14" spans="2:143" ht="11.25" customHeight="1" x14ac:dyDescent="0.2">
      <c r="B14" s="662" t="s">
        <v>253</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125777</v>
      </c>
      <c r="BH14" s="666"/>
      <c r="BI14" s="666"/>
      <c r="BJ14" s="666"/>
      <c r="BK14" s="666"/>
      <c r="BL14" s="666"/>
      <c r="BM14" s="666"/>
      <c r="BN14" s="667"/>
      <c r="BO14" s="668">
        <v>2.6</v>
      </c>
      <c r="BP14" s="668"/>
      <c r="BQ14" s="668"/>
      <c r="BR14" s="668"/>
      <c r="BS14" s="669" t="s">
        <v>127</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514945</v>
      </c>
      <c r="CS14" s="666"/>
      <c r="CT14" s="666"/>
      <c r="CU14" s="666"/>
      <c r="CV14" s="666"/>
      <c r="CW14" s="666"/>
      <c r="CX14" s="666"/>
      <c r="CY14" s="667"/>
      <c r="CZ14" s="668">
        <v>3.9</v>
      </c>
      <c r="DA14" s="668"/>
      <c r="DB14" s="668"/>
      <c r="DC14" s="668"/>
      <c r="DD14" s="674">
        <v>33846</v>
      </c>
      <c r="DE14" s="666"/>
      <c r="DF14" s="666"/>
      <c r="DG14" s="666"/>
      <c r="DH14" s="666"/>
      <c r="DI14" s="666"/>
      <c r="DJ14" s="666"/>
      <c r="DK14" s="666"/>
      <c r="DL14" s="666"/>
      <c r="DM14" s="666"/>
      <c r="DN14" s="666"/>
      <c r="DO14" s="666"/>
      <c r="DP14" s="667"/>
      <c r="DQ14" s="674">
        <v>509645</v>
      </c>
      <c r="DR14" s="666"/>
      <c r="DS14" s="666"/>
      <c r="DT14" s="666"/>
      <c r="DU14" s="666"/>
      <c r="DV14" s="666"/>
      <c r="DW14" s="666"/>
      <c r="DX14" s="666"/>
      <c r="DY14" s="666"/>
      <c r="DZ14" s="666"/>
      <c r="EA14" s="666"/>
      <c r="EB14" s="666"/>
      <c r="EC14" s="675"/>
    </row>
    <row r="15" spans="2:143" ht="11.25" customHeight="1" x14ac:dyDescent="0.2">
      <c r="B15" s="662" t="s">
        <v>256</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202791</v>
      </c>
      <c r="BH15" s="666"/>
      <c r="BI15" s="666"/>
      <c r="BJ15" s="666"/>
      <c r="BK15" s="666"/>
      <c r="BL15" s="666"/>
      <c r="BM15" s="666"/>
      <c r="BN15" s="667"/>
      <c r="BO15" s="668">
        <v>4.2</v>
      </c>
      <c r="BP15" s="668"/>
      <c r="BQ15" s="668"/>
      <c r="BR15" s="668"/>
      <c r="BS15" s="669" t="s">
        <v>127</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1607781</v>
      </c>
      <c r="CS15" s="666"/>
      <c r="CT15" s="666"/>
      <c r="CU15" s="666"/>
      <c r="CV15" s="666"/>
      <c r="CW15" s="666"/>
      <c r="CX15" s="666"/>
      <c r="CY15" s="667"/>
      <c r="CZ15" s="668">
        <v>12.2</v>
      </c>
      <c r="DA15" s="668"/>
      <c r="DB15" s="668"/>
      <c r="DC15" s="668"/>
      <c r="DD15" s="674">
        <v>462628</v>
      </c>
      <c r="DE15" s="666"/>
      <c r="DF15" s="666"/>
      <c r="DG15" s="666"/>
      <c r="DH15" s="666"/>
      <c r="DI15" s="666"/>
      <c r="DJ15" s="666"/>
      <c r="DK15" s="666"/>
      <c r="DL15" s="666"/>
      <c r="DM15" s="666"/>
      <c r="DN15" s="666"/>
      <c r="DO15" s="666"/>
      <c r="DP15" s="667"/>
      <c r="DQ15" s="674">
        <v>985703</v>
      </c>
      <c r="DR15" s="666"/>
      <c r="DS15" s="666"/>
      <c r="DT15" s="666"/>
      <c r="DU15" s="666"/>
      <c r="DV15" s="666"/>
      <c r="DW15" s="666"/>
      <c r="DX15" s="666"/>
      <c r="DY15" s="666"/>
      <c r="DZ15" s="666"/>
      <c r="EA15" s="666"/>
      <c r="EB15" s="666"/>
      <c r="EC15" s="675"/>
    </row>
    <row r="16" spans="2:143" ht="11.25" customHeight="1" x14ac:dyDescent="0.2">
      <c r="B16" s="662" t="s">
        <v>259</v>
      </c>
      <c r="C16" s="663"/>
      <c r="D16" s="663"/>
      <c r="E16" s="663"/>
      <c r="F16" s="663"/>
      <c r="G16" s="663"/>
      <c r="H16" s="663"/>
      <c r="I16" s="663"/>
      <c r="J16" s="663"/>
      <c r="K16" s="663"/>
      <c r="L16" s="663"/>
      <c r="M16" s="663"/>
      <c r="N16" s="663"/>
      <c r="O16" s="663"/>
      <c r="P16" s="663"/>
      <c r="Q16" s="664"/>
      <c r="R16" s="665">
        <v>13568</v>
      </c>
      <c r="S16" s="666"/>
      <c r="T16" s="666"/>
      <c r="U16" s="666"/>
      <c r="V16" s="666"/>
      <c r="W16" s="666"/>
      <c r="X16" s="666"/>
      <c r="Y16" s="667"/>
      <c r="Z16" s="668">
        <v>0.1</v>
      </c>
      <c r="AA16" s="668"/>
      <c r="AB16" s="668"/>
      <c r="AC16" s="668"/>
      <c r="AD16" s="669">
        <v>13568</v>
      </c>
      <c r="AE16" s="669"/>
      <c r="AF16" s="669"/>
      <c r="AG16" s="669"/>
      <c r="AH16" s="669"/>
      <c r="AI16" s="669"/>
      <c r="AJ16" s="669"/>
      <c r="AK16" s="669"/>
      <c r="AL16" s="670">
        <v>0.2</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t="s">
        <v>127</v>
      </c>
      <c r="CS16" s="666"/>
      <c r="CT16" s="666"/>
      <c r="CU16" s="666"/>
      <c r="CV16" s="666"/>
      <c r="CW16" s="666"/>
      <c r="CX16" s="666"/>
      <c r="CY16" s="667"/>
      <c r="CZ16" s="668" t="s">
        <v>127</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2">
      <c r="B17" s="662" t="s">
        <v>262</v>
      </c>
      <c r="C17" s="663"/>
      <c r="D17" s="663"/>
      <c r="E17" s="663"/>
      <c r="F17" s="663"/>
      <c r="G17" s="663"/>
      <c r="H17" s="663"/>
      <c r="I17" s="663"/>
      <c r="J17" s="663"/>
      <c r="K17" s="663"/>
      <c r="L17" s="663"/>
      <c r="M17" s="663"/>
      <c r="N17" s="663"/>
      <c r="O17" s="663"/>
      <c r="P17" s="663"/>
      <c r="Q17" s="664"/>
      <c r="R17" s="665">
        <v>60434</v>
      </c>
      <c r="S17" s="666"/>
      <c r="T17" s="666"/>
      <c r="U17" s="666"/>
      <c r="V17" s="666"/>
      <c r="W17" s="666"/>
      <c r="X17" s="666"/>
      <c r="Y17" s="667"/>
      <c r="Z17" s="668">
        <v>0.4</v>
      </c>
      <c r="AA17" s="668"/>
      <c r="AB17" s="668"/>
      <c r="AC17" s="668"/>
      <c r="AD17" s="669">
        <v>60434</v>
      </c>
      <c r="AE17" s="669"/>
      <c r="AF17" s="669"/>
      <c r="AG17" s="669"/>
      <c r="AH17" s="669"/>
      <c r="AI17" s="669"/>
      <c r="AJ17" s="669"/>
      <c r="AK17" s="669"/>
      <c r="AL17" s="670">
        <v>0.8</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900199</v>
      </c>
      <c r="CS17" s="666"/>
      <c r="CT17" s="666"/>
      <c r="CU17" s="666"/>
      <c r="CV17" s="666"/>
      <c r="CW17" s="666"/>
      <c r="CX17" s="666"/>
      <c r="CY17" s="667"/>
      <c r="CZ17" s="668">
        <v>6.8</v>
      </c>
      <c r="DA17" s="668"/>
      <c r="DB17" s="668"/>
      <c r="DC17" s="668"/>
      <c r="DD17" s="674" t="s">
        <v>127</v>
      </c>
      <c r="DE17" s="666"/>
      <c r="DF17" s="666"/>
      <c r="DG17" s="666"/>
      <c r="DH17" s="666"/>
      <c r="DI17" s="666"/>
      <c r="DJ17" s="666"/>
      <c r="DK17" s="666"/>
      <c r="DL17" s="666"/>
      <c r="DM17" s="666"/>
      <c r="DN17" s="666"/>
      <c r="DO17" s="666"/>
      <c r="DP17" s="667"/>
      <c r="DQ17" s="674">
        <v>900199</v>
      </c>
      <c r="DR17" s="666"/>
      <c r="DS17" s="666"/>
      <c r="DT17" s="666"/>
      <c r="DU17" s="666"/>
      <c r="DV17" s="666"/>
      <c r="DW17" s="666"/>
      <c r="DX17" s="666"/>
      <c r="DY17" s="666"/>
      <c r="DZ17" s="666"/>
      <c r="EA17" s="666"/>
      <c r="EB17" s="666"/>
      <c r="EC17" s="675"/>
    </row>
    <row r="18" spans="2:133" ht="11.25" customHeight="1" x14ac:dyDescent="0.2">
      <c r="B18" s="662" t="s">
        <v>265</v>
      </c>
      <c r="C18" s="663"/>
      <c r="D18" s="663"/>
      <c r="E18" s="663"/>
      <c r="F18" s="663"/>
      <c r="G18" s="663"/>
      <c r="H18" s="663"/>
      <c r="I18" s="663"/>
      <c r="J18" s="663"/>
      <c r="K18" s="663"/>
      <c r="L18" s="663"/>
      <c r="M18" s="663"/>
      <c r="N18" s="663"/>
      <c r="O18" s="663"/>
      <c r="P18" s="663"/>
      <c r="Q18" s="664"/>
      <c r="R18" s="665">
        <v>80186</v>
      </c>
      <c r="S18" s="666"/>
      <c r="T18" s="666"/>
      <c r="U18" s="666"/>
      <c r="V18" s="666"/>
      <c r="W18" s="666"/>
      <c r="X18" s="666"/>
      <c r="Y18" s="667"/>
      <c r="Z18" s="668">
        <v>0.6</v>
      </c>
      <c r="AA18" s="668"/>
      <c r="AB18" s="668"/>
      <c r="AC18" s="668"/>
      <c r="AD18" s="669">
        <v>79499</v>
      </c>
      <c r="AE18" s="669"/>
      <c r="AF18" s="669"/>
      <c r="AG18" s="669"/>
      <c r="AH18" s="669"/>
      <c r="AI18" s="669"/>
      <c r="AJ18" s="669"/>
      <c r="AK18" s="669"/>
      <c r="AL18" s="670">
        <v>1</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2">
      <c r="B19" s="662" t="s">
        <v>268</v>
      </c>
      <c r="C19" s="663"/>
      <c r="D19" s="663"/>
      <c r="E19" s="663"/>
      <c r="F19" s="663"/>
      <c r="G19" s="663"/>
      <c r="H19" s="663"/>
      <c r="I19" s="663"/>
      <c r="J19" s="663"/>
      <c r="K19" s="663"/>
      <c r="L19" s="663"/>
      <c r="M19" s="663"/>
      <c r="N19" s="663"/>
      <c r="O19" s="663"/>
      <c r="P19" s="663"/>
      <c r="Q19" s="664"/>
      <c r="R19" s="665">
        <v>36712</v>
      </c>
      <c r="S19" s="666"/>
      <c r="T19" s="666"/>
      <c r="U19" s="666"/>
      <c r="V19" s="666"/>
      <c r="W19" s="666"/>
      <c r="X19" s="666"/>
      <c r="Y19" s="667"/>
      <c r="Z19" s="668">
        <v>0.3</v>
      </c>
      <c r="AA19" s="668"/>
      <c r="AB19" s="668"/>
      <c r="AC19" s="668"/>
      <c r="AD19" s="669">
        <v>36712</v>
      </c>
      <c r="AE19" s="669"/>
      <c r="AF19" s="669"/>
      <c r="AG19" s="669"/>
      <c r="AH19" s="669"/>
      <c r="AI19" s="669"/>
      <c r="AJ19" s="669"/>
      <c r="AK19" s="669"/>
      <c r="AL19" s="670">
        <v>0.5</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v>101053</v>
      </c>
      <c r="BH19" s="666"/>
      <c r="BI19" s="666"/>
      <c r="BJ19" s="666"/>
      <c r="BK19" s="666"/>
      <c r="BL19" s="666"/>
      <c r="BM19" s="666"/>
      <c r="BN19" s="667"/>
      <c r="BO19" s="668">
        <v>2.1</v>
      </c>
      <c r="BP19" s="668"/>
      <c r="BQ19" s="668"/>
      <c r="BR19" s="668"/>
      <c r="BS19" s="669" t="s">
        <v>127</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2">
      <c r="B20" s="662" t="s">
        <v>271</v>
      </c>
      <c r="C20" s="663"/>
      <c r="D20" s="663"/>
      <c r="E20" s="663"/>
      <c r="F20" s="663"/>
      <c r="G20" s="663"/>
      <c r="H20" s="663"/>
      <c r="I20" s="663"/>
      <c r="J20" s="663"/>
      <c r="K20" s="663"/>
      <c r="L20" s="663"/>
      <c r="M20" s="663"/>
      <c r="N20" s="663"/>
      <c r="O20" s="663"/>
      <c r="P20" s="663"/>
      <c r="Q20" s="664"/>
      <c r="R20" s="665">
        <v>3871</v>
      </c>
      <c r="S20" s="666"/>
      <c r="T20" s="666"/>
      <c r="U20" s="666"/>
      <c r="V20" s="666"/>
      <c r="W20" s="666"/>
      <c r="X20" s="666"/>
      <c r="Y20" s="667"/>
      <c r="Z20" s="668">
        <v>0</v>
      </c>
      <c r="AA20" s="668"/>
      <c r="AB20" s="668"/>
      <c r="AC20" s="668"/>
      <c r="AD20" s="669">
        <v>3871</v>
      </c>
      <c r="AE20" s="669"/>
      <c r="AF20" s="669"/>
      <c r="AG20" s="669"/>
      <c r="AH20" s="669"/>
      <c r="AI20" s="669"/>
      <c r="AJ20" s="669"/>
      <c r="AK20" s="669"/>
      <c r="AL20" s="670">
        <v>0.1</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v>101053</v>
      </c>
      <c r="BH20" s="666"/>
      <c r="BI20" s="666"/>
      <c r="BJ20" s="666"/>
      <c r="BK20" s="666"/>
      <c r="BL20" s="666"/>
      <c r="BM20" s="666"/>
      <c r="BN20" s="667"/>
      <c r="BO20" s="668">
        <v>2.1</v>
      </c>
      <c r="BP20" s="668"/>
      <c r="BQ20" s="668"/>
      <c r="BR20" s="668"/>
      <c r="BS20" s="669" t="s">
        <v>127</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13207805</v>
      </c>
      <c r="CS20" s="666"/>
      <c r="CT20" s="666"/>
      <c r="CU20" s="666"/>
      <c r="CV20" s="666"/>
      <c r="CW20" s="666"/>
      <c r="CX20" s="666"/>
      <c r="CY20" s="667"/>
      <c r="CZ20" s="668">
        <v>100</v>
      </c>
      <c r="DA20" s="668"/>
      <c r="DB20" s="668"/>
      <c r="DC20" s="668"/>
      <c r="DD20" s="674">
        <v>1760757</v>
      </c>
      <c r="DE20" s="666"/>
      <c r="DF20" s="666"/>
      <c r="DG20" s="666"/>
      <c r="DH20" s="666"/>
      <c r="DI20" s="666"/>
      <c r="DJ20" s="666"/>
      <c r="DK20" s="666"/>
      <c r="DL20" s="666"/>
      <c r="DM20" s="666"/>
      <c r="DN20" s="666"/>
      <c r="DO20" s="666"/>
      <c r="DP20" s="667"/>
      <c r="DQ20" s="674">
        <v>8402306</v>
      </c>
      <c r="DR20" s="666"/>
      <c r="DS20" s="666"/>
      <c r="DT20" s="666"/>
      <c r="DU20" s="666"/>
      <c r="DV20" s="666"/>
      <c r="DW20" s="666"/>
      <c r="DX20" s="666"/>
      <c r="DY20" s="666"/>
      <c r="DZ20" s="666"/>
      <c r="EA20" s="666"/>
      <c r="EB20" s="666"/>
      <c r="EC20" s="675"/>
    </row>
    <row r="21" spans="2:133" ht="11.25" customHeight="1" x14ac:dyDescent="0.2">
      <c r="B21" s="662" t="s">
        <v>274</v>
      </c>
      <c r="C21" s="663"/>
      <c r="D21" s="663"/>
      <c r="E21" s="663"/>
      <c r="F21" s="663"/>
      <c r="G21" s="663"/>
      <c r="H21" s="663"/>
      <c r="I21" s="663"/>
      <c r="J21" s="663"/>
      <c r="K21" s="663"/>
      <c r="L21" s="663"/>
      <c r="M21" s="663"/>
      <c r="N21" s="663"/>
      <c r="O21" s="663"/>
      <c r="P21" s="663"/>
      <c r="Q21" s="664"/>
      <c r="R21" s="665">
        <v>2346</v>
      </c>
      <c r="S21" s="666"/>
      <c r="T21" s="666"/>
      <c r="U21" s="666"/>
      <c r="V21" s="666"/>
      <c r="W21" s="666"/>
      <c r="X21" s="666"/>
      <c r="Y21" s="667"/>
      <c r="Z21" s="668">
        <v>0</v>
      </c>
      <c r="AA21" s="668"/>
      <c r="AB21" s="668"/>
      <c r="AC21" s="668"/>
      <c r="AD21" s="669">
        <v>2346</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t="s">
        <v>127</v>
      </c>
      <c r="BH21" s="666"/>
      <c r="BI21" s="666"/>
      <c r="BJ21" s="666"/>
      <c r="BK21" s="666"/>
      <c r="BL21" s="666"/>
      <c r="BM21" s="666"/>
      <c r="BN21" s="667"/>
      <c r="BO21" s="668" t="s">
        <v>127</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276</v>
      </c>
      <c r="C22" s="704"/>
      <c r="D22" s="704"/>
      <c r="E22" s="704"/>
      <c r="F22" s="704"/>
      <c r="G22" s="704"/>
      <c r="H22" s="704"/>
      <c r="I22" s="704"/>
      <c r="J22" s="704"/>
      <c r="K22" s="704"/>
      <c r="L22" s="704"/>
      <c r="M22" s="704"/>
      <c r="N22" s="704"/>
      <c r="O22" s="704"/>
      <c r="P22" s="704"/>
      <c r="Q22" s="705"/>
      <c r="R22" s="665">
        <v>37257</v>
      </c>
      <c r="S22" s="666"/>
      <c r="T22" s="666"/>
      <c r="U22" s="666"/>
      <c r="V22" s="666"/>
      <c r="W22" s="666"/>
      <c r="X22" s="666"/>
      <c r="Y22" s="667"/>
      <c r="Z22" s="668">
        <v>0.3</v>
      </c>
      <c r="AA22" s="668"/>
      <c r="AB22" s="668"/>
      <c r="AC22" s="668"/>
      <c r="AD22" s="669">
        <v>36570</v>
      </c>
      <c r="AE22" s="669"/>
      <c r="AF22" s="669"/>
      <c r="AG22" s="669"/>
      <c r="AH22" s="669"/>
      <c r="AI22" s="669"/>
      <c r="AJ22" s="669"/>
      <c r="AK22" s="669"/>
      <c r="AL22" s="670">
        <v>0.5</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279</v>
      </c>
      <c r="C23" s="663"/>
      <c r="D23" s="663"/>
      <c r="E23" s="663"/>
      <c r="F23" s="663"/>
      <c r="G23" s="663"/>
      <c r="H23" s="663"/>
      <c r="I23" s="663"/>
      <c r="J23" s="663"/>
      <c r="K23" s="663"/>
      <c r="L23" s="663"/>
      <c r="M23" s="663"/>
      <c r="N23" s="663"/>
      <c r="O23" s="663"/>
      <c r="P23" s="663"/>
      <c r="Q23" s="664"/>
      <c r="R23" s="665">
        <v>1864332</v>
      </c>
      <c r="S23" s="666"/>
      <c r="T23" s="666"/>
      <c r="U23" s="666"/>
      <c r="V23" s="666"/>
      <c r="W23" s="666"/>
      <c r="X23" s="666"/>
      <c r="Y23" s="667"/>
      <c r="Z23" s="668">
        <v>13.2</v>
      </c>
      <c r="AA23" s="668"/>
      <c r="AB23" s="668"/>
      <c r="AC23" s="668"/>
      <c r="AD23" s="669">
        <v>1697435</v>
      </c>
      <c r="AE23" s="669"/>
      <c r="AF23" s="669"/>
      <c r="AG23" s="669"/>
      <c r="AH23" s="669"/>
      <c r="AI23" s="669"/>
      <c r="AJ23" s="669"/>
      <c r="AK23" s="669"/>
      <c r="AL23" s="670">
        <v>22.2</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v>101053</v>
      </c>
      <c r="BH23" s="666"/>
      <c r="BI23" s="666"/>
      <c r="BJ23" s="666"/>
      <c r="BK23" s="666"/>
      <c r="BL23" s="666"/>
      <c r="BM23" s="666"/>
      <c r="BN23" s="667"/>
      <c r="BO23" s="668">
        <v>2.1</v>
      </c>
      <c r="BP23" s="668"/>
      <c r="BQ23" s="668"/>
      <c r="BR23" s="668"/>
      <c r="BS23" s="669" t="s">
        <v>127</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6" t="s">
        <v>284</v>
      </c>
      <c r="DM23" s="697"/>
      <c r="DN23" s="697"/>
      <c r="DO23" s="697"/>
      <c r="DP23" s="697"/>
      <c r="DQ23" s="697"/>
      <c r="DR23" s="697"/>
      <c r="DS23" s="697"/>
      <c r="DT23" s="697"/>
      <c r="DU23" s="697"/>
      <c r="DV23" s="698"/>
      <c r="DW23" s="647" t="s">
        <v>285</v>
      </c>
      <c r="DX23" s="648"/>
      <c r="DY23" s="648"/>
      <c r="DZ23" s="648"/>
      <c r="EA23" s="648"/>
      <c r="EB23" s="648"/>
      <c r="EC23" s="649"/>
    </row>
    <row r="24" spans="2:133" ht="11.25" customHeight="1" x14ac:dyDescent="0.2">
      <c r="B24" s="662" t="s">
        <v>286</v>
      </c>
      <c r="C24" s="663"/>
      <c r="D24" s="663"/>
      <c r="E24" s="663"/>
      <c r="F24" s="663"/>
      <c r="G24" s="663"/>
      <c r="H24" s="663"/>
      <c r="I24" s="663"/>
      <c r="J24" s="663"/>
      <c r="K24" s="663"/>
      <c r="L24" s="663"/>
      <c r="M24" s="663"/>
      <c r="N24" s="663"/>
      <c r="O24" s="663"/>
      <c r="P24" s="663"/>
      <c r="Q24" s="664"/>
      <c r="R24" s="665">
        <v>1697435</v>
      </c>
      <c r="S24" s="666"/>
      <c r="T24" s="666"/>
      <c r="U24" s="666"/>
      <c r="V24" s="666"/>
      <c r="W24" s="666"/>
      <c r="X24" s="666"/>
      <c r="Y24" s="667"/>
      <c r="Z24" s="668">
        <v>12</v>
      </c>
      <c r="AA24" s="668"/>
      <c r="AB24" s="668"/>
      <c r="AC24" s="668"/>
      <c r="AD24" s="669">
        <v>1697435</v>
      </c>
      <c r="AE24" s="669"/>
      <c r="AF24" s="669"/>
      <c r="AG24" s="669"/>
      <c r="AH24" s="669"/>
      <c r="AI24" s="669"/>
      <c r="AJ24" s="669"/>
      <c r="AK24" s="669"/>
      <c r="AL24" s="670">
        <v>22.2</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6093251</v>
      </c>
      <c r="CS24" s="655"/>
      <c r="CT24" s="655"/>
      <c r="CU24" s="655"/>
      <c r="CV24" s="655"/>
      <c r="CW24" s="655"/>
      <c r="CX24" s="655"/>
      <c r="CY24" s="656"/>
      <c r="CZ24" s="659">
        <v>46.1</v>
      </c>
      <c r="DA24" s="660"/>
      <c r="DB24" s="660"/>
      <c r="DC24" s="679"/>
      <c r="DD24" s="706">
        <v>3551491</v>
      </c>
      <c r="DE24" s="655"/>
      <c r="DF24" s="655"/>
      <c r="DG24" s="655"/>
      <c r="DH24" s="655"/>
      <c r="DI24" s="655"/>
      <c r="DJ24" s="655"/>
      <c r="DK24" s="656"/>
      <c r="DL24" s="706">
        <v>3530215</v>
      </c>
      <c r="DM24" s="655"/>
      <c r="DN24" s="655"/>
      <c r="DO24" s="655"/>
      <c r="DP24" s="655"/>
      <c r="DQ24" s="655"/>
      <c r="DR24" s="655"/>
      <c r="DS24" s="655"/>
      <c r="DT24" s="655"/>
      <c r="DU24" s="655"/>
      <c r="DV24" s="656"/>
      <c r="DW24" s="659">
        <v>42.5</v>
      </c>
      <c r="DX24" s="660"/>
      <c r="DY24" s="660"/>
      <c r="DZ24" s="660"/>
      <c r="EA24" s="660"/>
      <c r="EB24" s="660"/>
      <c r="EC24" s="661"/>
    </row>
    <row r="25" spans="2:133" ht="11.25" customHeight="1" x14ac:dyDescent="0.2">
      <c r="B25" s="662" t="s">
        <v>289</v>
      </c>
      <c r="C25" s="663"/>
      <c r="D25" s="663"/>
      <c r="E25" s="663"/>
      <c r="F25" s="663"/>
      <c r="G25" s="663"/>
      <c r="H25" s="663"/>
      <c r="I25" s="663"/>
      <c r="J25" s="663"/>
      <c r="K25" s="663"/>
      <c r="L25" s="663"/>
      <c r="M25" s="663"/>
      <c r="N25" s="663"/>
      <c r="O25" s="663"/>
      <c r="P25" s="663"/>
      <c r="Q25" s="664"/>
      <c r="R25" s="665">
        <v>166897</v>
      </c>
      <c r="S25" s="666"/>
      <c r="T25" s="666"/>
      <c r="U25" s="666"/>
      <c r="V25" s="666"/>
      <c r="W25" s="666"/>
      <c r="X25" s="666"/>
      <c r="Y25" s="667"/>
      <c r="Z25" s="668">
        <v>1.2</v>
      </c>
      <c r="AA25" s="668"/>
      <c r="AB25" s="668"/>
      <c r="AC25" s="668"/>
      <c r="AD25" s="669" t="s">
        <v>127</v>
      </c>
      <c r="AE25" s="669"/>
      <c r="AF25" s="669"/>
      <c r="AG25" s="669"/>
      <c r="AH25" s="669"/>
      <c r="AI25" s="669"/>
      <c r="AJ25" s="669"/>
      <c r="AK25" s="669"/>
      <c r="AL25" s="670" t="s">
        <v>127</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2201957</v>
      </c>
      <c r="CS25" s="699"/>
      <c r="CT25" s="699"/>
      <c r="CU25" s="699"/>
      <c r="CV25" s="699"/>
      <c r="CW25" s="699"/>
      <c r="CX25" s="699"/>
      <c r="CY25" s="700"/>
      <c r="CZ25" s="670">
        <v>16.7</v>
      </c>
      <c r="DA25" s="701"/>
      <c r="DB25" s="701"/>
      <c r="DC25" s="707"/>
      <c r="DD25" s="674">
        <v>1970488</v>
      </c>
      <c r="DE25" s="699"/>
      <c r="DF25" s="699"/>
      <c r="DG25" s="699"/>
      <c r="DH25" s="699"/>
      <c r="DI25" s="699"/>
      <c r="DJ25" s="699"/>
      <c r="DK25" s="700"/>
      <c r="DL25" s="674">
        <v>1964147</v>
      </c>
      <c r="DM25" s="699"/>
      <c r="DN25" s="699"/>
      <c r="DO25" s="699"/>
      <c r="DP25" s="699"/>
      <c r="DQ25" s="699"/>
      <c r="DR25" s="699"/>
      <c r="DS25" s="699"/>
      <c r="DT25" s="699"/>
      <c r="DU25" s="699"/>
      <c r="DV25" s="700"/>
      <c r="DW25" s="670">
        <v>23.7</v>
      </c>
      <c r="DX25" s="701"/>
      <c r="DY25" s="701"/>
      <c r="DZ25" s="701"/>
      <c r="EA25" s="701"/>
      <c r="EB25" s="701"/>
      <c r="EC25" s="702"/>
    </row>
    <row r="26" spans="2:133" ht="11.25" customHeight="1" x14ac:dyDescent="0.2">
      <c r="B26" s="662" t="s">
        <v>292</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293</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1351233</v>
      </c>
      <c r="CS26" s="666"/>
      <c r="CT26" s="666"/>
      <c r="CU26" s="666"/>
      <c r="CV26" s="666"/>
      <c r="CW26" s="666"/>
      <c r="CX26" s="666"/>
      <c r="CY26" s="667"/>
      <c r="CZ26" s="670">
        <v>10.199999999999999</v>
      </c>
      <c r="DA26" s="701"/>
      <c r="DB26" s="701"/>
      <c r="DC26" s="707"/>
      <c r="DD26" s="674">
        <v>1175329</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1"/>
      <c r="DY26" s="701"/>
      <c r="DZ26" s="701"/>
      <c r="EA26" s="701"/>
      <c r="EB26" s="701"/>
      <c r="EC26" s="702"/>
    </row>
    <row r="27" spans="2:133" ht="11.25" customHeight="1" x14ac:dyDescent="0.2">
      <c r="B27" s="662" t="s">
        <v>295</v>
      </c>
      <c r="C27" s="663"/>
      <c r="D27" s="663"/>
      <c r="E27" s="663"/>
      <c r="F27" s="663"/>
      <c r="G27" s="663"/>
      <c r="H27" s="663"/>
      <c r="I27" s="663"/>
      <c r="J27" s="663"/>
      <c r="K27" s="663"/>
      <c r="L27" s="663"/>
      <c r="M27" s="663"/>
      <c r="N27" s="663"/>
      <c r="O27" s="663"/>
      <c r="P27" s="663"/>
      <c r="Q27" s="664"/>
      <c r="R27" s="665">
        <v>7911174</v>
      </c>
      <c r="S27" s="666"/>
      <c r="T27" s="666"/>
      <c r="U27" s="666"/>
      <c r="V27" s="666"/>
      <c r="W27" s="666"/>
      <c r="X27" s="666"/>
      <c r="Y27" s="667"/>
      <c r="Z27" s="668">
        <v>56.1</v>
      </c>
      <c r="AA27" s="668"/>
      <c r="AB27" s="668"/>
      <c r="AC27" s="668"/>
      <c r="AD27" s="669">
        <v>7642537</v>
      </c>
      <c r="AE27" s="669"/>
      <c r="AF27" s="669"/>
      <c r="AG27" s="669"/>
      <c r="AH27" s="669"/>
      <c r="AI27" s="669"/>
      <c r="AJ27" s="669"/>
      <c r="AK27" s="669"/>
      <c r="AL27" s="670">
        <v>99.900001525878906</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4799869</v>
      </c>
      <c r="BH27" s="666"/>
      <c r="BI27" s="666"/>
      <c r="BJ27" s="666"/>
      <c r="BK27" s="666"/>
      <c r="BL27" s="666"/>
      <c r="BM27" s="666"/>
      <c r="BN27" s="667"/>
      <c r="BO27" s="668">
        <v>100</v>
      </c>
      <c r="BP27" s="668"/>
      <c r="BQ27" s="668"/>
      <c r="BR27" s="668"/>
      <c r="BS27" s="669">
        <v>103278</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2991095</v>
      </c>
      <c r="CS27" s="699"/>
      <c r="CT27" s="699"/>
      <c r="CU27" s="699"/>
      <c r="CV27" s="699"/>
      <c r="CW27" s="699"/>
      <c r="CX27" s="699"/>
      <c r="CY27" s="700"/>
      <c r="CZ27" s="670">
        <v>22.6</v>
      </c>
      <c r="DA27" s="701"/>
      <c r="DB27" s="701"/>
      <c r="DC27" s="707"/>
      <c r="DD27" s="674">
        <v>680804</v>
      </c>
      <c r="DE27" s="699"/>
      <c r="DF27" s="699"/>
      <c r="DG27" s="699"/>
      <c r="DH27" s="699"/>
      <c r="DI27" s="699"/>
      <c r="DJ27" s="699"/>
      <c r="DK27" s="700"/>
      <c r="DL27" s="674">
        <v>665869</v>
      </c>
      <c r="DM27" s="699"/>
      <c r="DN27" s="699"/>
      <c r="DO27" s="699"/>
      <c r="DP27" s="699"/>
      <c r="DQ27" s="699"/>
      <c r="DR27" s="699"/>
      <c r="DS27" s="699"/>
      <c r="DT27" s="699"/>
      <c r="DU27" s="699"/>
      <c r="DV27" s="700"/>
      <c r="DW27" s="670">
        <v>8</v>
      </c>
      <c r="DX27" s="701"/>
      <c r="DY27" s="701"/>
      <c r="DZ27" s="701"/>
      <c r="EA27" s="701"/>
      <c r="EB27" s="701"/>
      <c r="EC27" s="702"/>
    </row>
    <row r="28" spans="2:133" ht="11.25" customHeight="1" x14ac:dyDescent="0.2">
      <c r="B28" s="662" t="s">
        <v>298</v>
      </c>
      <c r="C28" s="663"/>
      <c r="D28" s="663"/>
      <c r="E28" s="663"/>
      <c r="F28" s="663"/>
      <c r="G28" s="663"/>
      <c r="H28" s="663"/>
      <c r="I28" s="663"/>
      <c r="J28" s="663"/>
      <c r="K28" s="663"/>
      <c r="L28" s="663"/>
      <c r="M28" s="663"/>
      <c r="N28" s="663"/>
      <c r="O28" s="663"/>
      <c r="P28" s="663"/>
      <c r="Q28" s="664"/>
      <c r="R28" s="665">
        <v>5078</v>
      </c>
      <c r="S28" s="666"/>
      <c r="T28" s="666"/>
      <c r="U28" s="666"/>
      <c r="V28" s="666"/>
      <c r="W28" s="666"/>
      <c r="X28" s="666"/>
      <c r="Y28" s="667"/>
      <c r="Z28" s="668">
        <v>0</v>
      </c>
      <c r="AA28" s="668"/>
      <c r="AB28" s="668"/>
      <c r="AC28" s="668"/>
      <c r="AD28" s="669">
        <v>5078</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900199</v>
      </c>
      <c r="CS28" s="666"/>
      <c r="CT28" s="666"/>
      <c r="CU28" s="666"/>
      <c r="CV28" s="666"/>
      <c r="CW28" s="666"/>
      <c r="CX28" s="666"/>
      <c r="CY28" s="667"/>
      <c r="CZ28" s="670">
        <v>6.8</v>
      </c>
      <c r="DA28" s="701"/>
      <c r="DB28" s="701"/>
      <c r="DC28" s="707"/>
      <c r="DD28" s="674">
        <v>900199</v>
      </c>
      <c r="DE28" s="666"/>
      <c r="DF28" s="666"/>
      <c r="DG28" s="666"/>
      <c r="DH28" s="666"/>
      <c r="DI28" s="666"/>
      <c r="DJ28" s="666"/>
      <c r="DK28" s="667"/>
      <c r="DL28" s="674">
        <v>900199</v>
      </c>
      <c r="DM28" s="666"/>
      <c r="DN28" s="666"/>
      <c r="DO28" s="666"/>
      <c r="DP28" s="666"/>
      <c r="DQ28" s="666"/>
      <c r="DR28" s="666"/>
      <c r="DS28" s="666"/>
      <c r="DT28" s="666"/>
      <c r="DU28" s="666"/>
      <c r="DV28" s="667"/>
      <c r="DW28" s="670">
        <v>10.8</v>
      </c>
      <c r="DX28" s="701"/>
      <c r="DY28" s="701"/>
      <c r="DZ28" s="701"/>
      <c r="EA28" s="701"/>
      <c r="EB28" s="701"/>
      <c r="EC28" s="702"/>
    </row>
    <row r="29" spans="2:133" ht="11.25" customHeight="1" x14ac:dyDescent="0.2">
      <c r="B29" s="662" t="s">
        <v>300</v>
      </c>
      <c r="C29" s="663"/>
      <c r="D29" s="663"/>
      <c r="E29" s="663"/>
      <c r="F29" s="663"/>
      <c r="G29" s="663"/>
      <c r="H29" s="663"/>
      <c r="I29" s="663"/>
      <c r="J29" s="663"/>
      <c r="K29" s="663"/>
      <c r="L29" s="663"/>
      <c r="M29" s="663"/>
      <c r="N29" s="663"/>
      <c r="O29" s="663"/>
      <c r="P29" s="663"/>
      <c r="Q29" s="664"/>
      <c r="R29" s="665">
        <v>10804</v>
      </c>
      <c r="S29" s="666"/>
      <c r="T29" s="666"/>
      <c r="U29" s="666"/>
      <c r="V29" s="666"/>
      <c r="W29" s="666"/>
      <c r="X29" s="666"/>
      <c r="Y29" s="667"/>
      <c r="Z29" s="668">
        <v>0.1</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301</v>
      </c>
      <c r="CE29" s="715"/>
      <c r="CF29" s="680" t="s">
        <v>70</v>
      </c>
      <c r="CG29" s="681"/>
      <c r="CH29" s="681"/>
      <c r="CI29" s="681"/>
      <c r="CJ29" s="681"/>
      <c r="CK29" s="681"/>
      <c r="CL29" s="681"/>
      <c r="CM29" s="681"/>
      <c r="CN29" s="681"/>
      <c r="CO29" s="681"/>
      <c r="CP29" s="681"/>
      <c r="CQ29" s="682"/>
      <c r="CR29" s="665">
        <v>900199</v>
      </c>
      <c r="CS29" s="699"/>
      <c r="CT29" s="699"/>
      <c r="CU29" s="699"/>
      <c r="CV29" s="699"/>
      <c r="CW29" s="699"/>
      <c r="CX29" s="699"/>
      <c r="CY29" s="700"/>
      <c r="CZ29" s="670">
        <v>6.8</v>
      </c>
      <c r="DA29" s="701"/>
      <c r="DB29" s="701"/>
      <c r="DC29" s="707"/>
      <c r="DD29" s="674">
        <v>900199</v>
      </c>
      <c r="DE29" s="699"/>
      <c r="DF29" s="699"/>
      <c r="DG29" s="699"/>
      <c r="DH29" s="699"/>
      <c r="DI29" s="699"/>
      <c r="DJ29" s="699"/>
      <c r="DK29" s="700"/>
      <c r="DL29" s="674">
        <v>900199</v>
      </c>
      <c r="DM29" s="699"/>
      <c r="DN29" s="699"/>
      <c r="DO29" s="699"/>
      <c r="DP29" s="699"/>
      <c r="DQ29" s="699"/>
      <c r="DR29" s="699"/>
      <c r="DS29" s="699"/>
      <c r="DT29" s="699"/>
      <c r="DU29" s="699"/>
      <c r="DV29" s="700"/>
      <c r="DW29" s="670">
        <v>10.8</v>
      </c>
      <c r="DX29" s="701"/>
      <c r="DY29" s="701"/>
      <c r="DZ29" s="701"/>
      <c r="EA29" s="701"/>
      <c r="EB29" s="701"/>
      <c r="EC29" s="702"/>
    </row>
    <row r="30" spans="2:133" ht="11.25" customHeight="1" x14ac:dyDescent="0.2">
      <c r="B30" s="662" t="s">
        <v>302</v>
      </c>
      <c r="C30" s="663"/>
      <c r="D30" s="663"/>
      <c r="E30" s="663"/>
      <c r="F30" s="663"/>
      <c r="G30" s="663"/>
      <c r="H30" s="663"/>
      <c r="I30" s="663"/>
      <c r="J30" s="663"/>
      <c r="K30" s="663"/>
      <c r="L30" s="663"/>
      <c r="M30" s="663"/>
      <c r="N30" s="663"/>
      <c r="O30" s="663"/>
      <c r="P30" s="663"/>
      <c r="Q30" s="664"/>
      <c r="R30" s="665">
        <v>106096</v>
      </c>
      <c r="S30" s="666"/>
      <c r="T30" s="666"/>
      <c r="U30" s="666"/>
      <c r="V30" s="666"/>
      <c r="W30" s="666"/>
      <c r="X30" s="666"/>
      <c r="Y30" s="667"/>
      <c r="Z30" s="668">
        <v>0.8</v>
      </c>
      <c r="AA30" s="668"/>
      <c r="AB30" s="668"/>
      <c r="AC30" s="668"/>
      <c r="AD30" s="669">
        <v>3413</v>
      </c>
      <c r="AE30" s="669"/>
      <c r="AF30" s="669"/>
      <c r="AG30" s="669"/>
      <c r="AH30" s="669"/>
      <c r="AI30" s="669"/>
      <c r="AJ30" s="669"/>
      <c r="AK30" s="669"/>
      <c r="AL30" s="670">
        <v>0</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303</v>
      </c>
      <c r="BH30" s="712"/>
      <c r="BI30" s="712"/>
      <c r="BJ30" s="712"/>
      <c r="BK30" s="712"/>
      <c r="BL30" s="712"/>
      <c r="BM30" s="712"/>
      <c r="BN30" s="712"/>
      <c r="BO30" s="712"/>
      <c r="BP30" s="712"/>
      <c r="BQ30" s="713"/>
      <c r="BR30" s="644" t="s">
        <v>304</v>
      </c>
      <c r="BS30" s="712"/>
      <c r="BT30" s="712"/>
      <c r="BU30" s="712"/>
      <c r="BV30" s="712"/>
      <c r="BW30" s="712"/>
      <c r="BX30" s="712"/>
      <c r="BY30" s="712"/>
      <c r="BZ30" s="712"/>
      <c r="CA30" s="712"/>
      <c r="CB30" s="713"/>
      <c r="CD30" s="716"/>
      <c r="CE30" s="717"/>
      <c r="CF30" s="680" t="s">
        <v>305</v>
      </c>
      <c r="CG30" s="681"/>
      <c r="CH30" s="681"/>
      <c r="CI30" s="681"/>
      <c r="CJ30" s="681"/>
      <c r="CK30" s="681"/>
      <c r="CL30" s="681"/>
      <c r="CM30" s="681"/>
      <c r="CN30" s="681"/>
      <c r="CO30" s="681"/>
      <c r="CP30" s="681"/>
      <c r="CQ30" s="682"/>
      <c r="CR30" s="665">
        <v>858522</v>
      </c>
      <c r="CS30" s="666"/>
      <c r="CT30" s="666"/>
      <c r="CU30" s="666"/>
      <c r="CV30" s="666"/>
      <c r="CW30" s="666"/>
      <c r="CX30" s="666"/>
      <c r="CY30" s="667"/>
      <c r="CZ30" s="670">
        <v>6.5</v>
      </c>
      <c r="DA30" s="701"/>
      <c r="DB30" s="701"/>
      <c r="DC30" s="707"/>
      <c r="DD30" s="674">
        <v>858522</v>
      </c>
      <c r="DE30" s="666"/>
      <c r="DF30" s="666"/>
      <c r="DG30" s="666"/>
      <c r="DH30" s="666"/>
      <c r="DI30" s="666"/>
      <c r="DJ30" s="666"/>
      <c r="DK30" s="667"/>
      <c r="DL30" s="674">
        <v>858522</v>
      </c>
      <c r="DM30" s="666"/>
      <c r="DN30" s="666"/>
      <c r="DO30" s="666"/>
      <c r="DP30" s="666"/>
      <c r="DQ30" s="666"/>
      <c r="DR30" s="666"/>
      <c r="DS30" s="666"/>
      <c r="DT30" s="666"/>
      <c r="DU30" s="666"/>
      <c r="DV30" s="667"/>
      <c r="DW30" s="670">
        <v>10.3</v>
      </c>
      <c r="DX30" s="701"/>
      <c r="DY30" s="701"/>
      <c r="DZ30" s="701"/>
      <c r="EA30" s="701"/>
      <c r="EB30" s="701"/>
      <c r="EC30" s="702"/>
    </row>
    <row r="31" spans="2:133" ht="11.25" customHeight="1" x14ac:dyDescent="0.2">
      <c r="B31" s="662" t="s">
        <v>306</v>
      </c>
      <c r="C31" s="663"/>
      <c r="D31" s="663"/>
      <c r="E31" s="663"/>
      <c r="F31" s="663"/>
      <c r="G31" s="663"/>
      <c r="H31" s="663"/>
      <c r="I31" s="663"/>
      <c r="J31" s="663"/>
      <c r="K31" s="663"/>
      <c r="L31" s="663"/>
      <c r="M31" s="663"/>
      <c r="N31" s="663"/>
      <c r="O31" s="663"/>
      <c r="P31" s="663"/>
      <c r="Q31" s="664"/>
      <c r="R31" s="665">
        <v>64809</v>
      </c>
      <c r="S31" s="666"/>
      <c r="T31" s="666"/>
      <c r="U31" s="666"/>
      <c r="V31" s="666"/>
      <c r="W31" s="666"/>
      <c r="X31" s="666"/>
      <c r="Y31" s="667"/>
      <c r="Z31" s="668">
        <v>0.5</v>
      </c>
      <c r="AA31" s="668"/>
      <c r="AB31" s="668"/>
      <c r="AC31" s="668"/>
      <c r="AD31" s="669" t="s">
        <v>127</v>
      </c>
      <c r="AE31" s="669"/>
      <c r="AF31" s="669"/>
      <c r="AG31" s="669"/>
      <c r="AH31" s="669"/>
      <c r="AI31" s="669"/>
      <c r="AJ31" s="669"/>
      <c r="AK31" s="669"/>
      <c r="AL31" s="670" t="s">
        <v>127</v>
      </c>
      <c r="AM31" s="671"/>
      <c r="AN31" s="671"/>
      <c r="AO31" s="672"/>
      <c r="AP31" s="725" t="s">
        <v>307</v>
      </c>
      <c r="AQ31" s="726"/>
      <c r="AR31" s="726"/>
      <c r="AS31" s="726"/>
      <c r="AT31" s="731" t="s">
        <v>308</v>
      </c>
      <c r="AU31" s="360"/>
      <c r="AV31" s="360"/>
      <c r="AW31" s="360"/>
      <c r="AX31" s="651" t="s">
        <v>186</v>
      </c>
      <c r="AY31" s="652"/>
      <c r="AZ31" s="652"/>
      <c r="BA31" s="652"/>
      <c r="BB31" s="652"/>
      <c r="BC31" s="652"/>
      <c r="BD31" s="652"/>
      <c r="BE31" s="652"/>
      <c r="BF31" s="653"/>
      <c r="BG31" s="724">
        <v>99.5</v>
      </c>
      <c r="BH31" s="720"/>
      <c r="BI31" s="720"/>
      <c r="BJ31" s="720"/>
      <c r="BK31" s="720"/>
      <c r="BL31" s="720"/>
      <c r="BM31" s="660">
        <v>99</v>
      </c>
      <c r="BN31" s="720"/>
      <c r="BO31" s="720"/>
      <c r="BP31" s="720"/>
      <c r="BQ31" s="721"/>
      <c r="BR31" s="724">
        <v>99.5</v>
      </c>
      <c r="BS31" s="720"/>
      <c r="BT31" s="720"/>
      <c r="BU31" s="720"/>
      <c r="BV31" s="720"/>
      <c r="BW31" s="720"/>
      <c r="BX31" s="660">
        <v>99</v>
      </c>
      <c r="BY31" s="720"/>
      <c r="BZ31" s="720"/>
      <c r="CA31" s="720"/>
      <c r="CB31" s="721"/>
      <c r="CD31" s="716"/>
      <c r="CE31" s="717"/>
      <c r="CF31" s="680" t="s">
        <v>309</v>
      </c>
      <c r="CG31" s="681"/>
      <c r="CH31" s="681"/>
      <c r="CI31" s="681"/>
      <c r="CJ31" s="681"/>
      <c r="CK31" s="681"/>
      <c r="CL31" s="681"/>
      <c r="CM31" s="681"/>
      <c r="CN31" s="681"/>
      <c r="CO31" s="681"/>
      <c r="CP31" s="681"/>
      <c r="CQ31" s="682"/>
      <c r="CR31" s="665">
        <v>41677</v>
      </c>
      <c r="CS31" s="699"/>
      <c r="CT31" s="699"/>
      <c r="CU31" s="699"/>
      <c r="CV31" s="699"/>
      <c r="CW31" s="699"/>
      <c r="CX31" s="699"/>
      <c r="CY31" s="700"/>
      <c r="CZ31" s="670">
        <v>0.3</v>
      </c>
      <c r="DA31" s="701"/>
      <c r="DB31" s="701"/>
      <c r="DC31" s="707"/>
      <c r="DD31" s="674">
        <v>41677</v>
      </c>
      <c r="DE31" s="699"/>
      <c r="DF31" s="699"/>
      <c r="DG31" s="699"/>
      <c r="DH31" s="699"/>
      <c r="DI31" s="699"/>
      <c r="DJ31" s="699"/>
      <c r="DK31" s="700"/>
      <c r="DL31" s="674">
        <v>41677</v>
      </c>
      <c r="DM31" s="699"/>
      <c r="DN31" s="699"/>
      <c r="DO31" s="699"/>
      <c r="DP31" s="699"/>
      <c r="DQ31" s="699"/>
      <c r="DR31" s="699"/>
      <c r="DS31" s="699"/>
      <c r="DT31" s="699"/>
      <c r="DU31" s="699"/>
      <c r="DV31" s="700"/>
      <c r="DW31" s="670">
        <v>0.5</v>
      </c>
      <c r="DX31" s="701"/>
      <c r="DY31" s="701"/>
      <c r="DZ31" s="701"/>
      <c r="EA31" s="701"/>
      <c r="EB31" s="701"/>
      <c r="EC31" s="702"/>
    </row>
    <row r="32" spans="2:133" ht="11.25" customHeight="1" x14ac:dyDescent="0.2">
      <c r="B32" s="662" t="s">
        <v>310</v>
      </c>
      <c r="C32" s="663"/>
      <c r="D32" s="663"/>
      <c r="E32" s="663"/>
      <c r="F32" s="663"/>
      <c r="G32" s="663"/>
      <c r="H32" s="663"/>
      <c r="I32" s="663"/>
      <c r="J32" s="663"/>
      <c r="K32" s="663"/>
      <c r="L32" s="663"/>
      <c r="M32" s="663"/>
      <c r="N32" s="663"/>
      <c r="O32" s="663"/>
      <c r="P32" s="663"/>
      <c r="Q32" s="664"/>
      <c r="R32" s="665">
        <v>2439873</v>
      </c>
      <c r="S32" s="666"/>
      <c r="T32" s="666"/>
      <c r="U32" s="666"/>
      <c r="V32" s="666"/>
      <c r="W32" s="666"/>
      <c r="X32" s="666"/>
      <c r="Y32" s="667"/>
      <c r="Z32" s="668">
        <v>17.3</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1" t="s">
        <v>311</v>
      </c>
      <c r="AV32" s="361"/>
      <c r="AW32" s="361"/>
      <c r="AX32" s="662" t="s">
        <v>312</v>
      </c>
      <c r="AY32" s="663"/>
      <c r="AZ32" s="663"/>
      <c r="BA32" s="663"/>
      <c r="BB32" s="663"/>
      <c r="BC32" s="663"/>
      <c r="BD32" s="663"/>
      <c r="BE32" s="663"/>
      <c r="BF32" s="664"/>
      <c r="BG32" s="734">
        <v>99.4</v>
      </c>
      <c r="BH32" s="699"/>
      <c r="BI32" s="699"/>
      <c r="BJ32" s="699"/>
      <c r="BK32" s="699"/>
      <c r="BL32" s="699"/>
      <c r="BM32" s="671">
        <v>98.6</v>
      </c>
      <c r="BN32" s="722"/>
      <c r="BO32" s="722"/>
      <c r="BP32" s="722"/>
      <c r="BQ32" s="723"/>
      <c r="BR32" s="734">
        <v>99.3</v>
      </c>
      <c r="BS32" s="699"/>
      <c r="BT32" s="699"/>
      <c r="BU32" s="699"/>
      <c r="BV32" s="699"/>
      <c r="BW32" s="699"/>
      <c r="BX32" s="671">
        <v>98.6</v>
      </c>
      <c r="BY32" s="722"/>
      <c r="BZ32" s="722"/>
      <c r="CA32" s="722"/>
      <c r="CB32" s="723"/>
      <c r="CD32" s="718"/>
      <c r="CE32" s="719"/>
      <c r="CF32" s="680" t="s">
        <v>313</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701"/>
      <c r="DB32" s="701"/>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701"/>
      <c r="DY32" s="701"/>
      <c r="DZ32" s="701"/>
      <c r="EA32" s="701"/>
      <c r="EB32" s="701"/>
      <c r="EC32" s="702"/>
    </row>
    <row r="33" spans="2:133" ht="11.25" customHeight="1" x14ac:dyDescent="0.2">
      <c r="B33" s="703" t="s">
        <v>314</v>
      </c>
      <c r="C33" s="704"/>
      <c r="D33" s="704"/>
      <c r="E33" s="704"/>
      <c r="F33" s="704"/>
      <c r="G33" s="704"/>
      <c r="H33" s="704"/>
      <c r="I33" s="704"/>
      <c r="J33" s="704"/>
      <c r="K33" s="704"/>
      <c r="L33" s="704"/>
      <c r="M33" s="704"/>
      <c r="N33" s="704"/>
      <c r="O33" s="704"/>
      <c r="P33" s="704"/>
      <c r="Q33" s="705"/>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2"/>
      <c r="AV33" s="362"/>
      <c r="AW33" s="362"/>
      <c r="AX33" s="709" t="s">
        <v>315</v>
      </c>
      <c r="AY33" s="710"/>
      <c r="AZ33" s="710"/>
      <c r="BA33" s="710"/>
      <c r="BB33" s="710"/>
      <c r="BC33" s="710"/>
      <c r="BD33" s="710"/>
      <c r="BE33" s="710"/>
      <c r="BF33" s="711"/>
      <c r="BG33" s="735">
        <v>99.6</v>
      </c>
      <c r="BH33" s="736"/>
      <c r="BI33" s="736"/>
      <c r="BJ33" s="736"/>
      <c r="BK33" s="736"/>
      <c r="BL33" s="736"/>
      <c r="BM33" s="737">
        <v>99.4</v>
      </c>
      <c r="BN33" s="736"/>
      <c r="BO33" s="736"/>
      <c r="BP33" s="736"/>
      <c r="BQ33" s="738"/>
      <c r="BR33" s="735">
        <v>99.7</v>
      </c>
      <c r="BS33" s="736"/>
      <c r="BT33" s="736"/>
      <c r="BU33" s="736"/>
      <c r="BV33" s="736"/>
      <c r="BW33" s="736"/>
      <c r="BX33" s="737">
        <v>99.3</v>
      </c>
      <c r="BY33" s="736"/>
      <c r="BZ33" s="736"/>
      <c r="CA33" s="736"/>
      <c r="CB33" s="738"/>
      <c r="CD33" s="680" t="s">
        <v>316</v>
      </c>
      <c r="CE33" s="681"/>
      <c r="CF33" s="681"/>
      <c r="CG33" s="681"/>
      <c r="CH33" s="681"/>
      <c r="CI33" s="681"/>
      <c r="CJ33" s="681"/>
      <c r="CK33" s="681"/>
      <c r="CL33" s="681"/>
      <c r="CM33" s="681"/>
      <c r="CN33" s="681"/>
      <c r="CO33" s="681"/>
      <c r="CP33" s="681"/>
      <c r="CQ33" s="682"/>
      <c r="CR33" s="665">
        <v>5353797</v>
      </c>
      <c r="CS33" s="699"/>
      <c r="CT33" s="699"/>
      <c r="CU33" s="699"/>
      <c r="CV33" s="699"/>
      <c r="CW33" s="699"/>
      <c r="CX33" s="699"/>
      <c r="CY33" s="700"/>
      <c r="CZ33" s="670">
        <v>40.5</v>
      </c>
      <c r="DA33" s="701"/>
      <c r="DB33" s="701"/>
      <c r="DC33" s="707"/>
      <c r="DD33" s="674">
        <v>4324119</v>
      </c>
      <c r="DE33" s="699"/>
      <c r="DF33" s="699"/>
      <c r="DG33" s="699"/>
      <c r="DH33" s="699"/>
      <c r="DI33" s="699"/>
      <c r="DJ33" s="699"/>
      <c r="DK33" s="700"/>
      <c r="DL33" s="674">
        <v>3667390</v>
      </c>
      <c r="DM33" s="699"/>
      <c r="DN33" s="699"/>
      <c r="DO33" s="699"/>
      <c r="DP33" s="699"/>
      <c r="DQ33" s="699"/>
      <c r="DR33" s="699"/>
      <c r="DS33" s="699"/>
      <c r="DT33" s="699"/>
      <c r="DU33" s="699"/>
      <c r="DV33" s="700"/>
      <c r="DW33" s="670">
        <v>44.2</v>
      </c>
      <c r="DX33" s="701"/>
      <c r="DY33" s="701"/>
      <c r="DZ33" s="701"/>
      <c r="EA33" s="701"/>
      <c r="EB33" s="701"/>
      <c r="EC33" s="702"/>
    </row>
    <row r="34" spans="2:133" ht="11.25" customHeight="1" x14ac:dyDescent="0.2">
      <c r="B34" s="662" t="s">
        <v>317</v>
      </c>
      <c r="C34" s="663"/>
      <c r="D34" s="663"/>
      <c r="E34" s="663"/>
      <c r="F34" s="663"/>
      <c r="G34" s="663"/>
      <c r="H34" s="663"/>
      <c r="I34" s="663"/>
      <c r="J34" s="663"/>
      <c r="K34" s="663"/>
      <c r="L34" s="663"/>
      <c r="M34" s="663"/>
      <c r="N34" s="663"/>
      <c r="O34" s="663"/>
      <c r="P34" s="663"/>
      <c r="Q34" s="664"/>
      <c r="R34" s="665">
        <v>910244</v>
      </c>
      <c r="S34" s="666"/>
      <c r="T34" s="666"/>
      <c r="U34" s="666"/>
      <c r="V34" s="666"/>
      <c r="W34" s="666"/>
      <c r="X34" s="666"/>
      <c r="Y34" s="667"/>
      <c r="Z34" s="668">
        <v>6.5</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2509821</v>
      </c>
      <c r="CS34" s="666"/>
      <c r="CT34" s="666"/>
      <c r="CU34" s="666"/>
      <c r="CV34" s="666"/>
      <c r="CW34" s="666"/>
      <c r="CX34" s="666"/>
      <c r="CY34" s="667"/>
      <c r="CZ34" s="670">
        <v>19</v>
      </c>
      <c r="DA34" s="701"/>
      <c r="DB34" s="701"/>
      <c r="DC34" s="707"/>
      <c r="DD34" s="674">
        <v>1845705</v>
      </c>
      <c r="DE34" s="666"/>
      <c r="DF34" s="666"/>
      <c r="DG34" s="666"/>
      <c r="DH34" s="666"/>
      <c r="DI34" s="666"/>
      <c r="DJ34" s="666"/>
      <c r="DK34" s="667"/>
      <c r="DL34" s="674">
        <v>1776235</v>
      </c>
      <c r="DM34" s="666"/>
      <c r="DN34" s="666"/>
      <c r="DO34" s="666"/>
      <c r="DP34" s="666"/>
      <c r="DQ34" s="666"/>
      <c r="DR34" s="666"/>
      <c r="DS34" s="666"/>
      <c r="DT34" s="666"/>
      <c r="DU34" s="666"/>
      <c r="DV34" s="667"/>
      <c r="DW34" s="670">
        <v>21.4</v>
      </c>
      <c r="DX34" s="701"/>
      <c r="DY34" s="701"/>
      <c r="DZ34" s="701"/>
      <c r="EA34" s="701"/>
      <c r="EB34" s="701"/>
      <c r="EC34" s="702"/>
    </row>
    <row r="35" spans="2:133" ht="11.25" customHeight="1" x14ac:dyDescent="0.2">
      <c r="B35" s="662" t="s">
        <v>319</v>
      </c>
      <c r="C35" s="663"/>
      <c r="D35" s="663"/>
      <c r="E35" s="663"/>
      <c r="F35" s="663"/>
      <c r="G35" s="663"/>
      <c r="H35" s="663"/>
      <c r="I35" s="663"/>
      <c r="J35" s="663"/>
      <c r="K35" s="663"/>
      <c r="L35" s="663"/>
      <c r="M35" s="663"/>
      <c r="N35" s="663"/>
      <c r="O35" s="663"/>
      <c r="P35" s="663"/>
      <c r="Q35" s="664"/>
      <c r="R35" s="665">
        <v>8626</v>
      </c>
      <c r="S35" s="666"/>
      <c r="T35" s="666"/>
      <c r="U35" s="666"/>
      <c r="V35" s="666"/>
      <c r="W35" s="666"/>
      <c r="X35" s="666"/>
      <c r="Y35" s="667"/>
      <c r="Z35" s="668">
        <v>0.1</v>
      </c>
      <c r="AA35" s="668"/>
      <c r="AB35" s="668"/>
      <c r="AC35" s="668"/>
      <c r="AD35" s="669">
        <v>2273</v>
      </c>
      <c r="AE35" s="669"/>
      <c r="AF35" s="669"/>
      <c r="AG35" s="669"/>
      <c r="AH35" s="669"/>
      <c r="AI35" s="669"/>
      <c r="AJ35" s="669"/>
      <c r="AK35" s="669"/>
      <c r="AL35" s="670">
        <v>0</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131448</v>
      </c>
      <c r="CS35" s="699"/>
      <c r="CT35" s="699"/>
      <c r="CU35" s="699"/>
      <c r="CV35" s="699"/>
      <c r="CW35" s="699"/>
      <c r="CX35" s="699"/>
      <c r="CY35" s="700"/>
      <c r="CZ35" s="670">
        <v>1</v>
      </c>
      <c r="DA35" s="701"/>
      <c r="DB35" s="701"/>
      <c r="DC35" s="707"/>
      <c r="DD35" s="674">
        <v>81960</v>
      </c>
      <c r="DE35" s="699"/>
      <c r="DF35" s="699"/>
      <c r="DG35" s="699"/>
      <c r="DH35" s="699"/>
      <c r="DI35" s="699"/>
      <c r="DJ35" s="699"/>
      <c r="DK35" s="700"/>
      <c r="DL35" s="674">
        <v>81960</v>
      </c>
      <c r="DM35" s="699"/>
      <c r="DN35" s="699"/>
      <c r="DO35" s="699"/>
      <c r="DP35" s="699"/>
      <c r="DQ35" s="699"/>
      <c r="DR35" s="699"/>
      <c r="DS35" s="699"/>
      <c r="DT35" s="699"/>
      <c r="DU35" s="699"/>
      <c r="DV35" s="700"/>
      <c r="DW35" s="670">
        <v>1</v>
      </c>
      <c r="DX35" s="701"/>
      <c r="DY35" s="701"/>
      <c r="DZ35" s="701"/>
      <c r="EA35" s="701"/>
      <c r="EB35" s="701"/>
      <c r="EC35" s="702"/>
    </row>
    <row r="36" spans="2:133" ht="11.25" customHeight="1" x14ac:dyDescent="0.2">
      <c r="B36" s="662" t="s">
        <v>323</v>
      </c>
      <c r="C36" s="663"/>
      <c r="D36" s="663"/>
      <c r="E36" s="663"/>
      <c r="F36" s="663"/>
      <c r="G36" s="663"/>
      <c r="H36" s="663"/>
      <c r="I36" s="663"/>
      <c r="J36" s="663"/>
      <c r="K36" s="663"/>
      <c r="L36" s="663"/>
      <c r="M36" s="663"/>
      <c r="N36" s="663"/>
      <c r="O36" s="663"/>
      <c r="P36" s="663"/>
      <c r="Q36" s="664"/>
      <c r="R36" s="665">
        <v>132179</v>
      </c>
      <c r="S36" s="666"/>
      <c r="T36" s="666"/>
      <c r="U36" s="666"/>
      <c r="V36" s="666"/>
      <c r="W36" s="666"/>
      <c r="X36" s="666"/>
      <c r="Y36" s="667"/>
      <c r="Z36" s="668">
        <v>0.9</v>
      </c>
      <c r="AA36" s="668"/>
      <c r="AB36" s="668"/>
      <c r="AC36" s="668"/>
      <c r="AD36" s="669" t="s">
        <v>127</v>
      </c>
      <c r="AE36" s="669"/>
      <c r="AF36" s="669"/>
      <c r="AG36" s="669"/>
      <c r="AH36" s="669"/>
      <c r="AI36" s="669"/>
      <c r="AJ36" s="669"/>
      <c r="AK36" s="669"/>
      <c r="AL36" s="670" t="s">
        <v>127</v>
      </c>
      <c r="AM36" s="671"/>
      <c r="AN36" s="671"/>
      <c r="AO36" s="672"/>
      <c r="AP36" s="218"/>
      <c r="AQ36" s="739" t="s">
        <v>324</v>
      </c>
      <c r="AR36" s="740"/>
      <c r="AS36" s="740"/>
      <c r="AT36" s="740"/>
      <c r="AU36" s="740"/>
      <c r="AV36" s="740"/>
      <c r="AW36" s="740"/>
      <c r="AX36" s="740"/>
      <c r="AY36" s="741"/>
      <c r="AZ36" s="654">
        <v>1358015</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184785</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1467573</v>
      </c>
      <c r="CS36" s="666"/>
      <c r="CT36" s="666"/>
      <c r="CU36" s="666"/>
      <c r="CV36" s="666"/>
      <c r="CW36" s="666"/>
      <c r="CX36" s="666"/>
      <c r="CY36" s="667"/>
      <c r="CZ36" s="670">
        <v>11.1</v>
      </c>
      <c r="DA36" s="701"/>
      <c r="DB36" s="701"/>
      <c r="DC36" s="707"/>
      <c r="DD36" s="674">
        <v>1372586</v>
      </c>
      <c r="DE36" s="666"/>
      <c r="DF36" s="666"/>
      <c r="DG36" s="666"/>
      <c r="DH36" s="666"/>
      <c r="DI36" s="666"/>
      <c r="DJ36" s="666"/>
      <c r="DK36" s="667"/>
      <c r="DL36" s="674">
        <v>1043173</v>
      </c>
      <c r="DM36" s="666"/>
      <c r="DN36" s="666"/>
      <c r="DO36" s="666"/>
      <c r="DP36" s="666"/>
      <c r="DQ36" s="666"/>
      <c r="DR36" s="666"/>
      <c r="DS36" s="666"/>
      <c r="DT36" s="666"/>
      <c r="DU36" s="666"/>
      <c r="DV36" s="667"/>
      <c r="DW36" s="670">
        <v>12.6</v>
      </c>
      <c r="DX36" s="701"/>
      <c r="DY36" s="701"/>
      <c r="DZ36" s="701"/>
      <c r="EA36" s="701"/>
      <c r="EB36" s="701"/>
      <c r="EC36" s="702"/>
    </row>
    <row r="37" spans="2:133" ht="11.25" customHeight="1" x14ac:dyDescent="0.2">
      <c r="B37" s="662" t="s">
        <v>327</v>
      </c>
      <c r="C37" s="663"/>
      <c r="D37" s="663"/>
      <c r="E37" s="663"/>
      <c r="F37" s="663"/>
      <c r="G37" s="663"/>
      <c r="H37" s="663"/>
      <c r="I37" s="663"/>
      <c r="J37" s="663"/>
      <c r="K37" s="663"/>
      <c r="L37" s="663"/>
      <c r="M37" s="663"/>
      <c r="N37" s="663"/>
      <c r="O37" s="663"/>
      <c r="P37" s="663"/>
      <c r="Q37" s="664"/>
      <c r="R37" s="665">
        <v>4794</v>
      </c>
      <c r="S37" s="666"/>
      <c r="T37" s="666"/>
      <c r="U37" s="666"/>
      <c r="V37" s="666"/>
      <c r="W37" s="666"/>
      <c r="X37" s="666"/>
      <c r="Y37" s="667"/>
      <c r="Z37" s="668">
        <v>0</v>
      </c>
      <c r="AA37" s="668"/>
      <c r="AB37" s="668"/>
      <c r="AC37" s="668"/>
      <c r="AD37" s="669" t="s">
        <v>127</v>
      </c>
      <c r="AE37" s="669"/>
      <c r="AF37" s="669"/>
      <c r="AG37" s="669"/>
      <c r="AH37" s="669"/>
      <c r="AI37" s="669"/>
      <c r="AJ37" s="669"/>
      <c r="AK37" s="669"/>
      <c r="AL37" s="670" t="s">
        <v>127</v>
      </c>
      <c r="AM37" s="671"/>
      <c r="AN37" s="671"/>
      <c r="AO37" s="672"/>
      <c r="AQ37" s="743" t="s">
        <v>328</v>
      </c>
      <c r="AR37" s="744"/>
      <c r="AS37" s="744"/>
      <c r="AT37" s="744"/>
      <c r="AU37" s="744"/>
      <c r="AV37" s="744"/>
      <c r="AW37" s="744"/>
      <c r="AX37" s="744"/>
      <c r="AY37" s="745"/>
      <c r="AZ37" s="665">
        <v>350000</v>
      </c>
      <c r="BA37" s="666"/>
      <c r="BB37" s="666"/>
      <c r="BC37" s="666"/>
      <c r="BD37" s="699"/>
      <c r="BE37" s="699"/>
      <c r="BF37" s="723"/>
      <c r="BG37" s="680" t="s">
        <v>329</v>
      </c>
      <c r="BH37" s="681"/>
      <c r="BI37" s="681"/>
      <c r="BJ37" s="681"/>
      <c r="BK37" s="681"/>
      <c r="BL37" s="681"/>
      <c r="BM37" s="681"/>
      <c r="BN37" s="681"/>
      <c r="BO37" s="681"/>
      <c r="BP37" s="681"/>
      <c r="BQ37" s="681"/>
      <c r="BR37" s="681"/>
      <c r="BS37" s="681"/>
      <c r="BT37" s="681"/>
      <c r="BU37" s="682"/>
      <c r="BV37" s="665">
        <v>165160</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5217</v>
      </c>
      <c r="CS37" s="699"/>
      <c r="CT37" s="699"/>
      <c r="CU37" s="699"/>
      <c r="CV37" s="699"/>
      <c r="CW37" s="699"/>
      <c r="CX37" s="699"/>
      <c r="CY37" s="700"/>
      <c r="CZ37" s="670">
        <v>0</v>
      </c>
      <c r="DA37" s="701"/>
      <c r="DB37" s="701"/>
      <c r="DC37" s="707"/>
      <c r="DD37" s="674">
        <v>5217</v>
      </c>
      <c r="DE37" s="699"/>
      <c r="DF37" s="699"/>
      <c r="DG37" s="699"/>
      <c r="DH37" s="699"/>
      <c r="DI37" s="699"/>
      <c r="DJ37" s="699"/>
      <c r="DK37" s="700"/>
      <c r="DL37" s="674">
        <v>5217</v>
      </c>
      <c r="DM37" s="699"/>
      <c r="DN37" s="699"/>
      <c r="DO37" s="699"/>
      <c r="DP37" s="699"/>
      <c r="DQ37" s="699"/>
      <c r="DR37" s="699"/>
      <c r="DS37" s="699"/>
      <c r="DT37" s="699"/>
      <c r="DU37" s="699"/>
      <c r="DV37" s="700"/>
      <c r="DW37" s="670">
        <v>0.1</v>
      </c>
      <c r="DX37" s="701"/>
      <c r="DY37" s="701"/>
      <c r="DZ37" s="701"/>
      <c r="EA37" s="701"/>
      <c r="EB37" s="701"/>
      <c r="EC37" s="702"/>
    </row>
    <row r="38" spans="2:133" ht="11.25" customHeight="1" x14ac:dyDescent="0.2">
      <c r="B38" s="662" t="s">
        <v>331</v>
      </c>
      <c r="C38" s="663"/>
      <c r="D38" s="663"/>
      <c r="E38" s="663"/>
      <c r="F38" s="663"/>
      <c r="G38" s="663"/>
      <c r="H38" s="663"/>
      <c r="I38" s="663"/>
      <c r="J38" s="663"/>
      <c r="K38" s="663"/>
      <c r="L38" s="663"/>
      <c r="M38" s="663"/>
      <c r="N38" s="663"/>
      <c r="O38" s="663"/>
      <c r="P38" s="663"/>
      <c r="Q38" s="664"/>
      <c r="R38" s="665">
        <v>482564</v>
      </c>
      <c r="S38" s="666"/>
      <c r="T38" s="666"/>
      <c r="U38" s="666"/>
      <c r="V38" s="666"/>
      <c r="W38" s="666"/>
      <c r="X38" s="666"/>
      <c r="Y38" s="667"/>
      <c r="Z38" s="668">
        <v>3.4</v>
      </c>
      <c r="AA38" s="668"/>
      <c r="AB38" s="668"/>
      <c r="AC38" s="668"/>
      <c r="AD38" s="669" t="s">
        <v>127</v>
      </c>
      <c r="AE38" s="669"/>
      <c r="AF38" s="669"/>
      <c r="AG38" s="669"/>
      <c r="AH38" s="669"/>
      <c r="AI38" s="669"/>
      <c r="AJ38" s="669"/>
      <c r="AK38" s="669"/>
      <c r="AL38" s="670" t="s">
        <v>127</v>
      </c>
      <c r="AM38" s="671"/>
      <c r="AN38" s="671"/>
      <c r="AO38" s="672"/>
      <c r="AQ38" s="743" t="s">
        <v>332</v>
      </c>
      <c r="AR38" s="744"/>
      <c r="AS38" s="744"/>
      <c r="AT38" s="744"/>
      <c r="AU38" s="744"/>
      <c r="AV38" s="744"/>
      <c r="AW38" s="744"/>
      <c r="AX38" s="744"/>
      <c r="AY38" s="745"/>
      <c r="AZ38" s="665" t="s">
        <v>127</v>
      </c>
      <c r="BA38" s="666"/>
      <c r="BB38" s="666"/>
      <c r="BC38" s="666"/>
      <c r="BD38" s="699"/>
      <c r="BE38" s="699"/>
      <c r="BF38" s="723"/>
      <c r="BG38" s="680" t="s">
        <v>333</v>
      </c>
      <c r="BH38" s="681"/>
      <c r="BI38" s="681"/>
      <c r="BJ38" s="681"/>
      <c r="BK38" s="681"/>
      <c r="BL38" s="681"/>
      <c r="BM38" s="681"/>
      <c r="BN38" s="681"/>
      <c r="BO38" s="681"/>
      <c r="BP38" s="681"/>
      <c r="BQ38" s="681"/>
      <c r="BR38" s="681"/>
      <c r="BS38" s="681"/>
      <c r="BT38" s="681"/>
      <c r="BU38" s="682"/>
      <c r="BV38" s="665">
        <v>4886</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1008015</v>
      </c>
      <c r="CS38" s="666"/>
      <c r="CT38" s="666"/>
      <c r="CU38" s="666"/>
      <c r="CV38" s="666"/>
      <c r="CW38" s="666"/>
      <c r="CX38" s="666"/>
      <c r="CY38" s="667"/>
      <c r="CZ38" s="670">
        <v>7.6</v>
      </c>
      <c r="DA38" s="701"/>
      <c r="DB38" s="701"/>
      <c r="DC38" s="707"/>
      <c r="DD38" s="674">
        <v>791669</v>
      </c>
      <c r="DE38" s="666"/>
      <c r="DF38" s="666"/>
      <c r="DG38" s="666"/>
      <c r="DH38" s="666"/>
      <c r="DI38" s="666"/>
      <c r="DJ38" s="666"/>
      <c r="DK38" s="667"/>
      <c r="DL38" s="674">
        <v>766022</v>
      </c>
      <c r="DM38" s="666"/>
      <c r="DN38" s="666"/>
      <c r="DO38" s="666"/>
      <c r="DP38" s="666"/>
      <c r="DQ38" s="666"/>
      <c r="DR38" s="666"/>
      <c r="DS38" s="666"/>
      <c r="DT38" s="666"/>
      <c r="DU38" s="666"/>
      <c r="DV38" s="667"/>
      <c r="DW38" s="670">
        <v>9.1999999999999993</v>
      </c>
      <c r="DX38" s="701"/>
      <c r="DY38" s="701"/>
      <c r="DZ38" s="701"/>
      <c r="EA38" s="701"/>
      <c r="EB38" s="701"/>
      <c r="EC38" s="702"/>
    </row>
    <row r="39" spans="2:133" ht="11.25" customHeight="1" x14ac:dyDescent="0.2">
      <c r="B39" s="662" t="s">
        <v>335</v>
      </c>
      <c r="C39" s="663"/>
      <c r="D39" s="663"/>
      <c r="E39" s="663"/>
      <c r="F39" s="663"/>
      <c r="G39" s="663"/>
      <c r="H39" s="663"/>
      <c r="I39" s="663"/>
      <c r="J39" s="663"/>
      <c r="K39" s="663"/>
      <c r="L39" s="663"/>
      <c r="M39" s="663"/>
      <c r="N39" s="663"/>
      <c r="O39" s="663"/>
      <c r="P39" s="663"/>
      <c r="Q39" s="664"/>
      <c r="R39" s="665">
        <v>599438</v>
      </c>
      <c r="S39" s="666"/>
      <c r="T39" s="666"/>
      <c r="U39" s="666"/>
      <c r="V39" s="666"/>
      <c r="W39" s="666"/>
      <c r="X39" s="666"/>
      <c r="Y39" s="667"/>
      <c r="Z39" s="668">
        <v>4.2</v>
      </c>
      <c r="AA39" s="668"/>
      <c r="AB39" s="668"/>
      <c r="AC39" s="668"/>
      <c r="AD39" s="669">
        <v>103</v>
      </c>
      <c r="AE39" s="669"/>
      <c r="AF39" s="669"/>
      <c r="AG39" s="669"/>
      <c r="AH39" s="669"/>
      <c r="AI39" s="669"/>
      <c r="AJ39" s="669"/>
      <c r="AK39" s="669"/>
      <c r="AL39" s="670">
        <v>0</v>
      </c>
      <c r="AM39" s="671"/>
      <c r="AN39" s="671"/>
      <c r="AO39" s="672"/>
      <c r="AQ39" s="743" t="s">
        <v>336</v>
      </c>
      <c r="AR39" s="744"/>
      <c r="AS39" s="744"/>
      <c r="AT39" s="744"/>
      <c r="AU39" s="744"/>
      <c r="AV39" s="744"/>
      <c r="AW39" s="744"/>
      <c r="AX39" s="744"/>
      <c r="AY39" s="745"/>
      <c r="AZ39" s="665" t="s">
        <v>127</v>
      </c>
      <c r="BA39" s="666"/>
      <c r="BB39" s="666"/>
      <c r="BC39" s="666"/>
      <c r="BD39" s="699"/>
      <c r="BE39" s="699"/>
      <c r="BF39" s="723"/>
      <c r="BG39" s="680" t="s">
        <v>337</v>
      </c>
      <c r="BH39" s="681"/>
      <c r="BI39" s="681"/>
      <c r="BJ39" s="681"/>
      <c r="BK39" s="681"/>
      <c r="BL39" s="681"/>
      <c r="BM39" s="681"/>
      <c r="BN39" s="681"/>
      <c r="BO39" s="681"/>
      <c r="BP39" s="681"/>
      <c r="BQ39" s="681"/>
      <c r="BR39" s="681"/>
      <c r="BS39" s="681"/>
      <c r="BT39" s="681"/>
      <c r="BU39" s="682"/>
      <c r="BV39" s="665">
        <v>7726</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236940</v>
      </c>
      <c r="CS39" s="699"/>
      <c r="CT39" s="699"/>
      <c r="CU39" s="699"/>
      <c r="CV39" s="699"/>
      <c r="CW39" s="699"/>
      <c r="CX39" s="699"/>
      <c r="CY39" s="700"/>
      <c r="CZ39" s="670">
        <v>1.8</v>
      </c>
      <c r="DA39" s="701"/>
      <c r="DB39" s="701"/>
      <c r="DC39" s="707"/>
      <c r="DD39" s="674">
        <v>232199</v>
      </c>
      <c r="DE39" s="699"/>
      <c r="DF39" s="699"/>
      <c r="DG39" s="699"/>
      <c r="DH39" s="699"/>
      <c r="DI39" s="699"/>
      <c r="DJ39" s="699"/>
      <c r="DK39" s="700"/>
      <c r="DL39" s="674" t="s">
        <v>127</v>
      </c>
      <c r="DM39" s="699"/>
      <c r="DN39" s="699"/>
      <c r="DO39" s="699"/>
      <c r="DP39" s="699"/>
      <c r="DQ39" s="699"/>
      <c r="DR39" s="699"/>
      <c r="DS39" s="699"/>
      <c r="DT39" s="699"/>
      <c r="DU39" s="699"/>
      <c r="DV39" s="700"/>
      <c r="DW39" s="670" t="s">
        <v>127</v>
      </c>
      <c r="DX39" s="701"/>
      <c r="DY39" s="701"/>
      <c r="DZ39" s="701"/>
      <c r="EA39" s="701"/>
      <c r="EB39" s="701"/>
      <c r="EC39" s="702"/>
    </row>
    <row r="40" spans="2:133" ht="11.25" customHeight="1" x14ac:dyDescent="0.2">
      <c r="B40" s="662" t="s">
        <v>339</v>
      </c>
      <c r="C40" s="663"/>
      <c r="D40" s="663"/>
      <c r="E40" s="663"/>
      <c r="F40" s="663"/>
      <c r="G40" s="663"/>
      <c r="H40" s="663"/>
      <c r="I40" s="663"/>
      <c r="J40" s="663"/>
      <c r="K40" s="663"/>
      <c r="L40" s="663"/>
      <c r="M40" s="663"/>
      <c r="N40" s="663"/>
      <c r="O40" s="663"/>
      <c r="P40" s="663"/>
      <c r="Q40" s="664"/>
      <c r="R40" s="665">
        <v>1431849</v>
      </c>
      <c r="S40" s="666"/>
      <c r="T40" s="666"/>
      <c r="U40" s="666"/>
      <c r="V40" s="666"/>
      <c r="W40" s="666"/>
      <c r="X40" s="666"/>
      <c r="Y40" s="667"/>
      <c r="Z40" s="668">
        <v>10.1</v>
      </c>
      <c r="AA40" s="668"/>
      <c r="AB40" s="668"/>
      <c r="AC40" s="668"/>
      <c r="AD40" s="669" t="s">
        <v>127</v>
      </c>
      <c r="AE40" s="669"/>
      <c r="AF40" s="669"/>
      <c r="AG40" s="669"/>
      <c r="AH40" s="669"/>
      <c r="AI40" s="669"/>
      <c r="AJ40" s="669"/>
      <c r="AK40" s="669"/>
      <c r="AL40" s="670" t="s">
        <v>127</v>
      </c>
      <c r="AM40" s="671"/>
      <c r="AN40" s="671"/>
      <c r="AO40" s="672"/>
      <c r="AQ40" s="743" t="s">
        <v>340</v>
      </c>
      <c r="AR40" s="744"/>
      <c r="AS40" s="744"/>
      <c r="AT40" s="744"/>
      <c r="AU40" s="744"/>
      <c r="AV40" s="744"/>
      <c r="AW40" s="744"/>
      <c r="AX40" s="744"/>
      <c r="AY40" s="745"/>
      <c r="AZ40" s="665" t="s">
        <v>127</v>
      </c>
      <c r="BA40" s="666"/>
      <c r="BB40" s="666"/>
      <c r="BC40" s="666"/>
      <c r="BD40" s="699"/>
      <c r="BE40" s="699"/>
      <c r="BF40" s="723"/>
      <c r="BG40" s="746" t="s">
        <v>341</v>
      </c>
      <c r="BH40" s="747"/>
      <c r="BI40" s="747"/>
      <c r="BJ40" s="747"/>
      <c r="BK40" s="747"/>
      <c r="BL40" s="363"/>
      <c r="BM40" s="681" t="s">
        <v>342</v>
      </c>
      <c r="BN40" s="681"/>
      <c r="BO40" s="681"/>
      <c r="BP40" s="681"/>
      <c r="BQ40" s="681"/>
      <c r="BR40" s="681"/>
      <c r="BS40" s="681"/>
      <c r="BT40" s="681"/>
      <c r="BU40" s="682"/>
      <c r="BV40" s="665">
        <v>101</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t="s">
        <v>127</v>
      </c>
      <c r="CS40" s="666"/>
      <c r="CT40" s="666"/>
      <c r="CU40" s="666"/>
      <c r="CV40" s="666"/>
      <c r="CW40" s="666"/>
      <c r="CX40" s="666"/>
      <c r="CY40" s="667"/>
      <c r="CZ40" s="670" t="s">
        <v>127</v>
      </c>
      <c r="DA40" s="701"/>
      <c r="DB40" s="701"/>
      <c r="DC40" s="707"/>
      <c r="DD40" s="674" t="s">
        <v>127</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701"/>
      <c r="DY40" s="701"/>
      <c r="DZ40" s="701"/>
      <c r="EA40" s="701"/>
      <c r="EB40" s="701"/>
      <c r="EC40" s="702"/>
    </row>
    <row r="41" spans="2:133" ht="11.25" customHeight="1" x14ac:dyDescent="0.2">
      <c r="B41" s="662" t="s">
        <v>344</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345</v>
      </c>
      <c r="AR41" s="744"/>
      <c r="AS41" s="744"/>
      <c r="AT41" s="744"/>
      <c r="AU41" s="744"/>
      <c r="AV41" s="744"/>
      <c r="AW41" s="744"/>
      <c r="AX41" s="744"/>
      <c r="AY41" s="745"/>
      <c r="AZ41" s="665">
        <v>269310</v>
      </c>
      <c r="BA41" s="666"/>
      <c r="BB41" s="666"/>
      <c r="BC41" s="666"/>
      <c r="BD41" s="699"/>
      <c r="BE41" s="699"/>
      <c r="BF41" s="723"/>
      <c r="BG41" s="746"/>
      <c r="BH41" s="747"/>
      <c r="BI41" s="747"/>
      <c r="BJ41" s="747"/>
      <c r="BK41" s="747"/>
      <c r="BL41" s="363"/>
      <c r="BM41" s="681" t="s">
        <v>346</v>
      </c>
      <c r="BN41" s="681"/>
      <c r="BO41" s="681"/>
      <c r="BP41" s="681"/>
      <c r="BQ41" s="681"/>
      <c r="BR41" s="681"/>
      <c r="BS41" s="681"/>
      <c r="BT41" s="681"/>
      <c r="BU41" s="682"/>
      <c r="BV41" s="665" t="s">
        <v>127</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127</v>
      </c>
      <c r="CS41" s="699"/>
      <c r="CT41" s="699"/>
      <c r="CU41" s="699"/>
      <c r="CV41" s="699"/>
      <c r="CW41" s="699"/>
      <c r="CX41" s="699"/>
      <c r="CY41" s="700"/>
      <c r="CZ41" s="670" t="s">
        <v>127</v>
      </c>
      <c r="DA41" s="701"/>
      <c r="DB41" s="701"/>
      <c r="DC41" s="707"/>
      <c r="DD41" s="674" t="s">
        <v>127</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348</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349</v>
      </c>
      <c r="AR42" s="754"/>
      <c r="AS42" s="754"/>
      <c r="AT42" s="754"/>
      <c r="AU42" s="754"/>
      <c r="AV42" s="754"/>
      <c r="AW42" s="754"/>
      <c r="AX42" s="754"/>
      <c r="AY42" s="755"/>
      <c r="AZ42" s="759">
        <v>738705</v>
      </c>
      <c r="BA42" s="760"/>
      <c r="BB42" s="760"/>
      <c r="BC42" s="760"/>
      <c r="BD42" s="736"/>
      <c r="BE42" s="736"/>
      <c r="BF42" s="738"/>
      <c r="BG42" s="748"/>
      <c r="BH42" s="749"/>
      <c r="BI42" s="749"/>
      <c r="BJ42" s="749"/>
      <c r="BK42" s="749"/>
      <c r="BL42" s="364"/>
      <c r="BM42" s="691" t="s">
        <v>350</v>
      </c>
      <c r="BN42" s="691"/>
      <c r="BO42" s="691"/>
      <c r="BP42" s="691"/>
      <c r="BQ42" s="691"/>
      <c r="BR42" s="691"/>
      <c r="BS42" s="691"/>
      <c r="BT42" s="691"/>
      <c r="BU42" s="692"/>
      <c r="BV42" s="759">
        <v>315</v>
      </c>
      <c r="BW42" s="760"/>
      <c r="BX42" s="760"/>
      <c r="BY42" s="760"/>
      <c r="BZ42" s="760"/>
      <c r="CA42" s="760"/>
      <c r="CB42" s="772"/>
      <c r="CD42" s="662" t="s">
        <v>351</v>
      </c>
      <c r="CE42" s="663"/>
      <c r="CF42" s="663"/>
      <c r="CG42" s="663"/>
      <c r="CH42" s="663"/>
      <c r="CI42" s="663"/>
      <c r="CJ42" s="663"/>
      <c r="CK42" s="663"/>
      <c r="CL42" s="663"/>
      <c r="CM42" s="663"/>
      <c r="CN42" s="663"/>
      <c r="CO42" s="663"/>
      <c r="CP42" s="663"/>
      <c r="CQ42" s="664"/>
      <c r="CR42" s="665">
        <v>1760757</v>
      </c>
      <c r="CS42" s="699"/>
      <c r="CT42" s="699"/>
      <c r="CU42" s="699"/>
      <c r="CV42" s="699"/>
      <c r="CW42" s="699"/>
      <c r="CX42" s="699"/>
      <c r="CY42" s="700"/>
      <c r="CZ42" s="670">
        <v>13.3</v>
      </c>
      <c r="DA42" s="701"/>
      <c r="DB42" s="701"/>
      <c r="DC42" s="707"/>
      <c r="DD42" s="674">
        <v>526696</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352</v>
      </c>
      <c r="C43" s="663"/>
      <c r="D43" s="663"/>
      <c r="E43" s="663"/>
      <c r="F43" s="663"/>
      <c r="G43" s="663"/>
      <c r="H43" s="663"/>
      <c r="I43" s="663"/>
      <c r="J43" s="663"/>
      <c r="K43" s="663"/>
      <c r="L43" s="663"/>
      <c r="M43" s="663"/>
      <c r="N43" s="663"/>
      <c r="O43" s="663"/>
      <c r="P43" s="663"/>
      <c r="Q43" s="664"/>
      <c r="R43" s="665">
        <v>645449</v>
      </c>
      <c r="S43" s="666"/>
      <c r="T43" s="666"/>
      <c r="U43" s="666"/>
      <c r="V43" s="666"/>
      <c r="W43" s="666"/>
      <c r="X43" s="666"/>
      <c r="Y43" s="667"/>
      <c r="Z43" s="668">
        <v>4.5999999999999996</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54293</v>
      </c>
      <c r="CS43" s="699"/>
      <c r="CT43" s="699"/>
      <c r="CU43" s="699"/>
      <c r="CV43" s="699"/>
      <c r="CW43" s="699"/>
      <c r="CX43" s="699"/>
      <c r="CY43" s="700"/>
      <c r="CZ43" s="670">
        <v>0.4</v>
      </c>
      <c r="DA43" s="701"/>
      <c r="DB43" s="701"/>
      <c r="DC43" s="707"/>
      <c r="DD43" s="674">
        <v>54293</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354</v>
      </c>
      <c r="C44" s="710"/>
      <c r="D44" s="710"/>
      <c r="E44" s="710"/>
      <c r="F44" s="710"/>
      <c r="G44" s="710"/>
      <c r="H44" s="710"/>
      <c r="I44" s="710"/>
      <c r="J44" s="710"/>
      <c r="K44" s="710"/>
      <c r="L44" s="710"/>
      <c r="M44" s="710"/>
      <c r="N44" s="710"/>
      <c r="O44" s="710"/>
      <c r="P44" s="710"/>
      <c r="Q44" s="711"/>
      <c r="R44" s="759">
        <v>14107528</v>
      </c>
      <c r="S44" s="760"/>
      <c r="T44" s="760"/>
      <c r="U44" s="760"/>
      <c r="V44" s="760"/>
      <c r="W44" s="760"/>
      <c r="X44" s="760"/>
      <c r="Y44" s="761"/>
      <c r="Z44" s="762">
        <v>100</v>
      </c>
      <c r="AA44" s="762"/>
      <c r="AB44" s="762"/>
      <c r="AC44" s="762"/>
      <c r="AD44" s="763">
        <v>7653404</v>
      </c>
      <c r="AE44" s="763"/>
      <c r="AF44" s="763"/>
      <c r="AG44" s="763"/>
      <c r="AH44" s="763"/>
      <c r="AI44" s="763"/>
      <c r="AJ44" s="763"/>
      <c r="AK44" s="763"/>
      <c r="AL44" s="764">
        <v>100</v>
      </c>
      <c r="AM44" s="737"/>
      <c r="AN44" s="737"/>
      <c r="AO44" s="765"/>
      <c r="CD44" s="766" t="s">
        <v>301</v>
      </c>
      <c r="CE44" s="767"/>
      <c r="CF44" s="662" t="s">
        <v>355</v>
      </c>
      <c r="CG44" s="663"/>
      <c r="CH44" s="663"/>
      <c r="CI44" s="663"/>
      <c r="CJ44" s="663"/>
      <c r="CK44" s="663"/>
      <c r="CL44" s="663"/>
      <c r="CM44" s="663"/>
      <c r="CN44" s="663"/>
      <c r="CO44" s="663"/>
      <c r="CP44" s="663"/>
      <c r="CQ44" s="664"/>
      <c r="CR44" s="665">
        <v>1760757</v>
      </c>
      <c r="CS44" s="666"/>
      <c r="CT44" s="666"/>
      <c r="CU44" s="666"/>
      <c r="CV44" s="666"/>
      <c r="CW44" s="666"/>
      <c r="CX44" s="666"/>
      <c r="CY44" s="667"/>
      <c r="CZ44" s="670">
        <v>13.3</v>
      </c>
      <c r="DA44" s="671"/>
      <c r="DB44" s="671"/>
      <c r="DC44" s="683"/>
      <c r="DD44" s="674">
        <v>526696</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356</v>
      </c>
      <c r="CG45" s="663"/>
      <c r="CH45" s="663"/>
      <c r="CI45" s="663"/>
      <c r="CJ45" s="663"/>
      <c r="CK45" s="663"/>
      <c r="CL45" s="663"/>
      <c r="CM45" s="663"/>
      <c r="CN45" s="663"/>
      <c r="CO45" s="663"/>
      <c r="CP45" s="663"/>
      <c r="CQ45" s="664"/>
      <c r="CR45" s="665">
        <v>196350</v>
      </c>
      <c r="CS45" s="699"/>
      <c r="CT45" s="699"/>
      <c r="CU45" s="699"/>
      <c r="CV45" s="699"/>
      <c r="CW45" s="699"/>
      <c r="CX45" s="699"/>
      <c r="CY45" s="700"/>
      <c r="CZ45" s="670">
        <v>1.5</v>
      </c>
      <c r="DA45" s="701"/>
      <c r="DB45" s="701"/>
      <c r="DC45" s="707"/>
      <c r="DD45" s="674">
        <v>18567</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358</v>
      </c>
      <c r="CG46" s="663"/>
      <c r="CH46" s="663"/>
      <c r="CI46" s="663"/>
      <c r="CJ46" s="663"/>
      <c r="CK46" s="663"/>
      <c r="CL46" s="663"/>
      <c r="CM46" s="663"/>
      <c r="CN46" s="663"/>
      <c r="CO46" s="663"/>
      <c r="CP46" s="663"/>
      <c r="CQ46" s="664"/>
      <c r="CR46" s="665">
        <v>1560051</v>
      </c>
      <c r="CS46" s="666"/>
      <c r="CT46" s="666"/>
      <c r="CU46" s="666"/>
      <c r="CV46" s="666"/>
      <c r="CW46" s="666"/>
      <c r="CX46" s="666"/>
      <c r="CY46" s="667"/>
      <c r="CZ46" s="670">
        <v>11.8</v>
      </c>
      <c r="DA46" s="671"/>
      <c r="DB46" s="671"/>
      <c r="DC46" s="683"/>
      <c r="DD46" s="674">
        <v>503773</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359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360</v>
      </c>
      <c r="CG47" s="663"/>
      <c r="CH47" s="663"/>
      <c r="CI47" s="663"/>
      <c r="CJ47" s="663"/>
      <c r="CK47" s="663"/>
      <c r="CL47" s="663"/>
      <c r="CM47" s="663"/>
      <c r="CN47" s="663"/>
      <c r="CO47" s="663"/>
      <c r="CP47" s="663"/>
      <c r="CQ47" s="664"/>
      <c r="CR47" s="665" t="s">
        <v>127</v>
      </c>
      <c r="CS47" s="699"/>
      <c r="CT47" s="699"/>
      <c r="CU47" s="699"/>
      <c r="CV47" s="699"/>
      <c r="CW47" s="699"/>
      <c r="CX47" s="699"/>
      <c r="CY47" s="700"/>
      <c r="CZ47" s="670" t="s">
        <v>127</v>
      </c>
      <c r="DA47" s="701"/>
      <c r="DB47" s="701"/>
      <c r="DC47" s="707"/>
      <c r="DD47" s="674" t="s">
        <v>127</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1" x14ac:dyDescent="0.2">
      <c r="B48" s="783" t="s">
        <v>361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362</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363</v>
      </c>
      <c r="CE49" s="710"/>
      <c r="CF49" s="710"/>
      <c r="CG49" s="710"/>
      <c r="CH49" s="710"/>
      <c r="CI49" s="710"/>
      <c r="CJ49" s="710"/>
      <c r="CK49" s="710"/>
      <c r="CL49" s="710"/>
      <c r="CM49" s="710"/>
      <c r="CN49" s="710"/>
      <c r="CO49" s="710"/>
      <c r="CP49" s="710"/>
      <c r="CQ49" s="711"/>
      <c r="CR49" s="759">
        <v>13207805</v>
      </c>
      <c r="CS49" s="736"/>
      <c r="CT49" s="736"/>
      <c r="CU49" s="736"/>
      <c r="CV49" s="736"/>
      <c r="CW49" s="736"/>
      <c r="CX49" s="736"/>
      <c r="CY49" s="773"/>
      <c r="CZ49" s="764">
        <v>100</v>
      </c>
      <c r="DA49" s="774"/>
      <c r="DB49" s="774"/>
      <c r="DC49" s="775"/>
      <c r="DD49" s="776">
        <v>8402306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3ox+Vu8sefFWn7mvjO7V4ziNqURDcCe1uvlMqbb6oYNiG4g68yVFNiZCDo/mnD5NkwWZDUDR2WIueOn2ic55Q==" saltValue="spQqNovJ5U6s3B+JHXNY5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386</v>
      </c>
      <c r="C7" s="1112"/>
      <c r="D7" s="1112"/>
      <c r="E7" s="1112"/>
      <c r="F7" s="1112"/>
      <c r="G7" s="1112"/>
      <c r="H7" s="1112"/>
      <c r="I7" s="1112"/>
      <c r="J7" s="1112"/>
      <c r="K7" s="1112"/>
      <c r="L7" s="1112"/>
      <c r="M7" s="1112"/>
      <c r="N7" s="1112"/>
      <c r="O7" s="1112"/>
      <c r="P7" s="1113"/>
      <c r="Q7" s="1166">
        <v>14114</v>
      </c>
      <c r="R7" s="1167"/>
      <c r="S7" s="1167"/>
      <c r="T7" s="1167"/>
      <c r="U7" s="1167"/>
      <c r="V7" s="1167">
        <v>13214</v>
      </c>
      <c r="W7" s="1167"/>
      <c r="X7" s="1167"/>
      <c r="Y7" s="1167"/>
      <c r="Z7" s="1167"/>
      <c r="AA7" s="1167">
        <v>900</v>
      </c>
      <c r="AB7" s="1167"/>
      <c r="AC7" s="1167"/>
      <c r="AD7" s="1167"/>
      <c r="AE7" s="1168"/>
      <c r="AF7" s="1169">
        <v>877</v>
      </c>
      <c r="AG7" s="1170"/>
      <c r="AH7" s="1170"/>
      <c r="AI7" s="1170"/>
      <c r="AJ7" s="1171"/>
      <c r="AK7" s="1172">
        <v>5</v>
      </c>
      <c r="AL7" s="1173"/>
      <c r="AM7" s="1173"/>
      <c r="AN7" s="1173"/>
      <c r="AO7" s="1173"/>
      <c r="AP7" s="1173">
        <v>9989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576</v>
      </c>
      <c r="BT7" s="1164"/>
      <c r="BU7" s="1164"/>
      <c r="BV7" s="1164"/>
      <c r="BW7" s="1164"/>
      <c r="BX7" s="1164"/>
      <c r="BY7" s="1164"/>
      <c r="BZ7" s="1164"/>
      <c r="CA7" s="1164"/>
      <c r="CB7" s="1164"/>
      <c r="CC7" s="1164"/>
      <c r="CD7" s="1164"/>
      <c r="CE7" s="1164"/>
      <c r="CF7" s="1164"/>
      <c r="CG7" s="1176"/>
      <c r="CH7" s="1160">
        <v>-1</v>
      </c>
      <c r="CI7" s="1161"/>
      <c r="CJ7" s="1161"/>
      <c r="CK7" s="1161"/>
      <c r="CL7" s="1162"/>
      <c r="CM7" s="1160">
        <v>204</v>
      </c>
      <c r="CN7" s="1161"/>
      <c r="CO7" s="1161"/>
      <c r="CP7" s="1161"/>
      <c r="CQ7" s="1162"/>
      <c r="CR7" s="1160">
        <v>180</v>
      </c>
      <c r="CS7" s="1161"/>
      <c r="CT7" s="1161"/>
      <c r="CU7" s="1161"/>
      <c r="CV7" s="1162"/>
      <c r="CW7" s="1160">
        <v>4</v>
      </c>
      <c r="CX7" s="1161"/>
      <c r="CY7" s="1161"/>
      <c r="CZ7" s="1161"/>
      <c r="DA7" s="1162"/>
      <c r="DB7" s="1160" t="s">
        <v>579</v>
      </c>
      <c r="DC7" s="1161"/>
      <c r="DD7" s="1161"/>
      <c r="DE7" s="1161"/>
      <c r="DF7" s="1162"/>
      <c r="DG7" s="1160" t="s">
        <v>579</v>
      </c>
      <c r="DH7" s="1161"/>
      <c r="DI7" s="1161"/>
      <c r="DJ7" s="1161"/>
      <c r="DK7" s="1162"/>
      <c r="DL7" s="1160" t="s">
        <v>579</v>
      </c>
      <c r="DM7" s="1161"/>
      <c r="DN7" s="1161"/>
      <c r="DO7" s="1161"/>
      <c r="DP7" s="1162"/>
      <c r="DQ7" s="1160" t="s">
        <v>579</v>
      </c>
      <c r="DR7" s="1161"/>
      <c r="DS7" s="1161"/>
      <c r="DT7" s="1161"/>
      <c r="DU7" s="1162"/>
      <c r="DV7" s="1163"/>
      <c r="DW7" s="1164"/>
      <c r="DX7" s="1164"/>
      <c r="DY7" s="1164"/>
      <c r="DZ7" s="1165"/>
      <c r="EA7" s="230"/>
    </row>
    <row r="8" spans="1:131" s="231" customFormat="1" ht="26.25" customHeight="1" x14ac:dyDescent="0.2">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577</v>
      </c>
      <c r="BT8" s="1057"/>
      <c r="BU8" s="1057"/>
      <c r="BV8" s="1057"/>
      <c r="BW8" s="1057"/>
      <c r="BX8" s="1057"/>
      <c r="BY8" s="1057"/>
      <c r="BZ8" s="1057"/>
      <c r="CA8" s="1057"/>
      <c r="CB8" s="1057"/>
      <c r="CC8" s="1057"/>
      <c r="CD8" s="1057"/>
      <c r="CE8" s="1057"/>
      <c r="CF8" s="1057"/>
      <c r="CG8" s="1078"/>
      <c r="CH8" s="1053">
        <v>4</v>
      </c>
      <c r="CI8" s="1054"/>
      <c r="CJ8" s="1054"/>
      <c r="CK8" s="1054"/>
      <c r="CL8" s="1055"/>
      <c r="CM8" s="1053">
        <v>50</v>
      </c>
      <c r="CN8" s="1054"/>
      <c r="CO8" s="1054"/>
      <c r="CP8" s="1054"/>
      <c r="CQ8" s="1055"/>
      <c r="CR8" s="1053">
        <v>50</v>
      </c>
      <c r="CS8" s="1054"/>
      <c r="CT8" s="1054"/>
      <c r="CU8" s="1054"/>
      <c r="CV8" s="1055"/>
      <c r="CW8" s="1053">
        <v>47</v>
      </c>
      <c r="CX8" s="1054"/>
      <c r="CY8" s="1054"/>
      <c r="CZ8" s="1054"/>
      <c r="DA8" s="1055"/>
      <c r="DB8" s="1053" t="s">
        <v>579</v>
      </c>
      <c r="DC8" s="1054"/>
      <c r="DD8" s="1054"/>
      <c r="DE8" s="1054"/>
      <c r="DF8" s="1055"/>
      <c r="DG8" s="1053" t="s">
        <v>579</v>
      </c>
      <c r="DH8" s="1054"/>
      <c r="DI8" s="1054"/>
      <c r="DJ8" s="1054"/>
      <c r="DK8" s="1055"/>
      <c r="DL8" s="1053" t="s">
        <v>579</v>
      </c>
      <c r="DM8" s="1054"/>
      <c r="DN8" s="1054"/>
      <c r="DO8" s="1054"/>
      <c r="DP8" s="1055"/>
      <c r="DQ8" s="1053" t="s">
        <v>579</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t="s">
        <v>580</v>
      </c>
      <c r="BS9" s="1056" t="s">
        <v>578</v>
      </c>
      <c r="BT9" s="1057"/>
      <c r="BU9" s="1057"/>
      <c r="BV9" s="1057"/>
      <c r="BW9" s="1057"/>
      <c r="BX9" s="1057"/>
      <c r="BY9" s="1057"/>
      <c r="BZ9" s="1057"/>
      <c r="CA9" s="1057"/>
      <c r="CB9" s="1057"/>
      <c r="CC9" s="1057"/>
      <c r="CD9" s="1057"/>
      <c r="CE9" s="1057"/>
      <c r="CF9" s="1057"/>
      <c r="CG9" s="1078"/>
      <c r="CH9" s="1053">
        <v>0</v>
      </c>
      <c r="CI9" s="1054"/>
      <c r="CJ9" s="1054"/>
      <c r="CK9" s="1054"/>
      <c r="CL9" s="1055"/>
      <c r="CM9" s="1053">
        <v>98</v>
      </c>
      <c r="CN9" s="1054"/>
      <c r="CO9" s="1054"/>
      <c r="CP9" s="1054"/>
      <c r="CQ9" s="1055"/>
      <c r="CR9" s="1053">
        <v>5</v>
      </c>
      <c r="CS9" s="1054"/>
      <c r="CT9" s="1054"/>
      <c r="CU9" s="1054"/>
      <c r="CV9" s="1055"/>
      <c r="CW9" s="1053" t="s">
        <v>579</v>
      </c>
      <c r="CX9" s="1054"/>
      <c r="CY9" s="1054"/>
      <c r="CZ9" s="1054"/>
      <c r="DA9" s="1055"/>
      <c r="DB9" s="1053" t="s">
        <v>579</v>
      </c>
      <c r="DC9" s="1054"/>
      <c r="DD9" s="1054"/>
      <c r="DE9" s="1054"/>
      <c r="DF9" s="1055"/>
      <c r="DG9" s="1053" t="s">
        <v>579</v>
      </c>
      <c r="DH9" s="1054"/>
      <c r="DI9" s="1054"/>
      <c r="DJ9" s="1054"/>
      <c r="DK9" s="1055"/>
      <c r="DL9" s="1053" t="s">
        <v>579</v>
      </c>
      <c r="DM9" s="1054"/>
      <c r="DN9" s="1054"/>
      <c r="DO9" s="1054"/>
      <c r="DP9" s="1055"/>
      <c r="DQ9" s="1053" t="s">
        <v>579</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388</v>
      </c>
      <c r="B23" s="1001" t="s">
        <v>389</v>
      </c>
      <c r="C23" s="1002"/>
      <c r="D23" s="1002"/>
      <c r="E23" s="1002"/>
      <c r="F23" s="1002"/>
      <c r="G23" s="1002"/>
      <c r="H23" s="1002"/>
      <c r="I23" s="1002"/>
      <c r="J23" s="1002"/>
      <c r="K23" s="1002"/>
      <c r="L23" s="1002"/>
      <c r="M23" s="1002"/>
      <c r="N23" s="1002"/>
      <c r="O23" s="1002"/>
      <c r="P23" s="1012"/>
      <c r="Q23" s="1131">
        <v>14114</v>
      </c>
      <c r="R23" s="1125"/>
      <c r="S23" s="1125"/>
      <c r="T23" s="1125"/>
      <c r="U23" s="1125"/>
      <c r="V23" s="1125">
        <v>13214</v>
      </c>
      <c r="W23" s="1125"/>
      <c r="X23" s="1125"/>
      <c r="Y23" s="1125"/>
      <c r="Z23" s="1125"/>
      <c r="AA23" s="1125">
        <v>900</v>
      </c>
      <c r="AB23" s="1125"/>
      <c r="AC23" s="1125"/>
      <c r="AD23" s="1125"/>
      <c r="AE23" s="1132"/>
      <c r="AF23" s="1133">
        <v>877</v>
      </c>
      <c r="AG23" s="1125"/>
      <c r="AH23" s="1125"/>
      <c r="AI23" s="1125"/>
      <c r="AJ23" s="1134"/>
      <c r="AK23" s="1135"/>
      <c r="AL23" s="1136"/>
      <c r="AM23" s="1136"/>
      <c r="AN23" s="1136"/>
      <c r="AO23" s="1136"/>
      <c r="AP23" s="1125">
        <v>9989</v>
      </c>
      <c r="AQ23" s="1125"/>
      <c r="AR23" s="1125"/>
      <c r="AS23" s="1125"/>
      <c r="AT23" s="1125"/>
      <c r="AU23" s="1126"/>
      <c r="AV23" s="1126"/>
      <c r="AW23" s="1126"/>
      <c r="AX23" s="1126"/>
      <c r="AY23" s="1127"/>
      <c r="AZ23" s="1128" t="s">
        <v>136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369</v>
      </c>
      <c r="B26" s="1060"/>
      <c r="C26" s="1060"/>
      <c r="D26" s="1060"/>
      <c r="E26" s="1060"/>
      <c r="F26" s="1060"/>
      <c r="G26" s="1060"/>
      <c r="H26" s="1060"/>
      <c r="I26" s="1060"/>
      <c r="J26" s="1060"/>
      <c r="K26" s="1060"/>
      <c r="L26" s="1060"/>
      <c r="M26" s="1060"/>
      <c r="N26" s="1060"/>
      <c r="O26" s="1060"/>
      <c r="P26" s="1061"/>
      <c r="Q26" s="1065" t="s">
        <v>392</v>
      </c>
      <c r="R26" s="1066"/>
      <c r="S26" s="1066"/>
      <c r="T26" s="1066"/>
      <c r="U26" s="1067"/>
      <c r="V26" s="1065" t="s">
        <v>393</v>
      </c>
      <c r="W26" s="1066"/>
      <c r="X26" s="1066"/>
      <c r="Y26" s="1066"/>
      <c r="Z26" s="1067"/>
      <c r="AA26" s="1065" t="s">
        <v>394</v>
      </c>
      <c r="AB26" s="1066"/>
      <c r="AC26" s="1066"/>
      <c r="AD26" s="1066"/>
      <c r="AE26" s="1066"/>
      <c r="AF26" s="1119" t="s">
        <v>395</v>
      </c>
      <c r="AG26" s="1072"/>
      <c r="AH26" s="1072"/>
      <c r="AI26" s="1072"/>
      <c r="AJ26" s="1120"/>
      <c r="AK26" s="1066" t="s">
        <v>396</v>
      </c>
      <c r="AL26" s="1066"/>
      <c r="AM26" s="1066"/>
      <c r="AN26" s="1066"/>
      <c r="AO26" s="1067"/>
      <c r="AP26" s="1065" t="s">
        <v>397</v>
      </c>
      <c r="AQ26" s="1066"/>
      <c r="AR26" s="1066"/>
      <c r="AS26" s="1066"/>
      <c r="AT26" s="1067"/>
      <c r="AU26" s="1065" t="s">
        <v>398</v>
      </c>
      <c r="AV26" s="1066"/>
      <c r="AW26" s="1066"/>
      <c r="AX26" s="1066"/>
      <c r="AY26" s="1067"/>
      <c r="AZ26" s="1065" t="s">
        <v>399</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400</v>
      </c>
      <c r="C28" s="1112"/>
      <c r="D28" s="1112"/>
      <c r="E28" s="1112"/>
      <c r="F28" s="1112"/>
      <c r="G28" s="1112"/>
      <c r="H28" s="1112"/>
      <c r="I28" s="1112"/>
      <c r="J28" s="1112"/>
      <c r="K28" s="1112"/>
      <c r="L28" s="1112"/>
      <c r="M28" s="1112"/>
      <c r="N28" s="1112"/>
      <c r="O28" s="1112"/>
      <c r="P28" s="1113"/>
      <c r="Q28" s="1114">
        <v>3653</v>
      </c>
      <c r="R28" s="1115"/>
      <c r="S28" s="1115"/>
      <c r="T28" s="1115"/>
      <c r="U28" s="1115"/>
      <c r="V28" s="1115">
        <v>3468</v>
      </c>
      <c r="W28" s="1115"/>
      <c r="X28" s="1115"/>
      <c r="Y28" s="1115"/>
      <c r="Z28" s="1115"/>
      <c r="AA28" s="1115">
        <v>185</v>
      </c>
      <c r="AB28" s="1115"/>
      <c r="AC28" s="1115"/>
      <c r="AD28" s="1115"/>
      <c r="AE28" s="1116"/>
      <c r="AF28" s="1117">
        <v>185</v>
      </c>
      <c r="AG28" s="1115"/>
      <c r="AH28" s="1115"/>
      <c r="AI28" s="1115"/>
      <c r="AJ28" s="1118"/>
      <c r="AK28" s="1106">
        <v>237</v>
      </c>
      <c r="AL28" s="1107"/>
      <c r="AM28" s="1107"/>
      <c r="AN28" s="1107"/>
      <c r="AO28" s="1107"/>
      <c r="AP28" s="1107" t="s">
        <v>572</v>
      </c>
      <c r="AQ28" s="1107"/>
      <c r="AR28" s="1107"/>
      <c r="AS28" s="1107"/>
      <c r="AT28" s="1107"/>
      <c r="AU28" s="1107" t="s">
        <v>572</v>
      </c>
      <c r="AV28" s="1107"/>
      <c r="AW28" s="1107"/>
      <c r="AX28" s="1107"/>
      <c r="AY28" s="1107"/>
      <c r="AZ28" s="1108" t="s">
        <v>572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401</v>
      </c>
      <c r="C29" s="1095"/>
      <c r="D29" s="1095"/>
      <c r="E29" s="1095"/>
      <c r="F29" s="1095"/>
      <c r="G29" s="1095"/>
      <c r="H29" s="1095"/>
      <c r="I29" s="1095"/>
      <c r="J29" s="1095"/>
      <c r="K29" s="1095"/>
      <c r="L29" s="1095"/>
      <c r="M29" s="1095"/>
      <c r="N29" s="1095"/>
      <c r="O29" s="1095"/>
      <c r="P29" s="1096"/>
      <c r="Q29" s="1102">
        <v>2840</v>
      </c>
      <c r="R29" s="1103"/>
      <c r="S29" s="1103"/>
      <c r="T29" s="1103"/>
      <c r="U29" s="1103"/>
      <c r="V29" s="1103">
        <v>2563</v>
      </c>
      <c r="W29" s="1103"/>
      <c r="X29" s="1103"/>
      <c r="Y29" s="1103"/>
      <c r="Z29" s="1103"/>
      <c r="AA29" s="1103">
        <v>278</v>
      </c>
      <c r="AB29" s="1103"/>
      <c r="AC29" s="1103"/>
      <c r="AD29" s="1103"/>
      <c r="AE29" s="1104"/>
      <c r="AF29" s="1099">
        <v>278</v>
      </c>
      <c r="AG29" s="1100"/>
      <c r="AH29" s="1100"/>
      <c r="AI29" s="1100"/>
      <c r="AJ29" s="1101"/>
      <c r="AK29" s="1044">
        <v>365</v>
      </c>
      <c r="AL29" s="1035"/>
      <c r="AM29" s="1035"/>
      <c r="AN29" s="1035"/>
      <c r="AO29" s="1035"/>
      <c r="AP29" s="1035" t="s">
        <v>572</v>
      </c>
      <c r="AQ29" s="1035"/>
      <c r="AR29" s="1035"/>
      <c r="AS29" s="1035"/>
      <c r="AT29" s="1035"/>
      <c r="AU29" s="1035" t="s">
        <v>572</v>
      </c>
      <c r="AV29" s="1035"/>
      <c r="AW29" s="1035"/>
      <c r="AX29" s="1035"/>
      <c r="AY29" s="1035"/>
      <c r="AZ29" s="1105" t="s">
        <v>572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402</v>
      </c>
      <c r="C30" s="1095"/>
      <c r="D30" s="1095"/>
      <c r="E30" s="1095"/>
      <c r="F30" s="1095"/>
      <c r="G30" s="1095"/>
      <c r="H30" s="1095"/>
      <c r="I30" s="1095"/>
      <c r="J30" s="1095"/>
      <c r="K30" s="1095"/>
      <c r="L30" s="1095"/>
      <c r="M30" s="1095"/>
      <c r="N30" s="1095"/>
      <c r="O30" s="1095"/>
      <c r="P30" s="1096"/>
      <c r="Q30" s="1102">
        <v>345</v>
      </c>
      <c r="R30" s="1103"/>
      <c r="S30" s="1103"/>
      <c r="T30" s="1103"/>
      <c r="U30" s="1103"/>
      <c r="V30" s="1103">
        <v>344</v>
      </c>
      <c r="W30" s="1103"/>
      <c r="X30" s="1103"/>
      <c r="Y30" s="1103"/>
      <c r="Z30" s="1103"/>
      <c r="AA30" s="1103">
        <v>1</v>
      </c>
      <c r="AB30" s="1103"/>
      <c r="AC30" s="1103"/>
      <c r="AD30" s="1103"/>
      <c r="AE30" s="1104"/>
      <c r="AF30" s="1099">
        <v>1</v>
      </c>
      <c r="AG30" s="1100"/>
      <c r="AH30" s="1100"/>
      <c r="AI30" s="1100"/>
      <c r="AJ30" s="1101"/>
      <c r="AK30" s="1044">
        <v>70</v>
      </c>
      <c r="AL30" s="1035"/>
      <c r="AM30" s="1035"/>
      <c r="AN30" s="1035"/>
      <c r="AO30" s="1035"/>
      <c r="AP30" s="1035" t="s">
        <v>572</v>
      </c>
      <c r="AQ30" s="1035"/>
      <c r="AR30" s="1035"/>
      <c r="AS30" s="1035"/>
      <c r="AT30" s="1035"/>
      <c r="AU30" s="1035" t="s">
        <v>572</v>
      </c>
      <c r="AV30" s="1035"/>
      <c r="AW30" s="1035"/>
      <c r="AX30" s="1035"/>
      <c r="AY30" s="1035"/>
      <c r="AZ30" s="1105" t="s">
        <v>572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403</v>
      </c>
      <c r="C31" s="1095"/>
      <c r="D31" s="1095"/>
      <c r="E31" s="1095"/>
      <c r="F31" s="1095"/>
      <c r="G31" s="1095"/>
      <c r="H31" s="1095"/>
      <c r="I31" s="1095"/>
      <c r="J31" s="1095"/>
      <c r="K31" s="1095"/>
      <c r="L31" s="1095"/>
      <c r="M31" s="1095"/>
      <c r="N31" s="1095"/>
      <c r="O31" s="1095"/>
      <c r="P31" s="1096"/>
      <c r="Q31" s="1102">
        <v>3</v>
      </c>
      <c r="R31" s="1103"/>
      <c r="S31" s="1103"/>
      <c r="T31" s="1103"/>
      <c r="U31" s="1103"/>
      <c r="V31" s="1103">
        <v>3</v>
      </c>
      <c r="W31" s="1103"/>
      <c r="X31" s="1103"/>
      <c r="Y31" s="1103"/>
      <c r="Z31" s="1103"/>
      <c r="AA31" s="1103" t="s">
        <v>573</v>
      </c>
      <c r="AB31" s="1103"/>
      <c r="AC31" s="1103"/>
      <c r="AD31" s="1103"/>
      <c r="AE31" s="1104"/>
      <c r="AF31" s="1099" t="s">
        <v>574</v>
      </c>
      <c r="AG31" s="1100"/>
      <c r="AH31" s="1100"/>
      <c r="AI31" s="1100"/>
      <c r="AJ31" s="1101"/>
      <c r="AK31" s="1044">
        <v>1</v>
      </c>
      <c r="AL31" s="1035"/>
      <c r="AM31" s="1035"/>
      <c r="AN31" s="1035"/>
      <c r="AO31" s="1035"/>
      <c r="AP31" s="1035" t="s">
        <v>572</v>
      </c>
      <c r="AQ31" s="1035"/>
      <c r="AR31" s="1035"/>
      <c r="AS31" s="1035"/>
      <c r="AT31" s="1035"/>
      <c r="AU31" s="1035" t="s">
        <v>572</v>
      </c>
      <c r="AV31" s="1035"/>
      <c r="AW31" s="1035"/>
      <c r="AX31" s="1035"/>
      <c r="AY31" s="1035"/>
      <c r="AZ31" s="1105" t="s">
        <v>572</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404</v>
      </c>
      <c r="C32" s="1095"/>
      <c r="D32" s="1095"/>
      <c r="E32" s="1095"/>
      <c r="F32" s="1095"/>
      <c r="G32" s="1095"/>
      <c r="H32" s="1095"/>
      <c r="I32" s="1095"/>
      <c r="J32" s="1095"/>
      <c r="K32" s="1095"/>
      <c r="L32" s="1095"/>
      <c r="M32" s="1095"/>
      <c r="N32" s="1095"/>
      <c r="O32" s="1095"/>
      <c r="P32" s="1096"/>
      <c r="Q32" s="1102">
        <v>526</v>
      </c>
      <c r="R32" s="1103"/>
      <c r="S32" s="1103"/>
      <c r="T32" s="1103"/>
      <c r="U32" s="1103"/>
      <c r="V32" s="1103">
        <v>444</v>
      </c>
      <c r="W32" s="1103"/>
      <c r="X32" s="1103"/>
      <c r="Y32" s="1103"/>
      <c r="Z32" s="1103"/>
      <c r="AA32" s="1103">
        <v>82</v>
      </c>
      <c r="AB32" s="1103"/>
      <c r="AC32" s="1103"/>
      <c r="AD32" s="1103"/>
      <c r="AE32" s="1104"/>
      <c r="AF32" s="1099">
        <v>786</v>
      </c>
      <c r="AG32" s="1100"/>
      <c r="AH32" s="1100"/>
      <c r="AI32" s="1100"/>
      <c r="AJ32" s="1101"/>
      <c r="AK32" s="1044" t="s">
        <v>575</v>
      </c>
      <c r="AL32" s="1035"/>
      <c r="AM32" s="1035"/>
      <c r="AN32" s="1035"/>
      <c r="AO32" s="1035"/>
      <c r="AP32" s="1035">
        <v>2046</v>
      </c>
      <c r="AQ32" s="1035"/>
      <c r="AR32" s="1035"/>
      <c r="AS32" s="1035"/>
      <c r="AT32" s="1035"/>
      <c r="AU32" s="1035" t="s">
        <v>572</v>
      </c>
      <c r="AV32" s="1035"/>
      <c r="AW32" s="1035"/>
      <c r="AX32" s="1035"/>
      <c r="AY32" s="1035"/>
      <c r="AZ32" s="1105" t="s">
        <v>572</v>
      </c>
      <c r="BA32" s="1105"/>
      <c r="BB32" s="1105"/>
      <c r="BC32" s="1105"/>
      <c r="BD32" s="1105"/>
      <c r="BE32" s="1036" t="s">
        <v>405</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406</v>
      </c>
      <c r="C33" s="1095"/>
      <c r="D33" s="1095"/>
      <c r="E33" s="1095"/>
      <c r="F33" s="1095"/>
      <c r="G33" s="1095"/>
      <c r="H33" s="1095"/>
      <c r="I33" s="1095"/>
      <c r="J33" s="1095"/>
      <c r="K33" s="1095"/>
      <c r="L33" s="1095"/>
      <c r="M33" s="1095"/>
      <c r="N33" s="1095"/>
      <c r="O33" s="1095"/>
      <c r="P33" s="1096"/>
      <c r="Q33" s="1102">
        <v>737</v>
      </c>
      <c r="R33" s="1103"/>
      <c r="S33" s="1103"/>
      <c r="T33" s="1103"/>
      <c r="U33" s="1103"/>
      <c r="V33" s="1103">
        <v>706</v>
      </c>
      <c r="W33" s="1103"/>
      <c r="X33" s="1103"/>
      <c r="Y33" s="1103"/>
      <c r="Z33" s="1103"/>
      <c r="AA33" s="1103">
        <v>31</v>
      </c>
      <c r="AB33" s="1103"/>
      <c r="AC33" s="1103"/>
      <c r="AD33" s="1103"/>
      <c r="AE33" s="1104"/>
      <c r="AF33" s="1099">
        <v>110</v>
      </c>
      <c r="AG33" s="1100"/>
      <c r="AH33" s="1100"/>
      <c r="AI33" s="1100"/>
      <c r="AJ33" s="1101"/>
      <c r="AK33" s="1044">
        <v>350</v>
      </c>
      <c r="AL33" s="1035"/>
      <c r="AM33" s="1035"/>
      <c r="AN33" s="1035"/>
      <c r="AO33" s="1035"/>
      <c r="AP33" s="1035">
        <v>7978</v>
      </c>
      <c r="AQ33" s="1035"/>
      <c r="AR33" s="1035"/>
      <c r="AS33" s="1035"/>
      <c r="AT33" s="1035"/>
      <c r="AU33" s="1035">
        <v>5289</v>
      </c>
      <c r="AV33" s="1035"/>
      <c r="AW33" s="1035"/>
      <c r="AX33" s="1035"/>
      <c r="AY33" s="1035"/>
      <c r="AZ33" s="1105" t="s">
        <v>572</v>
      </c>
      <c r="BA33" s="1105"/>
      <c r="BB33" s="1105"/>
      <c r="BC33" s="1105"/>
      <c r="BD33" s="1105"/>
      <c r="BE33" s="1036" t="s">
        <v>405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407</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388</v>
      </c>
      <c r="B63" s="1001" t="s">
        <v>408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1360</v>
      </c>
      <c r="AG63" s="1023"/>
      <c r="AH63" s="1023"/>
      <c r="AI63" s="1023"/>
      <c r="AJ63" s="1086"/>
      <c r="AK63" s="1087"/>
      <c r="AL63" s="1027"/>
      <c r="AM63" s="1027"/>
      <c r="AN63" s="1027"/>
      <c r="AO63" s="1027"/>
      <c r="AP63" s="1023">
        <v>10024</v>
      </c>
      <c r="AQ63" s="1023"/>
      <c r="AR63" s="1023"/>
      <c r="AS63" s="1023"/>
      <c r="AT63" s="1023"/>
      <c r="AU63" s="1023">
        <v>5289</v>
      </c>
      <c r="AV63" s="1023"/>
      <c r="AW63" s="1023"/>
      <c r="AX63" s="1023"/>
      <c r="AY63" s="1023"/>
      <c r="AZ63" s="1081"/>
      <c r="BA63" s="1081"/>
      <c r="BB63" s="1081"/>
      <c r="BC63" s="1081"/>
      <c r="BD63" s="1081"/>
      <c r="BE63" s="1024"/>
      <c r="BF63" s="1024"/>
      <c r="BG63" s="1024"/>
      <c r="BH63" s="1024"/>
      <c r="BI63" s="1025"/>
      <c r="BJ63" s="1082" t="s">
        <v>136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410</v>
      </c>
      <c r="B66" s="1060"/>
      <c r="C66" s="1060"/>
      <c r="D66" s="1060"/>
      <c r="E66" s="1060"/>
      <c r="F66" s="1060"/>
      <c r="G66" s="1060"/>
      <c r="H66" s="1060"/>
      <c r="I66" s="1060"/>
      <c r="J66" s="1060"/>
      <c r="K66" s="1060"/>
      <c r="L66" s="1060"/>
      <c r="M66" s="1060"/>
      <c r="N66" s="1060"/>
      <c r="O66" s="1060"/>
      <c r="P66" s="1061"/>
      <c r="Q66" s="1065" t="s">
        <v>392</v>
      </c>
      <c r="R66" s="1066"/>
      <c r="S66" s="1066"/>
      <c r="T66" s="1066"/>
      <c r="U66" s="1067"/>
      <c r="V66" s="1065" t="s">
        <v>393</v>
      </c>
      <c r="W66" s="1066"/>
      <c r="X66" s="1066"/>
      <c r="Y66" s="1066"/>
      <c r="Z66" s="1067"/>
      <c r="AA66" s="1065" t="s">
        <v>394</v>
      </c>
      <c r="AB66" s="1066"/>
      <c r="AC66" s="1066"/>
      <c r="AD66" s="1066"/>
      <c r="AE66" s="1067"/>
      <c r="AF66" s="1071" t="s">
        <v>395</v>
      </c>
      <c r="AG66" s="1072"/>
      <c r="AH66" s="1072"/>
      <c r="AI66" s="1072"/>
      <c r="AJ66" s="1073"/>
      <c r="AK66" s="1065" t="s">
        <v>396</v>
      </c>
      <c r="AL66" s="1060"/>
      <c r="AM66" s="1060"/>
      <c r="AN66" s="1060"/>
      <c r="AO66" s="1061"/>
      <c r="AP66" s="1065" t="s">
        <v>397</v>
      </c>
      <c r="AQ66" s="1066"/>
      <c r="AR66" s="1066"/>
      <c r="AS66" s="1066"/>
      <c r="AT66" s="1067"/>
      <c r="AU66" s="1065" t="s">
        <v>411</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568</v>
      </c>
      <c r="C68" s="1050"/>
      <c r="D68" s="1050"/>
      <c r="E68" s="1050"/>
      <c r="F68" s="1050"/>
      <c r="G68" s="1050"/>
      <c r="H68" s="1050"/>
      <c r="I68" s="1050"/>
      <c r="J68" s="1050"/>
      <c r="K68" s="1050"/>
      <c r="L68" s="1050"/>
      <c r="M68" s="1050"/>
      <c r="N68" s="1050"/>
      <c r="O68" s="1050"/>
      <c r="P68" s="1051"/>
      <c r="Q68" s="1052">
        <v>147</v>
      </c>
      <c r="R68" s="1046"/>
      <c r="S68" s="1046"/>
      <c r="T68" s="1046"/>
      <c r="U68" s="1046"/>
      <c r="V68" s="1046">
        <v>125</v>
      </c>
      <c r="W68" s="1046"/>
      <c r="X68" s="1046"/>
      <c r="Y68" s="1046"/>
      <c r="Z68" s="1046"/>
      <c r="AA68" s="1046">
        <v>22</v>
      </c>
      <c r="AB68" s="1046"/>
      <c r="AC68" s="1046"/>
      <c r="AD68" s="1046"/>
      <c r="AE68" s="1046"/>
      <c r="AF68" s="1046">
        <v>22</v>
      </c>
      <c r="AG68" s="1046"/>
      <c r="AH68" s="1046"/>
      <c r="AI68" s="1046"/>
      <c r="AJ68" s="1046"/>
      <c r="AK68" s="1046" t="s">
        <v>572</v>
      </c>
      <c r="AL68" s="1046"/>
      <c r="AM68" s="1046"/>
      <c r="AN68" s="1046"/>
      <c r="AO68" s="1046"/>
      <c r="AP68" s="1046" t="s">
        <v>572</v>
      </c>
      <c r="AQ68" s="1046"/>
      <c r="AR68" s="1046"/>
      <c r="AS68" s="1046"/>
      <c r="AT68" s="1046"/>
      <c r="AU68" s="1046" t="s">
        <v>572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569</v>
      </c>
      <c r="C69" s="1039"/>
      <c r="D69" s="1039"/>
      <c r="E69" s="1039"/>
      <c r="F69" s="1039"/>
      <c r="G69" s="1039"/>
      <c r="H69" s="1039"/>
      <c r="I69" s="1039"/>
      <c r="J69" s="1039"/>
      <c r="K69" s="1039"/>
      <c r="L69" s="1039"/>
      <c r="M69" s="1039"/>
      <c r="N69" s="1039"/>
      <c r="O69" s="1039"/>
      <c r="P69" s="1040"/>
      <c r="Q69" s="1041">
        <v>7172</v>
      </c>
      <c r="R69" s="1035"/>
      <c r="S69" s="1035"/>
      <c r="T69" s="1035"/>
      <c r="U69" s="1035"/>
      <c r="V69" s="1035">
        <v>6595</v>
      </c>
      <c r="W69" s="1035"/>
      <c r="X69" s="1035"/>
      <c r="Y69" s="1035"/>
      <c r="Z69" s="1035"/>
      <c r="AA69" s="1035">
        <v>576</v>
      </c>
      <c r="AB69" s="1035"/>
      <c r="AC69" s="1035"/>
      <c r="AD69" s="1035"/>
      <c r="AE69" s="1035"/>
      <c r="AF69" s="1035">
        <v>576</v>
      </c>
      <c r="AG69" s="1035"/>
      <c r="AH69" s="1035"/>
      <c r="AI69" s="1035"/>
      <c r="AJ69" s="1035"/>
      <c r="AK69" s="1035">
        <v>2440</v>
      </c>
      <c r="AL69" s="1035"/>
      <c r="AM69" s="1035"/>
      <c r="AN69" s="1035"/>
      <c r="AO69" s="1035"/>
      <c r="AP69" s="1035" t="s">
        <v>572</v>
      </c>
      <c r="AQ69" s="1035"/>
      <c r="AR69" s="1035"/>
      <c r="AS69" s="1035"/>
      <c r="AT69" s="1035"/>
      <c r="AU69" s="1035" t="s">
        <v>572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570</v>
      </c>
      <c r="C70" s="1039"/>
      <c r="D70" s="1039"/>
      <c r="E70" s="1039"/>
      <c r="F70" s="1039"/>
      <c r="G70" s="1039"/>
      <c r="H70" s="1039"/>
      <c r="I70" s="1039"/>
      <c r="J70" s="1039"/>
      <c r="K70" s="1039"/>
      <c r="L70" s="1039"/>
      <c r="M70" s="1039"/>
      <c r="N70" s="1039"/>
      <c r="O70" s="1039"/>
      <c r="P70" s="1040"/>
      <c r="Q70" s="1041">
        <v>89</v>
      </c>
      <c r="R70" s="1035"/>
      <c r="S70" s="1035"/>
      <c r="T70" s="1035"/>
      <c r="U70" s="1035"/>
      <c r="V70" s="1035">
        <v>83</v>
      </c>
      <c r="W70" s="1035"/>
      <c r="X70" s="1035"/>
      <c r="Y70" s="1035"/>
      <c r="Z70" s="1035"/>
      <c r="AA70" s="1035">
        <v>6</v>
      </c>
      <c r="AB70" s="1035"/>
      <c r="AC70" s="1035"/>
      <c r="AD70" s="1035"/>
      <c r="AE70" s="1035"/>
      <c r="AF70" s="1035">
        <v>6</v>
      </c>
      <c r="AG70" s="1035"/>
      <c r="AH70" s="1035"/>
      <c r="AI70" s="1035"/>
      <c r="AJ70" s="1035"/>
      <c r="AK70" s="1035">
        <v>3</v>
      </c>
      <c r="AL70" s="1035"/>
      <c r="AM70" s="1035"/>
      <c r="AN70" s="1035"/>
      <c r="AO70" s="1035"/>
      <c r="AP70" s="1035" t="s">
        <v>572</v>
      </c>
      <c r="AQ70" s="1035"/>
      <c r="AR70" s="1035"/>
      <c r="AS70" s="1035"/>
      <c r="AT70" s="1035"/>
      <c r="AU70" s="1035" t="s">
        <v>572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571</v>
      </c>
      <c r="C71" s="1039"/>
      <c r="D71" s="1039"/>
      <c r="E71" s="1039"/>
      <c r="F71" s="1039"/>
      <c r="G71" s="1039"/>
      <c r="H71" s="1039"/>
      <c r="I71" s="1039"/>
      <c r="J71" s="1039"/>
      <c r="K71" s="1039"/>
      <c r="L71" s="1039"/>
      <c r="M71" s="1039"/>
      <c r="N71" s="1039"/>
      <c r="O71" s="1039"/>
      <c r="P71" s="1040"/>
      <c r="Q71" s="1041">
        <v>252958</v>
      </c>
      <c r="R71" s="1035"/>
      <c r="S71" s="1035"/>
      <c r="T71" s="1035"/>
      <c r="U71" s="1035"/>
      <c r="V71" s="1035">
        <v>245877</v>
      </c>
      <c r="W71" s="1035"/>
      <c r="X71" s="1035"/>
      <c r="Y71" s="1035"/>
      <c r="Z71" s="1035"/>
      <c r="AA71" s="1035">
        <v>7081</v>
      </c>
      <c r="AB71" s="1035"/>
      <c r="AC71" s="1035"/>
      <c r="AD71" s="1035"/>
      <c r="AE71" s="1035"/>
      <c r="AF71" s="1035">
        <v>7081</v>
      </c>
      <c r="AG71" s="1035"/>
      <c r="AH71" s="1035"/>
      <c r="AI71" s="1035"/>
      <c r="AJ71" s="1035"/>
      <c r="AK71" s="1035">
        <v>2765</v>
      </c>
      <c r="AL71" s="1035"/>
      <c r="AM71" s="1035"/>
      <c r="AN71" s="1035"/>
      <c r="AO71" s="1035"/>
      <c r="AP71" s="1035" t="s">
        <v>583</v>
      </c>
      <c r="AQ71" s="1035"/>
      <c r="AR71" s="1035"/>
      <c r="AS71" s="1035"/>
      <c r="AT71" s="1035"/>
      <c r="AU71" s="1035" t="s">
        <v>572</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388</v>
      </c>
      <c r="B88" s="1001" t="s">
        <v>412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7685</v>
      </c>
      <c r="AG88" s="1023"/>
      <c r="AH88" s="1023"/>
      <c r="AI88" s="1023"/>
      <c r="AJ88" s="1023"/>
      <c r="AK88" s="1027"/>
      <c r="AL88" s="1027"/>
      <c r="AM88" s="1027"/>
      <c r="AN88" s="1027"/>
      <c r="AO88" s="1027"/>
      <c r="AP88" s="1023" t="s">
        <v>584</v>
      </c>
      <c r="AQ88" s="1023"/>
      <c r="AR88" s="1023"/>
      <c r="AS88" s="1023"/>
      <c r="AT88" s="1023"/>
      <c r="AU88" s="1023" t="s">
        <v>584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413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235</v>
      </c>
      <c r="CS102" s="1017"/>
      <c r="CT102" s="1017"/>
      <c r="CU102" s="1017"/>
      <c r="CV102" s="1018"/>
      <c r="CW102" s="1016">
        <v>51</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418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419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420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421</v>
      </c>
      <c r="AB109" s="960"/>
      <c r="AC109" s="960"/>
      <c r="AD109" s="960"/>
      <c r="AE109" s="961"/>
      <c r="AF109" s="962" t="s">
        <v>422</v>
      </c>
      <c r="AG109" s="960"/>
      <c r="AH109" s="960"/>
      <c r="AI109" s="960"/>
      <c r="AJ109" s="961"/>
      <c r="AK109" s="962" t="s">
        <v>303</v>
      </c>
      <c r="AL109" s="960"/>
      <c r="AM109" s="960"/>
      <c r="AN109" s="960"/>
      <c r="AO109" s="961"/>
      <c r="AP109" s="962" t="s">
        <v>423</v>
      </c>
      <c r="AQ109" s="960"/>
      <c r="AR109" s="960"/>
      <c r="AS109" s="960"/>
      <c r="AT109" s="993"/>
      <c r="AU109" s="959" t="s">
        <v>420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421</v>
      </c>
      <c r="BR109" s="960"/>
      <c r="BS109" s="960"/>
      <c r="BT109" s="960"/>
      <c r="BU109" s="961"/>
      <c r="BV109" s="962" t="s">
        <v>422</v>
      </c>
      <c r="BW109" s="960"/>
      <c r="BX109" s="960"/>
      <c r="BY109" s="960"/>
      <c r="BZ109" s="961"/>
      <c r="CA109" s="962" t="s">
        <v>303</v>
      </c>
      <c r="CB109" s="960"/>
      <c r="CC109" s="960"/>
      <c r="CD109" s="960"/>
      <c r="CE109" s="961"/>
      <c r="CF109" s="1000" t="s">
        <v>423</v>
      </c>
      <c r="CG109" s="1000"/>
      <c r="CH109" s="1000"/>
      <c r="CI109" s="1000"/>
      <c r="CJ109" s="1000"/>
      <c r="CK109" s="962" t="s">
        <v>424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421</v>
      </c>
      <c r="DH109" s="960"/>
      <c r="DI109" s="960"/>
      <c r="DJ109" s="960"/>
      <c r="DK109" s="961"/>
      <c r="DL109" s="962" t="s">
        <v>422</v>
      </c>
      <c r="DM109" s="960"/>
      <c r="DN109" s="960"/>
      <c r="DO109" s="960"/>
      <c r="DP109" s="961"/>
      <c r="DQ109" s="962" t="s">
        <v>303</v>
      </c>
      <c r="DR109" s="960"/>
      <c r="DS109" s="960"/>
      <c r="DT109" s="960"/>
      <c r="DU109" s="961"/>
      <c r="DV109" s="962" t="s">
        <v>423</v>
      </c>
      <c r="DW109" s="960"/>
      <c r="DX109" s="960"/>
      <c r="DY109" s="960"/>
      <c r="DZ109" s="993"/>
    </row>
    <row r="110" spans="1:131" s="226" customFormat="1" ht="26.25" customHeight="1" x14ac:dyDescent="0.2">
      <c r="A110" s="871" t="s">
        <v>425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902013</v>
      </c>
      <c r="AB110" s="953"/>
      <c r="AC110" s="953"/>
      <c r="AD110" s="953"/>
      <c r="AE110" s="954"/>
      <c r="AF110" s="955">
        <v>895991</v>
      </c>
      <c r="AG110" s="953"/>
      <c r="AH110" s="953"/>
      <c r="AI110" s="953"/>
      <c r="AJ110" s="954"/>
      <c r="AK110" s="955">
        <v>900199</v>
      </c>
      <c r="AL110" s="953"/>
      <c r="AM110" s="953"/>
      <c r="AN110" s="953"/>
      <c r="AO110" s="954"/>
      <c r="AP110" s="956">
        <v>12.7</v>
      </c>
      <c r="AQ110" s="957"/>
      <c r="AR110" s="957"/>
      <c r="AS110" s="957"/>
      <c r="AT110" s="958"/>
      <c r="AU110" s="994" t="s">
        <v>73</v>
      </c>
      <c r="AV110" s="995"/>
      <c r="AW110" s="995"/>
      <c r="AX110" s="995"/>
      <c r="AY110" s="995"/>
      <c r="AZ110" s="924" t="s">
        <v>426</v>
      </c>
      <c r="BA110" s="872"/>
      <c r="BB110" s="872"/>
      <c r="BC110" s="872"/>
      <c r="BD110" s="872"/>
      <c r="BE110" s="872"/>
      <c r="BF110" s="872"/>
      <c r="BG110" s="872"/>
      <c r="BH110" s="872"/>
      <c r="BI110" s="872"/>
      <c r="BJ110" s="872"/>
      <c r="BK110" s="872"/>
      <c r="BL110" s="872"/>
      <c r="BM110" s="872"/>
      <c r="BN110" s="872"/>
      <c r="BO110" s="872"/>
      <c r="BP110" s="873"/>
      <c r="BQ110" s="925">
        <v>9643138</v>
      </c>
      <c r="BR110" s="906"/>
      <c r="BS110" s="906"/>
      <c r="BT110" s="906"/>
      <c r="BU110" s="906"/>
      <c r="BV110" s="906">
        <v>9415874</v>
      </c>
      <c r="BW110" s="906"/>
      <c r="BX110" s="906"/>
      <c r="BY110" s="906"/>
      <c r="BZ110" s="906"/>
      <c r="CA110" s="906">
        <v>9989201</v>
      </c>
      <c r="CB110" s="906"/>
      <c r="CC110" s="906"/>
      <c r="CD110" s="906"/>
      <c r="CE110" s="906"/>
      <c r="CF110" s="930">
        <v>140.9</v>
      </c>
      <c r="CG110" s="931"/>
      <c r="CH110" s="931"/>
      <c r="CI110" s="931"/>
      <c r="CJ110" s="931"/>
      <c r="CK110" s="990" t="s">
        <v>427</v>
      </c>
      <c r="CL110" s="883"/>
      <c r="CM110" s="924" t="s">
        <v>428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136</v>
      </c>
      <c r="DH110" s="906"/>
      <c r="DI110" s="906"/>
      <c r="DJ110" s="906"/>
      <c r="DK110" s="906"/>
      <c r="DL110" s="906" t="s">
        <v>136</v>
      </c>
      <c r="DM110" s="906"/>
      <c r="DN110" s="906"/>
      <c r="DO110" s="906"/>
      <c r="DP110" s="906"/>
      <c r="DQ110" s="906" t="s">
        <v>136</v>
      </c>
      <c r="DR110" s="906"/>
      <c r="DS110" s="906"/>
      <c r="DT110" s="906"/>
      <c r="DU110" s="906"/>
      <c r="DV110" s="907" t="s">
        <v>136</v>
      </c>
      <c r="DW110" s="907"/>
      <c r="DX110" s="907"/>
      <c r="DY110" s="907"/>
      <c r="DZ110" s="908"/>
    </row>
    <row r="111" spans="1:131" s="226" customFormat="1" ht="26.25" customHeight="1" x14ac:dyDescent="0.2">
      <c r="A111" s="838" t="s">
        <v>429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136</v>
      </c>
      <c r="AB111" s="983"/>
      <c r="AC111" s="983"/>
      <c r="AD111" s="983"/>
      <c r="AE111" s="984"/>
      <c r="AF111" s="985" t="s">
        <v>136</v>
      </c>
      <c r="AG111" s="983"/>
      <c r="AH111" s="983"/>
      <c r="AI111" s="983"/>
      <c r="AJ111" s="984"/>
      <c r="AK111" s="985" t="s">
        <v>136</v>
      </c>
      <c r="AL111" s="983"/>
      <c r="AM111" s="983"/>
      <c r="AN111" s="983"/>
      <c r="AO111" s="984"/>
      <c r="AP111" s="986" t="s">
        <v>136</v>
      </c>
      <c r="AQ111" s="987"/>
      <c r="AR111" s="987"/>
      <c r="AS111" s="987"/>
      <c r="AT111" s="988"/>
      <c r="AU111" s="996"/>
      <c r="AV111" s="997"/>
      <c r="AW111" s="997"/>
      <c r="AX111" s="997"/>
      <c r="AY111" s="997"/>
      <c r="AZ111" s="879" t="s">
        <v>430</v>
      </c>
      <c r="BA111" s="816"/>
      <c r="BB111" s="816"/>
      <c r="BC111" s="816"/>
      <c r="BD111" s="816"/>
      <c r="BE111" s="816"/>
      <c r="BF111" s="816"/>
      <c r="BG111" s="816"/>
      <c r="BH111" s="816"/>
      <c r="BI111" s="816"/>
      <c r="BJ111" s="816"/>
      <c r="BK111" s="816"/>
      <c r="BL111" s="816"/>
      <c r="BM111" s="816"/>
      <c r="BN111" s="816"/>
      <c r="BO111" s="816"/>
      <c r="BP111" s="817"/>
      <c r="BQ111" s="880" t="s">
        <v>136</v>
      </c>
      <c r="BR111" s="881"/>
      <c r="BS111" s="881"/>
      <c r="BT111" s="881"/>
      <c r="BU111" s="881"/>
      <c r="BV111" s="881" t="s">
        <v>136</v>
      </c>
      <c r="BW111" s="881"/>
      <c r="BX111" s="881"/>
      <c r="BY111" s="881"/>
      <c r="BZ111" s="881"/>
      <c r="CA111" s="881" t="s">
        <v>136</v>
      </c>
      <c r="CB111" s="881"/>
      <c r="CC111" s="881"/>
      <c r="CD111" s="881"/>
      <c r="CE111" s="881"/>
      <c r="CF111" s="939" t="s">
        <v>136</v>
      </c>
      <c r="CG111" s="940"/>
      <c r="CH111" s="940"/>
      <c r="CI111" s="940"/>
      <c r="CJ111" s="940"/>
      <c r="CK111" s="991"/>
      <c r="CL111" s="885"/>
      <c r="CM111" s="879" t="s">
        <v>431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136</v>
      </c>
      <c r="DH111" s="881"/>
      <c r="DI111" s="881"/>
      <c r="DJ111" s="881"/>
      <c r="DK111" s="881"/>
      <c r="DL111" s="881" t="s">
        <v>136</v>
      </c>
      <c r="DM111" s="881"/>
      <c r="DN111" s="881"/>
      <c r="DO111" s="881"/>
      <c r="DP111" s="881"/>
      <c r="DQ111" s="881" t="s">
        <v>136</v>
      </c>
      <c r="DR111" s="881"/>
      <c r="DS111" s="881"/>
      <c r="DT111" s="881"/>
      <c r="DU111" s="881"/>
      <c r="DV111" s="858" t="s">
        <v>136</v>
      </c>
      <c r="DW111" s="858"/>
      <c r="DX111" s="858"/>
      <c r="DY111" s="858"/>
      <c r="DZ111" s="859"/>
    </row>
    <row r="112" spans="1:131" s="226" customFormat="1" ht="26.25" customHeight="1" x14ac:dyDescent="0.2">
      <c r="A112" s="976" t="s">
        <v>432</v>
      </c>
      <c r="B112" s="977"/>
      <c r="C112" s="816" t="s">
        <v>433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136</v>
      </c>
      <c r="AB112" s="844"/>
      <c r="AC112" s="844"/>
      <c r="AD112" s="844"/>
      <c r="AE112" s="845"/>
      <c r="AF112" s="846" t="s">
        <v>136</v>
      </c>
      <c r="AG112" s="844"/>
      <c r="AH112" s="844"/>
      <c r="AI112" s="844"/>
      <c r="AJ112" s="845"/>
      <c r="AK112" s="846" t="s">
        <v>136</v>
      </c>
      <c r="AL112" s="844"/>
      <c r="AM112" s="844"/>
      <c r="AN112" s="844"/>
      <c r="AO112" s="845"/>
      <c r="AP112" s="888" t="s">
        <v>136</v>
      </c>
      <c r="AQ112" s="889"/>
      <c r="AR112" s="889"/>
      <c r="AS112" s="889"/>
      <c r="AT112" s="890"/>
      <c r="AU112" s="996"/>
      <c r="AV112" s="997"/>
      <c r="AW112" s="997"/>
      <c r="AX112" s="997"/>
      <c r="AY112" s="997"/>
      <c r="AZ112" s="879" t="s">
        <v>434</v>
      </c>
      <c r="BA112" s="816"/>
      <c r="BB112" s="816"/>
      <c r="BC112" s="816"/>
      <c r="BD112" s="816"/>
      <c r="BE112" s="816"/>
      <c r="BF112" s="816"/>
      <c r="BG112" s="816"/>
      <c r="BH112" s="816"/>
      <c r="BI112" s="816"/>
      <c r="BJ112" s="816"/>
      <c r="BK112" s="816"/>
      <c r="BL112" s="816"/>
      <c r="BM112" s="816"/>
      <c r="BN112" s="816"/>
      <c r="BO112" s="816"/>
      <c r="BP112" s="817"/>
      <c r="BQ112" s="880">
        <v>5201291</v>
      </c>
      <c r="BR112" s="881"/>
      <c r="BS112" s="881"/>
      <c r="BT112" s="881"/>
      <c r="BU112" s="881"/>
      <c r="BV112" s="881">
        <v>5375693</v>
      </c>
      <c r="BW112" s="881"/>
      <c r="BX112" s="881"/>
      <c r="BY112" s="881"/>
      <c r="BZ112" s="881"/>
      <c r="CA112" s="881">
        <v>5289482</v>
      </c>
      <c r="CB112" s="881"/>
      <c r="CC112" s="881"/>
      <c r="CD112" s="881"/>
      <c r="CE112" s="881"/>
      <c r="CF112" s="939">
        <v>74.599999999999994</v>
      </c>
      <c r="CG112" s="940"/>
      <c r="CH112" s="940"/>
      <c r="CI112" s="940"/>
      <c r="CJ112" s="940"/>
      <c r="CK112" s="991"/>
      <c r="CL112" s="885"/>
      <c r="CM112" s="879" t="s">
        <v>435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136</v>
      </c>
      <c r="DH112" s="881"/>
      <c r="DI112" s="881"/>
      <c r="DJ112" s="881"/>
      <c r="DK112" s="881"/>
      <c r="DL112" s="881" t="s">
        <v>136</v>
      </c>
      <c r="DM112" s="881"/>
      <c r="DN112" s="881"/>
      <c r="DO112" s="881"/>
      <c r="DP112" s="881"/>
      <c r="DQ112" s="881" t="s">
        <v>136</v>
      </c>
      <c r="DR112" s="881"/>
      <c r="DS112" s="881"/>
      <c r="DT112" s="881"/>
      <c r="DU112" s="881"/>
      <c r="DV112" s="858" t="s">
        <v>136</v>
      </c>
      <c r="DW112" s="858"/>
      <c r="DX112" s="858"/>
      <c r="DY112" s="858"/>
      <c r="DZ112" s="859"/>
    </row>
    <row r="113" spans="1:130" s="226" customFormat="1" ht="26.25" customHeight="1" x14ac:dyDescent="0.2">
      <c r="A113" s="978"/>
      <c r="B113" s="979"/>
      <c r="C113" s="816" t="s">
        <v>436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333750</v>
      </c>
      <c r="AB113" s="983"/>
      <c r="AC113" s="983"/>
      <c r="AD113" s="983"/>
      <c r="AE113" s="984"/>
      <c r="AF113" s="985">
        <v>297036</v>
      </c>
      <c r="AG113" s="983"/>
      <c r="AH113" s="983"/>
      <c r="AI113" s="983"/>
      <c r="AJ113" s="984"/>
      <c r="AK113" s="985">
        <v>283888</v>
      </c>
      <c r="AL113" s="983"/>
      <c r="AM113" s="983"/>
      <c r="AN113" s="983"/>
      <c r="AO113" s="984"/>
      <c r="AP113" s="986">
        <v>4</v>
      </c>
      <c r="AQ113" s="987"/>
      <c r="AR113" s="987"/>
      <c r="AS113" s="987"/>
      <c r="AT113" s="988"/>
      <c r="AU113" s="996"/>
      <c r="AV113" s="997"/>
      <c r="AW113" s="997"/>
      <c r="AX113" s="997"/>
      <c r="AY113" s="997"/>
      <c r="AZ113" s="879" t="s">
        <v>437</v>
      </c>
      <c r="BA113" s="816"/>
      <c r="BB113" s="816"/>
      <c r="BC113" s="816"/>
      <c r="BD113" s="816"/>
      <c r="BE113" s="816"/>
      <c r="BF113" s="816"/>
      <c r="BG113" s="816"/>
      <c r="BH113" s="816"/>
      <c r="BI113" s="816"/>
      <c r="BJ113" s="816"/>
      <c r="BK113" s="816"/>
      <c r="BL113" s="816"/>
      <c r="BM113" s="816"/>
      <c r="BN113" s="816"/>
      <c r="BO113" s="816"/>
      <c r="BP113" s="817"/>
      <c r="BQ113" s="880" t="s">
        <v>136</v>
      </c>
      <c r="BR113" s="881"/>
      <c r="BS113" s="881"/>
      <c r="BT113" s="881"/>
      <c r="BU113" s="881"/>
      <c r="BV113" s="881" t="s">
        <v>136</v>
      </c>
      <c r="BW113" s="881"/>
      <c r="BX113" s="881"/>
      <c r="BY113" s="881"/>
      <c r="BZ113" s="881"/>
      <c r="CA113" s="881" t="s">
        <v>136</v>
      </c>
      <c r="CB113" s="881"/>
      <c r="CC113" s="881"/>
      <c r="CD113" s="881"/>
      <c r="CE113" s="881"/>
      <c r="CF113" s="939" t="s">
        <v>136</v>
      </c>
      <c r="CG113" s="940"/>
      <c r="CH113" s="940"/>
      <c r="CI113" s="940"/>
      <c r="CJ113" s="940"/>
      <c r="CK113" s="991"/>
      <c r="CL113" s="885"/>
      <c r="CM113" s="879" t="s">
        <v>438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136</v>
      </c>
      <c r="DH113" s="844"/>
      <c r="DI113" s="844"/>
      <c r="DJ113" s="844"/>
      <c r="DK113" s="845"/>
      <c r="DL113" s="846" t="s">
        <v>136</v>
      </c>
      <c r="DM113" s="844"/>
      <c r="DN113" s="844"/>
      <c r="DO113" s="844"/>
      <c r="DP113" s="845"/>
      <c r="DQ113" s="846" t="s">
        <v>136</v>
      </c>
      <c r="DR113" s="844"/>
      <c r="DS113" s="844"/>
      <c r="DT113" s="844"/>
      <c r="DU113" s="845"/>
      <c r="DV113" s="888" t="s">
        <v>136</v>
      </c>
      <c r="DW113" s="889"/>
      <c r="DX113" s="889"/>
      <c r="DY113" s="889"/>
      <c r="DZ113" s="890"/>
    </row>
    <row r="114" spans="1:130" s="226" customFormat="1" ht="26.25" customHeight="1" x14ac:dyDescent="0.2">
      <c r="A114" s="978"/>
      <c r="B114" s="979"/>
      <c r="C114" s="816" t="s">
        <v>439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136</v>
      </c>
      <c r="AB114" s="844"/>
      <c r="AC114" s="844"/>
      <c r="AD114" s="844"/>
      <c r="AE114" s="845"/>
      <c r="AF114" s="846" t="s">
        <v>136</v>
      </c>
      <c r="AG114" s="844"/>
      <c r="AH114" s="844"/>
      <c r="AI114" s="844"/>
      <c r="AJ114" s="845"/>
      <c r="AK114" s="846" t="s">
        <v>136</v>
      </c>
      <c r="AL114" s="844"/>
      <c r="AM114" s="844"/>
      <c r="AN114" s="844"/>
      <c r="AO114" s="845"/>
      <c r="AP114" s="888" t="s">
        <v>136</v>
      </c>
      <c r="AQ114" s="889"/>
      <c r="AR114" s="889"/>
      <c r="AS114" s="889"/>
      <c r="AT114" s="890"/>
      <c r="AU114" s="996"/>
      <c r="AV114" s="997"/>
      <c r="AW114" s="997"/>
      <c r="AX114" s="997"/>
      <c r="AY114" s="997"/>
      <c r="AZ114" s="879" t="s">
        <v>440</v>
      </c>
      <c r="BA114" s="816"/>
      <c r="BB114" s="816"/>
      <c r="BC114" s="816"/>
      <c r="BD114" s="816"/>
      <c r="BE114" s="816"/>
      <c r="BF114" s="816"/>
      <c r="BG114" s="816"/>
      <c r="BH114" s="816"/>
      <c r="BI114" s="816"/>
      <c r="BJ114" s="816"/>
      <c r="BK114" s="816"/>
      <c r="BL114" s="816"/>
      <c r="BM114" s="816"/>
      <c r="BN114" s="816"/>
      <c r="BO114" s="816"/>
      <c r="BP114" s="817"/>
      <c r="BQ114" s="880" t="s">
        <v>136</v>
      </c>
      <c r="BR114" s="881"/>
      <c r="BS114" s="881"/>
      <c r="BT114" s="881"/>
      <c r="BU114" s="881"/>
      <c r="BV114" s="881" t="s">
        <v>136</v>
      </c>
      <c r="BW114" s="881"/>
      <c r="BX114" s="881"/>
      <c r="BY114" s="881"/>
      <c r="BZ114" s="881"/>
      <c r="CA114" s="881" t="s">
        <v>136</v>
      </c>
      <c r="CB114" s="881"/>
      <c r="CC114" s="881"/>
      <c r="CD114" s="881"/>
      <c r="CE114" s="881"/>
      <c r="CF114" s="939" t="s">
        <v>136</v>
      </c>
      <c r="CG114" s="940"/>
      <c r="CH114" s="940"/>
      <c r="CI114" s="940"/>
      <c r="CJ114" s="940"/>
      <c r="CK114" s="991"/>
      <c r="CL114" s="885"/>
      <c r="CM114" s="879" t="s">
        <v>441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136</v>
      </c>
      <c r="DH114" s="844"/>
      <c r="DI114" s="844"/>
      <c r="DJ114" s="844"/>
      <c r="DK114" s="845"/>
      <c r="DL114" s="846" t="s">
        <v>136</v>
      </c>
      <c r="DM114" s="844"/>
      <c r="DN114" s="844"/>
      <c r="DO114" s="844"/>
      <c r="DP114" s="845"/>
      <c r="DQ114" s="846" t="s">
        <v>136</v>
      </c>
      <c r="DR114" s="844"/>
      <c r="DS114" s="844"/>
      <c r="DT114" s="844"/>
      <c r="DU114" s="845"/>
      <c r="DV114" s="888" t="s">
        <v>136</v>
      </c>
      <c r="DW114" s="889"/>
      <c r="DX114" s="889"/>
      <c r="DY114" s="889"/>
      <c r="DZ114" s="890"/>
    </row>
    <row r="115" spans="1:130" s="226" customFormat="1" ht="26.25" customHeight="1" x14ac:dyDescent="0.2">
      <c r="A115" s="978"/>
      <c r="B115" s="979"/>
      <c r="C115" s="816" t="s">
        <v>442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136</v>
      </c>
      <c r="AB115" s="983"/>
      <c r="AC115" s="983"/>
      <c r="AD115" s="983"/>
      <c r="AE115" s="984"/>
      <c r="AF115" s="985" t="s">
        <v>136</v>
      </c>
      <c r="AG115" s="983"/>
      <c r="AH115" s="983"/>
      <c r="AI115" s="983"/>
      <c r="AJ115" s="984"/>
      <c r="AK115" s="985" t="s">
        <v>136</v>
      </c>
      <c r="AL115" s="983"/>
      <c r="AM115" s="983"/>
      <c r="AN115" s="983"/>
      <c r="AO115" s="984"/>
      <c r="AP115" s="986" t="s">
        <v>136</v>
      </c>
      <c r="AQ115" s="987"/>
      <c r="AR115" s="987"/>
      <c r="AS115" s="987"/>
      <c r="AT115" s="988"/>
      <c r="AU115" s="996"/>
      <c r="AV115" s="997"/>
      <c r="AW115" s="997"/>
      <c r="AX115" s="997"/>
      <c r="AY115" s="997"/>
      <c r="AZ115" s="879" t="s">
        <v>443</v>
      </c>
      <c r="BA115" s="816"/>
      <c r="BB115" s="816"/>
      <c r="BC115" s="816"/>
      <c r="BD115" s="816"/>
      <c r="BE115" s="816"/>
      <c r="BF115" s="816"/>
      <c r="BG115" s="816"/>
      <c r="BH115" s="816"/>
      <c r="BI115" s="816"/>
      <c r="BJ115" s="816"/>
      <c r="BK115" s="816"/>
      <c r="BL115" s="816"/>
      <c r="BM115" s="816"/>
      <c r="BN115" s="816"/>
      <c r="BO115" s="816"/>
      <c r="BP115" s="817"/>
      <c r="BQ115" s="880">
        <v>17601</v>
      </c>
      <c r="BR115" s="881"/>
      <c r="BS115" s="881"/>
      <c r="BT115" s="881"/>
      <c r="BU115" s="881"/>
      <c r="BV115" s="881">
        <v>1471</v>
      </c>
      <c r="BW115" s="881"/>
      <c r="BX115" s="881"/>
      <c r="BY115" s="881"/>
      <c r="BZ115" s="881"/>
      <c r="CA115" s="881" t="s">
        <v>136</v>
      </c>
      <c r="CB115" s="881"/>
      <c r="CC115" s="881"/>
      <c r="CD115" s="881"/>
      <c r="CE115" s="881"/>
      <c r="CF115" s="939" t="s">
        <v>136</v>
      </c>
      <c r="CG115" s="940"/>
      <c r="CH115" s="940"/>
      <c r="CI115" s="940"/>
      <c r="CJ115" s="940"/>
      <c r="CK115" s="991"/>
      <c r="CL115" s="885"/>
      <c r="CM115" s="879" t="s">
        <v>444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136</v>
      </c>
      <c r="DH115" s="844"/>
      <c r="DI115" s="844"/>
      <c r="DJ115" s="844"/>
      <c r="DK115" s="845"/>
      <c r="DL115" s="846" t="s">
        <v>136</v>
      </c>
      <c r="DM115" s="844"/>
      <c r="DN115" s="844"/>
      <c r="DO115" s="844"/>
      <c r="DP115" s="845"/>
      <c r="DQ115" s="846" t="s">
        <v>136</v>
      </c>
      <c r="DR115" s="844"/>
      <c r="DS115" s="844"/>
      <c r="DT115" s="844"/>
      <c r="DU115" s="845"/>
      <c r="DV115" s="888" t="s">
        <v>136</v>
      </c>
      <c r="DW115" s="889"/>
      <c r="DX115" s="889"/>
      <c r="DY115" s="889"/>
      <c r="DZ115" s="890"/>
    </row>
    <row r="116" spans="1:130" s="226" customFormat="1" ht="26.25" customHeight="1" x14ac:dyDescent="0.2">
      <c r="A116" s="980"/>
      <c r="B116" s="981"/>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136</v>
      </c>
      <c r="AB116" s="844"/>
      <c r="AC116" s="844"/>
      <c r="AD116" s="844"/>
      <c r="AE116" s="845"/>
      <c r="AF116" s="846" t="s">
        <v>136</v>
      </c>
      <c r="AG116" s="844"/>
      <c r="AH116" s="844"/>
      <c r="AI116" s="844"/>
      <c r="AJ116" s="845"/>
      <c r="AK116" s="846" t="s">
        <v>136</v>
      </c>
      <c r="AL116" s="844"/>
      <c r="AM116" s="844"/>
      <c r="AN116" s="844"/>
      <c r="AO116" s="845"/>
      <c r="AP116" s="888" t="s">
        <v>136</v>
      </c>
      <c r="AQ116" s="889"/>
      <c r="AR116" s="889"/>
      <c r="AS116" s="889"/>
      <c r="AT116" s="890"/>
      <c r="AU116" s="996"/>
      <c r="AV116" s="997"/>
      <c r="AW116" s="997"/>
      <c r="AX116" s="997"/>
      <c r="AY116" s="997"/>
      <c r="AZ116" s="973" t="s">
        <v>446</v>
      </c>
      <c r="BA116" s="974"/>
      <c r="BB116" s="974"/>
      <c r="BC116" s="974"/>
      <c r="BD116" s="974"/>
      <c r="BE116" s="974"/>
      <c r="BF116" s="974"/>
      <c r="BG116" s="974"/>
      <c r="BH116" s="974"/>
      <c r="BI116" s="974"/>
      <c r="BJ116" s="974"/>
      <c r="BK116" s="974"/>
      <c r="BL116" s="974"/>
      <c r="BM116" s="974"/>
      <c r="BN116" s="974"/>
      <c r="BO116" s="974"/>
      <c r="BP116" s="975"/>
      <c r="BQ116" s="880" t="s">
        <v>136</v>
      </c>
      <c r="BR116" s="881"/>
      <c r="BS116" s="881"/>
      <c r="BT116" s="881"/>
      <c r="BU116" s="881"/>
      <c r="BV116" s="881" t="s">
        <v>136</v>
      </c>
      <c r="BW116" s="881"/>
      <c r="BX116" s="881"/>
      <c r="BY116" s="881"/>
      <c r="BZ116" s="881"/>
      <c r="CA116" s="881" t="s">
        <v>136</v>
      </c>
      <c r="CB116" s="881"/>
      <c r="CC116" s="881"/>
      <c r="CD116" s="881"/>
      <c r="CE116" s="881"/>
      <c r="CF116" s="939" t="s">
        <v>136</v>
      </c>
      <c r="CG116" s="940"/>
      <c r="CH116" s="940"/>
      <c r="CI116" s="940"/>
      <c r="CJ116" s="940"/>
      <c r="CK116" s="991"/>
      <c r="CL116" s="885"/>
      <c r="CM116" s="879" t="s">
        <v>447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136</v>
      </c>
      <c r="DH116" s="844"/>
      <c r="DI116" s="844"/>
      <c r="DJ116" s="844"/>
      <c r="DK116" s="845"/>
      <c r="DL116" s="846" t="s">
        <v>136</v>
      </c>
      <c r="DM116" s="844"/>
      <c r="DN116" s="844"/>
      <c r="DO116" s="844"/>
      <c r="DP116" s="845"/>
      <c r="DQ116" s="846" t="s">
        <v>136</v>
      </c>
      <c r="DR116" s="844"/>
      <c r="DS116" s="844"/>
      <c r="DT116" s="844"/>
      <c r="DU116" s="845"/>
      <c r="DV116" s="888" t="s">
        <v>136</v>
      </c>
      <c r="DW116" s="889"/>
      <c r="DX116" s="889"/>
      <c r="DY116" s="889"/>
      <c r="DZ116" s="890"/>
    </row>
    <row r="117" spans="1:130" s="226" customFormat="1" ht="26.25" customHeight="1" x14ac:dyDescent="0.2">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448</v>
      </c>
      <c r="Z117" s="961"/>
      <c r="AA117" s="966">
        <v>1235763</v>
      </c>
      <c r="AB117" s="967"/>
      <c r="AC117" s="967"/>
      <c r="AD117" s="967"/>
      <c r="AE117" s="968"/>
      <c r="AF117" s="969">
        <v>1193027</v>
      </c>
      <c r="AG117" s="967"/>
      <c r="AH117" s="967"/>
      <c r="AI117" s="967"/>
      <c r="AJ117" s="968"/>
      <c r="AK117" s="969">
        <v>1184087</v>
      </c>
      <c r="AL117" s="967"/>
      <c r="AM117" s="967"/>
      <c r="AN117" s="967"/>
      <c r="AO117" s="968"/>
      <c r="AP117" s="970"/>
      <c r="AQ117" s="971"/>
      <c r="AR117" s="971"/>
      <c r="AS117" s="971"/>
      <c r="AT117" s="972"/>
      <c r="AU117" s="996"/>
      <c r="AV117" s="997"/>
      <c r="AW117" s="997"/>
      <c r="AX117" s="997"/>
      <c r="AY117" s="997"/>
      <c r="AZ117" s="927" t="s">
        <v>449</v>
      </c>
      <c r="BA117" s="928"/>
      <c r="BB117" s="928"/>
      <c r="BC117" s="928"/>
      <c r="BD117" s="928"/>
      <c r="BE117" s="928"/>
      <c r="BF117" s="928"/>
      <c r="BG117" s="928"/>
      <c r="BH117" s="928"/>
      <c r="BI117" s="928"/>
      <c r="BJ117" s="928"/>
      <c r="BK117" s="928"/>
      <c r="BL117" s="928"/>
      <c r="BM117" s="928"/>
      <c r="BN117" s="928"/>
      <c r="BO117" s="928"/>
      <c r="BP117" s="929"/>
      <c r="BQ117" s="880" t="s">
        <v>136</v>
      </c>
      <c r="BR117" s="881"/>
      <c r="BS117" s="881"/>
      <c r="BT117" s="881"/>
      <c r="BU117" s="881"/>
      <c r="BV117" s="881" t="s">
        <v>136</v>
      </c>
      <c r="BW117" s="881"/>
      <c r="BX117" s="881"/>
      <c r="BY117" s="881"/>
      <c r="BZ117" s="881"/>
      <c r="CA117" s="881" t="s">
        <v>136</v>
      </c>
      <c r="CB117" s="881"/>
      <c r="CC117" s="881"/>
      <c r="CD117" s="881"/>
      <c r="CE117" s="881"/>
      <c r="CF117" s="939" t="s">
        <v>136</v>
      </c>
      <c r="CG117" s="940"/>
      <c r="CH117" s="940"/>
      <c r="CI117" s="940"/>
      <c r="CJ117" s="940"/>
      <c r="CK117" s="991"/>
      <c r="CL117" s="885"/>
      <c r="CM117" s="879" t="s">
        <v>450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136</v>
      </c>
      <c r="DH117" s="844"/>
      <c r="DI117" s="844"/>
      <c r="DJ117" s="844"/>
      <c r="DK117" s="845"/>
      <c r="DL117" s="846" t="s">
        <v>136</v>
      </c>
      <c r="DM117" s="844"/>
      <c r="DN117" s="844"/>
      <c r="DO117" s="844"/>
      <c r="DP117" s="845"/>
      <c r="DQ117" s="846" t="s">
        <v>136</v>
      </c>
      <c r="DR117" s="844"/>
      <c r="DS117" s="844"/>
      <c r="DT117" s="844"/>
      <c r="DU117" s="845"/>
      <c r="DV117" s="888" t="s">
        <v>136</v>
      </c>
      <c r="DW117" s="889"/>
      <c r="DX117" s="889"/>
      <c r="DY117" s="889"/>
      <c r="DZ117" s="890"/>
    </row>
    <row r="118" spans="1:130" s="226" customFormat="1" ht="26.25" customHeight="1" x14ac:dyDescent="0.2">
      <c r="A118" s="959" t="s">
        <v>424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421</v>
      </c>
      <c r="AB118" s="960"/>
      <c r="AC118" s="960"/>
      <c r="AD118" s="960"/>
      <c r="AE118" s="961"/>
      <c r="AF118" s="962" t="s">
        <v>422</v>
      </c>
      <c r="AG118" s="960"/>
      <c r="AH118" s="960"/>
      <c r="AI118" s="960"/>
      <c r="AJ118" s="961"/>
      <c r="AK118" s="962" t="s">
        <v>303</v>
      </c>
      <c r="AL118" s="960"/>
      <c r="AM118" s="960"/>
      <c r="AN118" s="960"/>
      <c r="AO118" s="961"/>
      <c r="AP118" s="963" t="s">
        <v>423</v>
      </c>
      <c r="AQ118" s="964"/>
      <c r="AR118" s="964"/>
      <c r="AS118" s="964"/>
      <c r="AT118" s="965"/>
      <c r="AU118" s="996"/>
      <c r="AV118" s="997"/>
      <c r="AW118" s="997"/>
      <c r="AX118" s="997"/>
      <c r="AY118" s="997"/>
      <c r="AZ118" s="902" t="s">
        <v>451</v>
      </c>
      <c r="BA118" s="903"/>
      <c r="BB118" s="903"/>
      <c r="BC118" s="903"/>
      <c r="BD118" s="903"/>
      <c r="BE118" s="903"/>
      <c r="BF118" s="903"/>
      <c r="BG118" s="903"/>
      <c r="BH118" s="903"/>
      <c r="BI118" s="903"/>
      <c r="BJ118" s="903"/>
      <c r="BK118" s="903"/>
      <c r="BL118" s="903"/>
      <c r="BM118" s="903"/>
      <c r="BN118" s="903"/>
      <c r="BO118" s="903"/>
      <c r="BP118" s="904"/>
      <c r="BQ118" s="943" t="s">
        <v>136</v>
      </c>
      <c r="BR118" s="909"/>
      <c r="BS118" s="909"/>
      <c r="BT118" s="909"/>
      <c r="BU118" s="909"/>
      <c r="BV118" s="909" t="s">
        <v>136</v>
      </c>
      <c r="BW118" s="909"/>
      <c r="BX118" s="909"/>
      <c r="BY118" s="909"/>
      <c r="BZ118" s="909"/>
      <c r="CA118" s="909" t="s">
        <v>136</v>
      </c>
      <c r="CB118" s="909"/>
      <c r="CC118" s="909"/>
      <c r="CD118" s="909"/>
      <c r="CE118" s="909"/>
      <c r="CF118" s="939" t="s">
        <v>136</v>
      </c>
      <c r="CG118" s="940"/>
      <c r="CH118" s="940"/>
      <c r="CI118" s="940"/>
      <c r="CJ118" s="940"/>
      <c r="CK118" s="991"/>
      <c r="CL118" s="885"/>
      <c r="CM118" s="879" t="s">
        <v>452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136</v>
      </c>
      <c r="DH118" s="844"/>
      <c r="DI118" s="844"/>
      <c r="DJ118" s="844"/>
      <c r="DK118" s="845"/>
      <c r="DL118" s="846" t="s">
        <v>136</v>
      </c>
      <c r="DM118" s="844"/>
      <c r="DN118" s="844"/>
      <c r="DO118" s="844"/>
      <c r="DP118" s="845"/>
      <c r="DQ118" s="846" t="s">
        <v>136</v>
      </c>
      <c r="DR118" s="844"/>
      <c r="DS118" s="844"/>
      <c r="DT118" s="844"/>
      <c r="DU118" s="845"/>
      <c r="DV118" s="888" t="s">
        <v>136</v>
      </c>
      <c r="DW118" s="889"/>
      <c r="DX118" s="889"/>
      <c r="DY118" s="889"/>
      <c r="DZ118" s="890"/>
    </row>
    <row r="119" spans="1:130" s="226" customFormat="1" ht="26.25" customHeight="1" x14ac:dyDescent="0.2">
      <c r="A119" s="882" t="s">
        <v>427</v>
      </c>
      <c r="B119" s="883"/>
      <c r="C119" s="924" t="s">
        <v>428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136</v>
      </c>
      <c r="AB119" s="953"/>
      <c r="AC119" s="953"/>
      <c r="AD119" s="953"/>
      <c r="AE119" s="954"/>
      <c r="AF119" s="955" t="s">
        <v>136</v>
      </c>
      <c r="AG119" s="953"/>
      <c r="AH119" s="953"/>
      <c r="AI119" s="953"/>
      <c r="AJ119" s="954"/>
      <c r="AK119" s="955" t="s">
        <v>136</v>
      </c>
      <c r="AL119" s="953"/>
      <c r="AM119" s="953"/>
      <c r="AN119" s="953"/>
      <c r="AO119" s="954"/>
      <c r="AP119" s="956" t="s">
        <v>136</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453</v>
      </c>
      <c r="BP119" s="942"/>
      <c r="BQ119" s="943">
        <v>14862030</v>
      </c>
      <c r="BR119" s="909"/>
      <c r="BS119" s="909"/>
      <c r="BT119" s="909"/>
      <c r="BU119" s="909"/>
      <c r="BV119" s="909">
        <v>14793038</v>
      </c>
      <c r="BW119" s="909"/>
      <c r="BX119" s="909"/>
      <c r="BY119" s="909"/>
      <c r="BZ119" s="909"/>
      <c r="CA119" s="909">
        <v>15278683</v>
      </c>
      <c r="CB119" s="909"/>
      <c r="CC119" s="909"/>
      <c r="CD119" s="909"/>
      <c r="CE119" s="909"/>
      <c r="CF119" s="812"/>
      <c r="CG119" s="813"/>
      <c r="CH119" s="813"/>
      <c r="CI119" s="813"/>
      <c r="CJ119" s="898"/>
      <c r="CK119" s="992"/>
      <c r="CL119" s="887"/>
      <c r="CM119" s="902" t="s">
        <v>454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136</v>
      </c>
      <c r="DH119" s="828"/>
      <c r="DI119" s="828"/>
      <c r="DJ119" s="828"/>
      <c r="DK119" s="829"/>
      <c r="DL119" s="830" t="s">
        <v>136</v>
      </c>
      <c r="DM119" s="828"/>
      <c r="DN119" s="828"/>
      <c r="DO119" s="828"/>
      <c r="DP119" s="829"/>
      <c r="DQ119" s="830" t="s">
        <v>136</v>
      </c>
      <c r="DR119" s="828"/>
      <c r="DS119" s="828"/>
      <c r="DT119" s="828"/>
      <c r="DU119" s="829"/>
      <c r="DV119" s="912" t="s">
        <v>136</v>
      </c>
      <c r="DW119" s="913"/>
      <c r="DX119" s="913"/>
      <c r="DY119" s="913"/>
      <c r="DZ119" s="914"/>
    </row>
    <row r="120" spans="1:130" s="226" customFormat="1" ht="26.25" customHeight="1" x14ac:dyDescent="0.2">
      <c r="A120" s="884"/>
      <c r="B120" s="885"/>
      <c r="C120" s="879" t="s">
        <v>431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136</v>
      </c>
      <c r="AB120" s="844"/>
      <c r="AC120" s="844"/>
      <c r="AD120" s="844"/>
      <c r="AE120" s="845"/>
      <c r="AF120" s="846" t="s">
        <v>136</v>
      </c>
      <c r="AG120" s="844"/>
      <c r="AH120" s="844"/>
      <c r="AI120" s="844"/>
      <c r="AJ120" s="845"/>
      <c r="AK120" s="846" t="s">
        <v>136</v>
      </c>
      <c r="AL120" s="844"/>
      <c r="AM120" s="844"/>
      <c r="AN120" s="844"/>
      <c r="AO120" s="845"/>
      <c r="AP120" s="888" t="s">
        <v>136</v>
      </c>
      <c r="AQ120" s="889"/>
      <c r="AR120" s="889"/>
      <c r="AS120" s="889"/>
      <c r="AT120" s="890"/>
      <c r="AU120" s="944" t="s">
        <v>455</v>
      </c>
      <c r="AV120" s="945"/>
      <c r="AW120" s="945"/>
      <c r="AX120" s="945"/>
      <c r="AY120" s="946"/>
      <c r="AZ120" s="924" t="s">
        <v>456</v>
      </c>
      <c r="BA120" s="872"/>
      <c r="BB120" s="872"/>
      <c r="BC120" s="872"/>
      <c r="BD120" s="872"/>
      <c r="BE120" s="872"/>
      <c r="BF120" s="872"/>
      <c r="BG120" s="872"/>
      <c r="BH120" s="872"/>
      <c r="BI120" s="872"/>
      <c r="BJ120" s="872"/>
      <c r="BK120" s="872"/>
      <c r="BL120" s="872"/>
      <c r="BM120" s="872"/>
      <c r="BN120" s="872"/>
      <c r="BO120" s="872"/>
      <c r="BP120" s="873"/>
      <c r="BQ120" s="925">
        <v>3208547</v>
      </c>
      <c r="BR120" s="906"/>
      <c r="BS120" s="906"/>
      <c r="BT120" s="906"/>
      <c r="BU120" s="906"/>
      <c r="BV120" s="906">
        <v>3297584</v>
      </c>
      <c r="BW120" s="906"/>
      <c r="BX120" s="906"/>
      <c r="BY120" s="906"/>
      <c r="BZ120" s="906"/>
      <c r="CA120" s="906">
        <v>4051023</v>
      </c>
      <c r="CB120" s="906"/>
      <c r="CC120" s="906"/>
      <c r="CD120" s="906"/>
      <c r="CE120" s="906"/>
      <c r="CF120" s="930">
        <v>57.1</v>
      </c>
      <c r="CG120" s="931"/>
      <c r="CH120" s="931"/>
      <c r="CI120" s="931"/>
      <c r="CJ120" s="931"/>
      <c r="CK120" s="932" t="s">
        <v>457</v>
      </c>
      <c r="CL120" s="916"/>
      <c r="CM120" s="916"/>
      <c r="CN120" s="916"/>
      <c r="CO120" s="917"/>
      <c r="CP120" s="936" t="s">
        <v>406</v>
      </c>
      <c r="CQ120" s="937"/>
      <c r="CR120" s="937"/>
      <c r="CS120" s="937"/>
      <c r="CT120" s="937"/>
      <c r="CU120" s="937"/>
      <c r="CV120" s="937"/>
      <c r="CW120" s="937"/>
      <c r="CX120" s="937"/>
      <c r="CY120" s="937"/>
      <c r="CZ120" s="937"/>
      <c r="DA120" s="937"/>
      <c r="DB120" s="937"/>
      <c r="DC120" s="937"/>
      <c r="DD120" s="937"/>
      <c r="DE120" s="937"/>
      <c r="DF120" s="938"/>
      <c r="DG120" s="925" t="s">
        <v>136</v>
      </c>
      <c r="DH120" s="906"/>
      <c r="DI120" s="906"/>
      <c r="DJ120" s="906"/>
      <c r="DK120" s="906"/>
      <c r="DL120" s="906">
        <v>5375693</v>
      </c>
      <c r="DM120" s="906"/>
      <c r="DN120" s="906"/>
      <c r="DO120" s="906"/>
      <c r="DP120" s="906"/>
      <c r="DQ120" s="906">
        <v>5289482</v>
      </c>
      <c r="DR120" s="906"/>
      <c r="DS120" s="906"/>
      <c r="DT120" s="906"/>
      <c r="DU120" s="906"/>
      <c r="DV120" s="907">
        <v>74.599999999999994</v>
      </c>
      <c r="DW120" s="907"/>
      <c r="DX120" s="907"/>
      <c r="DY120" s="907"/>
      <c r="DZ120" s="908"/>
    </row>
    <row r="121" spans="1:130" s="226" customFormat="1" ht="26.25" customHeight="1" x14ac:dyDescent="0.2">
      <c r="A121" s="884"/>
      <c r="B121" s="885"/>
      <c r="C121" s="927" t="s">
        <v>458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136</v>
      </c>
      <c r="AB121" s="844"/>
      <c r="AC121" s="844"/>
      <c r="AD121" s="844"/>
      <c r="AE121" s="845"/>
      <c r="AF121" s="846" t="s">
        <v>136</v>
      </c>
      <c r="AG121" s="844"/>
      <c r="AH121" s="844"/>
      <c r="AI121" s="844"/>
      <c r="AJ121" s="845"/>
      <c r="AK121" s="846" t="s">
        <v>136</v>
      </c>
      <c r="AL121" s="844"/>
      <c r="AM121" s="844"/>
      <c r="AN121" s="844"/>
      <c r="AO121" s="845"/>
      <c r="AP121" s="888" t="s">
        <v>136</v>
      </c>
      <c r="AQ121" s="889"/>
      <c r="AR121" s="889"/>
      <c r="AS121" s="889"/>
      <c r="AT121" s="890"/>
      <c r="AU121" s="947"/>
      <c r="AV121" s="948"/>
      <c r="AW121" s="948"/>
      <c r="AX121" s="948"/>
      <c r="AY121" s="949"/>
      <c r="AZ121" s="879" t="s">
        <v>459</v>
      </c>
      <c r="BA121" s="816"/>
      <c r="BB121" s="816"/>
      <c r="BC121" s="816"/>
      <c r="BD121" s="816"/>
      <c r="BE121" s="816"/>
      <c r="BF121" s="816"/>
      <c r="BG121" s="816"/>
      <c r="BH121" s="816"/>
      <c r="BI121" s="816"/>
      <c r="BJ121" s="816"/>
      <c r="BK121" s="816"/>
      <c r="BL121" s="816"/>
      <c r="BM121" s="816"/>
      <c r="BN121" s="816"/>
      <c r="BO121" s="816"/>
      <c r="BP121" s="817"/>
      <c r="BQ121" s="880">
        <v>739944</v>
      </c>
      <c r="BR121" s="881"/>
      <c r="BS121" s="881"/>
      <c r="BT121" s="881"/>
      <c r="BU121" s="881"/>
      <c r="BV121" s="881">
        <v>786122</v>
      </c>
      <c r="BW121" s="881"/>
      <c r="BX121" s="881"/>
      <c r="BY121" s="881"/>
      <c r="BZ121" s="881"/>
      <c r="CA121" s="881">
        <v>815229</v>
      </c>
      <c r="CB121" s="881"/>
      <c r="CC121" s="881"/>
      <c r="CD121" s="881"/>
      <c r="CE121" s="881"/>
      <c r="CF121" s="939">
        <v>11.5</v>
      </c>
      <c r="CG121" s="940"/>
      <c r="CH121" s="940"/>
      <c r="CI121" s="940"/>
      <c r="CJ121" s="940"/>
      <c r="CK121" s="933"/>
      <c r="CL121" s="919"/>
      <c r="CM121" s="919"/>
      <c r="CN121" s="919"/>
      <c r="CO121" s="920"/>
      <c r="CP121" s="899" t="s">
        <v>401</v>
      </c>
      <c r="CQ121" s="900"/>
      <c r="CR121" s="900"/>
      <c r="CS121" s="900"/>
      <c r="CT121" s="900"/>
      <c r="CU121" s="900"/>
      <c r="CV121" s="900"/>
      <c r="CW121" s="900"/>
      <c r="CX121" s="900"/>
      <c r="CY121" s="900"/>
      <c r="CZ121" s="900"/>
      <c r="DA121" s="900"/>
      <c r="DB121" s="900"/>
      <c r="DC121" s="900"/>
      <c r="DD121" s="900"/>
      <c r="DE121" s="900"/>
      <c r="DF121" s="901"/>
      <c r="DG121" s="880" t="s">
        <v>136</v>
      </c>
      <c r="DH121" s="881"/>
      <c r="DI121" s="881"/>
      <c r="DJ121" s="881"/>
      <c r="DK121" s="881"/>
      <c r="DL121" s="881" t="s">
        <v>136</v>
      </c>
      <c r="DM121" s="881"/>
      <c r="DN121" s="881"/>
      <c r="DO121" s="881"/>
      <c r="DP121" s="881"/>
      <c r="DQ121" s="881" t="s">
        <v>136</v>
      </c>
      <c r="DR121" s="881"/>
      <c r="DS121" s="881"/>
      <c r="DT121" s="881"/>
      <c r="DU121" s="881"/>
      <c r="DV121" s="858" t="s">
        <v>136</v>
      </c>
      <c r="DW121" s="858"/>
      <c r="DX121" s="858"/>
      <c r="DY121" s="858"/>
      <c r="DZ121" s="859"/>
    </row>
    <row r="122" spans="1:130" s="226" customFormat="1" ht="26.25" customHeight="1" x14ac:dyDescent="0.2">
      <c r="A122" s="884"/>
      <c r="B122" s="885"/>
      <c r="C122" s="879" t="s">
        <v>441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136</v>
      </c>
      <c r="AB122" s="844"/>
      <c r="AC122" s="844"/>
      <c r="AD122" s="844"/>
      <c r="AE122" s="845"/>
      <c r="AF122" s="846" t="s">
        <v>136</v>
      </c>
      <c r="AG122" s="844"/>
      <c r="AH122" s="844"/>
      <c r="AI122" s="844"/>
      <c r="AJ122" s="845"/>
      <c r="AK122" s="846" t="s">
        <v>136</v>
      </c>
      <c r="AL122" s="844"/>
      <c r="AM122" s="844"/>
      <c r="AN122" s="844"/>
      <c r="AO122" s="845"/>
      <c r="AP122" s="888" t="s">
        <v>136</v>
      </c>
      <c r="AQ122" s="889"/>
      <c r="AR122" s="889"/>
      <c r="AS122" s="889"/>
      <c r="AT122" s="890"/>
      <c r="AU122" s="947"/>
      <c r="AV122" s="948"/>
      <c r="AW122" s="948"/>
      <c r="AX122" s="948"/>
      <c r="AY122" s="949"/>
      <c r="AZ122" s="902" t="s">
        <v>460</v>
      </c>
      <c r="BA122" s="903"/>
      <c r="BB122" s="903"/>
      <c r="BC122" s="903"/>
      <c r="BD122" s="903"/>
      <c r="BE122" s="903"/>
      <c r="BF122" s="903"/>
      <c r="BG122" s="903"/>
      <c r="BH122" s="903"/>
      <c r="BI122" s="903"/>
      <c r="BJ122" s="903"/>
      <c r="BK122" s="903"/>
      <c r="BL122" s="903"/>
      <c r="BM122" s="903"/>
      <c r="BN122" s="903"/>
      <c r="BO122" s="903"/>
      <c r="BP122" s="904"/>
      <c r="BQ122" s="943">
        <v>11255582</v>
      </c>
      <c r="BR122" s="909"/>
      <c r="BS122" s="909"/>
      <c r="BT122" s="909"/>
      <c r="BU122" s="909"/>
      <c r="BV122" s="909">
        <v>11185237</v>
      </c>
      <c r="BW122" s="909"/>
      <c r="BX122" s="909"/>
      <c r="BY122" s="909"/>
      <c r="BZ122" s="909"/>
      <c r="CA122" s="909">
        <v>11303853</v>
      </c>
      <c r="CB122" s="909"/>
      <c r="CC122" s="909"/>
      <c r="CD122" s="909"/>
      <c r="CE122" s="909"/>
      <c r="CF122" s="910">
        <v>159.4</v>
      </c>
      <c r="CG122" s="911"/>
      <c r="CH122" s="911"/>
      <c r="CI122" s="911"/>
      <c r="CJ122" s="911"/>
      <c r="CK122" s="933"/>
      <c r="CL122" s="919"/>
      <c r="CM122" s="919"/>
      <c r="CN122" s="919"/>
      <c r="CO122" s="920"/>
      <c r="CP122" s="899" t="s">
        <v>403</v>
      </c>
      <c r="CQ122" s="900"/>
      <c r="CR122" s="900"/>
      <c r="CS122" s="900"/>
      <c r="CT122" s="900"/>
      <c r="CU122" s="900"/>
      <c r="CV122" s="900"/>
      <c r="CW122" s="900"/>
      <c r="CX122" s="900"/>
      <c r="CY122" s="900"/>
      <c r="CZ122" s="900"/>
      <c r="DA122" s="900"/>
      <c r="DB122" s="900"/>
      <c r="DC122" s="900"/>
      <c r="DD122" s="900"/>
      <c r="DE122" s="900"/>
      <c r="DF122" s="901"/>
      <c r="DG122" s="880" t="s">
        <v>136</v>
      </c>
      <c r="DH122" s="881"/>
      <c r="DI122" s="881"/>
      <c r="DJ122" s="881"/>
      <c r="DK122" s="881"/>
      <c r="DL122" s="881" t="s">
        <v>136</v>
      </c>
      <c r="DM122" s="881"/>
      <c r="DN122" s="881"/>
      <c r="DO122" s="881"/>
      <c r="DP122" s="881"/>
      <c r="DQ122" s="881" t="s">
        <v>136</v>
      </c>
      <c r="DR122" s="881"/>
      <c r="DS122" s="881"/>
      <c r="DT122" s="881"/>
      <c r="DU122" s="881"/>
      <c r="DV122" s="858" t="s">
        <v>136</v>
      </c>
      <c r="DW122" s="858"/>
      <c r="DX122" s="858"/>
      <c r="DY122" s="858"/>
      <c r="DZ122" s="859"/>
    </row>
    <row r="123" spans="1:130" s="226" customFormat="1" ht="26.25" customHeight="1" x14ac:dyDescent="0.2">
      <c r="A123" s="884"/>
      <c r="B123" s="885"/>
      <c r="C123" s="879" t="s">
        <v>447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136</v>
      </c>
      <c r="AB123" s="844"/>
      <c r="AC123" s="844"/>
      <c r="AD123" s="844"/>
      <c r="AE123" s="845"/>
      <c r="AF123" s="846" t="s">
        <v>136</v>
      </c>
      <c r="AG123" s="844"/>
      <c r="AH123" s="844"/>
      <c r="AI123" s="844"/>
      <c r="AJ123" s="845"/>
      <c r="AK123" s="846" t="s">
        <v>136</v>
      </c>
      <c r="AL123" s="844"/>
      <c r="AM123" s="844"/>
      <c r="AN123" s="844"/>
      <c r="AO123" s="845"/>
      <c r="AP123" s="888" t="s">
        <v>136</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461</v>
      </c>
      <c r="BP123" s="942"/>
      <c r="BQ123" s="896">
        <v>15204073</v>
      </c>
      <c r="BR123" s="897"/>
      <c r="BS123" s="897"/>
      <c r="BT123" s="897"/>
      <c r="BU123" s="897"/>
      <c r="BV123" s="897">
        <v>15268943</v>
      </c>
      <c r="BW123" s="897"/>
      <c r="BX123" s="897"/>
      <c r="BY123" s="897"/>
      <c r="BZ123" s="897"/>
      <c r="CA123" s="897">
        <v>16170105</v>
      </c>
      <c r="CB123" s="897"/>
      <c r="CC123" s="897"/>
      <c r="CD123" s="897"/>
      <c r="CE123" s="897"/>
      <c r="CF123" s="812"/>
      <c r="CG123" s="813"/>
      <c r="CH123" s="813"/>
      <c r="CI123" s="813"/>
      <c r="CJ123" s="898"/>
      <c r="CK123" s="933"/>
      <c r="CL123" s="919"/>
      <c r="CM123" s="919"/>
      <c r="CN123" s="919"/>
      <c r="CO123" s="920"/>
      <c r="CP123" s="899" t="s">
        <v>402</v>
      </c>
      <c r="CQ123" s="900"/>
      <c r="CR123" s="900"/>
      <c r="CS123" s="900"/>
      <c r="CT123" s="900"/>
      <c r="CU123" s="900"/>
      <c r="CV123" s="900"/>
      <c r="CW123" s="900"/>
      <c r="CX123" s="900"/>
      <c r="CY123" s="900"/>
      <c r="CZ123" s="900"/>
      <c r="DA123" s="900"/>
      <c r="DB123" s="900"/>
      <c r="DC123" s="900"/>
      <c r="DD123" s="900"/>
      <c r="DE123" s="900"/>
      <c r="DF123" s="901"/>
      <c r="DG123" s="843" t="s">
        <v>136</v>
      </c>
      <c r="DH123" s="844"/>
      <c r="DI123" s="844"/>
      <c r="DJ123" s="844"/>
      <c r="DK123" s="845"/>
      <c r="DL123" s="846" t="s">
        <v>136</v>
      </c>
      <c r="DM123" s="844"/>
      <c r="DN123" s="844"/>
      <c r="DO123" s="844"/>
      <c r="DP123" s="845"/>
      <c r="DQ123" s="846" t="s">
        <v>136</v>
      </c>
      <c r="DR123" s="844"/>
      <c r="DS123" s="844"/>
      <c r="DT123" s="844"/>
      <c r="DU123" s="845"/>
      <c r="DV123" s="888" t="s">
        <v>136</v>
      </c>
      <c r="DW123" s="889"/>
      <c r="DX123" s="889"/>
      <c r="DY123" s="889"/>
      <c r="DZ123" s="890"/>
    </row>
    <row r="124" spans="1:130" s="226" customFormat="1" ht="26.25" customHeight="1" thickBot="1" x14ac:dyDescent="0.25">
      <c r="A124" s="884"/>
      <c r="B124" s="885"/>
      <c r="C124" s="879" t="s">
        <v>450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136</v>
      </c>
      <c r="AB124" s="844"/>
      <c r="AC124" s="844"/>
      <c r="AD124" s="844"/>
      <c r="AE124" s="845"/>
      <c r="AF124" s="846" t="s">
        <v>136</v>
      </c>
      <c r="AG124" s="844"/>
      <c r="AH124" s="844"/>
      <c r="AI124" s="844"/>
      <c r="AJ124" s="845"/>
      <c r="AK124" s="846" t="s">
        <v>136</v>
      </c>
      <c r="AL124" s="844"/>
      <c r="AM124" s="844"/>
      <c r="AN124" s="844"/>
      <c r="AO124" s="845"/>
      <c r="AP124" s="888" t="s">
        <v>136</v>
      </c>
      <c r="AQ124" s="889"/>
      <c r="AR124" s="889"/>
      <c r="AS124" s="889"/>
      <c r="AT124" s="890"/>
      <c r="AU124" s="891" t="s">
        <v>462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136</v>
      </c>
      <c r="BR124" s="895"/>
      <c r="BS124" s="895"/>
      <c r="BT124" s="895"/>
      <c r="BU124" s="895"/>
      <c r="BV124" s="895" t="s">
        <v>136</v>
      </c>
      <c r="BW124" s="895"/>
      <c r="BX124" s="895"/>
      <c r="BY124" s="895"/>
      <c r="BZ124" s="895"/>
      <c r="CA124" s="895" t="s">
        <v>136</v>
      </c>
      <c r="CB124" s="895"/>
      <c r="CC124" s="895"/>
      <c r="CD124" s="895"/>
      <c r="CE124" s="895"/>
      <c r="CF124" s="790"/>
      <c r="CG124" s="791"/>
      <c r="CH124" s="791"/>
      <c r="CI124" s="791"/>
      <c r="CJ124" s="926"/>
      <c r="CK124" s="934"/>
      <c r="CL124" s="934"/>
      <c r="CM124" s="934"/>
      <c r="CN124" s="934"/>
      <c r="CO124" s="935"/>
      <c r="CP124" s="899" t="s">
        <v>463</v>
      </c>
      <c r="CQ124" s="900"/>
      <c r="CR124" s="900"/>
      <c r="CS124" s="900"/>
      <c r="CT124" s="900"/>
      <c r="CU124" s="900"/>
      <c r="CV124" s="900"/>
      <c r="CW124" s="900"/>
      <c r="CX124" s="900"/>
      <c r="CY124" s="900"/>
      <c r="CZ124" s="900"/>
      <c r="DA124" s="900"/>
      <c r="DB124" s="900"/>
      <c r="DC124" s="900"/>
      <c r="DD124" s="900"/>
      <c r="DE124" s="900"/>
      <c r="DF124" s="901"/>
      <c r="DG124" s="827">
        <v>5201291</v>
      </c>
      <c r="DH124" s="828"/>
      <c r="DI124" s="828"/>
      <c r="DJ124" s="828"/>
      <c r="DK124" s="829"/>
      <c r="DL124" s="830" t="s">
        <v>136</v>
      </c>
      <c r="DM124" s="828"/>
      <c r="DN124" s="828"/>
      <c r="DO124" s="828"/>
      <c r="DP124" s="829"/>
      <c r="DQ124" s="830" t="s">
        <v>136</v>
      </c>
      <c r="DR124" s="828"/>
      <c r="DS124" s="828"/>
      <c r="DT124" s="828"/>
      <c r="DU124" s="829"/>
      <c r="DV124" s="912" t="s">
        <v>136</v>
      </c>
      <c r="DW124" s="913"/>
      <c r="DX124" s="913"/>
      <c r="DY124" s="913"/>
      <c r="DZ124" s="914"/>
    </row>
    <row r="125" spans="1:130" s="226" customFormat="1" ht="26.25" customHeight="1" x14ac:dyDescent="0.2">
      <c r="A125" s="884"/>
      <c r="B125" s="885"/>
      <c r="C125" s="879" t="s">
        <v>452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136</v>
      </c>
      <c r="AB125" s="844"/>
      <c r="AC125" s="844"/>
      <c r="AD125" s="844"/>
      <c r="AE125" s="845"/>
      <c r="AF125" s="846" t="s">
        <v>136</v>
      </c>
      <c r="AG125" s="844"/>
      <c r="AH125" s="844"/>
      <c r="AI125" s="844"/>
      <c r="AJ125" s="845"/>
      <c r="AK125" s="846" t="s">
        <v>136</v>
      </c>
      <c r="AL125" s="844"/>
      <c r="AM125" s="844"/>
      <c r="AN125" s="844"/>
      <c r="AO125" s="845"/>
      <c r="AP125" s="888" t="s">
        <v>136</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464</v>
      </c>
      <c r="CL125" s="916"/>
      <c r="CM125" s="916"/>
      <c r="CN125" s="916"/>
      <c r="CO125" s="917"/>
      <c r="CP125" s="924" t="s">
        <v>465</v>
      </c>
      <c r="CQ125" s="872"/>
      <c r="CR125" s="872"/>
      <c r="CS125" s="872"/>
      <c r="CT125" s="872"/>
      <c r="CU125" s="872"/>
      <c r="CV125" s="872"/>
      <c r="CW125" s="872"/>
      <c r="CX125" s="872"/>
      <c r="CY125" s="872"/>
      <c r="CZ125" s="872"/>
      <c r="DA125" s="872"/>
      <c r="DB125" s="872"/>
      <c r="DC125" s="872"/>
      <c r="DD125" s="872"/>
      <c r="DE125" s="872"/>
      <c r="DF125" s="873"/>
      <c r="DG125" s="925" t="s">
        <v>136</v>
      </c>
      <c r="DH125" s="906"/>
      <c r="DI125" s="906"/>
      <c r="DJ125" s="906"/>
      <c r="DK125" s="906"/>
      <c r="DL125" s="906" t="s">
        <v>136</v>
      </c>
      <c r="DM125" s="906"/>
      <c r="DN125" s="906"/>
      <c r="DO125" s="906"/>
      <c r="DP125" s="906"/>
      <c r="DQ125" s="906" t="s">
        <v>136</v>
      </c>
      <c r="DR125" s="906"/>
      <c r="DS125" s="906"/>
      <c r="DT125" s="906"/>
      <c r="DU125" s="906"/>
      <c r="DV125" s="907" t="s">
        <v>136</v>
      </c>
      <c r="DW125" s="907"/>
      <c r="DX125" s="907"/>
      <c r="DY125" s="907"/>
      <c r="DZ125" s="908"/>
    </row>
    <row r="126" spans="1:130" s="226" customFormat="1" ht="26.25" customHeight="1" thickBot="1" x14ac:dyDescent="0.25">
      <c r="A126" s="884"/>
      <c r="B126" s="885"/>
      <c r="C126" s="879" t="s">
        <v>454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136</v>
      </c>
      <c r="AB126" s="844"/>
      <c r="AC126" s="844"/>
      <c r="AD126" s="844"/>
      <c r="AE126" s="845"/>
      <c r="AF126" s="846" t="s">
        <v>136</v>
      </c>
      <c r="AG126" s="844"/>
      <c r="AH126" s="844"/>
      <c r="AI126" s="844"/>
      <c r="AJ126" s="845"/>
      <c r="AK126" s="846" t="s">
        <v>136</v>
      </c>
      <c r="AL126" s="844"/>
      <c r="AM126" s="844"/>
      <c r="AN126" s="844"/>
      <c r="AO126" s="845"/>
      <c r="AP126" s="888" t="s">
        <v>136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466</v>
      </c>
      <c r="CQ126" s="816"/>
      <c r="CR126" s="816"/>
      <c r="CS126" s="816"/>
      <c r="CT126" s="816"/>
      <c r="CU126" s="816"/>
      <c r="CV126" s="816"/>
      <c r="CW126" s="816"/>
      <c r="CX126" s="816"/>
      <c r="CY126" s="816"/>
      <c r="CZ126" s="816"/>
      <c r="DA126" s="816"/>
      <c r="DB126" s="816"/>
      <c r="DC126" s="816"/>
      <c r="DD126" s="816"/>
      <c r="DE126" s="816"/>
      <c r="DF126" s="817"/>
      <c r="DG126" s="880" t="s">
        <v>136</v>
      </c>
      <c r="DH126" s="881"/>
      <c r="DI126" s="881"/>
      <c r="DJ126" s="881"/>
      <c r="DK126" s="881"/>
      <c r="DL126" s="881" t="s">
        <v>136</v>
      </c>
      <c r="DM126" s="881"/>
      <c r="DN126" s="881"/>
      <c r="DO126" s="881"/>
      <c r="DP126" s="881"/>
      <c r="DQ126" s="881" t="s">
        <v>136</v>
      </c>
      <c r="DR126" s="881"/>
      <c r="DS126" s="881"/>
      <c r="DT126" s="881"/>
      <c r="DU126" s="881"/>
      <c r="DV126" s="858" t="s">
        <v>136</v>
      </c>
      <c r="DW126" s="858"/>
      <c r="DX126" s="858"/>
      <c r="DY126" s="858"/>
      <c r="DZ126" s="859"/>
    </row>
    <row r="127" spans="1:130" s="226" customFormat="1" ht="26.25" customHeight="1" x14ac:dyDescent="0.2">
      <c r="A127" s="886"/>
      <c r="B127" s="887"/>
      <c r="C127" s="902" t="s">
        <v>467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136</v>
      </c>
      <c r="AB127" s="844"/>
      <c r="AC127" s="844"/>
      <c r="AD127" s="844"/>
      <c r="AE127" s="845"/>
      <c r="AF127" s="846" t="s">
        <v>136</v>
      </c>
      <c r="AG127" s="844"/>
      <c r="AH127" s="844"/>
      <c r="AI127" s="844"/>
      <c r="AJ127" s="845"/>
      <c r="AK127" s="846" t="s">
        <v>136</v>
      </c>
      <c r="AL127" s="844"/>
      <c r="AM127" s="844"/>
      <c r="AN127" s="844"/>
      <c r="AO127" s="845"/>
      <c r="AP127" s="888" t="s">
        <v>136</v>
      </c>
      <c r="AQ127" s="889"/>
      <c r="AR127" s="889"/>
      <c r="AS127" s="889"/>
      <c r="AT127" s="890"/>
      <c r="AU127" s="228"/>
      <c r="AV127" s="228"/>
      <c r="AW127" s="228"/>
      <c r="AX127" s="905" t="s">
        <v>468</v>
      </c>
      <c r="AY127" s="876"/>
      <c r="AZ127" s="876"/>
      <c r="BA127" s="876"/>
      <c r="BB127" s="876"/>
      <c r="BC127" s="876"/>
      <c r="BD127" s="876"/>
      <c r="BE127" s="877"/>
      <c r="BF127" s="875" t="s">
        <v>469</v>
      </c>
      <c r="BG127" s="876"/>
      <c r="BH127" s="876"/>
      <c r="BI127" s="876"/>
      <c r="BJ127" s="876"/>
      <c r="BK127" s="876"/>
      <c r="BL127" s="877"/>
      <c r="BM127" s="875" t="s">
        <v>470</v>
      </c>
      <c r="BN127" s="876"/>
      <c r="BO127" s="876"/>
      <c r="BP127" s="876"/>
      <c r="BQ127" s="876"/>
      <c r="BR127" s="876"/>
      <c r="BS127" s="877"/>
      <c r="BT127" s="875" t="s">
        <v>471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472</v>
      </c>
      <c r="CQ127" s="816"/>
      <c r="CR127" s="816"/>
      <c r="CS127" s="816"/>
      <c r="CT127" s="816"/>
      <c r="CU127" s="816"/>
      <c r="CV127" s="816"/>
      <c r="CW127" s="816"/>
      <c r="CX127" s="816"/>
      <c r="CY127" s="816"/>
      <c r="CZ127" s="816"/>
      <c r="DA127" s="816"/>
      <c r="DB127" s="816"/>
      <c r="DC127" s="816"/>
      <c r="DD127" s="816"/>
      <c r="DE127" s="816"/>
      <c r="DF127" s="817"/>
      <c r="DG127" s="880" t="s">
        <v>136</v>
      </c>
      <c r="DH127" s="881"/>
      <c r="DI127" s="881"/>
      <c r="DJ127" s="881"/>
      <c r="DK127" s="881"/>
      <c r="DL127" s="881" t="s">
        <v>136</v>
      </c>
      <c r="DM127" s="881"/>
      <c r="DN127" s="881"/>
      <c r="DO127" s="881"/>
      <c r="DP127" s="881"/>
      <c r="DQ127" s="881" t="s">
        <v>136</v>
      </c>
      <c r="DR127" s="881"/>
      <c r="DS127" s="881"/>
      <c r="DT127" s="881"/>
      <c r="DU127" s="881"/>
      <c r="DV127" s="858" t="s">
        <v>136</v>
      </c>
      <c r="DW127" s="858"/>
      <c r="DX127" s="858"/>
      <c r="DY127" s="858"/>
      <c r="DZ127" s="859"/>
    </row>
    <row r="128" spans="1:130" s="226" customFormat="1" ht="26.25" customHeight="1" thickBot="1" x14ac:dyDescent="0.25">
      <c r="A128" s="860" t="s">
        <v>473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474</v>
      </c>
      <c r="X128" s="862"/>
      <c r="Y128" s="862"/>
      <c r="Z128" s="863"/>
      <c r="AA128" s="864">
        <v>94578</v>
      </c>
      <c r="AB128" s="865"/>
      <c r="AC128" s="865"/>
      <c r="AD128" s="865"/>
      <c r="AE128" s="866"/>
      <c r="AF128" s="867">
        <v>77918</v>
      </c>
      <c r="AG128" s="865"/>
      <c r="AH128" s="865"/>
      <c r="AI128" s="865"/>
      <c r="AJ128" s="866"/>
      <c r="AK128" s="867">
        <v>68256</v>
      </c>
      <c r="AL128" s="865"/>
      <c r="AM128" s="865"/>
      <c r="AN128" s="865"/>
      <c r="AO128" s="866"/>
      <c r="AP128" s="868"/>
      <c r="AQ128" s="869"/>
      <c r="AR128" s="869"/>
      <c r="AS128" s="869"/>
      <c r="AT128" s="870"/>
      <c r="AU128" s="228"/>
      <c r="AV128" s="228"/>
      <c r="AW128" s="228"/>
      <c r="AX128" s="871" t="s">
        <v>475</v>
      </c>
      <c r="AY128" s="872"/>
      <c r="AZ128" s="872"/>
      <c r="BA128" s="872"/>
      <c r="BB128" s="872"/>
      <c r="BC128" s="872"/>
      <c r="BD128" s="872"/>
      <c r="BE128" s="873"/>
      <c r="BF128" s="850" t="s">
        <v>136</v>
      </c>
      <c r="BG128" s="851"/>
      <c r="BH128" s="851"/>
      <c r="BI128" s="851"/>
      <c r="BJ128" s="851"/>
      <c r="BK128" s="851"/>
      <c r="BL128" s="874"/>
      <c r="BM128" s="850">
        <v>13.76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476</v>
      </c>
      <c r="CQ128" s="794"/>
      <c r="CR128" s="794"/>
      <c r="CS128" s="794"/>
      <c r="CT128" s="794"/>
      <c r="CU128" s="794"/>
      <c r="CV128" s="794"/>
      <c r="CW128" s="794"/>
      <c r="CX128" s="794"/>
      <c r="CY128" s="794"/>
      <c r="CZ128" s="794"/>
      <c r="DA128" s="794"/>
      <c r="DB128" s="794"/>
      <c r="DC128" s="794"/>
      <c r="DD128" s="794"/>
      <c r="DE128" s="794"/>
      <c r="DF128" s="795"/>
      <c r="DG128" s="854">
        <v>17601</v>
      </c>
      <c r="DH128" s="855"/>
      <c r="DI128" s="855"/>
      <c r="DJ128" s="855"/>
      <c r="DK128" s="855"/>
      <c r="DL128" s="855">
        <v>1471</v>
      </c>
      <c r="DM128" s="855"/>
      <c r="DN128" s="855"/>
      <c r="DO128" s="855"/>
      <c r="DP128" s="855"/>
      <c r="DQ128" s="855" t="s">
        <v>136</v>
      </c>
      <c r="DR128" s="855"/>
      <c r="DS128" s="855"/>
      <c r="DT128" s="855"/>
      <c r="DU128" s="855"/>
      <c r="DV128" s="856" t="s">
        <v>136</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477</v>
      </c>
      <c r="X129" s="841"/>
      <c r="Y129" s="841"/>
      <c r="Z129" s="842"/>
      <c r="AA129" s="843">
        <v>7113861</v>
      </c>
      <c r="AB129" s="844"/>
      <c r="AC129" s="844"/>
      <c r="AD129" s="844"/>
      <c r="AE129" s="845"/>
      <c r="AF129" s="846">
        <v>7600953</v>
      </c>
      <c r="AG129" s="844"/>
      <c r="AH129" s="844"/>
      <c r="AI129" s="844"/>
      <c r="AJ129" s="845"/>
      <c r="AK129" s="846">
        <v>7946220</v>
      </c>
      <c r="AL129" s="844"/>
      <c r="AM129" s="844"/>
      <c r="AN129" s="844"/>
      <c r="AO129" s="845"/>
      <c r="AP129" s="847"/>
      <c r="AQ129" s="848"/>
      <c r="AR129" s="848"/>
      <c r="AS129" s="848"/>
      <c r="AT129" s="849"/>
      <c r="AU129" s="229"/>
      <c r="AV129" s="229"/>
      <c r="AW129" s="229"/>
      <c r="AX129" s="815" t="s">
        <v>478</v>
      </c>
      <c r="AY129" s="816"/>
      <c r="AZ129" s="816"/>
      <c r="BA129" s="816"/>
      <c r="BB129" s="816"/>
      <c r="BC129" s="816"/>
      <c r="BD129" s="816"/>
      <c r="BE129" s="817"/>
      <c r="BF129" s="834" t="s">
        <v>136</v>
      </c>
      <c r="BG129" s="835"/>
      <c r="BH129" s="835"/>
      <c r="BI129" s="835"/>
      <c r="BJ129" s="835"/>
      <c r="BK129" s="835"/>
      <c r="BL129" s="836"/>
      <c r="BM129" s="834">
        <v>18.760000000000002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479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480</v>
      </c>
      <c r="X130" s="841"/>
      <c r="Y130" s="841"/>
      <c r="Z130" s="842"/>
      <c r="AA130" s="843">
        <v>885343</v>
      </c>
      <c r="AB130" s="844"/>
      <c r="AC130" s="844"/>
      <c r="AD130" s="844"/>
      <c r="AE130" s="845"/>
      <c r="AF130" s="846">
        <v>857343</v>
      </c>
      <c r="AG130" s="844"/>
      <c r="AH130" s="844"/>
      <c r="AI130" s="844"/>
      <c r="AJ130" s="845"/>
      <c r="AK130" s="846">
        <v>854249</v>
      </c>
      <c r="AL130" s="844"/>
      <c r="AM130" s="844"/>
      <c r="AN130" s="844"/>
      <c r="AO130" s="845"/>
      <c r="AP130" s="847"/>
      <c r="AQ130" s="848"/>
      <c r="AR130" s="848"/>
      <c r="AS130" s="848"/>
      <c r="AT130" s="849"/>
      <c r="AU130" s="229"/>
      <c r="AV130" s="229"/>
      <c r="AW130" s="229"/>
      <c r="AX130" s="815" t="s">
        <v>481</v>
      </c>
      <c r="AY130" s="816"/>
      <c r="AZ130" s="816"/>
      <c r="BA130" s="816"/>
      <c r="BB130" s="816"/>
      <c r="BC130" s="816"/>
      <c r="BD130" s="816"/>
      <c r="BE130" s="817"/>
      <c r="BF130" s="818">
        <v>3.8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482</v>
      </c>
      <c r="X131" s="825"/>
      <c r="Y131" s="825"/>
      <c r="Z131" s="826"/>
      <c r="AA131" s="827">
        <v>6228518</v>
      </c>
      <c r="AB131" s="828"/>
      <c r="AC131" s="828"/>
      <c r="AD131" s="828"/>
      <c r="AE131" s="829"/>
      <c r="AF131" s="830">
        <v>6743610</v>
      </c>
      <c r="AG131" s="828"/>
      <c r="AH131" s="828"/>
      <c r="AI131" s="828"/>
      <c r="AJ131" s="829"/>
      <c r="AK131" s="830">
        <v>7091971</v>
      </c>
      <c r="AL131" s="828"/>
      <c r="AM131" s="828"/>
      <c r="AN131" s="828"/>
      <c r="AO131" s="829"/>
      <c r="AP131" s="831"/>
      <c r="AQ131" s="832"/>
      <c r="AR131" s="832"/>
      <c r="AS131" s="832"/>
      <c r="AT131" s="833"/>
      <c r="AU131" s="229"/>
      <c r="AV131" s="229"/>
      <c r="AW131" s="229"/>
      <c r="AX131" s="793" t="s">
        <v>483</v>
      </c>
      <c r="AY131" s="794"/>
      <c r="AZ131" s="794"/>
      <c r="BA131" s="794"/>
      <c r="BB131" s="794"/>
      <c r="BC131" s="794"/>
      <c r="BD131" s="794"/>
      <c r="BE131" s="795"/>
      <c r="BF131" s="796" t="s">
        <v>136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484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485</v>
      </c>
      <c r="W132" s="806"/>
      <c r="X132" s="806"/>
      <c r="Y132" s="806"/>
      <c r="Z132" s="807"/>
      <c r="AA132" s="808">
        <v>4.1075902810000002</v>
      </c>
      <c r="AB132" s="809"/>
      <c r="AC132" s="809"/>
      <c r="AD132" s="809"/>
      <c r="AE132" s="810"/>
      <c r="AF132" s="811">
        <v>3.82237407</v>
      </c>
      <c r="AG132" s="809"/>
      <c r="AH132" s="809"/>
      <c r="AI132" s="809"/>
      <c r="AJ132" s="810"/>
      <c r="AK132" s="811">
        <v>3.6884245579999999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486</v>
      </c>
      <c r="W133" s="785"/>
      <c r="X133" s="785"/>
      <c r="Y133" s="785"/>
      <c r="Z133" s="786"/>
      <c r="AA133" s="787">
        <v>4.5</v>
      </c>
      <c r="AB133" s="788"/>
      <c r="AC133" s="788"/>
      <c r="AD133" s="788"/>
      <c r="AE133" s="789"/>
      <c r="AF133" s="787">
        <v>4.3</v>
      </c>
      <c r="AG133" s="788"/>
      <c r="AH133" s="788"/>
      <c r="AI133" s="788"/>
      <c r="AJ133" s="789"/>
      <c r="AK133" s="787">
        <v>3.8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vEkFOUSQFaq5VcURqk/cbYqvBcapkN7y0a3Y1XyNJ83C5RDWDrOKJoYsRSRlIV8YaE1apFwK8sGzfFi2H7MqA==" saltValue="qcbIMmDHXF2lg37j5yws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487</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VvXJKeLpwV+CZ6Am2Qob9kGdDLuYEfuXiEs9VUs+BgMER6tVKB19ErJ9mMoIlH1DnA/tT9gy6vKk1H+nN5DgA==" saltValue="Iss2jIv+sR7UReh0XT71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488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490</v>
      </c>
      <c r="AP7" s="268"/>
      <c r="AQ7" s="269" t="s">
        <v>491</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492</v>
      </c>
      <c r="AQ8" s="275" t="s">
        <v>493</v>
      </c>
      <c r="AR8" s="276" t="s">
        <v>494</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495</v>
      </c>
      <c r="AL9" s="1195"/>
      <c r="AM9" s="1195"/>
      <c r="AN9" s="1196"/>
      <c r="AO9" s="277">
        <v>2201957</v>
      </c>
      <c r="AP9" s="277">
        <v>60998</v>
      </c>
      <c r="AQ9" s="278">
        <v>65075</v>
      </c>
      <c r="AR9" s="279">
        <v>-6.3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496</v>
      </c>
      <c r="AL10" s="1195"/>
      <c r="AM10" s="1195"/>
      <c r="AN10" s="1196"/>
      <c r="AO10" s="280">
        <v>3838</v>
      </c>
      <c r="AP10" s="280">
        <v>106</v>
      </c>
      <c r="AQ10" s="281">
        <v>8175</v>
      </c>
      <c r="AR10" s="282">
        <v>-98.7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497</v>
      </c>
      <c r="AL11" s="1195"/>
      <c r="AM11" s="1195"/>
      <c r="AN11" s="1196"/>
      <c r="AO11" s="280" t="s">
        <v>498</v>
      </c>
      <c r="AP11" s="280" t="s">
        <v>498</v>
      </c>
      <c r="AQ11" s="281">
        <v>364</v>
      </c>
      <c r="AR11" s="282" t="s">
        <v>498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499</v>
      </c>
      <c r="AL12" s="1195"/>
      <c r="AM12" s="1195"/>
      <c r="AN12" s="1196"/>
      <c r="AO12" s="280" t="s">
        <v>498</v>
      </c>
      <c r="AP12" s="280" t="s">
        <v>498</v>
      </c>
      <c r="AQ12" s="281">
        <v>18</v>
      </c>
      <c r="AR12" s="282" t="s">
        <v>498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500</v>
      </c>
      <c r="AL13" s="1195"/>
      <c r="AM13" s="1195"/>
      <c r="AN13" s="1196"/>
      <c r="AO13" s="280">
        <v>84661</v>
      </c>
      <c r="AP13" s="280">
        <v>2345</v>
      </c>
      <c r="AQ13" s="281">
        <v>2565</v>
      </c>
      <c r="AR13" s="282">
        <v>-8.6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501</v>
      </c>
      <c r="AL14" s="1195"/>
      <c r="AM14" s="1195"/>
      <c r="AN14" s="1196"/>
      <c r="AO14" s="280">
        <v>54293</v>
      </c>
      <c r="AP14" s="280">
        <v>1504</v>
      </c>
      <c r="AQ14" s="281">
        <v>1231</v>
      </c>
      <c r="AR14" s="282">
        <v>22.2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502</v>
      </c>
      <c r="AL15" s="1198"/>
      <c r="AM15" s="1198"/>
      <c r="AN15" s="1199"/>
      <c r="AO15" s="280">
        <v>-163043</v>
      </c>
      <c r="AP15" s="280">
        <v>-4517</v>
      </c>
      <c r="AQ15" s="281">
        <v>-4456</v>
      </c>
      <c r="AR15" s="282">
        <v>1.4</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186</v>
      </c>
      <c r="AL16" s="1198"/>
      <c r="AM16" s="1198"/>
      <c r="AN16" s="1199"/>
      <c r="AO16" s="280">
        <v>2181706</v>
      </c>
      <c r="AP16" s="280">
        <v>60437</v>
      </c>
      <c r="AQ16" s="281">
        <v>72972</v>
      </c>
      <c r="AR16" s="282">
        <v>-17.2</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503</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504</v>
      </c>
      <c r="AP20" s="289" t="s">
        <v>505</v>
      </c>
      <c r="AQ20" s="290" t="s">
        <v>506</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507</v>
      </c>
      <c r="AL21" s="1201"/>
      <c r="AM21" s="1201"/>
      <c r="AN21" s="1202"/>
      <c r="AO21" s="293">
        <v>5.85</v>
      </c>
      <c r="AP21" s="294">
        <v>6.56</v>
      </c>
      <c r="AQ21" s="295">
        <v>-0.71</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508</v>
      </c>
      <c r="AL22" s="1201"/>
      <c r="AM22" s="1201"/>
      <c r="AN22" s="1202"/>
      <c r="AO22" s="298">
        <v>98.1</v>
      </c>
      <c r="AP22" s="299">
        <v>97.1</v>
      </c>
      <c r="AQ22" s="300">
        <v>1</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3" t="s">
        <v>509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 x14ac:dyDescent="0.2">
      <c r="A27" s="305"/>
      <c r="AO27" s="258"/>
      <c r="AP27" s="258"/>
      <c r="AQ27" s="258"/>
      <c r="AR27" s="258"/>
      <c r="AS27" s="258"/>
      <c r="AT27" s="258"/>
    </row>
    <row r="28" spans="1:46" ht="16.5" x14ac:dyDescent="0.2">
      <c r="A28" s="259" t="s">
        <v>510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490</v>
      </c>
      <c r="AP30" s="268"/>
      <c r="AQ30" s="269" t="s">
        <v>491</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492</v>
      </c>
      <c r="AQ31" s="275" t="s">
        <v>493</v>
      </c>
      <c r="AR31" s="276" t="s">
        <v>494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512</v>
      </c>
      <c r="AL32" s="1185"/>
      <c r="AM32" s="1185"/>
      <c r="AN32" s="1186"/>
      <c r="AO32" s="308">
        <v>900199</v>
      </c>
      <c r="AP32" s="308">
        <v>24937</v>
      </c>
      <c r="AQ32" s="309">
        <v>32092</v>
      </c>
      <c r="AR32" s="310">
        <v>-22.3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513</v>
      </c>
      <c r="AL33" s="1185"/>
      <c r="AM33" s="1185"/>
      <c r="AN33" s="1186"/>
      <c r="AO33" s="308" t="s">
        <v>498</v>
      </c>
      <c r="AP33" s="308" t="s">
        <v>498</v>
      </c>
      <c r="AQ33" s="309" t="s">
        <v>498</v>
      </c>
      <c r="AR33" s="310" t="s">
        <v>498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514</v>
      </c>
      <c r="AL34" s="1185"/>
      <c r="AM34" s="1185"/>
      <c r="AN34" s="1186"/>
      <c r="AO34" s="308" t="s">
        <v>498</v>
      </c>
      <c r="AP34" s="308" t="s">
        <v>498</v>
      </c>
      <c r="AQ34" s="309" t="s">
        <v>498</v>
      </c>
      <c r="AR34" s="310" t="s">
        <v>498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515</v>
      </c>
      <c r="AL35" s="1185"/>
      <c r="AM35" s="1185"/>
      <c r="AN35" s="1186"/>
      <c r="AO35" s="308">
        <v>283888</v>
      </c>
      <c r="AP35" s="308">
        <v>7864</v>
      </c>
      <c r="AQ35" s="309">
        <v>8882</v>
      </c>
      <c r="AR35" s="310">
        <v>-11.5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516</v>
      </c>
      <c r="AL36" s="1185"/>
      <c r="AM36" s="1185"/>
      <c r="AN36" s="1186"/>
      <c r="AO36" s="308" t="s">
        <v>498</v>
      </c>
      <c r="AP36" s="308" t="s">
        <v>498</v>
      </c>
      <c r="AQ36" s="309">
        <v>1893</v>
      </c>
      <c r="AR36" s="310" t="s">
        <v>498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517</v>
      </c>
      <c r="AL37" s="1185"/>
      <c r="AM37" s="1185"/>
      <c r="AN37" s="1186"/>
      <c r="AO37" s="308" t="s">
        <v>498</v>
      </c>
      <c r="AP37" s="308" t="s">
        <v>498</v>
      </c>
      <c r="AQ37" s="309">
        <v>971</v>
      </c>
      <c r="AR37" s="310" t="s">
        <v>498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518</v>
      </c>
      <c r="AL38" s="1188"/>
      <c r="AM38" s="1188"/>
      <c r="AN38" s="1189"/>
      <c r="AO38" s="311" t="s">
        <v>498</v>
      </c>
      <c r="AP38" s="311" t="s">
        <v>498</v>
      </c>
      <c r="AQ38" s="312">
        <v>0</v>
      </c>
      <c r="AR38" s="300" t="s">
        <v>498</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519</v>
      </c>
      <c r="AL39" s="1188"/>
      <c r="AM39" s="1188"/>
      <c r="AN39" s="1189"/>
      <c r="AO39" s="308">
        <v>-68256</v>
      </c>
      <c r="AP39" s="308">
        <v>-1891</v>
      </c>
      <c r="AQ39" s="309">
        <v>-3104</v>
      </c>
      <c r="AR39" s="310">
        <v>-39.1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520</v>
      </c>
      <c r="AL40" s="1185"/>
      <c r="AM40" s="1185"/>
      <c r="AN40" s="1186"/>
      <c r="AO40" s="308">
        <v>-854249</v>
      </c>
      <c r="AP40" s="308">
        <v>-23664</v>
      </c>
      <c r="AQ40" s="309">
        <v>-27365</v>
      </c>
      <c r="AR40" s="310">
        <v>-13.5</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261582</v>
      </c>
      <c r="AP41" s="308">
        <v>7246</v>
      </c>
      <c r="AQ41" s="309">
        <v>13369</v>
      </c>
      <c r="AR41" s="310">
        <v>-45.8</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521</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522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490</v>
      </c>
      <c r="AN49" s="1179" t="s">
        <v>524</v>
      </c>
      <c r="AO49" s="1180"/>
      <c r="AP49" s="1180"/>
      <c r="AQ49" s="1180"/>
      <c r="AR49" s="1181"/>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525</v>
      </c>
      <c r="AO50" s="325" t="s">
        <v>526</v>
      </c>
      <c r="AP50" s="326" t="s">
        <v>527</v>
      </c>
      <c r="AQ50" s="327" t="s">
        <v>528</v>
      </c>
      <c r="AR50" s="328" t="s">
        <v>529</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530</v>
      </c>
      <c r="AL51" s="321"/>
      <c r="AM51" s="329">
        <v>1105257</v>
      </c>
      <c r="AN51" s="330">
        <v>30159</v>
      </c>
      <c r="AO51" s="331">
        <v>-22.6</v>
      </c>
      <c r="AP51" s="332">
        <v>52191</v>
      </c>
      <c r="AQ51" s="333">
        <v>9.3000000000000007</v>
      </c>
      <c r="AR51" s="334">
        <v>-31.9</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531</v>
      </c>
      <c r="AM52" s="337">
        <v>777367</v>
      </c>
      <c r="AN52" s="338">
        <v>21212</v>
      </c>
      <c r="AO52" s="339">
        <v>-20.399999999999999</v>
      </c>
      <c r="AP52" s="340">
        <v>24843</v>
      </c>
      <c r="AQ52" s="341">
        <v>-0.4</v>
      </c>
      <c r="AR52" s="342">
        <v>-20</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532</v>
      </c>
      <c r="AL53" s="321"/>
      <c r="AM53" s="329">
        <v>955588</v>
      </c>
      <c r="AN53" s="330">
        <v>26188</v>
      </c>
      <c r="AO53" s="331">
        <v>-13.2</v>
      </c>
      <c r="AP53" s="332">
        <v>47387</v>
      </c>
      <c r="AQ53" s="333">
        <v>-9.1999999999999993</v>
      </c>
      <c r="AR53" s="334">
        <v>-4</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531</v>
      </c>
      <c r="AM54" s="337">
        <v>678009</v>
      </c>
      <c r="AN54" s="338">
        <v>18581</v>
      </c>
      <c r="AO54" s="339">
        <v>-12.4</v>
      </c>
      <c r="AP54" s="340">
        <v>24928</v>
      </c>
      <c r="AQ54" s="341">
        <v>0.3</v>
      </c>
      <c r="AR54" s="342">
        <v>-12.7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533</v>
      </c>
      <c r="AL55" s="321"/>
      <c r="AM55" s="329">
        <v>1093953</v>
      </c>
      <c r="AN55" s="330">
        <v>30108</v>
      </c>
      <c r="AO55" s="331">
        <v>15</v>
      </c>
      <c r="AP55" s="332">
        <v>51264</v>
      </c>
      <c r="AQ55" s="333">
        <v>8.1999999999999993</v>
      </c>
      <c r="AR55" s="334">
        <v>6.8</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531</v>
      </c>
      <c r="AM56" s="337">
        <v>820730</v>
      </c>
      <c r="AN56" s="338">
        <v>22588</v>
      </c>
      <c r="AO56" s="339">
        <v>21.6</v>
      </c>
      <c r="AP56" s="340">
        <v>26040</v>
      </c>
      <c r="AQ56" s="341">
        <v>4.5</v>
      </c>
      <c r="AR56" s="342">
        <v>17.100000000000001</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534</v>
      </c>
      <c r="AL57" s="321"/>
      <c r="AM57" s="329">
        <v>994686</v>
      </c>
      <c r="AN57" s="330">
        <v>27403</v>
      </c>
      <c r="AO57" s="331">
        <v>-9</v>
      </c>
      <c r="AP57" s="332">
        <v>52068</v>
      </c>
      <c r="AQ57" s="333">
        <v>1.6</v>
      </c>
      <c r="AR57" s="334">
        <v>-10.6</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531</v>
      </c>
      <c r="AM58" s="337">
        <v>628373</v>
      </c>
      <c r="AN58" s="338">
        <v>17312</v>
      </c>
      <c r="AO58" s="339">
        <v>-23.4</v>
      </c>
      <c r="AP58" s="340">
        <v>26936</v>
      </c>
      <c r="AQ58" s="341">
        <v>3.4</v>
      </c>
      <c r="AR58" s="342">
        <v>-26.8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535</v>
      </c>
      <c r="AL59" s="321"/>
      <c r="AM59" s="329">
        <v>1760757</v>
      </c>
      <c r="AN59" s="330">
        <v>48776</v>
      </c>
      <c r="AO59" s="331">
        <v>78</v>
      </c>
      <c r="AP59" s="332">
        <v>47161</v>
      </c>
      <c r="AQ59" s="333">
        <v>-9.4</v>
      </c>
      <c r="AR59" s="334">
        <v>87.4</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531</v>
      </c>
      <c r="AM60" s="337">
        <v>1560051</v>
      </c>
      <c r="AN60" s="338">
        <v>43216</v>
      </c>
      <c r="AO60" s="339">
        <v>149.6</v>
      </c>
      <c r="AP60" s="340">
        <v>24595</v>
      </c>
      <c r="AQ60" s="341">
        <v>-8.6999999999999993</v>
      </c>
      <c r="AR60" s="342">
        <v>158.30000000000001</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536</v>
      </c>
      <c r="AL61" s="343"/>
      <c r="AM61" s="344">
        <v>1182048</v>
      </c>
      <c r="AN61" s="345">
        <v>32527</v>
      </c>
      <c r="AO61" s="346">
        <v>9.6</v>
      </c>
      <c r="AP61" s="347">
        <v>50014</v>
      </c>
      <c r="AQ61" s="348">
        <v>0.1</v>
      </c>
      <c r="AR61" s="334">
        <v>9.5</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531</v>
      </c>
      <c r="AM62" s="337">
        <v>892906</v>
      </c>
      <c r="AN62" s="338">
        <v>24582</v>
      </c>
      <c r="AO62" s="339">
        <v>23</v>
      </c>
      <c r="AP62" s="340">
        <v>25468</v>
      </c>
      <c r="AQ62" s="341">
        <v>-0.2</v>
      </c>
      <c r="AR62" s="342">
        <v>23.2</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O0bSXeKWwBlCrMzgFBzw+P/MZw+lI1Hk6t4nwJq0pUl3mmKNLhpXYORa/YHDB2aUbi9WM8tRjvCDdpXgXSkDVA==" saltValue="M8XkCxPGNlnbHasLCH3V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538</v>
      </c>
    </row>
    <row r="121" spans="125:125" ht="13.5" hidden="1" customHeight="1" x14ac:dyDescent="0.2">
      <c r="DU121" s="255"/>
    </row>
  </sheetData>
  <sheetProtection algorithmName="SHA-512" hashValue="7bFf7Xs9xd/sqK15I27LKhV0oOBxZMSzt1Ks4W7+9I5wLJJaJFBnVbBZaXq4jekmmpEXHRcwjHTA7EJsZjzSiQ==" saltValue="FXvo3EL4f7nCd+7N80Dx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539</v>
      </c>
    </row>
  </sheetData>
  <sheetProtection algorithmName="SHA-512" hashValue="hw7eRa9K/te4ZURWKZbkL2yz+XWqsJ9dQaYPsfsve9seQMYyJOTu/yxd/8V+st0DZ/6tAc9bvBEvfWvDNB5+mw==" saltValue="38rYwyLoeisD3aS4xJYG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540</v>
      </c>
      <c r="G46" s="8" t="s">
        <v>541</v>
      </c>
      <c r="H46" s="8" t="s">
        <v>542</v>
      </c>
      <c r="I46" s="8" t="s">
        <v>543</v>
      </c>
      <c r="J46" s="9" t="s">
        <v>544</v>
      </c>
    </row>
    <row r="47" spans="2:10" ht="57.75" customHeight="1" x14ac:dyDescent="0.2">
      <c r="B47" s="10"/>
      <c r="C47" s="1203" t="s">
        <v>3</v>
      </c>
      <c r="D47" s="1203"/>
      <c r="E47" s="1204"/>
      <c r="F47" s="11">
        <v>18.05</v>
      </c>
      <c r="G47" s="12">
        <v>17.07</v>
      </c>
      <c r="H47" s="12">
        <v>23.94</v>
      </c>
      <c r="I47" s="12">
        <v>22.14</v>
      </c>
      <c r="J47" s="13">
        <v>26.47</v>
      </c>
    </row>
    <row r="48" spans="2:10" ht="57.75" customHeight="1" x14ac:dyDescent="0.2">
      <c r="B48" s="14"/>
      <c r="C48" s="1205" t="s">
        <v>4</v>
      </c>
      <c r="D48" s="1205"/>
      <c r="E48" s="1206"/>
      <c r="F48" s="15">
        <v>7.04</v>
      </c>
      <c r="G48" s="16">
        <v>7.75</v>
      </c>
      <c r="H48" s="16">
        <v>9.01</v>
      </c>
      <c r="I48" s="16">
        <v>10.94</v>
      </c>
      <c r="J48" s="17">
        <v>11.03</v>
      </c>
    </row>
    <row r="49" spans="2:10" ht="57.75" customHeight="1" thickBot="1" x14ac:dyDescent="0.25">
      <c r="B49" s="18"/>
      <c r="C49" s="1207" t="s">
        <v>5</v>
      </c>
      <c r="D49" s="1207"/>
      <c r="E49" s="1208"/>
      <c r="F49" s="19" t="s">
        <v>545</v>
      </c>
      <c r="G49" s="20" t="s">
        <v>546</v>
      </c>
      <c r="H49" s="20">
        <v>4.03</v>
      </c>
      <c r="I49" s="20" t="s">
        <v>547</v>
      </c>
      <c r="J49" s="21">
        <v>0.56000000000000005</v>
      </c>
    </row>
    <row r="50" spans="2:10" ht="13" x14ac:dyDescent="0.2"/>
  </sheetData>
  <sheetProtection algorithmName="SHA-512" hashValue="b8n1vyGZOXcrT1L8vsuIXT30KfKVhD8wLrLzw38UrkpaUNxoRMiiq9A85JLyKG1YV0Gft3kbgqVEmjX+Iw18LA==" saltValue="OYp3ZKjXp84k2Pf438qV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2">
      <c r="A34" s="22"/>
      <c r="B34" s="31"/>
      <c r="C34" s="1215" t="s">
        <v>548</v>
      </c>
      <c r="D34" s="1215"/>
      <c r="E34" s="1216"/>
      <c r="F34" s="32">
        <v>7.03</v>
      </c>
      <c r="G34" s="33">
        <v>7.74</v>
      </c>
      <c r="H34" s="33">
        <v>9.01</v>
      </c>
      <c r="I34" s="33">
        <v>10.94</v>
      </c>
      <c r="J34" s="34">
        <v>11.03</v>
      </c>
      <c r="K34" s="22"/>
      <c r="L34" s="22"/>
      <c r="M34" s="22"/>
      <c r="N34" s="22"/>
      <c r="O34" s="22"/>
      <c r="P34" s="22"/>
    </row>
    <row r="35" spans="1:16" ht="39" customHeight="1" x14ac:dyDescent="0.2">
      <c r="A35" s="22"/>
      <c r="B35" s="35"/>
      <c r="C35" s="1209" t="s">
        <v>549</v>
      </c>
      <c r="D35" s="1210"/>
      <c r="E35" s="1211"/>
      <c r="F35" s="36">
        <v>9.19</v>
      </c>
      <c r="G35" s="37">
        <v>10.15</v>
      </c>
      <c r="H35" s="37">
        <v>10.69</v>
      </c>
      <c r="I35" s="37">
        <v>10.37</v>
      </c>
      <c r="J35" s="38">
        <v>9.89</v>
      </c>
      <c r="K35" s="22"/>
      <c r="L35" s="22"/>
      <c r="M35" s="22"/>
      <c r="N35" s="22"/>
      <c r="O35" s="22"/>
      <c r="P35" s="22"/>
    </row>
    <row r="36" spans="1:16" ht="39" customHeight="1" x14ac:dyDescent="0.2">
      <c r="A36" s="22"/>
      <c r="B36" s="35"/>
      <c r="C36" s="1209" t="s">
        <v>550</v>
      </c>
      <c r="D36" s="1210"/>
      <c r="E36" s="1211"/>
      <c r="F36" s="36">
        <v>1.74</v>
      </c>
      <c r="G36" s="37">
        <v>3.54</v>
      </c>
      <c r="H36" s="37">
        <v>3.55</v>
      </c>
      <c r="I36" s="37">
        <v>3.15</v>
      </c>
      <c r="J36" s="38">
        <v>3.49</v>
      </c>
      <c r="K36" s="22"/>
      <c r="L36" s="22"/>
      <c r="M36" s="22"/>
      <c r="N36" s="22"/>
      <c r="O36" s="22"/>
      <c r="P36" s="22"/>
    </row>
    <row r="37" spans="1:16" ht="39" customHeight="1" x14ac:dyDescent="0.2">
      <c r="A37" s="22"/>
      <c r="B37" s="35"/>
      <c r="C37" s="1209" t="s">
        <v>551</v>
      </c>
      <c r="D37" s="1210"/>
      <c r="E37" s="1211"/>
      <c r="F37" s="36">
        <v>1.99</v>
      </c>
      <c r="G37" s="37">
        <v>2.12</v>
      </c>
      <c r="H37" s="37">
        <v>2.06</v>
      </c>
      <c r="I37" s="37">
        <v>1.86</v>
      </c>
      <c r="J37" s="38">
        <v>2.3199999999999998</v>
      </c>
      <c r="K37" s="22"/>
      <c r="L37" s="22"/>
      <c r="M37" s="22"/>
      <c r="N37" s="22"/>
      <c r="O37" s="22"/>
      <c r="P37" s="22"/>
    </row>
    <row r="38" spans="1:16" ht="39" customHeight="1" x14ac:dyDescent="0.2">
      <c r="A38" s="22"/>
      <c r="B38" s="35"/>
      <c r="C38" s="1209" t="s">
        <v>552</v>
      </c>
      <c r="D38" s="1210"/>
      <c r="E38" s="1211"/>
      <c r="F38" s="36" t="s">
        <v>498</v>
      </c>
      <c r="G38" s="37" t="s">
        <v>498</v>
      </c>
      <c r="H38" s="37" t="s">
        <v>498</v>
      </c>
      <c r="I38" s="37">
        <v>1.24</v>
      </c>
      <c r="J38" s="38">
        <v>1.38</v>
      </c>
      <c r="K38" s="22"/>
      <c r="L38" s="22"/>
      <c r="M38" s="22"/>
      <c r="N38" s="22"/>
      <c r="O38" s="22"/>
      <c r="P38" s="22"/>
    </row>
    <row r="39" spans="1:16" ht="39" customHeight="1" x14ac:dyDescent="0.2">
      <c r="A39" s="22"/>
      <c r="B39" s="35"/>
      <c r="C39" s="1209" t="s">
        <v>553</v>
      </c>
      <c r="D39" s="1210"/>
      <c r="E39" s="1211"/>
      <c r="F39" s="36">
        <v>0.02</v>
      </c>
      <c r="G39" s="37">
        <v>0.04</v>
      </c>
      <c r="H39" s="37">
        <v>0.01</v>
      </c>
      <c r="I39" s="37">
        <v>0.02</v>
      </c>
      <c r="J39" s="38">
        <v>0.01</v>
      </c>
      <c r="K39" s="22"/>
      <c r="L39" s="22"/>
      <c r="M39" s="22"/>
      <c r="N39" s="22"/>
      <c r="O39" s="22"/>
      <c r="P39" s="22"/>
    </row>
    <row r="40" spans="1:16" ht="39" customHeight="1" x14ac:dyDescent="0.2">
      <c r="A40" s="22"/>
      <c r="B40" s="35"/>
      <c r="C40" s="1209" t="s">
        <v>554</v>
      </c>
      <c r="D40" s="1210"/>
      <c r="E40" s="1211"/>
      <c r="F40" s="36">
        <v>0</v>
      </c>
      <c r="G40" s="37">
        <v>0</v>
      </c>
      <c r="H40" s="37">
        <v>0</v>
      </c>
      <c r="I40" s="37">
        <v>0</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555</v>
      </c>
      <c r="D42" s="1210"/>
      <c r="E42" s="1211"/>
      <c r="F42" s="36" t="s">
        <v>498</v>
      </c>
      <c r="G42" s="37" t="s">
        <v>498</v>
      </c>
      <c r="H42" s="37" t="s">
        <v>498</v>
      </c>
      <c r="I42" s="37" t="s">
        <v>498</v>
      </c>
      <c r="J42" s="38" t="s">
        <v>498</v>
      </c>
      <c r="K42" s="22"/>
      <c r="L42" s="22"/>
      <c r="M42" s="22"/>
      <c r="N42" s="22"/>
      <c r="O42" s="22"/>
      <c r="P42" s="22"/>
    </row>
    <row r="43" spans="1:16" ht="39" customHeight="1" thickBot="1" x14ac:dyDescent="0.25">
      <c r="A43" s="22"/>
      <c r="B43" s="40"/>
      <c r="C43" s="1212" t="s">
        <v>556</v>
      </c>
      <c r="D43" s="1213"/>
      <c r="E43" s="1214"/>
      <c r="F43" s="41">
        <v>14.57</v>
      </c>
      <c r="G43" s="42">
        <v>14.3</v>
      </c>
      <c r="H43" s="42">
        <v>14.25</v>
      </c>
      <c r="I43" s="42" t="s">
        <v>498</v>
      </c>
      <c r="J43" s="43" t="s">
        <v>498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58ZNu4vQWyw7dgHZYDvCq72WGhHdcyxgno4ql0Fi+ZLVSNEX76D5yaVNzbj5wSq4iiSs8Wc0erinl5SQPTKrw==" saltValue="lKPM0IELViKE4abSVA+s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948</v>
      </c>
      <c r="L45" s="60">
        <v>956</v>
      </c>
      <c r="M45" s="60">
        <v>902</v>
      </c>
      <c r="N45" s="60">
        <v>896</v>
      </c>
      <c r="O45" s="61">
        <v>900</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498</v>
      </c>
      <c r="L46" s="64" t="s">
        <v>498</v>
      </c>
      <c r="M46" s="64" t="s">
        <v>498</v>
      </c>
      <c r="N46" s="64" t="s">
        <v>498</v>
      </c>
      <c r="O46" s="65" t="s">
        <v>498</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498</v>
      </c>
      <c r="L47" s="64" t="s">
        <v>498</v>
      </c>
      <c r="M47" s="64" t="s">
        <v>498</v>
      </c>
      <c r="N47" s="64" t="s">
        <v>498</v>
      </c>
      <c r="O47" s="65" t="s">
        <v>498</v>
      </c>
      <c r="P47" s="48"/>
      <c r="Q47" s="48"/>
      <c r="R47" s="48"/>
      <c r="S47" s="48"/>
      <c r="T47" s="48"/>
      <c r="U47" s="48"/>
    </row>
    <row r="48" spans="1:21" ht="30.75" customHeight="1" x14ac:dyDescent="0.2">
      <c r="A48" s="48"/>
      <c r="B48" s="1237"/>
      <c r="C48" s="1238"/>
      <c r="D48" s="62"/>
      <c r="E48" s="1219" t="s">
        <v>15</v>
      </c>
      <c r="F48" s="1219"/>
      <c r="G48" s="1219"/>
      <c r="H48" s="1219"/>
      <c r="I48" s="1219"/>
      <c r="J48" s="1220"/>
      <c r="K48" s="63">
        <v>291</v>
      </c>
      <c r="L48" s="64">
        <v>322</v>
      </c>
      <c r="M48" s="64">
        <v>334</v>
      </c>
      <c r="N48" s="64">
        <v>297</v>
      </c>
      <c r="O48" s="65">
        <v>284</v>
      </c>
      <c r="P48" s="48"/>
      <c r="Q48" s="48"/>
      <c r="R48" s="48"/>
      <c r="S48" s="48"/>
      <c r="T48" s="48"/>
      <c r="U48" s="48"/>
    </row>
    <row r="49" spans="1:21" ht="30.75" customHeight="1" x14ac:dyDescent="0.2">
      <c r="A49" s="48"/>
      <c r="B49" s="1237"/>
      <c r="C49" s="1238"/>
      <c r="D49" s="62"/>
      <c r="E49" s="1219" t="s">
        <v>16</v>
      </c>
      <c r="F49" s="1219"/>
      <c r="G49" s="1219"/>
      <c r="H49" s="1219"/>
      <c r="I49" s="1219"/>
      <c r="J49" s="1220"/>
      <c r="K49" s="63" t="s">
        <v>498</v>
      </c>
      <c r="L49" s="64" t="s">
        <v>498</v>
      </c>
      <c r="M49" s="64" t="s">
        <v>498</v>
      </c>
      <c r="N49" s="64" t="s">
        <v>498</v>
      </c>
      <c r="O49" s="65" t="s">
        <v>498</v>
      </c>
      <c r="P49" s="48"/>
      <c r="Q49" s="48"/>
      <c r="R49" s="48"/>
      <c r="S49" s="48"/>
      <c r="T49" s="48"/>
      <c r="U49" s="48"/>
    </row>
    <row r="50" spans="1:21" ht="30.75" customHeight="1" x14ac:dyDescent="0.2">
      <c r="A50" s="48"/>
      <c r="B50" s="1237"/>
      <c r="C50" s="1238"/>
      <c r="D50" s="62"/>
      <c r="E50" s="1219" t="s">
        <v>17</v>
      </c>
      <c r="F50" s="1219"/>
      <c r="G50" s="1219"/>
      <c r="H50" s="1219"/>
      <c r="I50" s="1219"/>
      <c r="J50" s="1220"/>
      <c r="K50" s="63" t="s">
        <v>498</v>
      </c>
      <c r="L50" s="64" t="s">
        <v>498</v>
      </c>
      <c r="M50" s="64" t="s">
        <v>498</v>
      </c>
      <c r="N50" s="64" t="s">
        <v>498</v>
      </c>
      <c r="O50" s="65" t="s">
        <v>498</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498</v>
      </c>
      <c r="L51" s="64" t="s">
        <v>498</v>
      </c>
      <c r="M51" s="64" t="s">
        <v>498</v>
      </c>
      <c r="N51" s="64" t="s">
        <v>498</v>
      </c>
      <c r="O51" s="65" t="s">
        <v>498</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961</v>
      </c>
      <c r="L52" s="64">
        <v>963</v>
      </c>
      <c r="M52" s="64">
        <v>981</v>
      </c>
      <c r="N52" s="64">
        <v>935</v>
      </c>
      <c r="O52" s="65">
        <v>922</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278</v>
      </c>
      <c r="L53" s="69">
        <v>315</v>
      </c>
      <c r="M53" s="69">
        <v>255</v>
      </c>
      <c r="N53" s="69">
        <v>258</v>
      </c>
      <c r="O53" s="70">
        <v>262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3">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2">
      <c r="B57" s="1225" t="s">
        <v>25</v>
      </c>
      <c r="C57" s="1226"/>
      <c r="D57" s="1229" t="s">
        <v>26</v>
      </c>
      <c r="E57" s="1230"/>
      <c r="F57" s="1230"/>
      <c r="G57" s="1230"/>
      <c r="H57" s="1230"/>
      <c r="I57" s="1230"/>
      <c r="J57" s="1231"/>
      <c r="K57" s="83" t="s">
        <v>581</v>
      </c>
      <c r="L57" s="84" t="s">
        <v>581</v>
      </c>
      <c r="M57" s="84" t="s">
        <v>581</v>
      </c>
      <c r="N57" s="84" t="s">
        <v>581</v>
      </c>
      <c r="O57" s="85" t="s">
        <v>498</v>
      </c>
    </row>
    <row r="58" spans="1:21" ht="31.5" customHeight="1" thickBot="1" x14ac:dyDescent="0.25">
      <c r="B58" s="1227"/>
      <c r="C58" s="1228"/>
      <c r="D58" s="1232" t="s">
        <v>27</v>
      </c>
      <c r="E58" s="1233"/>
      <c r="F58" s="1233"/>
      <c r="G58" s="1233"/>
      <c r="H58" s="1233"/>
      <c r="I58" s="1233"/>
      <c r="J58" s="1234"/>
      <c r="K58" s="86" t="s">
        <v>581</v>
      </c>
      <c r="L58" s="87" t="s">
        <v>581</v>
      </c>
      <c r="M58" s="87" t="s">
        <v>581</v>
      </c>
      <c r="N58" s="87" t="s">
        <v>581</v>
      </c>
      <c r="O58" s="88" t="s">
        <v>581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JO62JUVNcSh+8PrjYBYp7BRy8BImSirfixVSINTo2Q6VxYvqO/vfPQA20v2skYep2W+w7a08rZbIP6iZstWw==" saltValue="Zw7Jf66P3jwNjVF1TTNQ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540</v>
      </c>
      <c r="J40" s="100" t="s">
        <v>541</v>
      </c>
      <c r="K40" s="100" t="s">
        <v>542</v>
      </c>
      <c r="L40" s="100" t="s">
        <v>543</v>
      </c>
      <c r="M40" s="101" t="s">
        <v>544</v>
      </c>
    </row>
    <row r="41" spans="2:13" ht="27.75" customHeight="1" x14ac:dyDescent="0.2">
      <c r="B41" s="1255" t="s">
        <v>30</v>
      </c>
      <c r="C41" s="1256"/>
      <c r="D41" s="102"/>
      <c r="E41" s="1257" t="s">
        <v>31</v>
      </c>
      <c r="F41" s="1257"/>
      <c r="G41" s="1257"/>
      <c r="H41" s="1258"/>
      <c r="I41" s="351">
        <v>10157</v>
      </c>
      <c r="J41" s="352">
        <v>9894</v>
      </c>
      <c r="K41" s="352">
        <v>9643</v>
      </c>
      <c r="L41" s="352">
        <v>9416</v>
      </c>
      <c r="M41" s="353">
        <v>9989</v>
      </c>
    </row>
    <row r="42" spans="2:13" ht="27.75" customHeight="1" x14ac:dyDescent="0.2">
      <c r="B42" s="1245"/>
      <c r="C42" s="1246"/>
      <c r="D42" s="103"/>
      <c r="E42" s="1249" t="s">
        <v>32</v>
      </c>
      <c r="F42" s="1249"/>
      <c r="G42" s="1249"/>
      <c r="H42" s="1250"/>
      <c r="I42" s="354" t="s">
        <v>498</v>
      </c>
      <c r="J42" s="355" t="s">
        <v>498</v>
      </c>
      <c r="K42" s="355" t="s">
        <v>498</v>
      </c>
      <c r="L42" s="355" t="s">
        <v>498</v>
      </c>
      <c r="M42" s="356" t="s">
        <v>498</v>
      </c>
    </row>
    <row r="43" spans="2:13" ht="27.75" customHeight="1" x14ac:dyDescent="0.2">
      <c r="B43" s="1245"/>
      <c r="C43" s="1246"/>
      <c r="D43" s="103"/>
      <c r="E43" s="1249" t="s">
        <v>33</v>
      </c>
      <c r="F43" s="1249"/>
      <c r="G43" s="1249"/>
      <c r="H43" s="1250"/>
      <c r="I43" s="354">
        <v>4891</v>
      </c>
      <c r="J43" s="355">
        <v>5047</v>
      </c>
      <c r="K43" s="355">
        <v>5201</v>
      </c>
      <c r="L43" s="355">
        <v>5376</v>
      </c>
      <c r="M43" s="356">
        <v>5289</v>
      </c>
    </row>
    <row r="44" spans="2:13" ht="27.75" customHeight="1" x14ac:dyDescent="0.2">
      <c r="B44" s="1245"/>
      <c r="C44" s="1246"/>
      <c r="D44" s="103"/>
      <c r="E44" s="1249" t="s">
        <v>34</v>
      </c>
      <c r="F44" s="1249"/>
      <c r="G44" s="1249"/>
      <c r="H44" s="1250"/>
      <c r="I44" s="354" t="s">
        <v>498</v>
      </c>
      <c r="J44" s="355" t="s">
        <v>498</v>
      </c>
      <c r="K44" s="355" t="s">
        <v>498</v>
      </c>
      <c r="L44" s="355" t="s">
        <v>498</v>
      </c>
      <c r="M44" s="356" t="s">
        <v>498</v>
      </c>
    </row>
    <row r="45" spans="2:13" ht="27.75" customHeight="1" x14ac:dyDescent="0.2">
      <c r="B45" s="1245"/>
      <c r="C45" s="1246"/>
      <c r="D45" s="103"/>
      <c r="E45" s="1249" t="s">
        <v>35</v>
      </c>
      <c r="F45" s="1249"/>
      <c r="G45" s="1249"/>
      <c r="H45" s="1250"/>
      <c r="I45" s="354" t="s">
        <v>498</v>
      </c>
      <c r="J45" s="355" t="s">
        <v>498</v>
      </c>
      <c r="K45" s="355" t="s">
        <v>498</v>
      </c>
      <c r="L45" s="355" t="s">
        <v>498</v>
      </c>
      <c r="M45" s="356" t="s">
        <v>498</v>
      </c>
    </row>
    <row r="46" spans="2:13" ht="27.75" customHeight="1" x14ac:dyDescent="0.2">
      <c r="B46" s="1245"/>
      <c r="C46" s="1246"/>
      <c r="D46" s="104"/>
      <c r="E46" s="1249" t="s">
        <v>36</v>
      </c>
      <c r="F46" s="1249"/>
      <c r="G46" s="1249"/>
      <c r="H46" s="1250"/>
      <c r="I46" s="354" t="s">
        <v>498</v>
      </c>
      <c r="J46" s="355">
        <v>5</v>
      </c>
      <c r="K46" s="355">
        <v>18</v>
      </c>
      <c r="L46" s="355">
        <v>1</v>
      </c>
      <c r="M46" s="356" t="s">
        <v>498</v>
      </c>
    </row>
    <row r="47" spans="2:13" ht="27.75" customHeight="1" x14ac:dyDescent="0.2">
      <c r="B47" s="1245"/>
      <c r="C47" s="1246"/>
      <c r="D47" s="105"/>
      <c r="E47" s="1259" t="s">
        <v>37</v>
      </c>
      <c r="F47" s="1260"/>
      <c r="G47" s="1260"/>
      <c r="H47" s="1261"/>
      <c r="I47" s="354" t="s">
        <v>498</v>
      </c>
      <c r="J47" s="355" t="s">
        <v>498</v>
      </c>
      <c r="K47" s="355" t="s">
        <v>498</v>
      </c>
      <c r="L47" s="355" t="s">
        <v>498</v>
      </c>
      <c r="M47" s="356" t="s">
        <v>498</v>
      </c>
    </row>
    <row r="48" spans="2:13" ht="27.75" customHeight="1" x14ac:dyDescent="0.2">
      <c r="B48" s="1245"/>
      <c r="C48" s="1246"/>
      <c r="D48" s="103"/>
      <c r="E48" s="1249" t="s">
        <v>38</v>
      </c>
      <c r="F48" s="1249"/>
      <c r="G48" s="1249"/>
      <c r="H48" s="1250"/>
      <c r="I48" s="354" t="s">
        <v>498</v>
      </c>
      <c r="J48" s="355" t="s">
        <v>498</v>
      </c>
      <c r="K48" s="355" t="s">
        <v>498</v>
      </c>
      <c r="L48" s="355" t="s">
        <v>498</v>
      </c>
      <c r="M48" s="356" t="s">
        <v>498</v>
      </c>
    </row>
    <row r="49" spans="2:13" ht="27.75" customHeight="1" x14ac:dyDescent="0.2">
      <c r="B49" s="1247"/>
      <c r="C49" s="1248"/>
      <c r="D49" s="103"/>
      <c r="E49" s="1249" t="s">
        <v>39</v>
      </c>
      <c r="F49" s="1249"/>
      <c r="G49" s="1249"/>
      <c r="H49" s="1250"/>
      <c r="I49" s="354" t="s">
        <v>498</v>
      </c>
      <c r="J49" s="355" t="s">
        <v>498</v>
      </c>
      <c r="K49" s="355" t="s">
        <v>498</v>
      </c>
      <c r="L49" s="355" t="s">
        <v>498</v>
      </c>
      <c r="M49" s="356" t="s">
        <v>498</v>
      </c>
    </row>
    <row r="50" spans="2:13" ht="27.75" customHeight="1" x14ac:dyDescent="0.2">
      <c r="B50" s="1243" t="s">
        <v>40</v>
      </c>
      <c r="C50" s="1244"/>
      <c r="D50" s="106"/>
      <c r="E50" s="1249" t="s">
        <v>41</v>
      </c>
      <c r="F50" s="1249"/>
      <c r="G50" s="1249"/>
      <c r="H50" s="1250"/>
      <c r="I50" s="354">
        <v>2521</v>
      </c>
      <c r="J50" s="355">
        <v>2334</v>
      </c>
      <c r="K50" s="355">
        <v>3209</v>
      </c>
      <c r="L50" s="355">
        <v>3298</v>
      </c>
      <c r="M50" s="356">
        <v>4051</v>
      </c>
    </row>
    <row r="51" spans="2:13" ht="27.75" customHeight="1" x14ac:dyDescent="0.2">
      <c r="B51" s="1245"/>
      <c r="C51" s="1246"/>
      <c r="D51" s="103"/>
      <c r="E51" s="1249" t="s">
        <v>42</v>
      </c>
      <c r="F51" s="1249"/>
      <c r="G51" s="1249"/>
      <c r="H51" s="1250"/>
      <c r="I51" s="354">
        <v>771</v>
      </c>
      <c r="J51" s="355">
        <v>722</v>
      </c>
      <c r="K51" s="355">
        <v>740</v>
      </c>
      <c r="L51" s="355">
        <v>786</v>
      </c>
      <c r="M51" s="356">
        <v>815</v>
      </c>
    </row>
    <row r="52" spans="2:13" ht="27.75" customHeight="1" x14ac:dyDescent="0.2">
      <c r="B52" s="1247"/>
      <c r="C52" s="1248"/>
      <c r="D52" s="103"/>
      <c r="E52" s="1249" t="s">
        <v>43</v>
      </c>
      <c r="F52" s="1249"/>
      <c r="G52" s="1249"/>
      <c r="H52" s="1250"/>
      <c r="I52" s="354">
        <v>11428</v>
      </c>
      <c r="J52" s="355">
        <v>11403</v>
      </c>
      <c r="K52" s="355">
        <v>11256</v>
      </c>
      <c r="L52" s="355">
        <v>11185</v>
      </c>
      <c r="M52" s="356">
        <v>11304</v>
      </c>
    </row>
    <row r="53" spans="2:13" ht="27.75" customHeight="1" thickBot="1" x14ac:dyDescent="0.25">
      <c r="B53" s="1251" t="s">
        <v>44</v>
      </c>
      <c r="C53" s="1252"/>
      <c r="D53" s="107"/>
      <c r="E53" s="1253" t="s">
        <v>45</v>
      </c>
      <c r="F53" s="1253"/>
      <c r="G53" s="1253"/>
      <c r="H53" s="1254"/>
      <c r="I53" s="357">
        <v>327</v>
      </c>
      <c r="J53" s="358">
        <v>487</v>
      </c>
      <c r="K53" s="358">
        <v>-342</v>
      </c>
      <c r="L53" s="358">
        <v>-476</v>
      </c>
      <c r="M53" s="359">
        <v>-891</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0bqmc1YfHzmokOqmrhF/uo6pD44MoafnmjJSZXJ/KEiM8zRuCjeILJNn+XlPflLapsGzb8SxSPUHZvfYf56Tg==" saltValue="IRnPI1acwGoE3DKGAlZt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542</v>
      </c>
      <c r="G54" s="116" t="s">
        <v>543</v>
      </c>
      <c r="H54" s="117" t="s">
        <v>544</v>
      </c>
    </row>
    <row r="55" spans="2:8" ht="52.5" customHeight="1" x14ac:dyDescent="0.2">
      <c r="B55" s="118"/>
      <c r="C55" s="1270" t="s">
        <v>48</v>
      </c>
      <c r="D55" s="1270"/>
      <c r="E55" s="1271"/>
      <c r="F55" s="119">
        <v>1703</v>
      </c>
      <c r="G55" s="119">
        <v>1683</v>
      </c>
      <c r="H55" s="120">
        <v>2103</v>
      </c>
    </row>
    <row r="56" spans="2:8" ht="52.5" customHeight="1" x14ac:dyDescent="0.2">
      <c r="B56" s="121"/>
      <c r="C56" s="1272" t="s">
        <v>49</v>
      </c>
      <c r="D56" s="1272"/>
      <c r="E56" s="1273"/>
      <c r="F56" s="122">
        <v>401</v>
      </c>
      <c r="G56" s="122">
        <v>401</v>
      </c>
      <c r="H56" s="123">
        <v>578</v>
      </c>
    </row>
    <row r="57" spans="2:8" ht="53.25" customHeight="1" x14ac:dyDescent="0.2">
      <c r="B57" s="121"/>
      <c r="C57" s="1274" t="s">
        <v>50</v>
      </c>
      <c r="D57" s="1274"/>
      <c r="E57" s="1275"/>
      <c r="F57" s="124">
        <v>534</v>
      </c>
      <c r="G57" s="124">
        <v>493</v>
      </c>
      <c r="H57" s="125">
        <v>549</v>
      </c>
    </row>
    <row r="58" spans="2:8" ht="45.75" customHeight="1" x14ac:dyDescent="0.2">
      <c r="B58" s="126"/>
      <c r="C58" s="1262" t="s">
        <v>563</v>
      </c>
      <c r="D58" s="1263"/>
      <c r="E58" s="1264"/>
      <c r="F58" s="127">
        <v>171</v>
      </c>
      <c r="G58" s="127">
        <v>131</v>
      </c>
      <c r="H58" s="128">
        <v>185</v>
      </c>
    </row>
    <row r="59" spans="2:8" ht="45.75" customHeight="1" x14ac:dyDescent="0.2">
      <c r="B59" s="126"/>
      <c r="C59" s="1262" t="s">
        <v>564</v>
      </c>
      <c r="D59" s="1263"/>
      <c r="E59" s="1264"/>
      <c r="F59" s="127">
        <v>135</v>
      </c>
      <c r="G59" s="127">
        <v>135</v>
      </c>
      <c r="H59" s="128">
        <v>135</v>
      </c>
    </row>
    <row r="60" spans="2:8" ht="45.75" customHeight="1" x14ac:dyDescent="0.2">
      <c r="B60" s="126"/>
      <c r="C60" s="1262" t="s">
        <v>565</v>
      </c>
      <c r="D60" s="1263"/>
      <c r="E60" s="1264"/>
      <c r="F60" s="127">
        <v>87</v>
      </c>
      <c r="G60" s="127">
        <v>88</v>
      </c>
      <c r="H60" s="128">
        <v>89</v>
      </c>
    </row>
    <row r="61" spans="2:8" ht="45.75" customHeight="1" x14ac:dyDescent="0.2">
      <c r="B61" s="126"/>
      <c r="C61" s="1262" t="s">
        <v>566</v>
      </c>
      <c r="D61" s="1263"/>
      <c r="E61" s="1264"/>
      <c r="F61" s="127">
        <v>41</v>
      </c>
      <c r="G61" s="127">
        <v>42</v>
      </c>
      <c r="H61" s="128">
        <v>43</v>
      </c>
    </row>
    <row r="62" spans="2:8" ht="45.75" customHeight="1" thickBot="1" x14ac:dyDescent="0.25">
      <c r="B62" s="129"/>
      <c r="C62" s="1265" t="s">
        <v>567</v>
      </c>
      <c r="D62" s="1266"/>
      <c r="E62" s="1267"/>
      <c r="F62" s="130">
        <v>36</v>
      </c>
      <c r="G62" s="130">
        <v>36</v>
      </c>
      <c r="H62" s="131">
        <v>36</v>
      </c>
    </row>
    <row r="63" spans="2:8" ht="52.5" customHeight="1" thickBot="1" x14ac:dyDescent="0.25">
      <c r="B63" s="132"/>
      <c r="C63" s="1268" t="s">
        <v>51</v>
      </c>
      <c r="D63" s="1268"/>
      <c r="E63" s="1269"/>
      <c r="F63" s="133">
        <v>2638</v>
      </c>
      <c r="G63" s="133">
        <v>2577</v>
      </c>
      <c r="H63" s="134">
        <v>3230</v>
      </c>
    </row>
    <row r="64" spans="2:8" ht="13" x14ac:dyDescent="0.2"/>
  </sheetData>
  <sheetProtection algorithmName="SHA-512" hashValue="gqFUDrBndHY4yEDCRRxBJpZWRmWfkRJOqJ9QncPSLqFwEoskKBt7Mt3tO8wuWOLt3O6GJQgumFdfcW7Vmo4Raw==" saltValue="HJqHnPDkBJOBCwF6PGPR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585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586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594</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587</v>
      </c>
    </row>
    <row r="50" spans="1:109" ht="13"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540</v>
      </c>
      <c r="BQ50" s="1282"/>
      <c r="BR50" s="1282"/>
      <c r="BS50" s="1282"/>
      <c r="BT50" s="1282"/>
      <c r="BU50" s="1282"/>
      <c r="BV50" s="1282"/>
      <c r="BW50" s="1282"/>
      <c r="BX50" s="1282" t="s">
        <v>541</v>
      </c>
      <c r="BY50" s="1282"/>
      <c r="BZ50" s="1282"/>
      <c r="CA50" s="1282"/>
      <c r="CB50" s="1282"/>
      <c r="CC50" s="1282"/>
      <c r="CD50" s="1282"/>
      <c r="CE50" s="1282"/>
      <c r="CF50" s="1282" t="s">
        <v>542</v>
      </c>
      <c r="CG50" s="1282"/>
      <c r="CH50" s="1282"/>
      <c r="CI50" s="1282"/>
      <c r="CJ50" s="1282"/>
      <c r="CK50" s="1282"/>
      <c r="CL50" s="1282"/>
      <c r="CM50" s="1282"/>
      <c r="CN50" s="1282" t="s">
        <v>543</v>
      </c>
      <c r="CO50" s="1282"/>
      <c r="CP50" s="1282"/>
      <c r="CQ50" s="1282"/>
      <c r="CR50" s="1282"/>
      <c r="CS50" s="1282"/>
      <c r="CT50" s="1282"/>
      <c r="CU50" s="1282"/>
      <c r="CV50" s="1282" t="s">
        <v>544</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588</v>
      </c>
      <c r="AO51" s="1281"/>
      <c r="AP51" s="1281"/>
      <c r="AQ51" s="1281"/>
      <c r="AR51" s="1281"/>
      <c r="AS51" s="1281"/>
      <c r="AT51" s="1281"/>
      <c r="AU51" s="1281"/>
      <c r="AV51" s="1281"/>
      <c r="AW51" s="1281"/>
      <c r="AX51" s="1281"/>
      <c r="AY51" s="1281"/>
      <c r="AZ51" s="1281"/>
      <c r="BA51" s="1281"/>
      <c r="BB51" s="1281" t="s">
        <v>589</v>
      </c>
      <c r="BC51" s="1281"/>
      <c r="BD51" s="1281"/>
      <c r="BE51" s="1281"/>
      <c r="BF51" s="1281"/>
      <c r="BG51" s="1281"/>
      <c r="BH51" s="1281"/>
      <c r="BI51" s="1281"/>
      <c r="BJ51" s="1281"/>
      <c r="BK51" s="1281"/>
      <c r="BL51" s="1281"/>
      <c r="BM51" s="1281"/>
      <c r="BN51" s="1281"/>
      <c r="BO51" s="1281"/>
      <c r="BP51" s="1278">
        <v>5.2</v>
      </c>
      <c r="BQ51" s="1278"/>
      <c r="BR51" s="1278"/>
      <c r="BS51" s="1278"/>
      <c r="BT51" s="1278"/>
      <c r="BU51" s="1278"/>
      <c r="BV51" s="1278"/>
      <c r="BW51" s="1278"/>
      <c r="BX51" s="1278">
        <v>7.7</v>
      </c>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590</v>
      </c>
      <c r="BC53" s="1281"/>
      <c r="BD53" s="1281"/>
      <c r="BE53" s="1281"/>
      <c r="BF53" s="1281"/>
      <c r="BG53" s="1281"/>
      <c r="BH53" s="1281"/>
      <c r="BI53" s="1281"/>
      <c r="BJ53" s="1281"/>
      <c r="BK53" s="1281"/>
      <c r="BL53" s="1281"/>
      <c r="BM53" s="1281"/>
      <c r="BN53" s="1281"/>
      <c r="BO53" s="1281"/>
      <c r="BP53" s="1278">
        <v>56</v>
      </c>
      <c r="BQ53" s="1278"/>
      <c r="BR53" s="1278"/>
      <c r="BS53" s="1278"/>
      <c r="BT53" s="1278"/>
      <c r="BU53" s="1278"/>
      <c r="BV53" s="1278"/>
      <c r="BW53" s="1278"/>
      <c r="BX53" s="1278">
        <v>57.4</v>
      </c>
      <c r="BY53" s="1278"/>
      <c r="BZ53" s="1278"/>
      <c r="CA53" s="1278"/>
      <c r="CB53" s="1278"/>
      <c r="CC53" s="1278"/>
      <c r="CD53" s="1278"/>
      <c r="CE53" s="1278"/>
      <c r="CF53" s="1278">
        <v>58.7</v>
      </c>
      <c r="CG53" s="1278"/>
      <c r="CH53" s="1278"/>
      <c r="CI53" s="1278"/>
      <c r="CJ53" s="1278"/>
      <c r="CK53" s="1278"/>
      <c r="CL53" s="1278"/>
      <c r="CM53" s="1278"/>
      <c r="CN53" s="1278">
        <v>60.2</v>
      </c>
      <c r="CO53" s="1278"/>
      <c r="CP53" s="1278"/>
      <c r="CQ53" s="1278"/>
      <c r="CR53" s="1278"/>
      <c r="CS53" s="1278"/>
      <c r="CT53" s="1278"/>
      <c r="CU53" s="1278"/>
      <c r="CV53" s="1278">
        <v>60.6</v>
      </c>
      <c r="CW53" s="1278"/>
      <c r="CX53" s="1278"/>
      <c r="CY53" s="1278"/>
      <c r="CZ53" s="1278"/>
      <c r="DA53" s="1278"/>
      <c r="DB53" s="1278"/>
      <c r="DC53" s="1278"/>
    </row>
    <row r="54" spans="1:109" ht="13"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3"/>
      <c r="B55" s="375"/>
      <c r="G55" s="1276"/>
      <c r="H55" s="1276"/>
      <c r="I55" s="1276"/>
      <c r="J55" s="1276"/>
      <c r="K55" s="1283"/>
      <c r="L55" s="1283"/>
      <c r="M55" s="1283"/>
      <c r="N55" s="1283"/>
      <c r="AN55" s="1282" t="s">
        <v>591</v>
      </c>
      <c r="AO55" s="1282"/>
      <c r="AP55" s="1282"/>
      <c r="AQ55" s="1282"/>
      <c r="AR55" s="1282"/>
      <c r="AS55" s="1282"/>
      <c r="AT55" s="1282"/>
      <c r="AU55" s="1282"/>
      <c r="AV55" s="1282"/>
      <c r="AW55" s="1282"/>
      <c r="AX55" s="1282"/>
      <c r="AY55" s="1282"/>
      <c r="AZ55" s="1282"/>
      <c r="BA55" s="1282"/>
      <c r="BB55" s="1281" t="s">
        <v>589</v>
      </c>
      <c r="BC55" s="1281"/>
      <c r="BD55" s="1281"/>
      <c r="BE55" s="1281"/>
      <c r="BF55" s="1281"/>
      <c r="BG55" s="1281"/>
      <c r="BH55" s="1281"/>
      <c r="BI55" s="1281"/>
      <c r="BJ55" s="1281"/>
      <c r="BK55" s="1281"/>
      <c r="BL55" s="1281"/>
      <c r="BM55" s="1281"/>
      <c r="BN55" s="1281"/>
      <c r="BO55" s="1281"/>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ht="13"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590</v>
      </c>
      <c r="BC57" s="1281"/>
      <c r="BD57" s="1281"/>
      <c r="BE57" s="1281"/>
      <c r="BF57" s="1281"/>
      <c r="BG57" s="1281"/>
      <c r="BH57" s="1281"/>
      <c r="BI57" s="1281"/>
      <c r="BJ57" s="1281"/>
      <c r="BK57" s="1281"/>
      <c r="BL57" s="1281"/>
      <c r="BM57" s="1281"/>
      <c r="BN57" s="1281"/>
      <c r="BO57" s="1281"/>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388"/>
      <c r="DE57" s="387"/>
    </row>
    <row r="58" spans="1:109" s="383" customFormat="1" ht="13"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592</v>
      </c>
    </row>
    <row r="64" spans="1:109" ht="13" x14ac:dyDescent="0.2">
      <c r="B64" s="375"/>
      <c r="G64" s="382"/>
      <c r="I64" s="395"/>
      <c r="J64" s="395"/>
      <c r="K64" s="395"/>
      <c r="L64" s="395"/>
      <c r="M64" s="395"/>
      <c r="N64" s="396"/>
      <c r="AM64" s="382"/>
      <c r="AN64" s="382" t="s">
        <v>586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4" t="s">
        <v>595</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587</v>
      </c>
    </row>
    <row r="72" spans="2:107" ht="13"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540</v>
      </c>
      <c r="BQ72" s="1282"/>
      <c r="BR72" s="1282"/>
      <c r="BS72" s="1282"/>
      <c r="BT72" s="1282"/>
      <c r="BU72" s="1282"/>
      <c r="BV72" s="1282"/>
      <c r="BW72" s="1282"/>
      <c r="BX72" s="1282" t="s">
        <v>541</v>
      </c>
      <c r="BY72" s="1282"/>
      <c r="BZ72" s="1282"/>
      <c r="CA72" s="1282"/>
      <c r="CB72" s="1282"/>
      <c r="CC72" s="1282"/>
      <c r="CD72" s="1282"/>
      <c r="CE72" s="1282"/>
      <c r="CF72" s="1282" t="s">
        <v>542</v>
      </c>
      <c r="CG72" s="1282"/>
      <c r="CH72" s="1282"/>
      <c r="CI72" s="1282"/>
      <c r="CJ72" s="1282"/>
      <c r="CK72" s="1282"/>
      <c r="CL72" s="1282"/>
      <c r="CM72" s="1282"/>
      <c r="CN72" s="1282" t="s">
        <v>543</v>
      </c>
      <c r="CO72" s="1282"/>
      <c r="CP72" s="1282"/>
      <c r="CQ72" s="1282"/>
      <c r="CR72" s="1282"/>
      <c r="CS72" s="1282"/>
      <c r="CT72" s="1282"/>
      <c r="CU72" s="1282"/>
      <c r="CV72" s="1282" t="s">
        <v>544</v>
      </c>
      <c r="CW72" s="1282"/>
      <c r="CX72" s="1282"/>
      <c r="CY72" s="1282"/>
      <c r="CZ72" s="1282"/>
      <c r="DA72" s="1282"/>
      <c r="DB72" s="1282"/>
      <c r="DC72" s="1282"/>
    </row>
    <row r="73" spans="2:107" ht="13" x14ac:dyDescent="0.2">
      <c r="B73" s="375"/>
      <c r="G73" s="1293"/>
      <c r="H73" s="1293"/>
      <c r="I73" s="1293"/>
      <c r="J73" s="1293"/>
      <c r="K73" s="1277"/>
      <c r="L73" s="1277"/>
      <c r="M73" s="1277"/>
      <c r="N73" s="1277"/>
      <c r="AM73" s="384"/>
      <c r="AN73" s="1281" t="s">
        <v>588</v>
      </c>
      <c r="AO73" s="1281"/>
      <c r="AP73" s="1281"/>
      <c r="AQ73" s="1281"/>
      <c r="AR73" s="1281"/>
      <c r="AS73" s="1281"/>
      <c r="AT73" s="1281"/>
      <c r="AU73" s="1281"/>
      <c r="AV73" s="1281"/>
      <c r="AW73" s="1281"/>
      <c r="AX73" s="1281"/>
      <c r="AY73" s="1281"/>
      <c r="AZ73" s="1281"/>
      <c r="BA73" s="1281"/>
      <c r="BB73" s="1281" t="s">
        <v>589</v>
      </c>
      <c r="BC73" s="1281"/>
      <c r="BD73" s="1281"/>
      <c r="BE73" s="1281"/>
      <c r="BF73" s="1281"/>
      <c r="BG73" s="1281"/>
      <c r="BH73" s="1281"/>
      <c r="BI73" s="1281"/>
      <c r="BJ73" s="1281"/>
      <c r="BK73" s="1281"/>
      <c r="BL73" s="1281"/>
      <c r="BM73" s="1281"/>
      <c r="BN73" s="1281"/>
      <c r="BO73" s="1281"/>
      <c r="BP73" s="1278">
        <v>5.2</v>
      </c>
      <c r="BQ73" s="1278"/>
      <c r="BR73" s="1278"/>
      <c r="BS73" s="1278"/>
      <c r="BT73" s="1278"/>
      <c r="BU73" s="1278"/>
      <c r="BV73" s="1278"/>
      <c r="BW73" s="1278"/>
      <c r="BX73" s="1278">
        <v>7.7</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593</v>
      </c>
      <c r="BC75" s="1281"/>
      <c r="BD75" s="1281"/>
      <c r="BE75" s="1281"/>
      <c r="BF75" s="1281"/>
      <c r="BG75" s="1281"/>
      <c r="BH75" s="1281"/>
      <c r="BI75" s="1281"/>
      <c r="BJ75" s="1281"/>
      <c r="BK75" s="1281"/>
      <c r="BL75" s="1281"/>
      <c r="BM75" s="1281"/>
      <c r="BN75" s="1281"/>
      <c r="BO75" s="1281"/>
      <c r="BP75" s="1278">
        <v>4</v>
      </c>
      <c r="BQ75" s="1278"/>
      <c r="BR75" s="1278"/>
      <c r="BS75" s="1278"/>
      <c r="BT75" s="1278"/>
      <c r="BU75" s="1278"/>
      <c r="BV75" s="1278"/>
      <c r="BW75" s="1278"/>
      <c r="BX75" s="1278">
        <v>4.5</v>
      </c>
      <c r="BY75" s="1278"/>
      <c r="BZ75" s="1278"/>
      <c r="CA75" s="1278"/>
      <c r="CB75" s="1278"/>
      <c r="CC75" s="1278"/>
      <c r="CD75" s="1278"/>
      <c r="CE75" s="1278"/>
      <c r="CF75" s="1278">
        <v>4.5</v>
      </c>
      <c r="CG75" s="1278"/>
      <c r="CH75" s="1278"/>
      <c r="CI75" s="1278"/>
      <c r="CJ75" s="1278"/>
      <c r="CK75" s="1278"/>
      <c r="CL75" s="1278"/>
      <c r="CM75" s="1278"/>
      <c r="CN75" s="1278">
        <v>4.3</v>
      </c>
      <c r="CO75" s="1278"/>
      <c r="CP75" s="1278"/>
      <c r="CQ75" s="1278"/>
      <c r="CR75" s="1278"/>
      <c r="CS75" s="1278"/>
      <c r="CT75" s="1278"/>
      <c r="CU75" s="1278"/>
      <c r="CV75" s="1278">
        <v>3.8</v>
      </c>
      <c r="CW75" s="1278"/>
      <c r="CX75" s="1278"/>
      <c r="CY75" s="1278"/>
      <c r="CZ75" s="1278"/>
      <c r="DA75" s="1278"/>
      <c r="DB75" s="1278"/>
      <c r="DC75" s="1278"/>
    </row>
    <row r="76" spans="2:107" ht="13"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5"/>
      <c r="G77" s="1276"/>
      <c r="H77" s="1276"/>
      <c r="I77" s="1276"/>
      <c r="J77" s="1276"/>
      <c r="K77" s="1277"/>
      <c r="L77" s="1277"/>
      <c r="M77" s="1277"/>
      <c r="N77" s="1277"/>
      <c r="AN77" s="1282" t="s">
        <v>591</v>
      </c>
      <c r="AO77" s="1282"/>
      <c r="AP77" s="1282"/>
      <c r="AQ77" s="1282"/>
      <c r="AR77" s="1282"/>
      <c r="AS77" s="1282"/>
      <c r="AT77" s="1282"/>
      <c r="AU77" s="1282"/>
      <c r="AV77" s="1282"/>
      <c r="AW77" s="1282"/>
      <c r="AX77" s="1282"/>
      <c r="AY77" s="1282"/>
      <c r="AZ77" s="1282"/>
      <c r="BA77" s="1282"/>
      <c r="BB77" s="1281" t="s">
        <v>589</v>
      </c>
      <c r="BC77" s="1281"/>
      <c r="BD77" s="1281"/>
      <c r="BE77" s="1281"/>
      <c r="BF77" s="1281"/>
      <c r="BG77" s="1281"/>
      <c r="BH77" s="1281"/>
      <c r="BI77" s="1281"/>
      <c r="BJ77" s="1281"/>
      <c r="BK77" s="1281"/>
      <c r="BL77" s="1281"/>
      <c r="BM77" s="1281"/>
      <c r="BN77" s="1281"/>
      <c r="BO77" s="1281"/>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ht="13"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593</v>
      </c>
      <c r="BC79" s="1281"/>
      <c r="BD79" s="1281"/>
      <c r="BE79" s="1281"/>
      <c r="BF79" s="1281"/>
      <c r="BG79" s="1281"/>
      <c r="BH79" s="1281"/>
      <c r="BI79" s="1281"/>
      <c r="BJ79" s="1281"/>
      <c r="BK79" s="1281"/>
      <c r="BL79" s="1281"/>
      <c r="BM79" s="1281"/>
      <c r="BN79" s="1281"/>
      <c r="BO79" s="1281"/>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ht="13"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JGTk8O/9rhzPGiQr6cbY8sGhq3f2vKCwwy+XNqGPPJ0z1HRFARYh4PvoQukoyubx6CXncRul9upT/HUIyIKQlA==" saltValue="48N2r4mVbdDwaWdOii6xo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487</v>
      </c>
    </row>
  </sheetData>
  <sheetProtection algorithmName="SHA-512" hashValue="V21t5x7oAopkHJB4GQhV9/gnpZVqTKM8MH9R+9NF59u3l6hywdcUqfRUOtJgPcs9bABupkhpXSK/YIYT/w1+vA==" saltValue="h06G11gYPHFIh/fghfGu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487</v>
      </c>
    </row>
  </sheetData>
  <sheetProtection algorithmName="SHA-512" hashValue="tzjbiLXDj+1Y9+0VBvegynQ9S5b8zB3ZPnTsyL/3gF51atsXOJK2i/2oQJyOxjqvYnSwKoKX0m8nJKd4t6vdyA==" saltValue="JfTJy7bplLg2uijolgrg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537</v>
      </c>
      <c r="G2" s="148"/>
      <c r="H2" s="149"/>
    </row>
    <row r="3" spans="1:8" x14ac:dyDescent="0.2">
      <c r="A3" s="145" t="s">
        <v>530</v>
      </c>
      <c r="B3" s="150"/>
      <c r="C3" s="151"/>
      <c r="D3" s="152">
        <v>30159</v>
      </c>
      <c r="E3" s="153"/>
      <c r="F3" s="154">
        <v>52191</v>
      </c>
      <c r="G3" s="155"/>
      <c r="H3" s="156"/>
    </row>
    <row r="4" spans="1:8" x14ac:dyDescent="0.2">
      <c r="A4" s="157"/>
      <c r="B4" s="158"/>
      <c r="C4" s="159"/>
      <c r="D4" s="160">
        <v>21212</v>
      </c>
      <c r="E4" s="161"/>
      <c r="F4" s="162">
        <v>24843</v>
      </c>
      <c r="G4" s="163"/>
      <c r="H4" s="164"/>
    </row>
    <row r="5" spans="1:8" x14ac:dyDescent="0.2">
      <c r="A5" s="145" t="s">
        <v>532</v>
      </c>
      <c r="B5" s="150"/>
      <c r="C5" s="151"/>
      <c r="D5" s="152">
        <v>26188</v>
      </c>
      <c r="E5" s="153"/>
      <c r="F5" s="154">
        <v>47387</v>
      </c>
      <c r="G5" s="155"/>
      <c r="H5" s="156"/>
    </row>
    <row r="6" spans="1:8" x14ac:dyDescent="0.2">
      <c r="A6" s="157"/>
      <c r="B6" s="158"/>
      <c r="C6" s="159"/>
      <c r="D6" s="160">
        <v>18581</v>
      </c>
      <c r="E6" s="161"/>
      <c r="F6" s="162">
        <v>24928</v>
      </c>
      <c r="G6" s="163"/>
      <c r="H6" s="164"/>
    </row>
    <row r="7" spans="1:8" x14ac:dyDescent="0.2">
      <c r="A7" s="145" t="s">
        <v>533</v>
      </c>
      <c r="B7" s="150"/>
      <c r="C7" s="151"/>
      <c r="D7" s="152">
        <v>30108</v>
      </c>
      <c r="E7" s="153"/>
      <c r="F7" s="154">
        <v>51264</v>
      </c>
      <c r="G7" s="155"/>
      <c r="H7" s="156"/>
    </row>
    <row r="8" spans="1:8" x14ac:dyDescent="0.2">
      <c r="A8" s="157"/>
      <c r="B8" s="158"/>
      <c r="C8" s="159"/>
      <c r="D8" s="160">
        <v>22588</v>
      </c>
      <c r="E8" s="161"/>
      <c r="F8" s="162">
        <v>26040</v>
      </c>
      <c r="G8" s="163"/>
      <c r="H8" s="164"/>
    </row>
    <row r="9" spans="1:8" x14ac:dyDescent="0.2">
      <c r="A9" s="145" t="s">
        <v>534</v>
      </c>
      <c r="B9" s="150"/>
      <c r="C9" s="151"/>
      <c r="D9" s="152">
        <v>27403</v>
      </c>
      <c r="E9" s="153"/>
      <c r="F9" s="154">
        <v>52068</v>
      </c>
      <c r="G9" s="155"/>
      <c r="H9" s="156"/>
    </row>
    <row r="10" spans="1:8" x14ac:dyDescent="0.2">
      <c r="A10" s="157"/>
      <c r="B10" s="158"/>
      <c r="C10" s="159"/>
      <c r="D10" s="160">
        <v>17312</v>
      </c>
      <c r="E10" s="161"/>
      <c r="F10" s="162">
        <v>26936</v>
      </c>
      <c r="G10" s="163"/>
      <c r="H10" s="164"/>
    </row>
    <row r="11" spans="1:8" x14ac:dyDescent="0.2">
      <c r="A11" s="145" t="s">
        <v>535</v>
      </c>
      <c r="B11" s="150"/>
      <c r="C11" s="151"/>
      <c r="D11" s="152">
        <v>48776</v>
      </c>
      <c r="E11" s="153"/>
      <c r="F11" s="154">
        <v>47161</v>
      </c>
      <c r="G11" s="155"/>
      <c r="H11" s="156"/>
    </row>
    <row r="12" spans="1:8" x14ac:dyDescent="0.2">
      <c r="A12" s="157"/>
      <c r="B12" s="158"/>
      <c r="C12" s="165"/>
      <c r="D12" s="160">
        <v>43216</v>
      </c>
      <c r="E12" s="161"/>
      <c r="F12" s="162">
        <v>24595</v>
      </c>
      <c r="G12" s="163"/>
      <c r="H12" s="164"/>
    </row>
    <row r="13" spans="1:8" x14ac:dyDescent="0.2">
      <c r="A13" s="145"/>
      <c r="B13" s="150"/>
      <c r="C13" s="166"/>
      <c r="D13" s="167">
        <v>32527</v>
      </c>
      <c r="E13" s="168"/>
      <c r="F13" s="169">
        <v>50014</v>
      </c>
      <c r="G13" s="170"/>
      <c r="H13" s="156"/>
    </row>
    <row r="14" spans="1:8" x14ac:dyDescent="0.2">
      <c r="A14" s="157"/>
      <c r="B14" s="158"/>
      <c r="C14" s="159"/>
      <c r="D14" s="160">
        <v>24582</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7.04</v>
      </c>
      <c r="C19" s="171">
        <f>ROUND(VALUE(SUBSTITUTE(実質収支比率等に係る経年分析!G$48,"▲","-")),2)</f>
        <v>7.75</v>
      </c>
      <c r="D19" s="171">
        <f>ROUND(VALUE(SUBSTITUTE(実質収支比率等に係る経年分析!H$48,"▲","-")),2)</f>
        <v>9.01</v>
      </c>
      <c r="E19" s="171">
        <f>ROUND(VALUE(SUBSTITUTE(実質収支比率等に係る経年分析!I$48,"▲","-")),2)</f>
        <v>10.94</v>
      </c>
      <c r="F19" s="171">
        <f>ROUND(VALUE(SUBSTITUTE(実質収支比率等に係る経年分析!J$48,"▲","-")),2)</f>
        <v>11.03</v>
      </c>
    </row>
    <row r="20" spans="1:11" x14ac:dyDescent="0.2">
      <c r="A20" s="171" t="s">
        <v>55</v>
      </c>
      <c r="B20" s="171">
        <f>ROUND(VALUE(SUBSTITUTE(実質収支比率等に係る経年分析!F$47,"▲","-")),2)</f>
        <v>18.05</v>
      </c>
      <c r="C20" s="171">
        <f>ROUND(VALUE(SUBSTITUTE(実質収支比率等に係る経年分析!G$47,"▲","-")),2)</f>
        <v>17.07</v>
      </c>
      <c r="D20" s="171">
        <f>ROUND(VALUE(SUBSTITUTE(実質収支比率等に係る経年分析!H$47,"▲","-")),2)</f>
        <v>23.94</v>
      </c>
      <c r="E20" s="171">
        <f>ROUND(VALUE(SUBSTITUTE(実質収支比率等に係る経年分析!I$47,"▲","-")),2)</f>
        <v>22.14</v>
      </c>
      <c r="F20" s="171">
        <f>ROUND(VALUE(SUBSTITUTE(実質収支比率等に係る経年分析!J$47,"▲","-")),2)</f>
        <v>26.47</v>
      </c>
    </row>
    <row r="21" spans="1:11" x14ac:dyDescent="0.2">
      <c r="A21" s="171" t="s">
        <v>56</v>
      </c>
      <c r="B21" s="171">
        <f>IF(ISNUMBER(VALUE(SUBSTITUTE(実質収支比率等に係る経年分析!F$49,"▲","-"))),ROUND(VALUE(SUBSTITUTE(実質収支比率等に係る経年分析!F$49,"▲","-")),2),NA())</f>
        <v>-5.18</v>
      </c>
      <c r="C21" s="171">
        <f>IF(ISNUMBER(VALUE(SUBSTITUTE(実質収支比率等に係る経年分析!G$49,"▲","-"))),ROUND(VALUE(SUBSTITUTE(実質収支比率等に係る経年分析!G$49,"▲","-")),2),NA())</f>
        <v>-3.37</v>
      </c>
      <c r="D21" s="171">
        <f>IF(ISNUMBER(VALUE(SUBSTITUTE(実質収支比率等に係る経年分析!H$49,"▲","-"))),ROUND(VALUE(SUBSTITUTE(実質収支比率等に係る経年分析!H$49,"▲","-")),2),NA())</f>
        <v>4.03</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0.56000000000000005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14.57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14.25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介護予防サービス事業特別会計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1.38</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2.3199999999999998</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3.49</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11.03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961</v>
      </c>
      <c r="E42" s="173"/>
      <c r="F42" s="173"/>
      <c r="G42" s="173">
        <f>'実質公債費比率（分子）の構造'!L$52</f>
        <v>963</v>
      </c>
      <c r="H42" s="173"/>
      <c r="I42" s="173"/>
      <c r="J42" s="173">
        <f>'実質公債費比率（分子）の構造'!M$52</f>
        <v>981</v>
      </c>
      <c r="K42" s="173"/>
      <c r="L42" s="173"/>
      <c r="M42" s="173">
        <f>'実質公債費比率（分子）の構造'!N$52</f>
        <v>935</v>
      </c>
      <c r="N42" s="173"/>
      <c r="O42" s="173"/>
      <c r="P42" s="173">
        <f>'実質公債費比率（分子）の構造'!O$52</f>
        <v>922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291</v>
      </c>
      <c r="C46" s="173"/>
      <c r="D46" s="173"/>
      <c r="E46" s="173">
        <f>'実質公債費比率（分子）の構造'!L$48</f>
        <v>322</v>
      </c>
      <c r="F46" s="173"/>
      <c r="G46" s="173"/>
      <c r="H46" s="173">
        <f>'実質公債費比率（分子）の構造'!M$48</f>
        <v>334</v>
      </c>
      <c r="I46" s="173"/>
      <c r="J46" s="173"/>
      <c r="K46" s="173">
        <f>'実質公債費比率（分子）の構造'!N$48</f>
        <v>297</v>
      </c>
      <c r="L46" s="173"/>
      <c r="M46" s="173"/>
      <c r="N46" s="173">
        <f>'実質公債費比率（分子）の構造'!O$48</f>
        <v>284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948</v>
      </c>
      <c r="C49" s="173"/>
      <c r="D49" s="173"/>
      <c r="E49" s="173">
        <f>'実質公債費比率（分子）の構造'!L$45</f>
        <v>956</v>
      </c>
      <c r="F49" s="173"/>
      <c r="G49" s="173"/>
      <c r="H49" s="173">
        <f>'実質公債費比率（分子）の構造'!M$45</f>
        <v>902</v>
      </c>
      <c r="I49" s="173"/>
      <c r="J49" s="173"/>
      <c r="K49" s="173">
        <f>'実質公債費比率（分子）の構造'!N$45</f>
        <v>896</v>
      </c>
      <c r="L49" s="173"/>
      <c r="M49" s="173"/>
      <c r="N49" s="173">
        <f>'実質公債費比率（分子）の構造'!O$45</f>
        <v>900</v>
      </c>
      <c r="O49" s="173"/>
      <c r="P49" s="173"/>
    </row>
    <row r="50" spans="1:16" x14ac:dyDescent="0.2">
      <c r="A50" s="173" t="s">
        <v>71</v>
      </c>
      <c r="B50" s="173" t="e">
        <f>NA()</f>
        <v>#N/A</v>
      </c>
      <c r="C50" s="173">
        <f>IF(ISNUMBER('実質公債費比率（分子）の構造'!K$53),'実質公債費比率（分子）の構造'!K$53,NA())</f>
        <v>278</v>
      </c>
      <c r="D50" s="173" t="e">
        <f>NA()</f>
        <v>#N/A</v>
      </c>
      <c r="E50" s="173" t="e">
        <f>NA()</f>
        <v>#N/A</v>
      </c>
      <c r="F50" s="173">
        <f>IF(ISNUMBER('実質公債費比率（分子）の構造'!L$53),'実質公債費比率（分子）の構造'!L$53,NA())</f>
        <v>315</v>
      </c>
      <c r="G50" s="173" t="e">
        <f>NA()</f>
        <v>#N/A</v>
      </c>
      <c r="H50" s="173" t="e">
        <f>NA()</f>
        <v>#N/A</v>
      </c>
      <c r="I50" s="173">
        <f>IF(ISNUMBER('実質公債費比率（分子）の構造'!M$53),'実質公債費比率（分子）の構造'!M$53,NA())</f>
        <v>255</v>
      </c>
      <c r="J50" s="173" t="e">
        <f>NA()</f>
        <v>#N/A</v>
      </c>
      <c r="K50" s="173" t="e">
        <f>NA()</f>
        <v>#N/A</v>
      </c>
      <c r="L50" s="173">
        <f>IF(ISNUMBER('実質公債費比率（分子）の構造'!N$53),'実質公債費比率（分子）の構造'!N$53,NA())</f>
        <v>258</v>
      </c>
      <c r="M50" s="173" t="e">
        <f>NA()</f>
        <v>#N/A</v>
      </c>
      <c r="N50" s="173" t="e">
        <f>NA()</f>
        <v>#N/A</v>
      </c>
      <c r="O50" s="173">
        <f>IF(ISNUMBER('実質公債費比率（分子）の構造'!O$53),'実質公債費比率（分子）の構造'!O$53,NA())</f>
        <v>262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11428</v>
      </c>
      <c r="E56" s="172"/>
      <c r="F56" s="172"/>
      <c r="G56" s="172">
        <f>'将来負担比率（分子）の構造'!J$52</f>
        <v>11403</v>
      </c>
      <c r="H56" s="172"/>
      <c r="I56" s="172"/>
      <c r="J56" s="172">
        <f>'将来負担比率（分子）の構造'!K$52</f>
        <v>11256</v>
      </c>
      <c r="K56" s="172"/>
      <c r="L56" s="172"/>
      <c r="M56" s="172">
        <f>'将来負担比率（分子）の構造'!L$52</f>
        <v>11185</v>
      </c>
      <c r="N56" s="172"/>
      <c r="O56" s="172"/>
      <c r="P56" s="172">
        <f>'将来負担比率（分子）の構造'!M$52</f>
        <v>11304</v>
      </c>
    </row>
    <row r="57" spans="1:16" x14ac:dyDescent="0.2">
      <c r="A57" s="172" t="s">
        <v>42</v>
      </c>
      <c r="B57" s="172"/>
      <c r="C57" s="172"/>
      <c r="D57" s="172">
        <f>'将来負担比率（分子）の構造'!I$51</f>
        <v>771</v>
      </c>
      <c r="E57" s="172"/>
      <c r="F57" s="172"/>
      <c r="G57" s="172">
        <f>'将来負担比率（分子）の構造'!J$51</f>
        <v>722</v>
      </c>
      <c r="H57" s="172"/>
      <c r="I57" s="172"/>
      <c r="J57" s="172">
        <f>'将来負担比率（分子）の構造'!K$51</f>
        <v>740</v>
      </c>
      <c r="K57" s="172"/>
      <c r="L57" s="172"/>
      <c r="M57" s="172">
        <f>'将来負担比率（分子）の構造'!L$51</f>
        <v>786</v>
      </c>
      <c r="N57" s="172"/>
      <c r="O57" s="172"/>
      <c r="P57" s="172">
        <f>'将来負担比率（分子）の構造'!M$51</f>
        <v>815</v>
      </c>
    </row>
    <row r="58" spans="1:16" x14ac:dyDescent="0.2">
      <c r="A58" s="172" t="s">
        <v>41</v>
      </c>
      <c r="B58" s="172"/>
      <c r="C58" s="172"/>
      <c r="D58" s="172">
        <f>'将来負担比率（分子）の構造'!I$50</f>
        <v>2521</v>
      </c>
      <c r="E58" s="172"/>
      <c r="F58" s="172"/>
      <c r="G58" s="172">
        <f>'将来負担比率（分子）の構造'!J$50</f>
        <v>2334</v>
      </c>
      <c r="H58" s="172"/>
      <c r="I58" s="172"/>
      <c r="J58" s="172">
        <f>'将来負担比率（分子）の構造'!K$50</f>
        <v>3209</v>
      </c>
      <c r="K58" s="172"/>
      <c r="L58" s="172"/>
      <c r="M58" s="172">
        <f>'将来負担比率（分子）の構造'!L$50</f>
        <v>3298</v>
      </c>
      <c r="N58" s="172"/>
      <c r="O58" s="172"/>
      <c r="P58" s="172">
        <f>'将来負担比率（分子）の構造'!M$50</f>
        <v>4051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f>'将来負担比率（分子）の構造'!J$46</f>
        <v>5</v>
      </c>
      <c r="F61" s="172"/>
      <c r="G61" s="172"/>
      <c r="H61" s="172">
        <f>'将来負担比率（分子）の構造'!K$46</f>
        <v>18</v>
      </c>
      <c r="I61" s="172"/>
      <c r="J61" s="172"/>
      <c r="K61" s="172">
        <f>'将来負担比率（分子）の構造'!L$46</f>
        <v>1</v>
      </c>
      <c r="L61" s="172"/>
      <c r="M61" s="172"/>
      <c r="N61" s="172" t="str">
        <f>'将来負担比率（分子）の構造'!M$46</f>
        <v>-</v>
      </c>
      <c r="O61" s="172"/>
      <c r="P61" s="172"/>
    </row>
    <row r="62" spans="1:16" x14ac:dyDescent="0.2">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4891</v>
      </c>
      <c r="C64" s="172"/>
      <c r="D64" s="172"/>
      <c r="E64" s="172">
        <f>'将来負担比率（分子）の構造'!J$43</f>
        <v>5047</v>
      </c>
      <c r="F64" s="172"/>
      <c r="G64" s="172"/>
      <c r="H64" s="172">
        <f>'将来負担比率（分子）の構造'!K$43</f>
        <v>5201</v>
      </c>
      <c r="I64" s="172"/>
      <c r="J64" s="172"/>
      <c r="K64" s="172">
        <f>'将来負担比率（分子）の構造'!L$43</f>
        <v>5376</v>
      </c>
      <c r="L64" s="172"/>
      <c r="M64" s="172"/>
      <c r="N64" s="172">
        <f>'将来負担比率（分子）の構造'!M$43</f>
        <v>5289</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10157</v>
      </c>
      <c r="C66" s="172"/>
      <c r="D66" s="172"/>
      <c r="E66" s="172">
        <f>'将来負担比率（分子）の構造'!J$41</f>
        <v>9894</v>
      </c>
      <c r="F66" s="172"/>
      <c r="G66" s="172"/>
      <c r="H66" s="172">
        <f>'将来負担比率（分子）の構造'!K$41</f>
        <v>9643</v>
      </c>
      <c r="I66" s="172"/>
      <c r="J66" s="172"/>
      <c r="K66" s="172">
        <f>'将来負担比率（分子）の構造'!L$41</f>
        <v>9416</v>
      </c>
      <c r="L66" s="172"/>
      <c r="M66" s="172"/>
      <c r="N66" s="172">
        <f>'将来負担比率（分子）の構造'!M$41</f>
        <v>9989</v>
      </c>
      <c r="O66" s="172"/>
      <c r="P66" s="172"/>
    </row>
    <row r="67" spans="1:16" x14ac:dyDescent="0.2">
      <c r="A67" s="172" t="s">
        <v>75</v>
      </c>
      <c r="B67" s="172" t="e">
        <f>NA()</f>
        <v>#N/A</v>
      </c>
      <c r="C67" s="172">
        <f>IF(ISNUMBER('将来負担比率（分子）の構造'!I$53), IF('将来負担比率（分子）の構造'!I$53 &lt; 0, 0, '将来負担比率（分子）の構造'!I$53), NA())</f>
        <v>327</v>
      </c>
      <c r="D67" s="172" t="e">
        <f>NA()</f>
        <v>#N/A</v>
      </c>
      <c r="E67" s="172" t="e">
        <f>NA()</f>
        <v>#N/A</v>
      </c>
      <c r="F67" s="172">
        <f>IF(ISNUMBER('将来負担比率（分子）の構造'!J$53), IF('将来負担比率（分子）の構造'!J$53 &lt; 0, 0, '将来負担比率（分子）の構造'!J$53), NA())</f>
        <v>487</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1703</v>
      </c>
      <c r="C72" s="176">
        <f>基金残高に係る経年分析!G55</f>
        <v>1683</v>
      </c>
      <c r="D72" s="176">
        <f>基金残高に係る経年分析!H55</f>
        <v>2103</v>
      </c>
    </row>
    <row r="73" spans="1:16" x14ac:dyDescent="0.2">
      <c r="A73" s="175" t="s">
        <v>78</v>
      </c>
      <c r="B73" s="176">
        <f>基金残高に係る経年分析!F56</f>
        <v>401</v>
      </c>
      <c r="C73" s="176">
        <f>基金残高に係る経年分析!G56</f>
        <v>401</v>
      </c>
      <c r="D73" s="176">
        <f>基金残高に係る経年分析!H56</f>
        <v>578</v>
      </c>
    </row>
    <row r="74" spans="1:16" x14ac:dyDescent="0.2">
      <c r="A74" s="175" t="s">
        <v>79</v>
      </c>
      <c r="B74" s="176">
        <f>基金残高に係る経年分析!F57</f>
        <v>534</v>
      </c>
      <c r="C74" s="176">
        <f>基金残高に係る経年分析!G57</f>
        <v>493</v>
      </c>
      <c r="D74" s="176">
        <f>基金残高に係る経年分析!H57</f>
        <v>549</v>
      </c>
    </row>
  </sheetData>
  <sheetProtection algorithmName="SHA-512" hashValue="/BxR45fc0YnZfeUOZbGcJ5j87c29Yi9X2NBp7XKtnagnwGQQxfPWX41UEBaSzUzJXGvTbkdN9cuIOw8CBFB/ng==" saltValue="+jSFadIbdfBvdPW43NMe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2023-10-10T05:35:39Z</cp:lastPrinted>
  <dcterms:created xsi:type="dcterms:W3CDTF">2023-02-20T04:24:17Z</dcterms:created>
  <dcterms:modified xsi:type="dcterms:W3CDTF">2023-10-30T08:06:29Z</dcterms:modified>
  <cp:category>
  </cp:category>
</cp:coreProperties>
</file>