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36.23\財政係\03・決算統計\R04\55_財政状況資料集\230906財政状況資料集の作成(2回目)\03_市町村回答\アップロード用\"/>
    </mc:Choice>
  </mc:AlternateContent>
  <xr:revisionPtr revIDLastSave="0" documentId="13_ncr:1_{E6AF19D3-7537-4B1B-8BD9-7419A197B246}" xr6:coauthVersionLast="47" xr6:coauthVersionMax="47" xr10:uidLastSave="{00000000-0000-0000-0000-000000000000}"/>
  <bookViews>
    <workbookView xWindow="-110" yWindow="-110" windowWidth="19420" windowHeight="10420" tabRatio="598"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AM34" i="10"/>
  <c r="U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<sst xmlns="http://schemas.openxmlformats.org/spreadsheetml/2006/main" count="1140" uniqueCount="599">
  <si>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</si>
  <si>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</si>
  <si>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</si>
  <si>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</si>
  <si>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</si>
  <si>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</si>
  <si>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</si>
  <si>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</si>
  <si>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</si>
  <si>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</si>
  <si>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</si>
  <si>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</si>
  <si>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</si>
  <si>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</si>
  <si>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</si>
  <si>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</si>
  <si>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</si>
  <si>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</si>
  <si>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</si>
  <si>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</si>
  <si>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</si>
  <si>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</si>
  <si>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</si>
  <si>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</si>
  <si>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</si>
  <si>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</si>
  <si>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</si>
  <si>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</si>
  <si>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</si>
  <si>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</si>
  <si>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</si>
  <si>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</si>
  <si>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</si>
  <si>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</si>
  <si>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</si>
  <si>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</si>
  <si>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</si>
  <si>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</si>
  <si>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</si>
  <si>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</si>
  <si>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</si>
  <si>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</si>
  <si>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</si>
  <si>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</si>
  <si>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</si>
  <si>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</si>
  <si>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</si>
  <si>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</si>
  <si>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</si>
  <si>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</si>
  <si>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</si>
  <si>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</si>
  <si>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</si>
  <si>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</si>
  <si>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</si>
  <si>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</si>
  <si>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</si>
  <si>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</si>
  <si>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</si>
  <si>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</si>
  <si>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</si>
  <si>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</si>
  <si>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</si>
  <si>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</si>
  <si>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</si>
  <si>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</si>
  <si>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</si>
  <si>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</si>
  <si>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</si>
  <si>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</si>
  <si>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</si>
  <si>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</si>
  <si>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</si>
  <si>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</si>
  <si>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</si>
  <si>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</si>
  <si>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</si>
  <si>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</si>
  <si>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</si>
  <si>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</si>
  <si>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</si>
  <si>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</si>
  <si>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</si>
  <si>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</si>
  <si>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</si>
  <si>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</si>
  <si>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</si>
  <si>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</si>
  <si>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</si>
  <si>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</si>
  <si>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</si>
  <si>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</si>
  <si>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</si>
  <si>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</si>
  <si>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</si>
  <si>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</si>
  <si>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</si>
  <si>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板倉町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</si>
  <si>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</si>
  <si>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</si>
  <si>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</si>
  <si>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</si>
  <si>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</si>
  <si>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</si>
  <si>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</si>
  <si>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</si>
  <si>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</si>
  <si>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</si>
  <si>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</si>
  <si>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</si>
  <si>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</si>
  <si>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</si>
  <si>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</si>
  <si>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</si>
  <si>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</si>
  <si>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</si>
  <si>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</si>
  <si>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</si>
  <si>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</si>
  <si>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</si>
  <si>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</si>
  <si>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</si>
  <si>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</si>
  <si>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</si>
  <si>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</si>
  <si>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</si>
  <si>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</si>
  <si>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</si>
  <si>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</si>
  <si>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</si>
  <si>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</si>
  <si>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</si>
  <si>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</si>
  <si>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</si>
  <si>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</si>
  <si>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</si>
  <si>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</si>
  <si>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</si>
  <si>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</si>
  <si>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</si>
  <si>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</si>
  <si>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</si>
  <si>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</si>
  <si>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</si>
  <si>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</si>
  <si>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</si>
  <si>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</si>
  <si>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</si>
  <si>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</si>
  <si>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</si>
  <si>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</si>
  <si>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</si>
  <si>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</si>
  <si>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</si>
  <si>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</si>
  <si>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</si>
  <si>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</si>
  <si>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</si>
  <si>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</si>
  <si>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</si>
  <si>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</si>
  <si>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</si>
  <si>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</si>
  <si>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</si>
  <si>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</si>
  <si>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</si>
  <si>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</si>
  <si>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</si>
  <si>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</si>
  <si>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</si>
  <si>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</si>
  <si>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</si>
  <si>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</si>
  <si>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</si>
  <si>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</si>
  <si>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</si>
  <si>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</si>
  <si>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</si>
  <si>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</si>
  <si>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</si>
  <si>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</si>
  <si>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</si>
  <si>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</si>
  <si>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</si>
  <si>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</si>
  <si>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</si>
  <si>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</si>
  <si>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</si>
  <si>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</si>
  <si>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</si>
  <si>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</si>
  <si>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</si>
  <si>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</si>
  <si>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</si>
  <si>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</si>
  <si>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</si>
  <si>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</si>
  <si>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</si>
  <si>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</si>
  <si>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</si>
  <si>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</si>
  <si>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</si>
  <si>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</si>
  <si>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</si>
  <si>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</si>
  <si>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</si>
  <si>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</si>
  <si>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</si>
  <si>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</si>
  <si>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</si>
  <si>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</si>
  <si>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</si>
  <si>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</si>
  <si>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</si>
  <si>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</si>
  <si>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</si>
  <si>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群馬県板倉町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</si>
  <si>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</si>
  <si>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</si>
  <si>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</si>
  <si>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</si>
  <si>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</si>
  <si>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</si>
  <si>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</si>
  <si>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</si>
  <si>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</si>
  <si>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</si>
  <si>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</si>
  <si>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</si>
  <si>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</si>
  <si>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</si>
  <si>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</si>
  <si>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</si>
  <si>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</si>
  <si>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</si>
  <si>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</si>
  <si>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</si>
  <si>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</si>
  <si>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</si>
  <si>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</si>
  <si>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</si>
  <si>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</si>
  <si>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</si>
  <si>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</si>
  <si>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</si>
  <si>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</si>
  <si>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</si>
  <si>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</si>
  <si>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</si>
  <si>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</si>
  <si>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</si>
  <si>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</si>
  <si>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</si>
  <si>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</si>
  <si>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</si>
  <si>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</si>
  <si>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</si>
  <si>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</si>
  <si>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</si>
  <si>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</si>
  <si>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</si>
  <si>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</si>
  <si>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</si>
  <si>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</si>
  <si>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</si>
  <si>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</si>
  <si>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</si>
  <si>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</si>
  <si>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</si>
  <si>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</si>
  <si>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</si>
  <si>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</si>
  <si>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</si>
  <si>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</si>
  <si>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</si>
  <si>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</si>
  <si>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</si>
  <si>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</si>
  <si>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</si>
  <si>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</si>
  <si>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</si>
  <si>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</si>
  <si>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</si>
  <si>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</si>
  <si>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</si>
  <si>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</si>
  <si>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</si>
  <si>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</si>
  <si>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</si>
  <si>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</si>
  <si>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</si>
  <si>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</si>
  <si>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</si>
  <si>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</si>
  <si>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</si>
  <si>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</si>
  <si>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</si>
  <si>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</si>
  <si>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</si>
  <si>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</si>
  <si>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</si>
  <si>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</si>
  <si>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</si>
  <si>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</si>
  <si>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</si>
  <si>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</si>
  <si>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</si>
  <si>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</si>
  <si>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</si>
  <si>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</si>
  <si>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</si>
  <si>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</si>
  <si>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</si>
  <si>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</si>
  <si>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</si>
  <si>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</si>
  <si>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</si>
  <si>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</si>
  <si>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</si>
  <si>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</si>
  <si>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</si>
  <si>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</si>
  <si>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</si>
  <si>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</si>
  <si>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</si>
  <si>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</si>
  <si>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</si>
  <si>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</si>
  <si>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</si>
  <si>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</si>
  <si>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</si>
  <si>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</si>
  <si>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</si>
  <si>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</si>
  <si>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</si>
  <si>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</si>
  <si>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</si>
  <si>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</si>
  <si>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</si>
  <si>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</si>
  <si>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</si>
  <si>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</si>
  <si>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</si>
  <si>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</si>
  <si>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</si>
  <si>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</si>
  <si>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</si>
  <si>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</si>
  <si>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</si>
  <si>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</si>
  <si>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</si>
  <si>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</si>
  <si>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</si>
  <si>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</si>
  <si>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</si>
  <si>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</si>
  <si>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</si>
  <si>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</si>
  <si>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</si>
  <si>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</si>
  <si>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</si>
  <si>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</si>
  <si>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</si>
  <si>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</si>
  <si>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</si>
  <si>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</si>
  <si>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</si>
  <si>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</si>
  <si>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</si>
  <si>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</si>
  <si>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群馬県板倉町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</si>
  <si>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</si>
  <si>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</si>
  <si>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</si>
  <si>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</si>
  <si>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</si>
  <si>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</si>
  <si>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</si>
  <si>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</si>
  <si>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</si>
  <si>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</si>
  <si>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</si>
  <si>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</si>
  <si>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</si>
  <si>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</si>
  <si>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</si>
  <si>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</si>
  <si>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</si>
  <si>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</si>
  <si>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</si>
  <si>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</si>
  <si>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</si>
  <si>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</si>
  <si>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</si>
  <si>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</si>
  <si>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</si>
  <si>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</si>
  <si>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</si>
  <si>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</si>
  <si>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</si>
  <si>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</si>
  <si>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</si>
  <si>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</si>
  <si>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</si>
  <si>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</si>
  <si>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</si>
  <si>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</si>
  <si>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</si>
  <si>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</si>
  <si>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</si>
  <si>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</si>
  <si>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</si>
  <si>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</si>
  <si>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</si>
  <si>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</si>
  <si>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</si>
  <si>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</si>
  <si>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</si>
  <si>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</si>
  <si>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</si>
  <si>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</si>
  <si>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</si>
  <si>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</si>
  <si>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</si>
  <si>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</si>
  <si>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</si>
  <si>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</si>
  <si>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</si>
  <si>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</si>
  <si>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</si>
  <si>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</si>
  <si>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</si>
  <si>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</si>
  <si>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</si>
  <si>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</si>
  <si>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</si>
  <si>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</si>
  <si>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</si>
  <si>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</si>
  <si>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</si>
  <si>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</si>
  <si>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</si>
  <si>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</si>
  <si>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</si>
  <si>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</si>
  <si>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</si>
  <si>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</si>
  <si>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</si>
  <si>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</si>
  <si>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</si>
  <si>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</si>
  <si>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</si>
  <si>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</si>
  <si>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</si>
  <si>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</si>
  <si>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</si>
  <si>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</si>
  <si>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</si>
  <si>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</si>
  <si>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</si>
  <si>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</si>
  <si>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</si>
  <si>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</si>
  <si>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</si>
  <si>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</si>
  <si>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</si>
  <si>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</si>
  <si>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</si>
  <si>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</si>
  <si>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</si>
  <si>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</si>
  <si>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</si>
  <si>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</si>
  <si>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</si>
  <si>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</si>
  <si>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</si>
  <si>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</si>
  <si>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</si>
  <si>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</si>
  <si>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</si>
  <si>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</si>
  <si>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</si>
  <si>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</si>
  <si>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</si>
  <si>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</si>
  <si>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</si>
  <si>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</si>
  <si>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</si>
  <si>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</si>
  <si>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</si>
  <si>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</si>
  <si>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</si>
  <si>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</si>
  <si>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</si>
  <si>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</si>
  <si>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</si>
  <si>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</si>
  <si>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</si>
  <si>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</si>
  <si>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</si>
  <si>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</si>
  <si>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</si>
  <si>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</si>
  <si>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</si>
  <si>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</si>
  <si>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</si>
  <si>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</si>
  <si>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</si>
  <si>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</si>
  <si>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</si>
  <si>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</si>
  <si>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</si>
  <si>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</si>
  <si>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</si>
  <si>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</si>
  <si>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</si>
  <si>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</si>
  <si>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</si>
  <si>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</si>
  <si>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</si>
  <si>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</si>
  <si>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</si>
  <si>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</si>
  <si>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</si>
  <si>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</si>
  <si>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</si>
  <si>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</si>
  <si>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</si>
  <si>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</si>
  <si>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</si>
  <si>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</si>
  <si>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</si>
  <si>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</si>
  <si>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</si>
  <si>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</si>
  <si>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</si>
  <si>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</si>
  <si>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</si>
  <si>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</si>
  <si>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</si>
  <si>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</si>
  <si>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</si>
  <si>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</si>
  <si>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</si>
  <si>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</si>
  <si>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</si>
  <si>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</si>
  <si>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</si>
  <si>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</si>
  <si>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</si>
  <si>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</si>
  <si>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</si>
  <si>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</si>
  <si>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</si>
  <si>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</si>
  <si>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</si>
  <si>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</si>
  <si>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国民健康保険特別会計</t>
  </si>
  <si>
    <t>介護保険特別会計</t>
  </si>
  <si>
    <t>下水道事業特別会計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</si>
  <si>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</si>
  <si>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</si>
  <si>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</si>
  <si>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</si>
  <si>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</si>
  <si>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</si>
  <si>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</si>
  <si>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</si>
  <si>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</si>
  <si>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館林地区消防組合</t>
    <rPh sb="0" eb="2">
      <t>タテバヤシ</t>
    </rPh>
    <rPh sb="2" eb="4">
      <t>チク</t>
    </rPh>
    <rPh sb="4" eb="6">
      <t>ショウボウ</t>
    </rPh>
    <rPh sb="6" eb="8">
      <t>クミアイ</t>
    </rPh>
    <phoneticPr fontId="2"/>
  </si>
  <si>
    <t>館林衛生施設組合</t>
    <rPh sb="0" eb="2">
      <t>タテバヤシ</t>
    </rPh>
    <rPh sb="2" eb="4">
      <t>エイセイ</t>
    </rPh>
    <rPh sb="4" eb="6">
      <t>シセツ</t>
    </rPh>
    <rPh sb="6" eb="8">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</si>
  <si>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</si>
  <si>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</si>
  <si>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</si>
  <si>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</si>
  <si>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群馬東部水道企業団</t>
    <rPh sb="0" eb="2">
      <t>グンマ</t>
    </rPh>
    <rPh sb="2" eb="4">
      <t>トウブ</t>
    </rPh>
    <rPh sb="4" eb="6">
      <t>スイドウ</t>
    </rPh>
    <rPh sb="6" eb="9">
      <t>キギョウダン</t>
    </rPh>
    <phoneticPr fontId="2"/>
  </si>
  <si>
    <t>板倉町土地開発公社</t>
    <rPh sb="0" eb="3">
      <t>イタクラマチ</t>
    </rPh>
    <rPh sb="3" eb="5">
      <t>トチ</t>
    </rPh>
    <rPh sb="5" eb="7">
      <t>カイハツ</t>
    </rPh>
    <rPh sb="7" eb="9">
      <t>コウシャ</t>
    </rPh>
    <phoneticPr fontId="2"/>
  </si>
  <si>
    <t>渡良瀬遊水池アクリメーション振興財団</t>
    <rPh sb="0" eb="3">
      <t>ワタラセ</t>
    </rPh>
    <rPh sb="3" eb="6">
      <t>ユウスイチ</t>
    </rPh>
    <rPh sb="14" eb="16">
      <t>シンコウ</t>
    </rPh>
    <rPh sb="16" eb="18">
      <t>ザイダン</t>
    </rPh>
    <phoneticPr fontId="2"/>
  </si>
  <si>
    <t>-</t>
    <phoneticPr fontId="2"/>
  </si>
  <si>
    <t>邑楽館林医療事務組合（一般会計）</t>
    <rPh sb="0" eb="2">
      <t>オウラ</t>
    </rPh>
    <rPh sb="2" eb="4">
      <t>タテバヤシ</t>
    </rPh>
    <rPh sb="4" eb="6">
      <t>イリョウ</t>
    </rPh>
    <rPh sb="6" eb="8">
      <t>ジム</t>
    </rPh>
    <rPh sb="8" eb="10">
      <t>クミアイ</t>
    </rPh>
    <rPh sb="11" eb="13">
      <t>イッパン</t>
    </rPh>
    <rPh sb="13" eb="15">
      <t>カイケイ</t>
    </rPh>
    <phoneticPr fontId="2"/>
  </si>
  <si>
    <t>邑楽館林医療事務組合（病院事業会計）</t>
    <rPh sb="0" eb="2">
      <t>オウラ</t>
    </rPh>
    <rPh sb="2" eb="4">
      <t>タテバヤシ</t>
    </rPh>
    <rPh sb="4" eb="6">
      <t>イリョウ</t>
    </rPh>
    <rPh sb="6" eb="8">
      <t>ジム</t>
    </rPh>
    <rPh sb="8" eb="10">
      <t>クミアイ</t>
    </rPh>
    <rPh sb="11" eb="13">
      <t>ビョウイン</t>
    </rPh>
    <rPh sb="13" eb="15">
      <t>ジギョウ</t>
    </rPh>
    <rPh sb="15" eb="17">
      <t>カイケイ</t>
    </rPh>
    <phoneticPr fontId="2"/>
  </si>
  <si>
    <t>－</t>
    <phoneticPr fontId="2"/>
  </si>
  <si>
    <t>公共施設等整備維持基金</t>
    <rPh sb="0" eb="2">
      <t>コウキョウ</t>
    </rPh>
    <rPh sb="2" eb="4">
      <t>シセツ</t>
    </rPh>
    <rPh sb="4" eb="5">
      <t>トウ</t>
    </rPh>
    <rPh sb="5" eb="7">
      <t>セイビ</t>
    </rPh>
    <rPh sb="7" eb="9">
      <t>イジ</t>
    </rPh>
    <rPh sb="9" eb="11">
      <t>キキン</t>
    </rPh>
    <phoneticPr fontId="5"/>
  </si>
  <si>
    <t>罹災救助基金</t>
    <rPh sb="0" eb="6">
      <t>リサイキュウジョキキン</t>
    </rPh>
    <phoneticPr fontId="5"/>
  </si>
  <si>
    <t>福祉基金</t>
    <rPh sb="0" eb="2">
      <t>フクシ</t>
    </rPh>
    <rPh sb="2" eb="4">
      <t>キキン</t>
    </rPh>
    <phoneticPr fontId="5"/>
  </si>
  <si>
    <t>庁舎等建設基金</t>
    <rPh sb="0" eb="2">
      <t>チョウシャ</t>
    </rPh>
    <rPh sb="2" eb="3">
      <t>トウ</t>
    </rPh>
    <rPh sb="3" eb="5">
      <t>ケンセツ</t>
    </rPh>
    <rPh sb="5" eb="7">
      <t>キキン</t>
    </rPh>
    <phoneticPr fontId="5"/>
  </si>
  <si>
    <t>森林環境譲与税基金</t>
    <rPh sb="0" eb="9">
      <t>シンリンカンキョウジョウヨゼイキキン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</si>
  <si>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</si>
  <si>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</si>
  <si>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</si>
  <si>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</si>
  <si>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</si>
  <si>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</si>
  <si>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</si>
  <si>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</si>
  <si>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</si>
  <si>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</si>
  <si>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平成27年度から平成29年度及び令和元年度は将来負担比率の算出はなかったため、グラフに表示されていない。平成30年度は新庁舎整備等の起債により地方債現在高が増加したため、将来負担比率が算出された。将来負担比率、有形固定資産減価償却率共に類似団体平均より低いので、当町は将来世代の負担が類似団体よりも少ないと推測される。</t>
    <phoneticPr fontId="5"/>
  </si>
  <si>
    <t>　平成30年度は、新庁舎整備等の起債により地方債現在高が増加したため、将来負担比率が算出された。実質公債費率は、平成30年度以降は増加傾向にある。今後も小学校体育館改修や緊急防災に係る起債の償還及び、一部事務組合・企業団の公債費充当負担金の増加により実質公債比率が増加すると見込まれる。</t>
    <rPh sb="76" eb="79">
      <t>ショウガッコウ</t>
    </rPh>
    <rPh sb="79" eb="82">
      <t>タイイクカン</t>
    </rPh>
    <rPh sb="82" eb="84">
      <t>カイシュウ</t>
    </rPh>
    <rPh sb="107" eb="110">
      <t>キギョウダン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</si>
</sst>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3CE3A33-4B66-42B1-BBB8-1E7918DD69C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106005</c:v>
                </c:pt>
                <c:pt idx="1">
                  <c:v>98507</c:v>
                </c:pt>
                <c:pt idx="2">
                  <c:v>113347</c:v>
                </c:pt>
                <c:pt idx="3">
                  <c:v>120302</c:v>
                </c:pt>
                <c:pt idx="4">
                  <c:v>85942</c:v>
                </c:pt>
              </c:numCache>
            </c:numRef>
          </c:val>
          <c:smooth val="0"/>
          <c:extLst>
            <c:ext xmlns:c16="http://schemas.microsoft.com/office/drawing/2014/chart" uri="{C3380CC4-5D6E-409C-BE32-E72D297353CC}">
              <c16:uniqueId val="{00000000-5FC4-4BE5-BD46-6A4ADF2DBAA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48420</c:v>
                </c:pt>
                <c:pt idx="1">
                  <c:v>103027</c:v>
                </c:pt>
                <c:pt idx="2">
                  <c:v>22074</c:v>
                </c:pt>
                <c:pt idx="3">
                  <c:v>20981</c:v>
                </c:pt>
                <c:pt idx="4">
                  <c:v>22669</c:v>
                </c:pt>
              </c:numCache>
            </c:numRef>
          </c:val>
          <c:smooth val="0"/>
          <c:extLst>
            <c:ext xmlns:c16="http://schemas.microsoft.com/office/drawing/2014/chart" uri="{C3380CC4-5D6E-409C-BE32-E72D297353CC}">
              <c16:uniqueId val="{00000001-5FC4-4BE5-BD46-6A4ADF2DBAA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18.34</c:v>
                </c:pt>
                <c:pt idx="1">
                  <c:v>15.34</c:v>
                </c:pt>
                <c:pt idx="2">
                  <c:v>15.24</c:v>
                </c:pt>
                <c:pt idx="3">
                  <c:v>17.420000000000002</c:v>
                </c:pt>
                <c:pt idx="4">
                  <c:v>19.97</c:v>
                </c:pt>
              </c:numCache>
            </c:numRef>
          </c:val>
          <c:extLst>
            <c:ext xmlns:c16="http://schemas.microsoft.com/office/drawing/2014/chart" uri="{C3380CC4-5D6E-409C-BE32-E72D297353CC}">
              <c16:uniqueId val="{00000000-748C-4293-8B43-9894CC0498B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54.41</c:v>
                </c:pt>
                <c:pt idx="1">
                  <c:v>58.12</c:v>
                </c:pt>
                <c:pt idx="2">
                  <c:v>60.54</c:v>
                </c:pt>
                <c:pt idx="3">
                  <c:v>58.64</c:v>
                </c:pt>
                <c:pt idx="4">
                  <c:v>65.88</c:v>
                </c:pt>
              </c:numCache>
            </c:numRef>
          </c:val>
          <c:extLst>
            <c:ext xmlns:c16="http://schemas.microsoft.com/office/drawing/2014/chart" uri="{C3380CC4-5D6E-409C-BE32-E72D297353CC}">
              <c16:uniqueId val="{00000001-748C-4293-8B43-9894CC0498B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4.28</c:v>
                </c:pt>
                <c:pt idx="1">
                  <c:v>0.6</c:v>
                </c:pt>
                <c:pt idx="2">
                  <c:v>2.37</c:v>
                </c:pt>
                <c:pt idx="3">
                  <c:v>4.6100000000000003</c:v>
                </c:pt>
                <c:pt idx="4">
                  <c:v>14.08</c:v>
                </c:pt>
              </c:numCache>
            </c:numRef>
          </c:val>
          <c:smooth val="0"/>
          <c:extLst>
            <c:ext xmlns:c16="http://schemas.microsoft.com/office/drawing/2014/chart" uri="{C3380CC4-5D6E-409C-BE32-E72D297353CC}">
              <c16:uniqueId val="{00000002-748C-4293-8B43-9894CC0498B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127-41EE-8196-442BB7F99CE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127-41EE-8196-442BB7F99CE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127-41EE-8196-442BB7F99CE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127-41EE-8196-442BB7F99CE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F127-41EE-8196-442BB7F99CE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0.03</c:v>
                </c:pt>
                <c:pt idx="2">
                  <c:v>#N/A</c:v>
                </c:pt>
                <c:pt idx="3">
                  <c:v>0.1</c:v>
                </c:pt>
                <c:pt idx="4">
                  <c:v>#N/A</c:v>
                </c:pt>
                <c:pt idx="5">
                  <c:v>0.03</c:v>
                </c:pt>
                <c:pt idx="6">
                  <c:v>#N/A</c:v>
                </c:pt>
                <c:pt idx="7">
                  <c:v>0.04</c:v>
                </c:pt>
                <c:pt idx="8">
                  <c:v>#N/A</c:v>
                </c:pt>
                <c:pt idx="9">
                  <c:v>0.05</c:v>
                </c:pt>
              </c:numCache>
            </c:numRef>
          </c:val>
          <c:extLst>
            <c:ext xmlns:c16="http://schemas.microsoft.com/office/drawing/2014/chart" uri="{C3380CC4-5D6E-409C-BE32-E72D297353CC}">
              <c16:uniqueId val="{00000005-F127-41EE-8196-442BB7F99CE7}"/>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0.33</c:v>
                </c:pt>
                <c:pt idx="2">
                  <c:v>#N/A</c:v>
                </c:pt>
                <c:pt idx="3">
                  <c:v>0.56999999999999995</c:v>
                </c:pt>
                <c:pt idx="4">
                  <c:v>#N/A</c:v>
                </c:pt>
                <c:pt idx="5">
                  <c:v>0.68</c:v>
                </c:pt>
                <c:pt idx="6">
                  <c:v>#N/A</c:v>
                </c:pt>
                <c:pt idx="7">
                  <c:v>0.56999999999999995</c:v>
                </c:pt>
                <c:pt idx="8">
                  <c:v>#N/A</c:v>
                </c:pt>
                <c:pt idx="9">
                  <c:v>0.46</c:v>
                </c:pt>
              </c:numCache>
            </c:numRef>
          </c:val>
          <c:extLst>
            <c:ext xmlns:c16="http://schemas.microsoft.com/office/drawing/2014/chart" uri="{C3380CC4-5D6E-409C-BE32-E72D297353CC}">
              <c16:uniqueId val="{00000006-F127-41EE-8196-442BB7F99CE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0.79</c:v>
                </c:pt>
                <c:pt idx="2">
                  <c:v>#N/A</c:v>
                </c:pt>
                <c:pt idx="3">
                  <c:v>1.17</c:v>
                </c:pt>
                <c:pt idx="4">
                  <c:v>#N/A</c:v>
                </c:pt>
                <c:pt idx="5">
                  <c:v>1.66</c:v>
                </c:pt>
                <c:pt idx="6">
                  <c:v>#N/A</c:v>
                </c:pt>
                <c:pt idx="7">
                  <c:v>1.1100000000000001</c:v>
                </c:pt>
                <c:pt idx="8">
                  <c:v>#N/A</c:v>
                </c:pt>
                <c:pt idx="9">
                  <c:v>0.94</c:v>
                </c:pt>
              </c:numCache>
            </c:numRef>
          </c:val>
          <c:extLst>
            <c:ext xmlns:c16="http://schemas.microsoft.com/office/drawing/2014/chart" uri="{C3380CC4-5D6E-409C-BE32-E72D297353CC}">
              <c16:uniqueId val="{00000007-F127-41EE-8196-442BB7F99CE7}"/>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2.78</c:v>
                </c:pt>
                <c:pt idx="2">
                  <c:v>#N/A</c:v>
                </c:pt>
                <c:pt idx="3">
                  <c:v>1.43</c:v>
                </c:pt>
                <c:pt idx="4">
                  <c:v>#N/A</c:v>
                </c:pt>
                <c:pt idx="5">
                  <c:v>0.4</c:v>
                </c:pt>
                <c:pt idx="6">
                  <c:v>#N/A</c:v>
                </c:pt>
                <c:pt idx="7">
                  <c:v>0.93</c:v>
                </c:pt>
                <c:pt idx="8">
                  <c:v>#N/A</c:v>
                </c:pt>
                <c:pt idx="9">
                  <c:v>1.92</c:v>
                </c:pt>
              </c:numCache>
            </c:numRef>
          </c:val>
          <c:extLst>
            <c:ext xmlns:c16="http://schemas.microsoft.com/office/drawing/2014/chart" uri="{C3380CC4-5D6E-409C-BE32-E72D297353CC}">
              <c16:uniqueId val="{00000008-F127-41EE-8196-442BB7F99CE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18.329999999999998</c:v>
                </c:pt>
                <c:pt idx="2">
                  <c:v>#N/A</c:v>
                </c:pt>
                <c:pt idx="3">
                  <c:v>15.34</c:v>
                </c:pt>
                <c:pt idx="4">
                  <c:v>#N/A</c:v>
                </c:pt>
                <c:pt idx="5">
                  <c:v>15.23</c:v>
                </c:pt>
                <c:pt idx="6">
                  <c:v>#N/A</c:v>
                </c:pt>
                <c:pt idx="7">
                  <c:v>17.41</c:v>
                </c:pt>
                <c:pt idx="8">
                  <c:v>#N/A</c:v>
                </c:pt>
                <c:pt idx="9">
                  <c:v>19.96</c:v>
                </c:pt>
              </c:numCache>
            </c:numRef>
          </c:val>
          <c:extLst>
            <c:ext xmlns:c16="http://schemas.microsoft.com/office/drawing/2014/chart" uri="{C3380CC4-5D6E-409C-BE32-E72D297353CC}">
              <c16:uniqueId val="{00000009-F127-41EE-8196-442BB7F99CE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367</c:v>
                </c:pt>
                <c:pt idx="5">
                  <c:v>362</c:v>
                </c:pt>
                <c:pt idx="8">
                  <c:v>356</c:v>
                </c:pt>
                <c:pt idx="11">
                  <c:v>373</c:v>
                </c:pt>
                <c:pt idx="14">
                  <c:v>380</c:v>
                </c:pt>
              </c:numCache>
            </c:numRef>
          </c:val>
          <c:extLst>
            <c:ext xmlns:c16="http://schemas.microsoft.com/office/drawing/2014/chart" uri="{C3380CC4-5D6E-409C-BE32-E72D297353CC}">
              <c16:uniqueId val="{00000000-0FFF-4994-A8C4-DAC2359E722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FFF-4994-A8C4-DAC2359E722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c:v>
                </c:pt>
                <c:pt idx="3">
                  <c:v>5</c:v>
                </c:pt>
                <c:pt idx="6">
                  <c:v>0</c:v>
                </c:pt>
                <c:pt idx="9">
                  <c:v>0</c:v>
                </c:pt>
                <c:pt idx="12">
                  <c:v>0</c:v>
                </c:pt>
              </c:numCache>
            </c:numRef>
          </c:val>
          <c:extLst>
            <c:ext xmlns:c16="http://schemas.microsoft.com/office/drawing/2014/chart" uri="{C3380CC4-5D6E-409C-BE32-E72D297353CC}">
              <c16:uniqueId val="{00000002-0FFF-4994-A8C4-DAC2359E722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56</c:v>
                </c:pt>
                <c:pt idx="3">
                  <c:v>57</c:v>
                </c:pt>
                <c:pt idx="6">
                  <c:v>60</c:v>
                </c:pt>
                <c:pt idx="9">
                  <c:v>103</c:v>
                </c:pt>
                <c:pt idx="12">
                  <c:v>106</c:v>
                </c:pt>
              </c:numCache>
            </c:numRef>
          </c:val>
          <c:extLst>
            <c:ext xmlns:c16="http://schemas.microsoft.com/office/drawing/2014/chart" uri="{C3380CC4-5D6E-409C-BE32-E72D297353CC}">
              <c16:uniqueId val="{00000003-0FFF-4994-A8C4-DAC2359E722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98</c:v>
                </c:pt>
                <c:pt idx="3">
                  <c:v>98</c:v>
                </c:pt>
                <c:pt idx="6">
                  <c:v>98</c:v>
                </c:pt>
                <c:pt idx="9">
                  <c:v>95</c:v>
                </c:pt>
                <c:pt idx="12">
                  <c:v>98</c:v>
                </c:pt>
              </c:numCache>
            </c:numRef>
          </c:val>
          <c:extLst>
            <c:ext xmlns:c16="http://schemas.microsoft.com/office/drawing/2014/chart" uri="{C3380CC4-5D6E-409C-BE32-E72D297353CC}">
              <c16:uniqueId val="{00000004-0FFF-4994-A8C4-DAC2359E722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FFF-4994-A8C4-DAC2359E722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FFF-4994-A8C4-DAC2359E722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328</c:v>
                </c:pt>
                <c:pt idx="3">
                  <c:v>355</c:v>
                </c:pt>
                <c:pt idx="6">
                  <c:v>387</c:v>
                </c:pt>
                <c:pt idx="9">
                  <c:v>428</c:v>
                </c:pt>
                <c:pt idx="12">
                  <c:v>434</c:v>
                </c:pt>
              </c:numCache>
            </c:numRef>
          </c:val>
          <c:extLst>
            <c:ext xmlns:c16="http://schemas.microsoft.com/office/drawing/2014/chart" uri="{C3380CC4-5D6E-409C-BE32-E72D297353CC}">
              <c16:uniqueId val="{00000007-0FFF-4994-A8C4-DAC2359E722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120</c:v>
                </c:pt>
                <c:pt idx="2">
                  <c:v>#N/A</c:v>
                </c:pt>
                <c:pt idx="3">
                  <c:v>#N/A</c:v>
                </c:pt>
                <c:pt idx="4">
                  <c:v>153</c:v>
                </c:pt>
                <c:pt idx="5">
                  <c:v>#N/A</c:v>
                </c:pt>
                <c:pt idx="6">
                  <c:v>#N/A</c:v>
                </c:pt>
                <c:pt idx="7">
                  <c:v>189</c:v>
                </c:pt>
                <c:pt idx="8">
                  <c:v>#N/A</c:v>
                </c:pt>
                <c:pt idx="9">
                  <c:v>#N/A</c:v>
                </c:pt>
                <c:pt idx="10">
                  <c:v>253</c:v>
                </c:pt>
                <c:pt idx="11">
                  <c:v>#N/A</c:v>
                </c:pt>
                <c:pt idx="12">
                  <c:v>#N/A</c:v>
                </c:pt>
                <c:pt idx="13">
                  <c:v>258</c:v>
                </c:pt>
                <c:pt idx="14">
                  <c:v>#N/A</c:v>
                </c:pt>
              </c:numCache>
            </c:numRef>
          </c:val>
          <c:smooth val="0"/>
          <c:extLst>
            <c:ext xmlns:c16="http://schemas.microsoft.com/office/drawing/2014/chart" uri="{C3380CC4-5D6E-409C-BE32-E72D297353CC}">
              <c16:uniqueId val="{00000008-0FFF-4994-A8C4-DAC2359E722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4519</c:v>
                </c:pt>
                <c:pt idx="5">
                  <c:v>4655</c:v>
                </c:pt>
                <c:pt idx="8">
                  <c:v>4589</c:v>
                </c:pt>
                <c:pt idx="11">
                  <c:v>4475</c:v>
                </c:pt>
                <c:pt idx="14">
                  <c:v>4363</c:v>
                </c:pt>
              </c:numCache>
            </c:numRef>
          </c:val>
          <c:extLst>
            <c:ext xmlns:c16="http://schemas.microsoft.com/office/drawing/2014/chart" uri="{C3380CC4-5D6E-409C-BE32-E72D297353CC}">
              <c16:uniqueId val="{00000000-429C-4B27-B790-C8BA6F91548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29C-4B27-B790-C8BA6F91548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3042</c:v>
                </c:pt>
                <c:pt idx="5">
                  <c:v>2964</c:v>
                </c:pt>
                <c:pt idx="8">
                  <c:v>3065</c:v>
                </c:pt>
                <c:pt idx="11">
                  <c:v>3121</c:v>
                </c:pt>
                <c:pt idx="14">
                  <c:v>3620</c:v>
                </c:pt>
              </c:numCache>
            </c:numRef>
          </c:val>
          <c:extLst>
            <c:ext xmlns:c16="http://schemas.microsoft.com/office/drawing/2014/chart" uri="{C3380CC4-5D6E-409C-BE32-E72D297353CC}">
              <c16:uniqueId val="{00000002-429C-4B27-B790-C8BA6F91548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29C-4B27-B790-C8BA6F91548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29C-4B27-B790-C8BA6F91548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8</c:v>
                </c:pt>
                <c:pt idx="3">
                  <c:v>8</c:v>
                </c:pt>
                <c:pt idx="6">
                  <c:v>8</c:v>
                </c:pt>
                <c:pt idx="9">
                  <c:v>7</c:v>
                </c:pt>
                <c:pt idx="12">
                  <c:v>7</c:v>
                </c:pt>
              </c:numCache>
            </c:numRef>
          </c:val>
          <c:extLst>
            <c:ext xmlns:c16="http://schemas.microsoft.com/office/drawing/2014/chart" uri="{C3380CC4-5D6E-409C-BE32-E72D297353CC}">
              <c16:uniqueId val="{00000005-429C-4B27-B790-C8BA6F91548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1227</c:v>
                </c:pt>
                <c:pt idx="3">
                  <c:v>1154</c:v>
                </c:pt>
                <c:pt idx="6">
                  <c:v>1126</c:v>
                </c:pt>
                <c:pt idx="9">
                  <c:v>1117</c:v>
                </c:pt>
                <c:pt idx="12">
                  <c:v>1104</c:v>
                </c:pt>
              </c:numCache>
            </c:numRef>
          </c:val>
          <c:extLst>
            <c:ext xmlns:c16="http://schemas.microsoft.com/office/drawing/2014/chart" uri="{C3380CC4-5D6E-409C-BE32-E72D297353CC}">
              <c16:uniqueId val="{00000006-429C-4B27-B790-C8BA6F91548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1339</c:v>
                </c:pt>
                <c:pt idx="3">
                  <c:v>1309</c:v>
                </c:pt>
                <c:pt idx="6">
                  <c:v>1385</c:v>
                </c:pt>
                <c:pt idx="9">
                  <c:v>1300</c:v>
                </c:pt>
                <c:pt idx="12">
                  <c:v>1238</c:v>
                </c:pt>
              </c:numCache>
            </c:numRef>
          </c:val>
          <c:extLst>
            <c:ext xmlns:c16="http://schemas.microsoft.com/office/drawing/2014/chart" uri="{C3380CC4-5D6E-409C-BE32-E72D297353CC}">
              <c16:uniqueId val="{00000007-429C-4B27-B790-C8BA6F91548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777</c:v>
                </c:pt>
                <c:pt idx="3">
                  <c:v>698</c:v>
                </c:pt>
                <c:pt idx="6">
                  <c:v>617</c:v>
                </c:pt>
                <c:pt idx="9">
                  <c:v>534</c:v>
                </c:pt>
                <c:pt idx="12">
                  <c:v>455</c:v>
                </c:pt>
              </c:numCache>
            </c:numRef>
          </c:val>
          <c:extLst>
            <c:ext xmlns:c16="http://schemas.microsoft.com/office/drawing/2014/chart" uri="{C3380CC4-5D6E-409C-BE32-E72D297353CC}">
              <c16:uniqueId val="{00000008-429C-4B27-B790-C8BA6F91548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c:v>
                </c:pt>
                <c:pt idx="3">
                  <c:v>1</c:v>
                </c:pt>
                <c:pt idx="6">
                  <c:v>1</c:v>
                </c:pt>
                <c:pt idx="9">
                  <c:v>1</c:v>
                </c:pt>
                <c:pt idx="12">
                  <c:v>1</c:v>
                </c:pt>
              </c:numCache>
            </c:numRef>
          </c:val>
          <c:extLst>
            <c:ext xmlns:c16="http://schemas.microsoft.com/office/drawing/2014/chart" uri="{C3380CC4-5D6E-409C-BE32-E72D297353CC}">
              <c16:uniqueId val="{00000009-429C-4B27-B790-C8BA6F91548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3919</c:v>
                </c:pt>
                <c:pt idx="3">
                  <c:v>4574</c:v>
                </c:pt>
                <c:pt idx="6">
                  <c:v>4468</c:v>
                </c:pt>
                <c:pt idx="9">
                  <c:v>4359</c:v>
                </c:pt>
                <c:pt idx="12">
                  <c:v>4293</c:v>
                </c:pt>
              </c:numCache>
            </c:numRef>
          </c:val>
          <c:extLst>
            <c:ext xmlns:c16="http://schemas.microsoft.com/office/drawing/2014/chart" uri="{C3380CC4-5D6E-409C-BE32-E72D297353CC}">
              <c16:uniqueId val="{0000000A-429C-4B27-B790-C8BA6F91548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126</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29C-4B27-B790-C8BA6F91548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2321</c:v>
                </c:pt>
                <c:pt idx="1">
                  <c:v>2384</c:v>
                </c:pt>
                <c:pt idx="2">
                  <c:v>2839</c:v>
                </c:pt>
              </c:numCache>
            </c:numRef>
          </c:val>
          <c:extLst>
            <c:ext xmlns:c16="http://schemas.microsoft.com/office/drawing/2014/chart" uri="{C3380CC4-5D6E-409C-BE32-E72D297353CC}">
              <c16:uniqueId val="{00000000-9924-49BB-98B8-B6C7B9D96F1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69</c:v>
                </c:pt>
                <c:pt idx="1">
                  <c:v>69</c:v>
                </c:pt>
                <c:pt idx="2">
                  <c:v>69</c:v>
                </c:pt>
              </c:numCache>
            </c:numRef>
          </c:val>
          <c:extLst>
            <c:ext xmlns:c16="http://schemas.microsoft.com/office/drawing/2014/chart" uri="{C3380CC4-5D6E-409C-BE32-E72D297353CC}">
              <c16:uniqueId val="{00000001-9924-49BB-98B8-B6C7B9D96F1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321</c:v>
                </c:pt>
                <c:pt idx="1">
                  <c:v>322</c:v>
                </c:pt>
                <c:pt idx="2">
                  <c:v>323</c:v>
                </c:pt>
              </c:numCache>
            </c:numRef>
          </c:val>
          <c:extLst>
            <c:ext xmlns:c16="http://schemas.microsoft.com/office/drawing/2014/chart" uri="{C3380CC4-5D6E-409C-BE32-E72D297353CC}">
              <c16:uniqueId val="{00000002-9924-49BB-98B8-B6C7B9D96F1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{F6549B11-5B5D-43DB-AF8D-C2C39803EB76}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AF9-4EC9-BC1F-7D691FEDA79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{B2A7B2D9-69A5-4A43-897A-69C9EC8C1F84}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AF9-4EC9-BC1F-7D691FEDA79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{8705938D-F99B-41AB-90AF-47C147E62D47}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AF9-4EC9-BC1F-7D691FEDA79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{53027C90-9C07-4DFA-8C8C-BB309DB5E214}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AF9-4EC9-BC1F-7D691FEDA79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{53F3119F-04D4-4208-8FF7-0DD85CC4D4F8}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AF9-4EC9-BC1F-7D691FEDA790}"/>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{8EAC6738-6C0F-4311-83D5-0145D4037AEE}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AF9-4EC9-BC1F-7D691FEDA79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{810F17A9-002B-45EE-9680-5717D77021DC}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AF9-4EC9-BC1F-7D691FEDA79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{11881EA9-0996-40E8-91BA-E57FFB6FA604}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AF9-4EC9-BC1F-7D691FEDA79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{AC8E6E56-238E-4644-A097-274A23582F88}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AF9-4EC9-BC1F-7D691FEDA79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58.5</c:v>
                </c:pt>
                <c:pt idx="8">
                  <c:v>57.3</c:v>
                </c:pt>
                <c:pt idx="16">
                  <c:v>59</c:v>
                </c:pt>
                <c:pt idx="24">
                  <c:v>60.4</c:v>
                </c:pt>
                <c:pt idx="32">
                  <c:v>62.3</c:v>
                </c:pt>
              </c:numCache>
            </c:numRef>
          </c:xVal>
          <c:yVal>
            <c:numRef>
              <c:f>公会計指標分析・財政指標組合せ分析表!$BP$51:$DC$51</c:f>
              <c:numCache>
                <c:formatCode>#,##0.0;"▲ "#,##0.0</c:formatCode>
                <c:ptCount val="40"/>
                <c:pt idx="8">
                  <c:v>3.6</c:v>
                </c:pt>
              </c:numCache>
            </c:numRef>
          </c:yVal>
          <c:smooth val="0"/>
          <c:extLst>
            <c:ext xmlns:c16="http://schemas.microsoft.com/office/drawing/2014/chart" uri="{C3380CC4-5D6E-409C-BE32-E72D297353CC}">
              <c16:uniqueId val="{00000009-EAF9-4EC9-BC1F-7D691FEDA79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{4EB22D20-E814-4DE1-81F7-8D7F1549797C}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AF9-4EC9-BC1F-7D691FEDA79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{B1C9284B-E42D-4442-9A24-E2B8636C0739}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AF9-4EC9-BC1F-7D691FEDA79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{0AD291ED-AB22-4EDD-BD04-BD0CC8C5B04E}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AF9-4EC9-BC1F-7D691FEDA79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{D0FAFFED-B36A-40BD-971E-95AF3F227FFB}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AF9-4EC9-BC1F-7D691FEDA79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{2D957FDE-E52A-4A86-8414-CA8DF57E04D9}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AF9-4EC9-BC1F-7D691FEDA79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{5F1EFA28-6F6B-4FE3-A2DB-AAA158701F40}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AF9-4EC9-BC1F-7D691FEDA79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{F3316564-461D-4073-85BA-C15D52646630}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AF9-4EC9-BC1F-7D691FEDA79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{29D71F38-C3B1-463F-9252-2A08598742D6}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AF9-4EC9-BC1F-7D691FEDA79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{643595C2-3C77-4E97-8CBA-200E9464E6E5}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AF9-4EC9-BC1F-7D691FEDA79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59.7</c:v>
                </c:pt>
                <c:pt idx="16">
                  <c:v>60.7</c:v>
                </c:pt>
                <c:pt idx="24">
                  <c:v>64.2</c:v>
                </c:pt>
                <c:pt idx="32">
                  <c:v>62.1</c:v>
                </c:pt>
              </c:numCache>
            </c:numRef>
          </c:xVal>
          <c:yVal>
            <c:numRef>
              <c:f>公会計指標分析・財政指標組合せ分析表!$BP$55:$DC$55</c:f>
              <c:numCache>
                <c:formatCode>#,##0.0;"▲ "#,##0.0</c:formatCode>
                <c:ptCount val="40"/>
                <c:pt idx="0">
                  <c:v>19.8</c:v>
                </c:pt>
                <c:pt idx="8">
                  <c:v>19.8</c:v>
                </c:pt>
                <c:pt idx="16">
                  <c:v>20</c:v>
                </c:pt>
                <c:pt idx="24">
                  <c:v>32.4</c:v>
                </c:pt>
                <c:pt idx="32">
                  <c:v>8.5</c:v>
                </c:pt>
              </c:numCache>
            </c:numRef>
          </c:yVal>
          <c:smooth val="0"/>
          <c:extLst>
            <c:ext xmlns:c16="http://schemas.microsoft.com/office/drawing/2014/chart" uri="{C3380CC4-5D6E-409C-BE32-E72D297353CC}">
              <c16:uniqueId val="{00000013-EAF9-4EC9-BC1F-7D691FEDA790}"/>
            </c:ext>
          </c:extLst>
        </c:ser>
        <c:dLbls>
          <c:showLegendKey val="0"/>
          <c:showVal val="1"/>
          <c:showCatName val="0"/>
          <c:showSerName val="0"/>
          <c:showPercent val="0"/>
          <c:showBubbleSize val="0"/>
        </c:dLbls>
        <c:axId val="46179840"/>
        <c:axId val="46181760"/>
      </c:scatterChart>
      <c:valAx>
        <c:axId val="46179840"/>
        <c:scaling>
          <c:orientation val="maxMin"/>
          <c:max val="65"/>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{C58FD474-9E61-4376-B519-67E3581E70BE}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24C-440D-9639-D4A9BFEEDF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{DF435A5D-5F20-45BA-A101-86CDC99EE850}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24C-440D-9639-D4A9BFEEDF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{B8C4EEE3-64FB-4F3F-9572-E024E4533790}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24C-440D-9639-D4A9BFEEDF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{8BA55CF5-403A-469E-9813-E230754D46F7}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24C-440D-9639-D4A9BFEEDF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{98D94CD1-0477-4DBF-BD39-E3C7E8DAF764}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24C-440D-9639-D4A9BFEEDF87}"/>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{A476F8CD-F9A6-41AF-89A2-F4B61401A271}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24C-440D-9639-D4A9BFEEDF87}"/>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{0BDB8230-A86F-4181-9680-8C7BF1B7FB02}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24C-440D-9639-D4A9BFEEDF87}"/>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{D5A13BFB-A829-4B6C-8C5B-15F860F5E89F}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24C-440D-9639-D4A9BFEEDF8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{6DC0C8A5-9F95-471D-B09C-4085D472CFF3}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24C-440D-9639-D4A9BFEEDF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3.7</c:v>
                </c:pt>
                <c:pt idx="8">
                  <c:v>3.6</c:v>
                </c:pt>
                <c:pt idx="16">
                  <c:v>4.4000000000000004</c:v>
                </c:pt>
                <c:pt idx="24">
                  <c:v>5.5</c:v>
                </c:pt>
                <c:pt idx="32">
                  <c:v>6.2</c:v>
                </c:pt>
              </c:numCache>
            </c:numRef>
          </c:xVal>
          <c:yVal>
            <c:numRef>
              <c:f>公会計指標分析・財政指標組合せ分析表!$BP$73:$DC$73</c:f>
              <c:numCache>
                <c:formatCode>#,##0.0;"▲ "#,##0.0</c:formatCode>
                <c:ptCount val="40"/>
                <c:pt idx="8">
                  <c:v>3.6</c:v>
                </c:pt>
              </c:numCache>
            </c:numRef>
          </c:yVal>
          <c:smooth val="0"/>
          <c:extLst>
            <c:ext xmlns:c16="http://schemas.microsoft.com/office/drawing/2014/chart" uri="{C3380CC4-5D6E-409C-BE32-E72D297353CC}">
              <c16:uniqueId val="{00000009-824C-440D-9639-D4A9BFEEDF8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3.6646169927262488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{CA35E69D-9A7C-48CC-88FF-3CD487700F72}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24C-440D-9639-D4A9BFEEDF8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{CECCB523-DB5B-433D-B1A1-08E7487182E7}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24C-440D-9639-D4A9BFEEDF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{F310DD33-BFA7-4181-9F3C-2B9B5BB6B990}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24C-440D-9639-D4A9BFEEDF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{68E2EC42-85A7-4EC2-9F8B-72D3F07260FA}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24C-440D-9639-D4A9BFEEDF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{BBD32F75-9D97-4FC7-B591-7D7E9B4A5E9A}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24C-440D-9639-D4A9BFEEDF87}"/>
                </c:ext>
              </c:extLst>
            </c:dLbl>
            <c:dLbl>
              <c:idx val="8"/>
              <c:layout>
                <c:manualLayout>
                  <c:x val="0"/>
                  <c:y val="3.880264290807557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{7960C667-246E-499E-80B7-27843B6DE0F1}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24C-440D-9639-D4A9BFEEDF87}"/>
                </c:ext>
              </c:extLst>
            </c:dLbl>
            <c:dLbl>
              <c:idx val="16"/>
              <c:layout>
                <c:manualLayout>
                  <c:x val="0"/>
                  <c:y val="-2.1554455181049203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{0DFB751E-FB72-4E15-9941-13C6C6825219}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24C-440D-9639-D4A9BFEEDF87}"/>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{D751FEB5-98F8-4DF3-928E-54FF61795B4F}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24C-440D-9639-D4A9BFEEDF8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{8032ACC0-5A2F-40E2-8C25-89C1874F1B50}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24C-440D-9639-D4A9BFEEDF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8.8000000000000007</c:v>
                </c:pt>
                <c:pt idx="16">
                  <c:v>8.9</c:v>
                </c:pt>
                <c:pt idx="24">
                  <c:v>9.5</c:v>
                </c:pt>
                <c:pt idx="32">
                  <c:v>8.1999999999999993</c:v>
                </c:pt>
              </c:numCache>
            </c:numRef>
          </c:xVal>
          <c:yVal>
            <c:numRef>
              <c:f>公会計指標分析・財政指標組合せ分析表!$BP$77:$DC$77</c:f>
              <c:numCache>
                <c:formatCode>#,##0.0;"▲ "#,##0.0</c:formatCode>
                <c:ptCount val="40"/>
                <c:pt idx="0">
                  <c:v>19.8</c:v>
                </c:pt>
                <c:pt idx="8">
                  <c:v>19.8</c:v>
                </c:pt>
                <c:pt idx="16">
                  <c:v>20</c:v>
                </c:pt>
                <c:pt idx="24">
                  <c:v>32.4</c:v>
                </c:pt>
                <c:pt idx="32">
                  <c:v>8.5</c:v>
                </c:pt>
              </c:numCache>
            </c:numRef>
          </c:yVal>
          <c:smooth val="0"/>
          <c:extLst>
            <c:ext xmlns:c16="http://schemas.microsoft.com/office/drawing/2014/chart" uri="{C3380CC4-5D6E-409C-BE32-E72D297353CC}">
              <c16:uniqueId val="{00000013-824C-440D-9639-D4A9BFEEDF87}"/>
            </c:ext>
          </c:extLst>
        </c:ser>
        <c:dLbls>
          <c:showLegendKey val="0"/>
          <c:showVal val="1"/>
          <c:showCatName val="0"/>
          <c:showSerName val="0"/>
          <c:showPercent val="0"/>
          <c:showBubbleSize val="0"/>
        </c:dLbls>
        <c:axId val="84219776"/>
        <c:axId val="84234240"/>
      </c:scatterChart>
      <c:valAx>
        <c:axId val="84219776"/>
        <c:scaling>
          <c:orientation val="maxMin"/>
          <c:max val="10"/>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EDD2BE21-DC79-463F-9899-A9CA36972D9D}"/>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AB4FBE95-122E-4844-BD9B-27FBE400DCB2}"/>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群馬県板倉町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元利償還金は起債の償還終了などにより徐々に減少してきていたが、役場新庁舎建設に伴い平成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年度から増加に転じた。また同事業の最終年度である平成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年度には交付税措置のない一般事業債を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万円借り入れている。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今後、公債費は一部事務組合が借り入れた地方債の元金償還に伴う負担金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の増加が予定されているため、引き続き適正な財政運営管理に努める。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該当なし</a:t>
          </a:r>
          <a:endParaRPr lang="ja-JP" altLang="ja-JP" sz="1000">
            <a:effectLst/>
            <a:latin typeface="ＭＳ ゴシック" panose="020B0609070205080204" pitchFamily="49" charset="-128"/>
            <a:ea typeface="ＭＳ ゴシック" panose="020B0609070205080204"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群馬県板倉町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将来負担比率の分子について、平成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年度はプラスに転じたが、これは役場新庁舎建設に伴うもので、地方債現在高の増加および充当可能基金の減少により将来負担額が充当可能財源等を上回ったことによる。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令和元年度以降は、役場新庁舎建設にかかる借り入れの元金償還開始等による充当可能基金積立の増加により、将来負担比率の分子はマイナスである。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年度は、財政調整基金の積立額の増加による充当可能基金が増加したため、将来負担比率の分子が減少した。</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群馬県板倉町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年度の増減は以下のとおり。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月補正予算で生じた収支差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・減債基金及びその他特定目的基金は前年度と比較すると微増となった。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その結果、全体で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税収減や災害等の不測の事態への対応に加え公共施設の施設維持管理等、今後の財政需要の増大にも適切に対応できるよう、決算剰余金の適正な積立てに努める。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・公共施設等整備維持基金：道路整備や施設整備等に関する基金。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・罹災救助基金：災害時の被災者保護と社会秩序の保全を図る目的の基金。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・福祉基金：高齢者の社会福祉並びに保健福祉費に関する基金。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・森林環境譲与税基金：森林利用促進等に関する基金。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・庁舎等建設基金：庁舎等の建替え等に関する基金。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年度末のその他特定目的基金の残高は前年度と同程度である。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今後、保育園の建替えを検討しているため、公共施設等整備維持基金への積立てを増加させる予定である。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・新型コロナウイルス感染症対策に関する交付金等の歳入増及び感染症拡大による事業費支出の減により、積立額が増加した。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その結果、令和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決算剰余金の適正な積立てにより、災害等不測の事態に備えていく。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百万円となっており、前年度と同程度である</a:t>
          </a:r>
          <a:r>
            <a:rPr kumimoji="1" lang="ja-JP" altLang="ja-JP" sz="1300">
              <a:solidFill>
                <a:schemeClr val="dk1"/>
              </a:solidFill>
              <a:effectLst/>
              <a:latin typeface="+mn-lt"/>
              <a:ea typeface="+mn-ea"/>
              <a:cs typeface="+mn-cs"/>
            </a:rPr>
            <a:t>。</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財政調整的な役割は財政調整基金で対応することとし、町債の元金償還に備える基金として活用していく予定である。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6C9D57A-45FC-4C68-8565-857848BB70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C9F1435-816F-4945-881D-4584C2DA31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9CB23387-D885-45F7-BBCA-84DCBC9F0B18}"/>
            </a:ext>
          </a:extLst>
        </xdr:cNvPr>
        <xdr:cNvSpPr/>
      </xdr:nvSpPr>
      <xdr:spPr>
        <a:xfrm>
          <a:off x="117602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979C2AEB-BAFF-40ED-8598-6B5943E84D52}"/>
            </a:ext>
          </a:extLst>
        </xdr:cNvPr>
        <xdr:cNvSpPr/>
      </xdr:nvSpPr>
      <xdr:spPr>
        <a:xfrm>
          <a:off x="145034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56E23A95-E856-407D-B630-1977B2E94E52}"/>
            </a:ext>
          </a:extLst>
        </xdr:cNvPr>
        <xdr:cNvSpPr/>
      </xdr:nvSpPr>
      <xdr:spPr>
        <a:xfrm>
          <a:off x="158750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FEAD1368-A197-4456-A440-8424079C3A1D}"/>
            </a:ext>
          </a:extLst>
        </xdr:cNvPr>
        <xdr:cNvSpPr/>
      </xdr:nvSpPr>
      <xdr:spPr>
        <a:xfrm>
          <a:off x="172466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9CBA6998-0E7D-4480-9E7B-9187CE9643AA}"/>
            </a:ext>
          </a:extLst>
        </xdr:cNvPr>
        <xdr:cNvSpPr/>
      </xdr:nvSpPr>
      <xdr:spPr>
        <a:xfrm>
          <a:off x="117602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AD4EF8A4-8EEC-4EC5-AD2B-472755F0053A}"/>
            </a:ext>
          </a:extLst>
        </xdr:cNvPr>
        <xdr:cNvSpPr/>
      </xdr:nvSpPr>
      <xdr:spPr>
        <a:xfrm>
          <a:off x="145034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BF81B10C-626B-4410-BB28-438752F9F3A6}"/>
            </a:ext>
          </a:extLst>
        </xdr:cNvPr>
        <xdr:cNvSpPr/>
      </xdr:nvSpPr>
      <xdr:spPr>
        <a:xfrm>
          <a:off x="158750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5CA131AA-73AF-4A9D-BF43-1EBAE4663032}"/>
            </a:ext>
          </a:extLst>
        </xdr:cNvPr>
        <xdr:cNvSpPr/>
      </xdr:nvSpPr>
      <xdr:spPr>
        <a:xfrm>
          <a:off x="172466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40975452-7758-4ACD-A6F6-87D2510849BD}"/>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F4B10E67-CC4A-4EA9-9D43-517A25A4BD63}"/>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8B913929-C657-4ADE-97BB-D1E1DA1D38E4}"/>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E85CC77F-5401-49C5-99F8-F017242A6B17}"/>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群馬県板倉町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9223CE2B-3CBD-472D-8577-6521356A35F1}"/>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67428E0E-D650-48CD-9187-6CCDEA1F2C32}"/>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61D7C406-77B5-45D8-97E3-DE38EE3CC7DD}"/>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F198CF02-99E8-4FA5-A213-A96F8F7ABEB6}"/>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2DDE5024-29E8-4F7D-BD22-D24C5EE1DD7E}"/>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61065DA5-B4E7-4E3E-8389-A5587B9489C3}"/>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14,064
13,634
41.86
6,864,187
5,979,374
860,421
4,308,989
4,292,679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13563494-36D2-459A-9D4A-A3B0B667A3A7}"/>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72E90058-012F-4EDB-9D32-C737838B6F2C}"/>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874A3421-BE23-463F-B0BE-4B9A4C989290}"/>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70687A0D-2B52-4ADD-AE19-F3AAA0BF1E1C}"/>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3FAC1B1-7136-410E-BF5D-0167DDE8025C}"/>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19AD0C5F-6A37-4536-9AC7-7AEA421B671F}"/>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E96D383B-B1D8-4BEC-8971-8B0D96E3240A}"/>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397A103E-1634-49D0-93F5-78C60A83FDF4}"/>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D746F913-7702-4F49-A919-E124B480EF9C}"/>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45317D59-8F6D-409F-AE2E-7D2972C92C67}"/>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247E422B-349D-4EAA-8515-DA9A879EF8CF}"/>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C288C13C-068F-43B6-BDC2-53C290940630}"/>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7F3D84A0-08D1-4050-9E3F-924734875BB6}"/>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823591E7-A348-4C48-9FED-7E25F8664A15}"/>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F8B6A9B5-2C4F-4676-A110-C41EC6A06415}"/>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7C48D384-43B0-4E58-9571-F234D366DD83}"/>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B4DEA8D4-D77F-4DB4-831D-BE2C3E3D0535}"/>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A6D35505-1B8B-4CA2-9042-14C8E5546EED}"/>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AB45435E-B241-40ED-BD60-21C7B996C090}"/>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1DC76B05-A5F6-4025-9746-C9020203DF21}"/>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D6691D2A-7F1D-47D2-A791-3AFAE6168DC4}"/>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A4674591-38BA-458D-8AF1-7E8905CA5EE2}"/>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912B755F-8BC4-483C-AF54-849FABC0D4E6}"/>
            </a:ext>
          </a:extLst>
        </xdr:cNvPr>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9D867E27-02FC-4B0D-A00B-ECDCB58C6AC1}"/>
            </a:ext>
          </a:extLst>
        </xdr:cNvPr>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B56D2BDC-26D3-4003-A2ED-A5720FA3A363}"/>
            </a:ext>
          </a:extLst>
        </xdr:cNvPr>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9E5350C2-7453-4E67-AB71-36DA85405FDF}"/>
            </a:ext>
          </a:extLst>
        </xdr:cNvPr>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9A844376-BD47-4C5F-89E3-804FCABDBBB7}"/>
            </a:ext>
          </a:extLst>
        </xdr:cNvPr>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42DC7DBB-902F-4A33-B5BB-0FBB735C9F7B}"/>
            </a:ext>
          </a:extLst>
        </xdr:cNvPr>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711A6519-6337-470E-AD5A-589B50F73DAB}"/>
            </a:ext>
          </a:extLst>
        </xdr:cNvPr>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F5445424-738A-4256-A34F-42800D698CB8}"/>
            </a:ext>
          </a:extLst>
        </xdr:cNvPr>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E6DA8433-417D-4BD5-93B4-7EE3D7417548}"/>
            </a:ext>
          </a:extLst>
        </xdr:cNvPr>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6C0DD52C-8ED6-4512-9397-319672E0421F}"/>
            </a:ext>
          </a:extLst>
        </xdr:cNvPr>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FFB19A6C-0069-4338-8BF0-0BB6AB9B0BEB}"/>
            </a:ext>
          </a:extLst>
        </xdr:cNvPr>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5247E038-A600-429E-A001-BDC2D9FA0407}"/>
            </a:ext>
          </a:extLst>
        </xdr:cNvPr>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A9FB6B28-32EA-46D6-AF42-FD039D76EFE2}"/>
            </a:ext>
          </a:extLst>
        </xdr:cNvPr>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有形固定資産総額のうち、</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％以上が道路である。道路は取得時期が不明な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路線</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が大部分を占めているため、耐用年数の半分が経過したものとして固定資産台帳を整備している。また、建物は耐用年数の半分以上の年数を経過しているものが大半であ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、当該比率は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％以上となっている。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各施設ごと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の状況を把握して適切に管理していくことが重要である。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D8432BB5-EABA-4EF5-9312-E67910312F2F}"/>
            </a:ext>
          </a:extLst>
        </xdr:cNvPr>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8BFDDC03-A4FB-4345-ABAE-8C0FBC535E07}"/>
            </a:ext>
          </a:extLst>
        </xdr:cNvPr>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1081EB5D-F86D-46E7-BEC5-9B88E1D063A0}"/>
            </a:ext>
          </a:extLst>
        </xdr:cNvPr>
        <xdr:cNvSpPr txBox="1"/>
      </xdr:nvSpPr>
      <xdr:spPr>
        <a:xfrm>
          <a:off x="786781" y="6811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a:extLst>
            <a:ext uri="{FF2B5EF4-FFF2-40B4-BE49-F238E27FC236}">
              <a16:creationId xmlns:a16="http://schemas.microsoft.com/office/drawing/2014/main" id="{DDA3B2F6-7455-4785-968F-AAD19ADDBB3F}"/>
            </a:ext>
          </a:extLst>
        </xdr:cNvPr>
        <xdr:cNvCxnSpPr/>
      </xdr:nvCxnSpPr>
      <xdr:spPr>
        <a:xfrm>
          <a:off x="1152525" y="65584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a:extLst>
            <a:ext uri="{FF2B5EF4-FFF2-40B4-BE49-F238E27FC236}">
              <a16:creationId xmlns:a16="http://schemas.microsoft.com/office/drawing/2014/main" id="{8F97B545-75A5-497E-8F2A-AE1CE0D8E51A}"/>
            </a:ext>
          </a:extLst>
        </xdr:cNvPr>
        <xdr:cNvSpPr txBox="1"/>
      </xdr:nvSpPr>
      <xdr:spPr>
        <a:xfrm>
          <a:off x="786781" y="64646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a:extLst>
            <a:ext uri="{FF2B5EF4-FFF2-40B4-BE49-F238E27FC236}">
              <a16:creationId xmlns:a16="http://schemas.microsoft.com/office/drawing/2014/main" id="{7283EB15-5AB5-41E2-8693-010BC3BB9368}"/>
            </a:ext>
          </a:extLst>
        </xdr:cNvPr>
        <xdr:cNvCxnSpPr/>
      </xdr:nvCxnSpPr>
      <xdr:spPr>
        <a:xfrm>
          <a:off x="1152525" y="62113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a:extLst>
            <a:ext uri="{FF2B5EF4-FFF2-40B4-BE49-F238E27FC236}">
              <a16:creationId xmlns:a16="http://schemas.microsoft.com/office/drawing/2014/main" id="{49976B5A-5F33-43B7-9B1C-54C36A2E66D8}"/>
            </a:ext>
          </a:extLst>
        </xdr:cNvPr>
        <xdr:cNvSpPr txBox="1"/>
      </xdr:nvSpPr>
      <xdr:spPr>
        <a:xfrm>
          <a:off x="786781" y="61175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CE38E96C-DA3C-4E35-B45B-75896768FFCC}"/>
            </a:ext>
          </a:extLst>
        </xdr:cNvPr>
        <xdr:cNvCxnSpPr/>
      </xdr:nvCxnSpPr>
      <xdr:spPr>
        <a:xfrm>
          <a:off x="1152525" y="5864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DAA33558-6821-4408-A616-DD51263B9101}"/>
            </a:ext>
          </a:extLst>
        </xdr:cNvPr>
        <xdr:cNvSpPr txBox="1"/>
      </xdr:nvSpPr>
      <xdr:spPr>
        <a:xfrm>
          <a:off x="786781" y="5770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a:extLst>
            <a:ext uri="{FF2B5EF4-FFF2-40B4-BE49-F238E27FC236}">
              <a16:creationId xmlns:a16="http://schemas.microsoft.com/office/drawing/2014/main" id="{EFC4EE5E-CCFF-4961-AECE-9215197085FF}"/>
            </a:ext>
          </a:extLst>
        </xdr:cNvPr>
        <xdr:cNvCxnSpPr/>
      </xdr:nvCxnSpPr>
      <xdr:spPr>
        <a:xfrm>
          <a:off x="1152525" y="55170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a:extLst>
            <a:ext uri="{FF2B5EF4-FFF2-40B4-BE49-F238E27FC236}">
              <a16:creationId xmlns:a16="http://schemas.microsoft.com/office/drawing/2014/main" id="{F537225A-0497-4DE4-9163-AEB69C1742C2}"/>
            </a:ext>
          </a:extLst>
        </xdr:cNvPr>
        <xdr:cNvSpPr txBox="1"/>
      </xdr:nvSpPr>
      <xdr:spPr>
        <a:xfrm>
          <a:off x="786781" y="54232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a:extLst>
            <a:ext uri="{FF2B5EF4-FFF2-40B4-BE49-F238E27FC236}">
              <a16:creationId xmlns:a16="http://schemas.microsoft.com/office/drawing/2014/main" id="{490ADFD7-61A0-4C2A-82DE-34EB190DD96B}"/>
            </a:ext>
          </a:extLst>
        </xdr:cNvPr>
        <xdr:cNvCxnSpPr/>
      </xdr:nvCxnSpPr>
      <xdr:spPr>
        <a:xfrm>
          <a:off x="1152525" y="51699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a:extLst>
            <a:ext uri="{FF2B5EF4-FFF2-40B4-BE49-F238E27FC236}">
              <a16:creationId xmlns:a16="http://schemas.microsoft.com/office/drawing/2014/main" id="{5B4881DC-6DE7-4DF5-A80E-37E857F4A171}"/>
            </a:ext>
          </a:extLst>
        </xdr:cNvPr>
        <xdr:cNvSpPr txBox="1"/>
      </xdr:nvSpPr>
      <xdr:spPr>
        <a:xfrm>
          <a:off x="786781" y="5082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3F7C8355-213C-4A5F-85B0-E8D73FF9C624}"/>
            </a:ext>
          </a:extLst>
        </xdr:cNvPr>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7FC1D245-F4E6-4505-AA36-F4DFB846FB36}"/>
            </a:ext>
          </a:extLst>
        </xdr:cNvPr>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C9D6FBEA-68E8-4AEA-924F-5C58B904ABC2}"/>
            </a:ext>
          </a:extLst>
        </xdr:cNvPr>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34</xdr:row>
      <xdr:rowOff>133350</xdr:rowOff>
    </xdr:to>
    <xdr:cxnSp macro="">
      <xdr:nvCxnSpPr>
        <xdr:cNvPr id="73" name="直線コネクタ 72">
          <a:extLst>
            <a:ext uri="{FF2B5EF4-FFF2-40B4-BE49-F238E27FC236}">
              <a16:creationId xmlns:a16="http://schemas.microsoft.com/office/drawing/2014/main" id="{90AD2899-A6B7-4109-AFCF-105050D89D0D}"/>
            </a:ext>
          </a:extLst>
        </xdr:cNvPr>
        <xdr:cNvCxnSpPr/>
      </xdr:nvCxnSpPr>
      <xdr:spPr>
        <a:xfrm flipV="1">
          <a:off x="4300220" y="5278755"/>
          <a:ext cx="1270" cy="12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137177</xdr:rowOff>
    </xdr:from>
    <xdr:ext cx="405111" cy="259045"/>
    <xdr:sp macro="" textlink="">
      <xdr:nvSpPr>
        <xdr:cNvPr id="74" name="有形固定資産減価償却率最小値テキスト">
          <a:extLst>
            <a:ext uri="{FF2B5EF4-FFF2-40B4-BE49-F238E27FC236}">
              <a16:creationId xmlns:a16="http://schemas.microsoft.com/office/drawing/2014/main" id="{827DA9CD-9A29-4ABE-A122-1E3CF0A5F227}"/>
            </a:ext>
          </a:extLst>
        </xdr:cNvPr>
        <xdr:cNvSpPr txBox="1"/>
      </xdr:nvSpPr>
      <xdr:spPr>
        <a:xfrm>
          <a:off x="4352925" y="654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133350</xdr:rowOff>
    </xdr:from>
    <xdr:to>
      <xdr:col>23</xdr:col>
      <xdr:colOff>174625</xdr:colOff>
      <xdr:row>34</xdr:row>
      <xdr:rowOff>133350</xdr:rowOff>
    </xdr:to>
    <xdr:cxnSp macro="">
      <xdr:nvCxnSpPr>
        <xdr:cNvPr id="75" name="直線コネクタ 74">
          <a:extLst>
            <a:ext uri="{FF2B5EF4-FFF2-40B4-BE49-F238E27FC236}">
              <a16:creationId xmlns:a16="http://schemas.microsoft.com/office/drawing/2014/main" id="{D5007DA3-0CC6-4ADF-A1C7-AB8B3ED721D9}"/>
            </a:ext>
          </a:extLst>
        </xdr:cNvPr>
        <xdr:cNvCxnSpPr/>
      </xdr:nvCxnSpPr>
      <xdr:spPr>
        <a:xfrm>
          <a:off x="4213225" y="654050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76" name="有形固定資産減価償却率最大値テキスト">
          <a:extLst>
            <a:ext uri="{FF2B5EF4-FFF2-40B4-BE49-F238E27FC236}">
              <a16:creationId xmlns:a16="http://schemas.microsoft.com/office/drawing/2014/main" id="{60700855-6D39-462A-9AA6-80EFCB9D649B}"/>
            </a:ext>
          </a:extLst>
        </xdr:cNvPr>
        <xdr:cNvSpPr txBox="1"/>
      </xdr:nvSpPr>
      <xdr:spPr>
        <a:xfrm>
          <a:off x="4352925" y="506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77" name="直線コネクタ 76">
          <a:extLst>
            <a:ext uri="{FF2B5EF4-FFF2-40B4-BE49-F238E27FC236}">
              <a16:creationId xmlns:a16="http://schemas.microsoft.com/office/drawing/2014/main" id="{EBBB1C57-7A32-4927-83D2-25D75637C4F4}"/>
            </a:ext>
          </a:extLst>
        </xdr:cNvPr>
        <xdr:cNvCxnSpPr/>
      </xdr:nvCxnSpPr>
      <xdr:spPr>
        <a:xfrm>
          <a:off x="4213225" y="527875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8" name="有形固定資産減価償却率平均値テキスト">
          <a:extLst>
            <a:ext uri="{FF2B5EF4-FFF2-40B4-BE49-F238E27FC236}">
              <a16:creationId xmlns:a16="http://schemas.microsoft.com/office/drawing/2014/main" id="{68D0CCA6-3FEA-46CC-BAC2-0F9A3D6763A3}"/>
            </a:ext>
          </a:extLst>
        </xdr:cNvPr>
        <xdr:cNvSpPr txBox="1"/>
      </xdr:nvSpPr>
      <xdr:spPr>
        <a:xfrm>
          <a:off x="4352925" y="5746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9" name="フローチャート: 判断 78">
          <a:extLst>
            <a:ext uri="{FF2B5EF4-FFF2-40B4-BE49-F238E27FC236}">
              <a16:creationId xmlns:a16="http://schemas.microsoft.com/office/drawing/2014/main" id="{38CE12FF-4CF6-423D-8C6F-89ECDB1B873F}"/>
            </a:ext>
          </a:extLst>
        </xdr:cNvPr>
        <xdr:cNvSpPr/>
      </xdr:nvSpPr>
      <xdr:spPr>
        <a:xfrm>
          <a:off x="4251325" y="5888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80" name="フローチャート: 判断 79">
          <a:extLst>
            <a:ext uri="{FF2B5EF4-FFF2-40B4-BE49-F238E27FC236}">
              <a16:creationId xmlns:a16="http://schemas.microsoft.com/office/drawing/2014/main" id="{F2688E11-B03B-4DDE-ADA1-FBB5ED418F06}"/>
            </a:ext>
          </a:extLst>
        </xdr:cNvPr>
        <xdr:cNvSpPr/>
      </xdr:nvSpPr>
      <xdr:spPr>
        <a:xfrm>
          <a:off x="3616325" y="59582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81" name="フローチャート: 判断 80">
          <a:extLst>
            <a:ext uri="{FF2B5EF4-FFF2-40B4-BE49-F238E27FC236}">
              <a16:creationId xmlns:a16="http://schemas.microsoft.com/office/drawing/2014/main" id="{9F8AE8CF-257E-4F81-BB65-820D38AFF565}"/>
            </a:ext>
          </a:extLst>
        </xdr:cNvPr>
        <xdr:cNvSpPr/>
      </xdr:nvSpPr>
      <xdr:spPr>
        <a:xfrm>
          <a:off x="2930525" y="58386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2" name="フローチャート: 判断 81">
          <a:extLst>
            <a:ext uri="{FF2B5EF4-FFF2-40B4-BE49-F238E27FC236}">
              <a16:creationId xmlns:a16="http://schemas.microsoft.com/office/drawing/2014/main" id="{D515FFE3-B1FE-4513-9976-55A40F3182B2}"/>
            </a:ext>
          </a:extLst>
        </xdr:cNvPr>
        <xdr:cNvSpPr/>
      </xdr:nvSpPr>
      <xdr:spPr>
        <a:xfrm>
          <a:off x="2244725" y="58026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16298</xdr:rowOff>
    </xdr:from>
    <xdr:to>
      <xdr:col>7</xdr:col>
      <xdr:colOff>187325</xdr:colOff>
      <xdr:row>30</xdr:row>
      <xdr:rowOff>117898</xdr:rowOff>
    </xdr:to>
    <xdr:sp macro="" textlink="">
      <xdr:nvSpPr>
        <xdr:cNvPr id="83" name="フローチャート: 判断 82">
          <a:extLst>
            <a:ext uri="{FF2B5EF4-FFF2-40B4-BE49-F238E27FC236}">
              <a16:creationId xmlns:a16="http://schemas.microsoft.com/office/drawing/2014/main" id="{1A8DE82E-C9ED-4E28-8FCD-2C8EFB0C5AE6}"/>
            </a:ext>
          </a:extLst>
        </xdr:cNvPr>
        <xdr:cNvSpPr/>
      </xdr:nvSpPr>
      <xdr:spPr>
        <a:xfrm>
          <a:off x="1558925" y="576304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D46ECA01-8A42-4153-B8ED-4449E49DD477}"/>
            </a:ext>
          </a:extLst>
        </xdr:cNvPr>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2FC78ABE-7F3D-4D62-962C-AEF68573023C}"/>
            </a:ext>
          </a:extLst>
        </xdr:cNvPr>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121E9067-F4A0-46D7-838E-88AEF5AF6AD2}"/>
            </a:ext>
          </a:extLst>
        </xdr:cNvPr>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35A53C60-9CC4-41F6-85BD-40C1B1C362D3}"/>
            </a:ext>
          </a:extLst>
        </xdr:cNvPr>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7180D263-4605-4303-A21D-AC3C147BDCB6}"/>
            </a:ext>
          </a:extLst>
        </xdr:cNvPr>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149437</xdr:rowOff>
    </xdr:from>
    <xdr:to>
      <xdr:col>23</xdr:col>
      <xdr:colOff>136525</xdr:colOff>
      <xdr:row>31</xdr:row>
      <xdr:rowOff>79587</xdr:rowOff>
    </xdr:to>
    <xdr:sp macro="" textlink="">
      <xdr:nvSpPr>
        <xdr:cNvPr id="89" name="楕円 88">
          <a:extLst>
            <a:ext uri="{FF2B5EF4-FFF2-40B4-BE49-F238E27FC236}">
              <a16:creationId xmlns:a16="http://schemas.microsoft.com/office/drawing/2014/main" id="{C65F4334-376C-4422-9030-8E813B1CEC10}"/>
            </a:ext>
          </a:extLst>
        </xdr:cNvPr>
        <xdr:cNvSpPr/>
      </xdr:nvSpPr>
      <xdr:spPr>
        <a:xfrm>
          <a:off x="4251325" y="58961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127864</xdr:rowOff>
    </xdr:from>
    <xdr:ext cx="405111" cy="259045"/>
    <xdr:sp macro="" textlink="">
      <xdr:nvSpPr>
        <xdr:cNvPr id="90" name="有形固定資産減価償却率該当値テキスト">
          <a:extLst>
            <a:ext uri="{FF2B5EF4-FFF2-40B4-BE49-F238E27FC236}">
              <a16:creationId xmlns:a16="http://schemas.microsoft.com/office/drawing/2014/main" id="{76C6FA58-26F9-432A-A8C0-27D9EC704633}"/>
            </a:ext>
          </a:extLst>
        </xdr:cNvPr>
        <xdr:cNvSpPr txBox="1"/>
      </xdr:nvSpPr>
      <xdr:spPr>
        <a:xfrm>
          <a:off x="4352925" y="587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81068</xdr:rowOff>
    </xdr:from>
    <xdr:to>
      <xdr:col>19</xdr:col>
      <xdr:colOff>187325</xdr:colOff>
      <xdr:row>31</xdr:row>
      <xdr:rowOff>11218</xdr:rowOff>
    </xdr:to>
    <xdr:sp macro="" textlink="">
      <xdr:nvSpPr>
        <xdr:cNvPr id="91" name="楕円 90">
          <a:extLst>
            <a:ext uri="{FF2B5EF4-FFF2-40B4-BE49-F238E27FC236}">
              <a16:creationId xmlns:a16="http://schemas.microsoft.com/office/drawing/2014/main" id="{BB0F3B99-976A-457A-A9A4-4F57C2E2EB0D}"/>
            </a:ext>
          </a:extLst>
        </xdr:cNvPr>
        <xdr:cNvSpPr/>
      </xdr:nvSpPr>
      <xdr:spPr>
        <a:xfrm>
          <a:off x="3616325" y="582781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131868</xdr:rowOff>
    </xdr:from>
    <xdr:to>
      <xdr:col>23</xdr:col>
      <xdr:colOff>85725</xdr:colOff>
      <xdr:row>31</xdr:row>
      <xdr:rowOff>28787</xdr:rowOff>
    </xdr:to>
    <xdr:cxnSp macro="">
      <xdr:nvCxnSpPr>
        <xdr:cNvPr id="92" name="直線コネクタ 91">
          <a:extLst>
            <a:ext uri="{FF2B5EF4-FFF2-40B4-BE49-F238E27FC236}">
              <a16:creationId xmlns:a16="http://schemas.microsoft.com/office/drawing/2014/main" id="{2F6F12B0-2241-4F22-BA52-6EAD4B8ED515}"/>
            </a:ext>
          </a:extLst>
        </xdr:cNvPr>
        <xdr:cNvCxnSpPr/>
      </xdr:nvCxnSpPr>
      <xdr:spPr>
        <a:xfrm>
          <a:off x="3667125" y="5878618"/>
          <a:ext cx="635000" cy="6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30692</xdr:rowOff>
    </xdr:from>
    <xdr:to>
      <xdr:col>15</xdr:col>
      <xdr:colOff>187325</xdr:colOff>
      <xdr:row>30</xdr:row>
      <xdr:rowOff>132292</xdr:rowOff>
    </xdr:to>
    <xdr:sp macro="" textlink="">
      <xdr:nvSpPr>
        <xdr:cNvPr id="93" name="楕円 92">
          <a:extLst>
            <a:ext uri="{FF2B5EF4-FFF2-40B4-BE49-F238E27FC236}">
              <a16:creationId xmlns:a16="http://schemas.microsoft.com/office/drawing/2014/main" id="{DB2D1928-51F1-42EE-829A-1BA6268C21F6}"/>
            </a:ext>
          </a:extLst>
        </xdr:cNvPr>
        <xdr:cNvSpPr/>
      </xdr:nvSpPr>
      <xdr:spPr>
        <a:xfrm>
          <a:off x="2930525" y="57774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81492</xdr:rowOff>
    </xdr:from>
    <xdr:to>
      <xdr:col>19</xdr:col>
      <xdr:colOff>136525</xdr:colOff>
      <xdr:row>30</xdr:row>
      <xdr:rowOff>131868</xdr:rowOff>
    </xdr:to>
    <xdr:cxnSp macro="">
      <xdr:nvCxnSpPr>
        <xdr:cNvPr id="94" name="直線コネクタ 93">
          <a:extLst>
            <a:ext uri="{FF2B5EF4-FFF2-40B4-BE49-F238E27FC236}">
              <a16:creationId xmlns:a16="http://schemas.microsoft.com/office/drawing/2014/main" id="{92F6A7B5-9A94-4A2A-B19B-487041166933}"/>
            </a:ext>
          </a:extLst>
        </xdr:cNvPr>
        <xdr:cNvCxnSpPr/>
      </xdr:nvCxnSpPr>
      <xdr:spPr>
        <a:xfrm>
          <a:off x="2981325" y="5828242"/>
          <a:ext cx="6858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140970</xdr:rowOff>
    </xdr:from>
    <xdr:to>
      <xdr:col>11</xdr:col>
      <xdr:colOff>187325</xdr:colOff>
      <xdr:row>30</xdr:row>
      <xdr:rowOff>71120</xdr:rowOff>
    </xdr:to>
    <xdr:sp macro="" textlink="">
      <xdr:nvSpPr>
        <xdr:cNvPr id="95" name="楕円 94">
          <a:extLst>
            <a:ext uri="{FF2B5EF4-FFF2-40B4-BE49-F238E27FC236}">
              <a16:creationId xmlns:a16="http://schemas.microsoft.com/office/drawing/2014/main" id="{2D608FA9-C7BA-4F4F-85E8-B4324EB42606}"/>
            </a:ext>
          </a:extLst>
        </xdr:cNvPr>
        <xdr:cNvSpPr/>
      </xdr:nvSpPr>
      <xdr:spPr>
        <a:xfrm>
          <a:off x="2244725" y="57226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20320</xdr:rowOff>
    </xdr:from>
    <xdr:to>
      <xdr:col>15</xdr:col>
      <xdr:colOff>136525</xdr:colOff>
      <xdr:row>30</xdr:row>
      <xdr:rowOff>81492</xdr:rowOff>
    </xdr:to>
    <xdr:cxnSp macro="">
      <xdr:nvCxnSpPr>
        <xdr:cNvPr id="96" name="直線コネクタ 95">
          <a:extLst>
            <a:ext uri="{FF2B5EF4-FFF2-40B4-BE49-F238E27FC236}">
              <a16:creationId xmlns:a16="http://schemas.microsoft.com/office/drawing/2014/main" id="{A06AEFFE-0F9C-409B-925F-63B6F05549D2}"/>
            </a:ext>
          </a:extLst>
        </xdr:cNvPr>
        <xdr:cNvCxnSpPr/>
      </xdr:nvCxnSpPr>
      <xdr:spPr>
        <a:xfrm>
          <a:off x="2295525" y="5767070"/>
          <a:ext cx="6858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12700</xdr:rowOff>
    </xdr:from>
    <xdr:to>
      <xdr:col>7</xdr:col>
      <xdr:colOff>187325</xdr:colOff>
      <xdr:row>30</xdr:row>
      <xdr:rowOff>114300</xdr:rowOff>
    </xdr:to>
    <xdr:sp macro="" textlink="">
      <xdr:nvSpPr>
        <xdr:cNvPr id="97" name="楕円 96">
          <a:extLst>
            <a:ext uri="{FF2B5EF4-FFF2-40B4-BE49-F238E27FC236}">
              <a16:creationId xmlns:a16="http://schemas.microsoft.com/office/drawing/2014/main" id="{B5C65D34-DF87-47D1-B1FF-CB92897ECFE5}"/>
            </a:ext>
          </a:extLst>
        </xdr:cNvPr>
        <xdr:cNvSpPr/>
      </xdr:nvSpPr>
      <xdr:spPr>
        <a:xfrm>
          <a:off x="1558925" y="57594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20320</xdr:rowOff>
    </xdr:from>
    <xdr:to>
      <xdr:col>11</xdr:col>
      <xdr:colOff>136525</xdr:colOff>
      <xdr:row>30</xdr:row>
      <xdr:rowOff>63500</xdr:rowOff>
    </xdr:to>
    <xdr:cxnSp macro="">
      <xdr:nvCxnSpPr>
        <xdr:cNvPr id="98" name="直線コネクタ 97">
          <a:extLst>
            <a:ext uri="{FF2B5EF4-FFF2-40B4-BE49-F238E27FC236}">
              <a16:creationId xmlns:a16="http://schemas.microsoft.com/office/drawing/2014/main" id="{95DF6AD7-289F-4171-B0BA-0D6DCC383CCD}"/>
            </a:ext>
          </a:extLst>
        </xdr:cNvPr>
        <xdr:cNvCxnSpPr/>
      </xdr:nvCxnSpPr>
      <xdr:spPr>
        <a:xfrm flipV="1">
          <a:off x="1609725" y="5767070"/>
          <a:ext cx="6858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99" name="n_1aveValue有形固定資産減価償却率">
          <a:extLst>
            <a:ext uri="{FF2B5EF4-FFF2-40B4-BE49-F238E27FC236}">
              <a16:creationId xmlns:a16="http://schemas.microsoft.com/office/drawing/2014/main" id="{8684EB01-9607-4623-B003-F1D2CAD40EBD}"/>
            </a:ext>
          </a:extLst>
        </xdr:cNvPr>
        <xdr:cNvSpPr txBox="1"/>
      </xdr:nvSpPr>
      <xdr:spPr>
        <a:xfrm>
          <a:off x="3470919"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13140</xdr:rowOff>
    </xdr:from>
    <xdr:ext cx="405111" cy="259045"/>
    <xdr:sp macro="" textlink="">
      <xdr:nvSpPr>
        <xdr:cNvPr id="100" name="n_2aveValue有形固定資産減価償却率">
          <a:extLst>
            <a:ext uri="{FF2B5EF4-FFF2-40B4-BE49-F238E27FC236}">
              <a16:creationId xmlns:a16="http://schemas.microsoft.com/office/drawing/2014/main" id="{6DC25067-CD63-4093-92F9-D2295829BAD9}"/>
            </a:ext>
          </a:extLst>
        </xdr:cNvPr>
        <xdr:cNvSpPr txBox="1"/>
      </xdr:nvSpPr>
      <xdr:spPr>
        <a:xfrm>
          <a:off x="2797819" y="592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101" name="n_3aveValue有形固定資産減価償却率">
          <a:extLst>
            <a:ext uri="{FF2B5EF4-FFF2-40B4-BE49-F238E27FC236}">
              <a16:creationId xmlns:a16="http://schemas.microsoft.com/office/drawing/2014/main" id="{FF2245E8-7AE4-4521-B019-B8DDA684E96F}"/>
            </a:ext>
          </a:extLst>
        </xdr:cNvPr>
        <xdr:cNvSpPr txBox="1"/>
      </xdr:nvSpPr>
      <xdr:spPr>
        <a:xfrm>
          <a:off x="2112019" y="5895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109025</xdr:rowOff>
    </xdr:from>
    <xdr:ext cx="405111" cy="259045"/>
    <xdr:sp macro="" textlink="">
      <xdr:nvSpPr>
        <xdr:cNvPr id="102" name="n_4aveValue有形固定資産減価償却率">
          <a:extLst>
            <a:ext uri="{FF2B5EF4-FFF2-40B4-BE49-F238E27FC236}">
              <a16:creationId xmlns:a16="http://schemas.microsoft.com/office/drawing/2014/main" id="{B378ECF4-5497-4DEB-8173-4C5C397EE8A8}"/>
            </a:ext>
          </a:extLst>
        </xdr:cNvPr>
        <xdr:cNvSpPr txBox="1"/>
      </xdr:nvSpPr>
      <xdr:spPr>
        <a:xfrm>
          <a:off x="1426219" y="585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27745</xdr:rowOff>
    </xdr:from>
    <xdr:ext cx="405111" cy="259045"/>
    <xdr:sp macro="" textlink="">
      <xdr:nvSpPr>
        <xdr:cNvPr id="103" name="n_1mainValue有形固定資産減価償却率">
          <a:extLst>
            <a:ext uri="{FF2B5EF4-FFF2-40B4-BE49-F238E27FC236}">
              <a16:creationId xmlns:a16="http://schemas.microsoft.com/office/drawing/2014/main" id="{7E9A9BF4-2CC5-4983-84DD-B08DD33D4836}"/>
            </a:ext>
          </a:extLst>
        </xdr:cNvPr>
        <xdr:cNvSpPr txBox="1"/>
      </xdr:nvSpPr>
      <xdr:spPr>
        <a:xfrm>
          <a:off x="3470919" y="5609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148819</xdr:rowOff>
    </xdr:from>
    <xdr:ext cx="405111" cy="259045"/>
    <xdr:sp macro="" textlink="">
      <xdr:nvSpPr>
        <xdr:cNvPr id="104" name="n_2mainValue有形固定資産減価償却率">
          <a:extLst>
            <a:ext uri="{FF2B5EF4-FFF2-40B4-BE49-F238E27FC236}">
              <a16:creationId xmlns:a16="http://schemas.microsoft.com/office/drawing/2014/main" id="{95A9D0E9-1D64-47F4-89E6-A7FFE8D3315D}"/>
            </a:ext>
          </a:extLst>
        </xdr:cNvPr>
        <xdr:cNvSpPr txBox="1"/>
      </xdr:nvSpPr>
      <xdr:spPr>
        <a:xfrm>
          <a:off x="2797819" y="5565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87647</xdr:rowOff>
    </xdr:from>
    <xdr:ext cx="405111" cy="259045"/>
    <xdr:sp macro="" textlink="">
      <xdr:nvSpPr>
        <xdr:cNvPr id="105" name="n_3mainValue有形固定資産減価償却率">
          <a:extLst>
            <a:ext uri="{FF2B5EF4-FFF2-40B4-BE49-F238E27FC236}">
              <a16:creationId xmlns:a16="http://schemas.microsoft.com/office/drawing/2014/main" id="{A79190C6-29D6-4EA7-AAC6-376429607EB6}"/>
            </a:ext>
          </a:extLst>
        </xdr:cNvPr>
        <xdr:cNvSpPr txBox="1"/>
      </xdr:nvSpPr>
      <xdr:spPr>
        <a:xfrm>
          <a:off x="2112019" y="55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130827</xdr:rowOff>
    </xdr:from>
    <xdr:ext cx="405111" cy="259045"/>
    <xdr:sp macro="" textlink="">
      <xdr:nvSpPr>
        <xdr:cNvPr id="106" name="n_4mainValue有形固定資産減価償却率">
          <a:extLst>
            <a:ext uri="{FF2B5EF4-FFF2-40B4-BE49-F238E27FC236}">
              <a16:creationId xmlns:a16="http://schemas.microsoft.com/office/drawing/2014/main" id="{B3FBA0D8-4479-42A8-856E-86C42FA78013}"/>
            </a:ext>
          </a:extLst>
        </xdr:cNvPr>
        <xdr:cNvSpPr txBox="1"/>
      </xdr:nvSpPr>
      <xdr:spPr>
        <a:xfrm>
          <a:off x="1426219" y="554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D9A308BB-CF47-4B82-888F-A96F7A6CB854}"/>
            </a:ext>
          </a:extLst>
        </xdr:cNvPr>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B6D7B8F3-F3C6-4EE5-A2C1-CD10FCA255FC}"/>
            </a:ext>
          </a:extLst>
        </xdr:cNvPr>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88065237-8BD3-4153-8D80-37D5F3752E3A}"/>
            </a:ext>
          </a:extLst>
        </xdr:cNvPr>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E3D02944-8A4E-41C7-8893-78813D9D3749}"/>
            </a:ext>
          </a:extLst>
        </xdr:cNvPr>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8E09CFAC-A2B1-4360-A6F2-4F13A2FB3314}"/>
            </a:ext>
          </a:extLst>
        </xdr:cNvPr>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2FF85C64-5112-44F4-BCD5-D73A894020BD}"/>
            </a:ext>
          </a:extLst>
        </xdr:cNvPr>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2734F8C0-0A53-433F-9033-E7F87CA1C531}"/>
            </a:ext>
          </a:extLst>
        </xdr:cNvPr>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84FA2008-DFB3-414B-9A34-EB3F6462D891}"/>
            </a:ext>
          </a:extLst>
        </xdr:cNvPr>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605CD84A-6A1B-478D-A8C3-2F444D29246F}"/>
            </a:ext>
          </a:extLst>
        </xdr:cNvPr>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F767BD1C-FB10-4663-B5DE-E0CFCEB87D32}"/>
            </a:ext>
          </a:extLst>
        </xdr:cNvPr>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E947D079-993E-4FA6-A42C-1385434C4977}"/>
            </a:ext>
          </a:extLst>
        </xdr:cNvPr>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E94D61A7-60F1-4AE6-9695-8B2451CF1552}"/>
            </a:ext>
          </a:extLst>
        </xdr:cNvPr>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7C9B50A2-F049-4279-B28C-18DA07621E98}"/>
            </a:ext>
          </a:extLst>
        </xdr:cNvPr>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普通交付税額等の経常一般財源等が増加したこと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や、償還が終了した地方債の額が新規返済開始額より大きく、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債務償還比率は類似団体平均を下回って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一部事務組合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及び企業団</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の起債に伴う負担金が増加しているため、引き続き抑制していく必要がある。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CD452C5C-4A45-44F9-B264-429154CD8994}"/>
            </a:ext>
          </a:extLst>
        </xdr:cNvPr>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8936018A-C88F-4349-9DFC-8BD5180C9626}"/>
            </a:ext>
          </a:extLst>
        </xdr:cNvPr>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5B4DCE0D-490E-4BC3-8349-BACC5F508504}"/>
            </a:ext>
          </a:extLst>
        </xdr:cNvPr>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4E24087E-B735-4E91-A300-49DCEC62EC4C}"/>
            </a:ext>
          </a:extLst>
        </xdr:cNvPr>
        <xdr:cNvCxnSpPr/>
      </xdr:nvCxnSpPr>
      <xdr:spPr>
        <a:xfrm>
          <a:off x="10194925" y="65584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a:extLst>
            <a:ext uri="{FF2B5EF4-FFF2-40B4-BE49-F238E27FC236}">
              <a16:creationId xmlns:a16="http://schemas.microsoft.com/office/drawing/2014/main" id="{86FEE3AB-ECDC-4C91-BC3E-D5D493C3D9A0}"/>
            </a:ext>
          </a:extLst>
        </xdr:cNvPr>
        <xdr:cNvSpPr txBox="1"/>
      </xdr:nvSpPr>
      <xdr:spPr>
        <a:xfrm>
          <a:off x="9758836" y="64646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CB0CAEB6-4EBB-405C-9554-E19CBF2B99CE}"/>
            </a:ext>
          </a:extLst>
        </xdr:cNvPr>
        <xdr:cNvCxnSpPr/>
      </xdr:nvCxnSpPr>
      <xdr:spPr>
        <a:xfrm>
          <a:off x="10194925" y="62113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A4150549-3FEE-4811-864C-F925C41E1AEA}"/>
            </a:ext>
          </a:extLst>
        </xdr:cNvPr>
        <xdr:cNvSpPr txBox="1"/>
      </xdr:nvSpPr>
      <xdr:spPr>
        <a:xfrm>
          <a:off x="9758836" y="6117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12D34852-0100-405E-9FB0-B0FE87256CFB}"/>
            </a:ext>
          </a:extLst>
        </xdr:cNvPr>
        <xdr:cNvCxnSpPr/>
      </xdr:nvCxnSpPr>
      <xdr:spPr>
        <a:xfrm>
          <a:off x="10194925" y="5864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7C60354A-7883-48E3-8D06-1837210883EE}"/>
            </a:ext>
          </a:extLst>
        </xdr:cNvPr>
        <xdr:cNvSpPr txBox="1"/>
      </xdr:nvSpPr>
      <xdr:spPr>
        <a:xfrm>
          <a:off x="9758836" y="5770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08287B67-EA79-426A-B422-A31CB1426505}"/>
            </a:ext>
          </a:extLst>
        </xdr:cNvPr>
        <xdr:cNvCxnSpPr/>
      </xdr:nvCxnSpPr>
      <xdr:spPr>
        <a:xfrm>
          <a:off x="10194925" y="55170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66508572-E002-4AAD-A994-16C1D68C905F}"/>
            </a:ext>
          </a:extLst>
        </xdr:cNvPr>
        <xdr:cNvSpPr txBox="1"/>
      </xdr:nvSpPr>
      <xdr:spPr>
        <a:xfrm>
          <a:off x="9758836" y="54232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32A83E0A-A744-4C40-B818-14D5E7201502}"/>
            </a:ext>
          </a:extLst>
        </xdr:cNvPr>
        <xdr:cNvCxnSpPr/>
      </xdr:nvCxnSpPr>
      <xdr:spPr>
        <a:xfrm>
          <a:off x="10194925" y="51699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3D2038B0-FAA0-4AD0-9E09-16030CF7A8EC}"/>
            </a:ext>
          </a:extLst>
        </xdr:cNvPr>
        <xdr:cNvSpPr txBox="1"/>
      </xdr:nvSpPr>
      <xdr:spPr>
        <a:xfrm>
          <a:off x="9861428" y="5082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05077A44-F9CD-45E3-9975-5E2FA04B6B84}"/>
            </a:ext>
          </a:extLst>
        </xdr:cNvPr>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952A8B50-C829-49E6-83B5-B1A2036D6966}"/>
            </a:ext>
          </a:extLst>
        </xdr:cNvPr>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96107</xdr:rowOff>
    </xdr:to>
    <xdr:cxnSp macro="">
      <xdr:nvCxnSpPr>
        <xdr:cNvPr id="135" name="直線コネクタ 134">
          <a:extLst>
            <a:ext uri="{FF2B5EF4-FFF2-40B4-BE49-F238E27FC236}">
              <a16:creationId xmlns:a16="http://schemas.microsoft.com/office/drawing/2014/main" id="{A6D3E8ED-C4BE-4B74-BE83-6782520906D1}"/>
            </a:ext>
          </a:extLst>
        </xdr:cNvPr>
        <xdr:cNvCxnSpPr/>
      </xdr:nvCxnSpPr>
      <xdr:spPr>
        <a:xfrm flipV="1">
          <a:off x="13323570" y="5169958"/>
          <a:ext cx="1269" cy="133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99934</xdr:rowOff>
    </xdr:from>
    <xdr:ext cx="469744" cy="259045"/>
    <xdr:sp macro="" textlink="">
      <xdr:nvSpPr>
        <xdr:cNvPr id="136" name="債務償還比率最小値テキスト">
          <a:extLst>
            <a:ext uri="{FF2B5EF4-FFF2-40B4-BE49-F238E27FC236}">
              <a16:creationId xmlns:a16="http://schemas.microsoft.com/office/drawing/2014/main" id="{01073C72-B95E-4866-B7C9-CA95678ACDE0}"/>
            </a:ext>
          </a:extLst>
        </xdr:cNvPr>
        <xdr:cNvSpPr txBox="1"/>
      </xdr:nvSpPr>
      <xdr:spPr>
        <a:xfrm>
          <a:off x="13376275" y="650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96107</xdr:rowOff>
    </xdr:from>
    <xdr:to>
      <xdr:col>76</xdr:col>
      <xdr:colOff>111125</xdr:colOff>
      <xdr:row>34</xdr:row>
      <xdr:rowOff>96107</xdr:rowOff>
    </xdr:to>
    <xdr:cxnSp macro="">
      <xdr:nvCxnSpPr>
        <xdr:cNvPr id="137" name="直線コネクタ 136">
          <a:extLst>
            <a:ext uri="{FF2B5EF4-FFF2-40B4-BE49-F238E27FC236}">
              <a16:creationId xmlns:a16="http://schemas.microsoft.com/office/drawing/2014/main" id="{E8531598-E0AF-4B9B-B898-E5D995240C7C}"/>
            </a:ext>
          </a:extLst>
        </xdr:cNvPr>
        <xdr:cNvCxnSpPr/>
      </xdr:nvCxnSpPr>
      <xdr:spPr>
        <a:xfrm>
          <a:off x="13255625" y="65032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F9B71EBA-EB86-42F3-AFE2-365F4C6C8FF7}"/>
            </a:ext>
          </a:extLst>
        </xdr:cNvPr>
        <xdr:cNvSpPr txBox="1"/>
      </xdr:nvSpPr>
      <xdr:spPr>
        <a:xfrm>
          <a:off x="13376275" y="4951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91633CD1-289E-4633-9FD2-B2586A3D4D55}"/>
            </a:ext>
          </a:extLst>
        </xdr:cNvPr>
        <xdr:cNvCxnSpPr/>
      </xdr:nvCxnSpPr>
      <xdr:spPr>
        <a:xfrm>
          <a:off x="13255625" y="51699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43843</xdr:rowOff>
    </xdr:from>
    <xdr:ext cx="469744" cy="259045"/>
    <xdr:sp macro="" textlink="">
      <xdr:nvSpPr>
        <xdr:cNvPr id="140" name="債務償還比率平均値テキスト">
          <a:extLst>
            <a:ext uri="{FF2B5EF4-FFF2-40B4-BE49-F238E27FC236}">
              <a16:creationId xmlns:a16="http://schemas.microsoft.com/office/drawing/2014/main" id="{1BE8980C-305A-4060-A48C-1DA42A34A6E3}"/>
            </a:ext>
          </a:extLst>
        </xdr:cNvPr>
        <xdr:cNvSpPr txBox="1"/>
      </xdr:nvSpPr>
      <xdr:spPr>
        <a:xfrm>
          <a:off x="13376275" y="5790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65416</xdr:rowOff>
    </xdr:from>
    <xdr:to>
      <xdr:col>76</xdr:col>
      <xdr:colOff>73025</xdr:colOff>
      <xdr:row>30</xdr:row>
      <xdr:rowOff>167016</xdr:rowOff>
    </xdr:to>
    <xdr:sp macro="" textlink="">
      <xdr:nvSpPr>
        <xdr:cNvPr id="141" name="フローチャート: 判断 140">
          <a:extLst>
            <a:ext uri="{FF2B5EF4-FFF2-40B4-BE49-F238E27FC236}">
              <a16:creationId xmlns:a16="http://schemas.microsoft.com/office/drawing/2014/main" id="{E5BCA7DA-4507-45A4-9F05-12C1915AD678}"/>
            </a:ext>
          </a:extLst>
        </xdr:cNvPr>
        <xdr:cNvSpPr/>
      </xdr:nvSpPr>
      <xdr:spPr>
        <a:xfrm>
          <a:off x="13293725" y="58121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143690</xdr:rowOff>
    </xdr:from>
    <xdr:to>
      <xdr:col>72</xdr:col>
      <xdr:colOff>123825</xdr:colOff>
      <xdr:row>32</xdr:row>
      <xdr:rowOff>73840</xdr:rowOff>
    </xdr:to>
    <xdr:sp macro="" textlink="">
      <xdr:nvSpPr>
        <xdr:cNvPr id="142" name="フローチャート: 判断 141">
          <a:extLst>
            <a:ext uri="{FF2B5EF4-FFF2-40B4-BE49-F238E27FC236}">
              <a16:creationId xmlns:a16="http://schemas.microsoft.com/office/drawing/2014/main" id="{50B322DE-9F55-4A70-B8DB-EFE0C50FF1D3}"/>
            </a:ext>
          </a:extLst>
        </xdr:cNvPr>
        <xdr:cNvSpPr/>
      </xdr:nvSpPr>
      <xdr:spPr>
        <a:xfrm>
          <a:off x="12639675" y="60555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134874</xdr:rowOff>
    </xdr:from>
    <xdr:to>
      <xdr:col>68</xdr:col>
      <xdr:colOff>123825</xdr:colOff>
      <xdr:row>32</xdr:row>
      <xdr:rowOff>65024</xdr:rowOff>
    </xdr:to>
    <xdr:sp macro="" textlink="">
      <xdr:nvSpPr>
        <xdr:cNvPr id="143" name="フローチャート: 判断 142">
          <a:extLst>
            <a:ext uri="{FF2B5EF4-FFF2-40B4-BE49-F238E27FC236}">
              <a16:creationId xmlns:a16="http://schemas.microsoft.com/office/drawing/2014/main" id="{E20ECC1E-2275-43E2-A250-9B477E531A09}"/>
            </a:ext>
          </a:extLst>
        </xdr:cNvPr>
        <xdr:cNvSpPr/>
      </xdr:nvSpPr>
      <xdr:spPr>
        <a:xfrm>
          <a:off x="11953875" y="60467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145489</xdr:rowOff>
    </xdr:from>
    <xdr:to>
      <xdr:col>64</xdr:col>
      <xdr:colOff>123825</xdr:colOff>
      <xdr:row>32</xdr:row>
      <xdr:rowOff>75639</xdr:rowOff>
    </xdr:to>
    <xdr:sp macro="" textlink="">
      <xdr:nvSpPr>
        <xdr:cNvPr id="144" name="フローチャート: 判断 143">
          <a:extLst>
            <a:ext uri="{FF2B5EF4-FFF2-40B4-BE49-F238E27FC236}">
              <a16:creationId xmlns:a16="http://schemas.microsoft.com/office/drawing/2014/main" id="{694ABDF7-C9F0-4275-8EF2-D764A638EE5C}"/>
            </a:ext>
          </a:extLst>
        </xdr:cNvPr>
        <xdr:cNvSpPr/>
      </xdr:nvSpPr>
      <xdr:spPr>
        <a:xfrm>
          <a:off x="11268075" y="60573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130376</xdr:rowOff>
    </xdr:from>
    <xdr:to>
      <xdr:col>60</xdr:col>
      <xdr:colOff>123825</xdr:colOff>
      <xdr:row>32</xdr:row>
      <xdr:rowOff>60526</xdr:rowOff>
    </xdr:to>
    <xdr:sp macro="" textlink="">
      <xdr:nvSpPr>
        <xdr:cNvPr id="145" name="フローチャート: 判断 144">
          <a:extLst>
            <a:ext uri="{FF2B5EF4-FFF2-40B4-BE49-F238E27FC236}">
              <a16:creationId xmlns:a16="http://schemas.microsoft.com/office/drawing/2014/main" id="{865DFFB3-DC4A-45AD-9ACD-6359C8A30677}"/>
            </a:ext>
          </a:extLst>
        </xdr:cNvPr>
        <xdr:cNvSpPr/>
      </xdr:nvSpPr>
      <xdr:spPr>
        <a:xfrm>
          <a:off x="10582275" y="60422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EF9667F2-A8E0-47AE-95C1-19BB4538E755}"/>
            </a:ext>
          </a:extLst>
        </xdr:cNvPr>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BD0E5D62-0BFD-4B57-B8B6-72A6D0FEEFB1}"/>
            </a:ext>
          </a:extLst>
        </xdr:cNvPr>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33060750-5EC7-4804-9425-0F4B9D20B9EC}"/>
            </a:ext>
          </a:extLst>
        </xdr:cNvPr>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DA27BB12-78B3-4BC7-81C4-CF1EF5121AF0}"/>
            </a:ext>
          </a:extLst>
        </xdr:cNvPr>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FD63BCCF-7676-4A24-B6C9-895DD7552DBC}"/>
            </a:ext>
          </a:extLst>
        </xdr:cNvPr>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125666</xdr:rowOff>
    </xdr:from>
    <xdr:to>
      <xdr:col>76</xdr:col>
      <xdr:colOff>73025</xdr:colOff>
      <xdr:row>29</xdr:row>
      <xdr:rowOff>55816</xdr:rowOff>
    </xdr:to>
    <xdr:sp macro="" textlink="">
      <xdr:nvSpPr>
        <xdr:cNvPr id="151" name="楕円 150">
          <a:extLst>
            <a:ext uri="{FF2B5EF4-FFF2-40B4-BE49-F238E27FC236}">
              <a16:creationId xmlns:a16="http://schemas.microsoft.com/office/drawing/2014/main" id="{360DEE8A-3DED-40A6-BF71-0634F231EAC9}"/>
            </a:ext>
          </a:extLst>
        </xdr:cNvPr>
        <xdr:cNvSpPr/>
      </xdr:nvSpPr>
      <xdr:spPr>
        <a:xfrm>
          <a:off x="13293725" y="554221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148543</xdr:rowOff>
    </xdr:from>
    <xdr:ext cx="469744" cy="259045"/>
    <xdr:sp macro="" textlink="">
      <xdr:nvSpPr>
        <xdr:cNvPr id="152" name="債務償還比率該当値テキスト">
          <a:extLst>
            <a:ext uri="{FF2B5EF4-FFF2-40B4-BE49-F238E27FC236}">
              <a16:creationId xmlns:a16="http://schemas.microsoft.com/office/drawing/2014/main" id="{BF2FE2FF-BA1F-4B98-9CC1-4F75AC1FD2E6}"/>
            </a:ext>
          </a:extLst>
        </xdr:cNvPr>
        <xdr:cNvSpPr txBox="1"/>
      </xdr:nvSpPr>
      <xdr:spPr>
        <a:xfrm>
          <a:off x="13376275" y="539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115792</xdr:rowOff>
    </xdr:from>
    <xdr:to>
      <xdr:col>72</xdr:col>
      <xdr:colOff>123825</xdr:colOff>
      <xdr:row>31</xdr:row>
      <xdr:rowOff>45942</xdr:rowOff>
    </xdr:to>
    <xdr:sp macro="" textlink="">
      <xdr:nvSpPr>
        <xdr:cNvPr id="153" name="楕円 152">
          <a:extLst>
            <a:ext uri="{FF2B5EF4-FFF2-40B4-BE49-F238E27FC236}">
              <a16:creationId xmlns:a16="http://schemas.microsoft.com/office/drawing/2014/main" id="{1E87E778-44E1-493D-AFBD-B1888ACB223C}"/>
            </a:ext>
          </a:extLst>
        </xdr:cNvPr>
        <xdr:cNvSpPr/>
      </xdr:nvSpPr>
      <xdr:spPr>
        <a:xfrm>
          <a:off x="12639675" y="58625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5016</xdr:rowOff>
    </xdr:from>
    <xdr:to>
      <xdr:col>76</xdr:col>
      <xdr:colOff>22225</xdr:colOff>
      <xdr:row>30</xdr:row>
      <xdr:rowOff>166592</xdr:rowOff>
    </xdr:to>
    <xdr:cxnSp macro="">
      <xdr:nvCxnSpPr>
        <xdr:cNvPr id="154" name="直線コネクタ 153">
          <a:extLst>
            <a:ext uri="{FF2B5EF4-FFF2-40B4-BE49-F238E27FC236}">
              <a16:creationId xmlns:a16="http://schemas.microsoft.com/office/drawing/2014/main" id="{5D8C0195-4381-4CBD-8D34-C0E49FE99FE5}"/>
            </a:ext>
          </a:extLst>
        </xdr:cNvPr>
        <xdr:cNvCxnSpPr/>
      </xdr:nvCxnSpPr>
      <xdr:spPr>
        <a:xfrm flipV="1">
          <a:off x="12690475" y="5586666"/>
          <a:ext cx="635000" cy="32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154125</xdr:rowOff>
    </xdr:from>
    <xdr:to>
      <xdr:col>68</xdr:col>
      <xdr:colOff>123825</xdr:colOff>
      <xdr:row>32</xdr:row>
      <xdr:rowOff>84275</xdr:rowOff>
    </xdr:to>
    <xdr:sp macro="" textlink="">
      <xdr:nvSpPr>
        <xdr:cNvPr id="155" name="楕円 154">
          <a:extLst>
            <a:ext uri="{FF2B5EF4-FFF2-40B4-BE49-F238E27FC236}">
              <a16:creationId xmlns:a16="http://schemas.microsoft.com/office/drawing/2014/main" id="{64873D33-4AA4-4B24-B4EC-45E70981937B}"/>
            </a:ext>
          </a:extLst>
        </xdr:cNvPr>
        <xdr:cNvSpPr/>
      </xdr:nvSpPr>
      <xdr:spPr>
        <a:xfrm>
          <a:off x="11953875" y="60659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166592</xdr:rowOff>
    </xdr:from>
    <xdr:to>
      <xdr:col>72</xdr:col>
      <xdr:colOff>73025</xdr:colOff>
      <xdr:row>32</xdr:row>
      <xdr:rowOff>33475</xdr:rowOff>
    </xdr:to>
    <xdr:cxnSp macro="">
      <xdr:nvCxnSpPr>
        <xdr:cNvPr id="156" name="直線コネクタ 155">
          <a:extLst>
            <a:ext uri="{FF2B5EF4-FFF2-40B4-BE49-F238E27FC236}">
              <a16:creationId xmlns:a16="http://schemas.microsoft.com/office/drawing/2014/main" id="{96FB513B-03C9-4B1A-81FE-CC60EA3D3F19}"/>
            </a:ext>
          </a:extLst>
        </xdr:cNvPr>
        <xdr:cNvCxnSpPr/>
      </xdr:nvCxnSpPr>
      <xdr:spPr>
        <a:xfrm flipV="1">
          <a:off x="12004675" y="5913342"/>
          <a:ext cx="685800" cy="19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23156</xdr:rowOff>
    </xdr:from>
    <xdr:to>
      <xdr:col>64</xdr:col>
      <xdr:colOff>123825</xdr:colOff>
      <xdr:row>32</xdr:row>
      <xdr:rowOff>124756</xdr:rowOff>
    </xdr:to>
    <xdr:sp macro="" textlink="">
      <xdr:nvSpPr>
        <xdr:cNvPr id="157" name="楕円 156">
          <a:extLst>
            <a:ext uri="{FF2B5EF4-FFF2-40B4-BE49-F238E27FC236}">
              <a16:creationId xmlns:a16="http://schemas.microsoft.com/office/drawing/2014/main" id="{C41BE328-F192-4702-A6CF-AE1BDF7C0DB7}"/>
            </a:ext>
          </a:extLst>
        </xdr:cNvPr>
        <xdr:cNvSpPr/>
      </xdr:nvSpPr>
      <xdr:spPr>
        <a:xfrm>
          <a:off x="11268075" y="610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33475</xdr:rowOff>
    </xdr:from>
    <xdr:to>
      <xdr:col>68</xdr:col>
      <xdr:colOff>73025</xdr:colOff>
      <xdr:row>32</xdr:row>
      <xdr:rowOff>73956</xdr:rowOff>
    </xdr:to>
    <xdr:cxnSp macro="">
      <xdr:nvCxnSpPr>
        <xdr:cNvPr id="158" name="直線コネクタ 157">
          <a:extLst>
            <a:ext uri="{FF2B5EF4-FFF2-40B4-BE49-F238E27FC236}">
              <a16:creationId xmlns:a16="http://schemas.microsoft.com/office/drawing/2014/main" id="{C550A104-1128-4DF5-AE2E-F9E803802DB0}"/>
            </a:ext>
          </a:extLst>
        </xdr:cNvPr>
        <xdr:cNvCxnSpPr/>
      </xdr:nvCxnSpPr>
      <xdr:spPr>
        <a:xfrm flipV="1">
          <a:off x="11318875" y="6110425"/>
          <a:ext cx="6858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69564</xdr:rowOff>
    </xdr:from>
    <xdr:to>
      <xdr:col>60</xdr:col>
      <xdr:colOff>123825</xdr:colOff>
      <xdr:row>31</xdr:row>
      <xdr:rowOff>171164</xdr:rowOff>
    </xdr:to>
    <xdr:sp macro="" textlink="">
      <xdr:nvSpPr>
        <xdr:cNvPr id="159" name="楕円 158">
          <a:extLst>
            <a:ext uri="{FF2B5EF4-FFF2-40B4-BE49-F238E27FC236}">
              <a16:creationId xmlns:a16="http://schemas.microsoft.com/office/drawing/2014/main" id="{52757C1B-1DAB-41D6-8D22-AF9FE1FAA59A}"/>
            </a:ext>
          </a:extLst>
        </xdr:cNvPr>
        <xdr:cNvSpPr/>
      </xdr:nvSpPr>
      <xdr:spPr>
        <a:xfrm>
          <a:off x="10582275" y="59814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120364</xdr:rowOff>
    </xdr:from>
    <xdr:to>
      <xdr:col>64</xdr:col>
      <xdr:colOff>73025</xdr:colOff>
      <xdr:row>32</xdr:row>
      <xdr:rowOff>73956</xdr:rowOff>
    </xdr:to>
    <xdr:cxnSp macro="">
      <xdr:nvCxnSpPr>
        <xdr:cNvPr id="160" name="直線コネクタ 159">
          <a:extLst>
            <a:ext uri="{FF2B5EF4-FFF2-40B4-BE49-F238E27FC236}">
              <a16:creationId xmlns:a16="http://schemas.microsoft.com/office/drawing/2014/main" id="{EA79FC75-53CA-424D-ACA7-0BC2C020407F}"/>
            </a:ext>
          </a:extLst>
        </xdr:cNvPr>
        <xdr:cNvCxnSpPr/>
      </xdr:nvCxnSpPr>
      <xdr:spPr>
        <a:xfrm>
          <a:off x="10633075" y="6032214"/>
          <a:ext cx="685800" cy="11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64967</xdr:rowOff>
    </xdr:from>
    <xdr:ext cx="469744" cy="259045"/>
    <xdr:sp macro="" textlink="">
      <xdr:nvSpPr>
        <xdr:cNvPr id="161" name="n_1aveValue債務償還比率">
          <a:extLst>
            <a:ext uri="{FF2B5EF4-FFF2-40B4-BE49-F238E27FC236}">
              <a16:creationId xmlns:a16="http://schemas.microsoft.com/office/drawing/2014/main" id="{902FF02F-173D-45B5-B320-400878F5E46D}"/>
            </a:ext>
          </a:extLst>
        </xdr:cNvPr>
        <xdr:cNvSpPr txBox="1"/>
      </xdr:nvSpPr>
      <xdr:spPr>
        <a:xfrm>
          <a:off x="12461952" y="614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81551</xdr:rowOff>
    </xdr:from>
    <xdr:ext cx="469744" cy="259045"/>
    <xdr:sp macro="" textlink="">
      <xdr:nvSpPr>
        <xdr:cNvPr id="162" name="n_2aveValue債務償還比率">
          <a:extLst>
            <a:ext uri="{FF2B5EF4-FFF2-40B4-BE49-F238E27FC236}">
              <a16:creationId xmlns:a16="http://schemas.microsoft.com/office/drawing/2014/main" id="{42442CB7-ACDF-49B8-AC98-9E6DACD9D23F}"/>
            </a:ext>
          </a:extLst>
        </xdr:cNvPr>
        <xdr:cNvSpPr txBox="1"/>
      </xdr:nvSpPr>
      <xdr:spPr>
        <a:xfrm>
          <a:off x="11788852" y="582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92166</xdr:rowOff>
    </xdr:from>
    <xdr:ext cx="469744" cy="259045"/>
    <xdr:sp macro="" textlink="">
      <xdr:nvSpPr>
        <xdr:cNvPr id="163" name="n_3aveValue債務償還比率">
          <a:extLst>
            <a:ext uri="{FF2B5EF4-FFF2-40B4-BE49-F238E27FC236}">
              <a16:creationId xmlns:a16="http://schemas.microsoft.com/office/drawing/2014/main" id="{BB86F062-B770-422F-8DA2-81121DC7E21F}"/>
            </a:ext>
          </a:extLst>
        </xdr:cNvPr>
        <xdr:cNvSpPr txBox="1"/>
      </xdr:nvSpPr>
      <xdr:spPr>
        <a:xfrm>
          <a:off x="11103052" y="583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51653</xdr:rowOff>
    </xdr:from>
    <xdr:ext cx="469744" cy="259045"/>
    <xdr:sp macro="" textlink="">
      <xdr:nvSpPr>
        <xdr:cNvPr id="164" name="n_4aveValue債務償還比率">
          <a:extLst>
            <a:ext uri="{FF2B5EF4-FFF2-40B4-BE49-F238E27FC236}">
              <a16:creationId xmlns:a16="http://schemas.microsoft.com/office/drawing/2014/main" id="{43E90E3E-E074-4D25-9C51-D7E1754B0CC9}"/>
            </a:ext>
          </a:extLst>
        </xdr:cNvPr>
        <xdr:cNvSpPr txBox="1"/>
      </xdr:nvSpPr>
      <xdr:spPr>
        <a:xfrm>
          <a:off x="10417252" y="612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62469</xdr:rowOff>
    </xdr:from>
    <xdr:ext cx="469744" cy="259045"/>
    <xdr:sp macro="" textlink="">
      <xdr:nvSpPr>
        <xdr:cNvPr id="165" name="n_1mainValue債務償還比率">
          <a:extLst>
            <a:ext uri="{FF2B5EF4-FFF2-40B4-BE49-F238E27FC236}">
              <a16:creationId xmlns:a16="http://schemas.microsoft.com/office/drawing/2014/main" id="{AD3B2FFB-5C82-47F9-AC4B-6876F7F5B3F6}"/>
            </a:ext>
          </a:extLst>
        </xdr:cNvPr>
        <xdr:cNvSpPr txBox="1"/>
      </xdr:nvSpPr>
      <xdr:spPr>
        <a:xfrm>
          <a:off x="12461952" y="564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75402</xdr:rowOff>
    </xdr:from>
    <xdr:ext cx="469744" cy="259045"/>
    <xdr:sp macro="" textlink="">
      <xdr:nvSpPr>
        <xdr:cNvPr id="166" name="n_2mainValue債務償還比率">
          <a:extLst>
            <a:ext uri="{FF2B5EF4-FFF2-40B4-BE49-F238E27FC236}">
              <a16:creationId xmlns:a16="http://schemas.microsoft.com/office/drawing/2014/main" id="{F249076F-C366-4435-AD3D-DBB92D4672EB}"/>
            </a:ext>
          </a:extLst>
        </xdr:cNvPr>
        <xdr:cNvSpPr txBox="1"/>
      </xdr:nvSpPr>
      <xdr:spPr>
        <a:xfrm>
          <a:off x="11788852" y="61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115883</xdr:rowOff>
    </xdr:from>
    <xdr:ext cx="469744" cy="259045"/>
    <xdr:sp macro="" textlink="">
      <xdr:nvSpPr>
        <xdr:cNvPr id="167" name="n_3mainValue債務償還比率">
          <a:extLst>
            <a:ext uri="{FF2B5EF4-FFF2-40B4-BE49-F238E27FC236}">
              <a16:creationId xmlns:a16="http://schemas.microsoft.com/office/drawing/2014/main" id="{589B8E6B-1E75-4607-A806-8773ABC86E0F}"/>
            </a:ext>
          </a:extLst>
        </xdr:cNvPr>
        <xdr:cNvSpPr txBox="1"/>
      </xdr:nvSpPr>
      <xdr:spPr>
        <a:xfrm>
          <a:off x="11103052" y="619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16241</xdr:rowOff>
    </xdr:from>
    <xdr:ext cx="469744" cy="259045"/>
    <xdr:sp macro="" textlink="">
      <xdr:nvSpPr>
        <xdr:cNvPr id="168" name="n_4mainValue債務償還比率">
          <a:extLst>
            <a:ext uri="{FF2B5EF4-FFF2-40B4-BE49-F238E27FC236}">
              <a16:creationId xmlns:a16="http://schemas.microsoft.com/office/drawing/2014/main" id="{0E488E67-0EC0-4101-A754-A5E057465015}"/>
            </a:ext>
          </a:extLst>
        </xdr:cNvPr>
        <xdr:cNvSpPr txBox="1"/>
      </xdr:nvSpPr>
      <xdr:spPr>
        <a:xfrm>
          <a:off x="10417252" y="576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2B856C85-D385-4683-A707-3D89309C04D1}"/>
            </a:ext>
          </a:extLst>
        </xdr:cNvPr>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E1D9338B-D5FA-420F-B244-10B6F7DC4AD8}"/>
            </a:ext>
          </a:extLst>
        </xdr:cNvPr>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C9CCCDFC-9A67-445A-8AD5-22A75C8A9D94}"/>
            </a:ext>
          </a:extLst>
        </xdr:cNvPr>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1F7340F5-5ABC-4C23-87DA-1C82284C6776}"/>
            </a:ext>
          </a:extLst>
        </xdr:cNvPr>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EAEC1D81-1F24-434D-9CC9-27E9E1DB1AD9}"/>
            </a:ext>
          </a:extLst>
        </xdr:cNvPr>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8CC38CB6-C273-47F8-9C42-8BA45858426B}"/>
            </a:ext>
          </a:extLst>
        </xdr:cNvPr>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98F10B9-2C2D-4D45-998A-F35FF4592EB3}"/>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07715E0-386A-47E9-A1FA-63A28E155F09}"/>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1D63400-A6C7-423E-ACB2-72C9C105FD16}"/>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7BF13A0-D6F2-4AA9-8E9E-38D2556B3EAE}"/>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群馬県板倉町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9DD91A1-2F67-4E54-990E-E4022D639838}"/>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1E33A26-2E54-4F29-9CDD-23544AE8D95B}"/>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5EF0E00-43EA-4454-9629-794F95DE92B8}"/>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28309D9-74DC-47AA-9239-643DEB48D72C}"/>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907779F-A982-4D5E-952A-7CBD5E13E677}"/>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F15A332-2573-476F-A90A-C6AA558B9A2B}"/>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14,064
13,634
41.86
6,864,187
5,979,374
860,421
4,308,989
4,292,679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A051362-B426-4176-B954-1A60220F6F24}"/>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016F48E-A353-4215-A90D-731979C0AC2F}"/>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BBC8547-0CA3-487B-8735-E9D6881A5889}"/>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571A0D6-5998-4E65-9416-0AF5E6A3BF03}"/>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A26C619-C8C4-456D-9212-67ACB92950CD}"/>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8552434-953B-4F3A-87B8-37FD1EB5A598}"/>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E2FB551-3099-441B-81A6-ADD18C06996B}"/>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2ABFDC2-B47C-4FBE-9741-7B050ED4CC65}"/>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08E61D5-B25F-407E-B152-10D3AB207A8F}"/>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03AD4A1-E175-4DC8-83C9-176EBEF27A8C}"/>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4C2D91F-E531-414A-B495-43A0A33107DD}"/>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E323D22-285B-4EAC-B9BF-AE95BCE6FFB6}"/>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4532A30-B84E-4551-BBCF-4D238C031C2F}"/>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DAB09AD-AE2D-4CE5-A6B6-200BD93FBA8F}"/>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2579925-9F04-402A-A1E2-FEFA4EB7C7DE}"/>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9A7380F-EE52-4D59-906C-1743E5BA1C7E}"/>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0AF6D0E-CE38-458D-BD85-9515C74F60A4}"/>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1CB25D1-6F7B-42F4-92C7-5EFB2CAA3A88}"/>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2A2B523-382A-4EE2-893D-74B170E4CF87}"/>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86041F3-1F1B-464D-8B98-03464AE0C904}"/>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ECDAD1A-73AF-452D-BA37-3149EE581906}"/>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6A88863-7F9D-45CF-AB3F-34D2B22FA96D}"/>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A7918D6-A421-42FE-B568-1C588C80355D}"/>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BF8D031-50DC-40BE-9CE1-6D2BC1999C2F}"/>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F33FB2E-CF15-4A4F-B517-7A105685DECE}"/>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EB7D155-6248-4E06-A3D6-7F0E5F69A39B}"/>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A77E572-F238-4879-92D8-A532BEA564F8}"/>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F70A350-E9F3-498C-A9DE-330515572790}"/>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E04B562-210C-4999-9C8B-6FCECA543F9C}"/>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9029B6D-D0BD-4CC9-AE71-8146755D45D9}"/>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B204738-5550-4E75-BF72-A793619CA810}"/>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5562C5D-BD7C-4585-A382-0444F37E3734}"/>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FF42ED4-07AA-4430-A351-76E9BED1C6A9}"/>
            </a:ext>
          </a:extLst>
        </xdr:cNvPr>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4337685-F505-4FEB-A55E-6C99606E8378}"/>
            </a:ext>
          </a:extLst>
        </xdr:cNvPr>
        <xdr:cNvSpPr txBox="1"/>
      </xdr:nvSpPr>
      <xdr:spPr>
        <a:xfrm>
          <a:off x="2757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FC5DF78-93AF-4F06-B1D0-6CA2A2E9939E}"/>
            </a:ext>
          </a:extLst>
        </xdr:cNvPr>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CDA604-6B73-4280-BCB3-FDC3CD6847AB}"/>
            </a:ext>
          </a:extLst>
        </xdr:cNvPr>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A3644A02-84F7-4DA2-8D7D-BCFE85080980}"/>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E06F1554-3743-49C6-9DBD-A65C63E1AB51}"/>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E349A22-F02F-4BA0-86EB-C3D43CE9DB9F}"/>
            </a:ext>
          </a:extLst>
        </xdr:cNvPr>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F69E81F-6A5B-4E3E-A0A4-D330688D1E2D}"/>
            </a:ext>
          </a:extLst>
        </xdr:cNvPr>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4DBD3C7-A2B1-4011-A676-E4E7B46BC805}"/>
            </a:ext>
          </a:extLst>
        </xdr:cNvPr>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7E684BD-1180-42EB-AF0B-A8E0640B30E4}"/>
            </a:ext>
          </a:extLst>
        </xdr:cNvPr>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6966D03-A92D-4DAF-A459-DE1D588E608E}"/>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8038026-1DB7-4DE3-B3A6-82082C9D0D80}"/>
            </a:ext>
          </a:extLst>
        </xdr:cNvPr>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88B9AA5-B922-49A9-AABF-069D6380BDD0}"/>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41</xdr:row>
      <xdr:rowOff>152400</xdr:rowOff>
    </xdr:to>
    <xdr:cxnSp macro="">
      <xdr:nvCxnSpPr>
        <xdr:cNvPr id="57" name="直線コネクタ 56">
          <a:extLst>
            <a:ext uri="{FF2B5EF4-FFF2-40B4-BE49-F238E27FC236}">
              <a16:creationId xmlns:a16="http://schemas.microsoft.com/office/drawing/2014/main" id="{FA62A8EC-402A-4854-A84F-70BA43863FDE}"/>
            </a:ext>
          </a:extLst>
        </xdr:cNvPr>
        <xdr:cNvCxnSpPr/>
      </xdr:nvCxnSpPr>
      <xdr:spPr>
        <a:xfrm flipV="1">
          <a:off x="4177665" y="5633085"/>
          <a:ext cx="0" cy="1294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a:extLst>
            <a:ext uri="{FF2B5EF4-FFF2-40B4-BE49-F238E27FC236}">
              <a16:creationId xmlns:a16="http://schemas.microsoft.com/office/drawing/2014/main" id="{BAF7E6D4-1CEB-43F4-B3DD-CCFA4A10702A}"/>
            </a:ext>
          </a:extLst>
        </xdr:cNvPr>
        <xdr:cNvSpPr txBox="1"/>
      </xdr:nvSpPr>
      <xdr:spPr>
        <a:xfrm>
          <a:off x="4216400" y="693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a:extLst>
            <a:ext uri="{FF2B5EF4-FFF2-40B4-BE49-F238E27FC236}">
              <a16:creationId xmlns:a16="http://schemas.microsoft.com/office/drawing/2014/main" id="{D5D8273D-1BB6-4F0E-8931-7BD8AE9AB861}"/>
            </a:ext>
          </a:extLst>
        </xdr:cNvPr>
        <xdr:cNvCxnSpPr/>
      </xdr:nvCxnSpPr>
      <xdr:spPr>
        <a:xfrm>
          <a:off x="4108450" y="6927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60" name="【道路】&#10;有形固定資産減価償却率最大値テキスト">
          <a:extLst>
            <a:ext uri="{FF2B5EF4-FFF2-40B4-BE49-F238E27FC236}">
              <a16:creationId xmlns:a16="http://schemas.microsoft.com/office/drawing/2014/main" id="{2955F2F5-3E90-4A8B-A644-C66739D1AC42}"/>
            </a:ext>
          </a:extLst>
        </xdr:cNvPr>
        <xdr:cNvSpPr txBox="1"/>
      </xdr:nvSpPr>
      <xdr:spPr>
        <a:xfrm>
          <a:off x="4216400" y="5421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1" name="直線コネクタ 60">
          <a:extLst>
            <a:ext uri="{FF2B5EF4-FFF2-40B4-BE49-F238E27FC236}">
              <a16:creationId xmlns:a16="http://schemas.microsoft.com/office/drawing/2014/main" id="{5887FE8F-29FB-4A4D-A61E-98106DECA71F}"/>
            </a:ext>
          </a:extLst>
        </xdr:cNvPr>
        <xdr:cNvCxnSpPr/>
      </xdr:nvCxnSpPr>
      <xdr:spPr>
        <a:xfrm>
          <a:off x="4108450" y="56330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macro="" textlink="">
      <xdr:nvSpPr>
        <xdr:cNvPr id="62" name="【道路】&#10;有形固定資産減価償却率平均値テキスト">
          <a:extLst>
            <a:ext uri="{FF2B5EF4-FFF2-40B4-BE49-F238E27FC236}">
              <a16:creationId xmlns:a16="http://schemas.microsoft.com/office/drawing/2014/main" id="{A3E2BE79-A19E-461E-9ADB-927F9D55CB2D}"/>
            </a:ext>
          </a:extLst>
        </xdr:cNvPr>
        <xdr:cNvSpPr txBox="1"/>
      </xdr:nvSpPr>
      <xdr:spPr>
        <a:xfrm>
          <a:off x="4216400" y="6248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3B53FF73-C8B6-4755-BCFF-2D5DE8545398}"/>
            </a:ext>
          </a:extLst>
        </xdr:cNvPr>
        <xdr:cNvSpPr/>
      </xdr:nvSpPr>
      <xdr:spPr>
        <a:xfrm>
          <a:off x="4127500" y="6269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a:extLst>
            <a:ext uri="{FF2B5EF4-FFF2-40B4-BE49-F238E27FC236}">
              <a16:creationId xmlns:a16="http://schemas.microsoft.com/office/drawing/2014/main" id="{6068FB27-F2C5-40F2-9AFE-E0492EE9AC5C}"/>
            </a:ext>
          </a:extLst>
        </xdr:cNvPr>
        <xdr:cNvSpPr/>
      </xdr:nvSpPr>
      <xdr:spPr>
        <a:xfrm>
          <a:off x="3384550" y="62884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61595</xdr:rowOff>
    </xdr:from>
    <xdr:to>
      <xdr:col>15</xdr:col>
      <xdr:colOff>101600</xdr:colOff>
      <xdr:row>37</xdr:row>
      <xdr:rowOff>163195</xdr:rowOff>
    </xdr:to>
    <xdr:sp macro="" textlink="">
      <xdr:nvSpPr>
        <xdr:cNvPr id="65" name="フローチャート: 判断 64">
          <a:extLst>
            <a:ext uri="{FF2B5EF4-FFF2-40B4-BE49-F238E27FC236}">
              <a16:creationId xmlns:a16="http://schemas.microsoft.com/office/drawing/2014/main" id="{E68F107F-6D38-48FE-8E36-34FA4DEF2718}"/>
            </a:ext>
          </a:extLst>
        </xdr:cNvPr>
        <xdr:cNvSpPr/>
      </xdr:nvSpPr>
      <xdr:spPr>
        <a:xfrm>
          <a:off x="2571750" y="617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19685</xdr:rowOff>
    </xdr:from>
    <xdr:to>
      <xdr:col>10</xdr:col>
      <xdr:colOff>165100</xdr:colOff>
      <xdr:row>37</xdr:row>
      <xdr:rowOff>121285</xdr:rowOff>
    </xdr:to>
    <xdr:sp macro="" textlink="">
      <xdr:nvSpPr>
        <xdr:cNvPr id="66" name="フローチャート: 判断 65">
          <a:extLst>
            <a:ext uri="{FF2B5EF4-FFF2-40B4-BE49-F238E27FC236}">
              <a16:creationId xmlns:a16="http://schemas.microsoft.com/office/drawing/2014/main" id="{8B5EACAE-3683-49F6-A08A-D0D2B05286C8}"/>
            </a:ext>
          </a:extLst>
        </xdr:cNvPr>
        <xdr:cNvSpPr/>
      </xdr:nvSpPr>
      <xdr:spPr>
        <a:xfrm>
          <a:off x="1778000" y="613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a:extLst>
            <a:ext uri="{FF2B5EF4-FFF2-40B4-BE49-F238E27FC236}">
              <a16:creationId xmlns:a16="http://schemas.microsoft.com/office/drawing/2014/main" id="{A7EC5276-96A2-4FBF-A078-90BF0242BF82}"/>
            </a:ext>
          </a:extLst>
        </xdr:cNvPr>
        <xdr:cNvSpPr/>
      </xdr:nvSpPr>
      <xdr:spPr>
        <a:xfrm>
          <a:off x="984250" y="61252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CB26728-1D3F-4E0D-8BD0-912F24F7A152}"/>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35FBDB7-7F43-439A-A15F-99BDEF0CE18B}"/>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40A75FC-F5BA-4888-99A5-D047142DBFEF}"/>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D604A84-A2F7-4A46-BAFE-43BDF9592082}"/>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1B42E9A-E7D9-4B2F-B385-CBAB0C5FFEDD}"/>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73" name="楕円 72">
          <a:extLst>
            <a:ext uri="{FF2B5EF4-FFF2-40B4-BE49-F238E27FC236}">
              <a16:creationId xmlns:a16="http://schemas.microsoft.com/office/drawing/2014/main" id="{049346B2-C486-4C2A-9462-422AA019A5A2}"/>
            </a:ext>
          </a:extLst>
        </xdr:cNvPr>
        <xdr:cNvSpPr/>
      </xdr:nvSpPr>
      <xdr:spPr>
        <a:xfrm>
          <a:off x="4127500" y="62033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111142</xdr:rowOff>
    </xdr:from>
    <xdr:ext cx="405111" cy="259045"/>
    <xdr:sp macro="" textlink="">
      <xdr:nvSpPr>
        <xdr:cNvPr id="74" name="【道路】&#10;有形固定資産減価償却率該当値テキスト">
          <a:extLst>
            <a:ext uri="{FF2B5EF4-FFF2-40B4-BE49-F238E27FC236}">
              <a16:creationId xmlns:a16="http://schemas.microsoft.com/office/drawing/2014/main" id="{65BF11E4-F8A5-4263-AC5E-D0CCC0EE167A}"/>
            </a:ext>
          </a:extLst>
        </xdr:cNvPr>
        <xdr:cNvSpPr txBox="1"/>
      </xdr:nvSpPr>
      <xdr:spPr>
        <a:xfrm>
          <a:off x="4216400" y="6061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53975</xdr:rowOff>
    </xdr:from>
    <xdr:to>
      <xdr:col>20</xdr:col>
      <xdr:colOff>38100</xdr:colOff>
      <xdr:row>37</xdr:row>
      <xdr:rowOff>155575</xdr:rowOff>
    </xdr:to>
    <xdr:sp macro="" textlink="">
      <xdr:nvSpPr>
        <xdr:cNvPr id="75" name="楕円 74">
          <a:extLst>
            <a:ext uri="{FF2B5EF4-FFF2-40B4-BE49-F238E27FC236}">
              <a16:creationId xmlns:a16="http://schemas.microsoft.com/office/drawing/2014/main" id="{8D85E093-9463-48C4-BE25-0F09C39F2F60}"/>
            </a:ext>
          </a:extLst>
        </xdr:cNvPr>
        <xdr:cNvSpPr/>
      </xdr:nvSpPr>
      <xdr:spPr>
        <a:xfrm>
          <a:off x="3384550" y="61690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104775</xdr:rowOff>
    </xdr:from>
    <xdr:to>
      <xdr:col>24</xdr:col>
      <xdr:colOff>63500</xdr:colOff>
      <xdr:row>37</xdr:row>
      <xdr:rowOff>139065</xdr:rowOff>
    </xdr:to>
    <xdr:cxnSp macro="">
      <xdr:nvCxnSpPr>
        <xdr:cNvPr id="76" name="直線コネクタ 75">
          <a:extLst>
            <a:ext uri="{FF2B5EF4-FFF2-40B4-BE49-F238E27FC236}">
              <a16:creationId xmlns:a16="http://schemas.microsoft.com/office/drawing/2014/main" id="{0FD8F88C-D0A7-4DD5-AB2B-B8D755033E04}"/>
            </a:ext>
          </a:extLst>
        </xdr:cNvPr>
        <xdr:cNvCxnSpPr/>
      </xdr:nvCxnSpPr>
      <xdr:spPr>
        <a:xfrm>
          <a:off x="3429000" y="6219825"/>
          <a:ext cx="7493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21590</xdr:rowOff>
    </xdr:from>
    <xdr:to>
      <xdr:col>15</xdr:col>
      <xdr:colOff>101600</xdr:colOff>
      <xdr:row>37</xdr:row>
      <xdr:rowOff>123190</xdr:rowOff>
    </xdr:to>
    <xdr:sp macro="" textlink="">
      <xdr:nvSpPr>
        <xdr:cNvPr id="77" name="楕円 76">
          <a:extLst>
            <a:ext uri="{FF2B5EF4-FFF2-40B4-BE49-F238E27FC236}">
              <a16:creationId xmlns:a16="http://schemas.microsoft.com/office/drawing/2014/main" id="{ACE7C2F0-9FAD-407B-A1C5-EF55ABD2A70C}"/>
            </a:ext>
          </a:extLst>
        </xdr:cNvPr>
        <xdr:cNvSpPr/>
      </xdr:nvSpPr>
      <xdr:spPr>
        <a:xfrm>
          <a:off x="257175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72390</xdr:rowOff>
    </xdr:from>
    <xdr:to>
      <xdr:col>19</xdr:col>
      <xdr:colOff>177800</xdr:colOff>
      <xdr:row>37</xdr:row>
      <xdr:rowOff>104775</xdr:rowOff>
    </xdr:to>
    <xdr:cxnSp macro="">
      <xdr:nvCxnSpPr>
        <xdr:cNvPr id="78" name="直線コネクタ 77">
          <a:extLst>
            <a:ext uri="{FF2B5EF4-FFF2-40B4-BE49-F238E27FC236}">
              <a16:creationId xmlns:a16="http://schemas.microsoft.com/office/drawing/2014/main" id="{F49DB0C5-7F8D-4CFC-BCED-6B4CACC09ED4}"/>
            </a:ext>
          </a:extLst>
        </xdr:cNvPr>
        <xdr:cNvCxnSpPr/>
      </xdr:nvCxnSpPr>
      <xdr:spPr>
        <a:xfrm>
          <a:off x="2622550" y="6187440"/>
          <a:ext cx="8064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158750</xdr:rowOff>
    </xdr:from>
    <xdr:to>
      <xdr:col>10</xdr:col>
      <xdr:colOff>165100</xdr:colOff>
      <xdr:row>37</xdr:row>
      <xdr:rowOff>88900</xdr:rowOff>
    </xdr:to>
    <xdr:sp macro="" textlink="">
      <xdr:nvSpPr>
        <xdr:cNvPr id="79" name="楕円 78">
          <a:extLst>
            <a:ext uri="{FF2B5EF4-FFF2-40B4-BE49-F238E27FC236}">
              <a16:creationId xmlns:a16="http://schemas.microsoft.com/office/drawing/2014/main" id="{01183FF4-C36F-4EED-9F9D-AC2437F85EDB}"/>
            </a:ext>
          </a:extLst>
        </xdr:cNvPr>
        <xdr:cNvSpPr/>
      </xdr:nvSpPr>
      <xdr:spPr>
        <a:xfrm>
          <a:off x="1778000" y="6108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38100</xdr:rowOff>
    </xdr:from>
    <xdr:to>
      <xdr:col>15</xdr:col>
      <xdr:colOff>50800</xdr:colOff>
      <xdr:row>37</xdr:row>
      <xdr:rowOff>72390</xdr:rowOff>
    </xdr:to>
    <xdr:cxnSp macro="">
      <xdr:nvCxnSpPr>
        <xdr:cNvPr id="80" name="直線コネクタ 79">
          <a:extLst>
            <a:ext uri="{FF2B5EF4-FFF2-40B4-BE49-F238E27FC236}">
              <a16:creationId xmlns:a16="http://schemas.microsoft.com/office/drawing/2014/main" id="{C700764B-6E53-42E0-B359-727BD558FE6D}"/>
            </a:ext>
          </a:extLst>
        </xdr:cNvPr>
        <xdr:cNvCxnSpPr/>
      </xdr:nvCxnSpPr>
      <xdr:spPr>
        <a:xfrm>
          <a:off x="1828800" y="6153150"/>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124460</xdr:rowOff>
    </xdr:from>
    <xdr:to>
      <xdr:col>6</xdr:col>
      <xdr:colOff>38100</xdr:colOff>
      <xdr:row>37</xdr:row>
      <xdr:rowOff>54610</xdr:rowOff>
    </xdr:to>
    <xdr:sp macro="" textlink="">
      <xdr:nvSpPr>
        <xdr:cNvPr id="81" name="楕円 80">
          <a:extLst>
            <a:ext uri="{FF2B5EF4-FFF2-40B4-BE49-F238E27FC236}">
              <a16:creationId xmlns:a16="http://schemas.microsoft.com/office/drawing/2014/main" id="{B4C2BD3C-2CDF-452B-8197-42B0621E9DAD}"/>
            </a:ext>
          </a:extLst>
        </xdr:cNvPr>
        <xdr:cNvSpPr/>
      </xdr:nvSpPr>
      <xdr:spPr>
        <a:xfrm>
          <a:off x="984250" y="60744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3810</xdr:rowOff>
    </xdr:from>
    <xdr:to>
      <xdr:col>10</xdr:col>
      <xdr:colOff>114300</xdr:colOff>
      <xdr:row>37</xdr:row>
      <xdr:rowOff>38100</xdr:rowOff>
    </xdr:to>
    <xdr:cxnSp macro="">
      <xdr:nvCxnSpPr>
        <xdr:cNvPr id="82" name="直線コネクタ 81">
          <a:extLst>
            <a:ext uri="{FF2B5EF4-FFF2-40B4-BE49-F238E27FC236}">
              <a16:creationId xmlns:a16="http://schemas.microsoft.com/office/drawing/2014/main" id="{2B1D286D-25A9-498B-A6D4-34B0587C18CE}"/>
            </a:ext>
          </a:extLst>
        </xdr:cNvPr>
        <xdr:cNvCxnSpPr/>
      </xdr:nvCxnSpPr>
      <xdr:spPr>
        <a:xfrm>
          <a:off x="1028700" y="6118860"/>
          <a:ext cx="8001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100982</xdr:rowOff>
    </xdr:from>
    <xdr:ext cx="405111" cy="259045"/>
    <xdr:sp macro="" textlink="">
      <xdr:nvSpPr>
        <xdr:cNvPr id="83" name="n_1aveValue【道路】&#10;有形固定資産減価償却率">
          <a:extLst>
            <a:ext uri="{FF2B5EF4-FFF2-40B4-BE49-F238E27FC236}">
              <a16:creationId xmlns:a16="http://schemas.microsoft.com/office/drawing/2014/main" id="{DE4BB8E3-C7AC-4417-9764-1B599E6ADE9B}"/>
            </a:ext>
          </a:extLst>
        </xdr:cNvPr>
        <xdr:cNvSpPr txBox="1"/>
      </xdr:nvSpPr>
      <xdr:spPr>
        <a:xfrm>
          <a:off x="3239144" y="6381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154322</xdr:rowOff>
    </xdr:from>
    <xdr:ext cx="405111" cy="259045"/>
    <xdr:sp macro="" textlink="">
      <xdr:nvSpPr>
        <xdr:cNvPr id="84" name="n_2aveValue【道路】&#10;有形固定資産減価償却率">
          <a:extLst>
            <a:ext uri="{FF2B5EF4-FFF2-40B4-BE49-F238E27FC236}">
              <a16:creationId xmlns:a16="http://schemas.microsoft.com/office/drawing/2014/main" id="{80CC4F54-EB7D-44A5-936F-394BD90EE55C}"/>
            </a:ext>
          </a:extLst>
        </xdr:cNvPr>
        <xdr:cNvSpPr txBox="1"/>
      </xdr:nvSpPr>
      <xdr:spPr>
        <a:xfrm>
          <a:off x="2439044" y="626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112412</xdr:rowOff>
    </xdr:from>
    <xdr:ext cx="405111" cy="259045"/>
    <xdr:sp macro="" textlink="">
      <xdr:nvSpPr>
        <xdr:cNvPr id="85" name="n_3aveValue【道路】&#10;有形固定資産減価償却率">
          <a:extLst>
            <a:ext uri="{FF2B5EF4-FFF2-40B4-BE49-F238E27FC236}">
              <a16:creationId xmlns:a16="http://schemas.microsoft.com/office/drawing/2014/main" id="{B2DD4FB0-210A-4B0C-B165-94C3ACDFD129}"/>
            </a:ext>
          </a:extLst>
        </xdr:cNvPr>
        <xdr:cNvSpPr txBox="1"/>
      </xdr:nvSpPr>
      <xdr:spPr>
        <a:xfrm>
          <a:off x="1645294" y="622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102887</xdr:rowOff>
    </xdr:from>
    <xdr:ext cx="405111" cy="259045"/>
    <xdr:sp macro="" textlink="">
      <xdr:nvSpPr>
        <xdr:cNvPr id="86" name="n_4aveValue【道路】&#10;有形固定資産減価償却率">
          <a:extLst>
            <a:ext uri="{FF2B5EF4-FFF2-40B4-BE49-F238E27FC236}">
              <a16:creationId xmlns:a16="http://schemas.microsoft.com/office/drawing/2014/main" id="{7E932D76-EEA0-4370-8929-DD2FD5FBE754}"/>
            </a:ext>
          </a:extLst>
        </xdr:cNvPr>
        <xdr:cNvSpPr txBox="1"/>
      </xdr:nvSpPr>
      <xdr:spPr>
        <a:xfrm>
          <a:off x="851544" y="6217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652</xdr:rowOff>
    </xdr:from>
    <xdr:ext cx="405111" cy="259045"/>
    <xdr:sp macro="" textlink="">
      <xdr:nvSpPr>
        <xdr:cNvPr id="87" name="n_1mainValue【道路】&#10;有形固定資産減価償却率">
          <a:extLst>
            <a:ext uri="{FF2B5EF4-FFF2-40B4-BE49-F238E27FC236}">
              <a16:creationId xmlns:a16="http://schemas.microsoft.com/office/drawing/2014/main" id="{E0F7B7E9-1432-4D11-AFEF-7B9D460BFABB}"/>
            </a:ext>
          </a:extLst>
        </xdr:cNvPr>
        <xdr:cNvSpPr txBox="1"/>
      </xdr:nvSpPr>
      <xdr:spPr>
        <a:xfrm>
          <a:off x="3239144" y="5950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139717</xdr:rowOff>
    </xdr:from>
    <xdr:ext cx="405111" cy="259045"/>
    <xdr:sp macro="" textlink="">
      <xdr:nvSpPr>
        <xdr:cNvPr id="88" name="n_2mainValue【道路】&#10;有形固定資産減価償却率">
          <a:extLst>
            <a:ext uri="{FF2B5EF4-FFF2-40B4-BE49-F238E27FC236}">
              <a16:creationId xmlns:a16="http://schemas.microsoft.com/office/drawing/2014/main" id="{DC12204B-5D28-43B3-B418-9D6E896796BD}"/>
            </a:ext>
          </a:extLst>
        </xdr:cNvPr>
        <xdr:cNvSpPr txBox="1"/>
      </xdr:nvSpPr>
      <xdr:spPr>
        <a:xfrm>
          <a:off x="2439044" y="5924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9" name="n_3mainValue【道路】&#10;有形固定資産減価償却率">
          <a:extLst>
            <a:ext uri="{FF2B5EF4-FFF2-40B4-BE49-F238E27FC236}">
              <a16:creationId xmlns:a16="http://schemas.microsoft.com/office/drawing/2014/main" id="{ED2FB948-B221-4D51-9B33-576A9F14CA29}"/>
            </a:ext>
          </a:extLst>
        </xdr:cNvPr>
        <xdr:cNvSpPr txBox="1"/>
      </xdr:nvSpPr>
      <xdr:spPr>
        <a:xfrm>
          <a:off x="1645294" y="5890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71137</xdr:rowOff>
    </xdr:from>
    <xdr:ext cx="405111" cy="259045"/>
    <xdr:sp macro="" textlink="">
      <xdr:nvSpPr>
        <xdr:cNvPr id="90" name="n_4mainValue【道路】&#10;有形固定資産減価償却率">
          <a:extLst>
            <a:ext uri="{FF2B5EF4-FFF2-40B4-BE49-F238E27FC236}">
              <a16:creationId xmlns:a16="http://schemas.microsoft.com/office/drawing/2014/main" id="{59C2C648-6C85-4004-832B-786B514FA850}"/>
            </a:ext>
          </a:extLst>
        </xdr:cNvPr>
        <xdr:cNvSpPr txBox="1"/>
      </xdr:nvSpPr>
      <xdr:spPr>
        <a:xfrm>
          <a:off x="851544" y="5855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53FD4CAC-BE28-4A20-A92D-3E1BA801D446}"/>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43E91852-E506-46CE-A30B-24E74A3D1EDD}"/>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AA1C99BE-968D-402A-8FFC-C5BABFDC07F8}"/>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22F9DB89-C636-4182-A263-950F96920545}"/>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2BF0CB27-F5C4-4EEA-BB07-570FF8ECC947}"/>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7BD50653-0E83-411A-A39B-1EEF81A7025C}"/>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5B63D10F-25B5-4F8E-84FF-C9C8F87EB382}"/>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8A31FE79-D6E8-4CEE-97BF-7149644DFD4F}"/>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2EC95549-F26F-489C-9A8E-EB6E097CE15D}"/>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FE00086-DFCD-48B1-B12D-2E4D7304AA71}"/>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7482E66B-7914-4D18-A0BD-F7EF8B3CF11B}"/>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FBFC8F8D-D161-4B2C-A6CC-5628B6611238}"/>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D28EA7FA-FB08-4FA1-89C7-AE0DFCDF9520}"/>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C3341451-3CA9-4AF3-928D-883A04420D37}"/>
            </a:ext>
          </a:extLst>
        </xdr:cNvPr>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A09696FA-F0B6-4247-9000-256C0C40379E}"/>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44662FCF-4328-47F4-AA2E-7B43B04447F4}"/>
            </a:ext>
          </a:extLst>
        </xdr:cNvPr>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19958F6B-23C9-4145-9898-98202D5FA959}"/>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23A644ED-6EE7-464B-837F-845DA28A8DB6}"/>
            </a:ext>
          </a:extLst>
        </xdr:cNvPr>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505BA6CC-3F53-45D4-95B5-519B62B421A2}"/>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B6356B7D-8A0E-4E5D-8940-4A74E2E8112A}"/>
            </a:ext>
          </a:extLst>
        </xdr:cNvPr>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F20C289C-311E-4025-A27E-CB91B6851789}"/>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125F005D-7548-41BF-A8C3-FD20AD4204B8}"/>
            </a:ext>
          </a:extLst>
        </xdr:cNvPr>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3361C053-522E-4A48-9350-4F77F62C7E72}"/>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20288</xdr:rowOff>
    </xdr:from>
    <xdr:to>
      <xdr:col>54</xdr:col>
      <xdr:colOff>189865</xdr:colOff>
      <xdr:row>41</xdr:row>
      <xdr:rowOff>19831</xdr:rowOff>
    </xdr:to>
    <xdr:cxnSp macro="">
      <xdr:nvCxnSpPr>
        <xdr:cNvPr id="114" name="直線コネクタ 113">
          <a:extLst>
            <a:ext uri="{FF2B5EF4-FFF2-40B4-BE49-F238E27FC236}">
              <a16:creationId xmlns:a16="http://schemas.microsoft.com/office/drawing/2014/main" id="{E01D7838-C77A-4B36-8528-31B218A01E64}"/>
            </a:ext>
          </a:extLst>
        </xdr:cNvPr>
        <xdr:cNvCxnSpPr/>
      </xdr:nvCxnSpPr>
      <xdr:spPr>
        <a:xfrm flipV="1">
          <a:off x="9429115" y="5474938"/>
          <a:ext cx="0" cy="1320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23658</xdr:rowOff>
    </xdr:from>
    <xdr:ext cx="469744" cy="259045"/>
    <xdr:sp macro="" textlink="">
      <xdr:nvSpPr>
        <xdr:cNvPr id="115" name="【道路】&#10;一人当たり延長最小値テキスト">
          <a:extLst>
            <a:ext uri="{FF2B5EF4-FFF2-40B4-BE49-F238E27FC236}">
              <a16:creationId xmlns:a16="http://schemas.microsoft.com/office/drawing/2014/main" id="{589B0463-0450-4B88-8878-E5CF9D30345C}"/>
            </a:ext>
          </a:extLst>
        </xdr:cNvPr>
        <xdr:cNvSpPr txBox="1"/>
      </xdr:nvSpPr>
      <xdr:spPr>
        <a:xfrm>
          <a:off x="9467850" y="6799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19831</xdr:rowOff>
    </xdr:from>
    <xdr:to>
      <xdr:col>55</xdr:col>
      <xdr:colOff>88900</xdr:colOff>
      <xdr:row>41</xdr:row>
      <xdr:rowOff>19831</xdr:rowOff>
    </xdr:to>
    <xdr:cxnSp macro="">
      <xdr:nvCxnSpPr>
        <xdr:cNvPr id="116" name="直線コネクタ 115">
          <a:extLst>
            <a:ext uri="{FF2B5EF4-FFF2-40B4-BE49-F238E27FC236}">
              <a16:creationId xmlns:a16="http://schemas.microsoft.com/office/drawing/2014/main" id="{F1ABBBB9-4073-4809-9C36-16A1CE241865}"/>
            </a:ext>
          </a:extLst>
        </xdr:cNvPr>
        <xdr:cNvCxnSpPr/>
      </xdr:nvCxnSpPr>
      <xdr:spPr>
        <a:xfrm>
          <a:off x="9359900" y="67952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138415</xdr:rowOff>
    </xdr:from>
    <xdr:ext cx="534377" cy="259045"/>
    <xdr:sp macro="" textlink="">
      <xdr:nvSpPr>
        <xdr:cNvPr id="117" name="【道路】&#10;一人当たり延長最大値テキスト">
          <a:extLst>
            <a:ext uri="{FF2B5EF4-FFF2-40B4-BE49-F238E27FC236}">
              <a16:creationId xmlns:a16="http://schemas.microsoft.com/office/drawing/2014/main" id="{52E55941-6FCE-4D06-9CD7-C68F26D29736}"/>
            </a:ext>
          </a:extLst>
        </xdr:cNvPr>
        <xdr:cNvSpPr txBox="1"/>
      </xdr:nvSpPr>
      <xdr:spPr>
        <a:xfrm>
          <a:off x="9467850" y="526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20288</xdr:rowOff>
    </xdr:from>
    <xdr:to>
      <xdr:col>55</xdr:col>
      <xdr:colOff>88900</xdr:colOff>
      <xdr:row>33</xdr:row>
      <xdr:rowOff>20288</xdr:rowOff>
    </xdr:to>
    <xdr:cxnSp macro="">
      <xdr:nvCxnSpPr>
        <xdr:cNvPr id="118" name="直線コネクタ 117">
          <a:extLst>
            <a:ext uri="{FF2B5EF4-FFF2-40B4-BE49-F238E27FC236}">
              <a16:creationId xmlns:a16="http://schemas.microsoft.com/office/drawing/2014/main" id="{13DD0A84-0022-425C-A380-42D47B1EDDCF}"/>
            </a:ext>
          </a:extLst>
        </xdr:cNvPr>
        <xdr:cNvCxnSpPr/>
      </xdr:nvCxnSpPr>
      <xdr:spPr>
        <a:xfrm>
          <a:off x="9359900" y="54749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73112</xdr:rowOff>
    </xdr:from>
    <xdr:ext cx="534377" cy="259045"/>
    <xdr:sp macro="" textlink="">
      <xdr:nvSpPr>
        <xdr:cNvPr id="119" name="【道路】&#10;一人当たり延長平均値テキスト">
          <a:extLst>
            <a:ext uri="{FF2B5EF4-FFF2-40B4-BE49-F238E27FC236}">
              <a16:creationId xmlns:a16="http://schemas.microsoft.com/office/drawing/2014/main" id="{252485A1-7FA7-4DEE-8C9A-EFA609872D79}"/>
            </a:ext>
          </a:extLst>
        </xdr:cNvPr>
        <xdr:cNvSpPr txBox="1"/>
      </xdr:nvSpPr>
      <xdr:spPr>
        <a:xfrm>
          <a:off x="9467850" y="63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94685</xdr:rowOff>
    </xdr:from>
    <xdr:to>
      <xdr:col>55</xdr:col>
      <xdr:colOff>50800</xdr:colOff>
      <xdr:row>39</xdr:row>
      <xdr:rowOff>24835</xdr:rowOff>
    </xdr:to>
    <xdr:sp macro="" textlink="">
      <xdr:nvSpPr>
        <xdr:cNvPr id="120" name="フローチャート: 判断 119">
          <a:extLst>
            <a:ext uri="{FF2B5EF4-FFF2-40B4-BE49-F238E27FC236}">
              <a16:creationId xmlns:a16="http://schemas.microsoft.com/office/drawing/2014/main" id="{0A7EB359-BCD2-472F-A1BD-97ED8A66D461}"/>
            </a:ext>
          </a:extLst>
        </xdr:cNvPr>
        <xdr:cNvSpPr/>
      </xdr:nvSpPr>
      <xdr:spPr>
        <a:xfrm>
          <a:off x="9398000" y="63748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132633</xdr:rowOff>
    </xdr:from>
    <xdr:to>
      <xdr:col>50</xdr:col>
      <xdr:colOff>165100</xdr:colOff>
      <xdr:row>38</xdr:row>
      <xdr:rowOff>62782</xdr:rowOff>
    </xdr:to>
    <xdr:sp macro="" textlink="">
      <xdr:nvSpPr>
        <xdr:cNvPr id="121" name="フローチャート: 判断 120">
          <a:extLst>
            <a:ext uri="{FF2B5EF4-FFF2-40B4-BE49-F238E27FC236}">
              <a16:creationId xmlns:a16="http://schemas.microsoft.com/office/drawing/2014/main" id="{E772E0A8-48B1-4E2B-AA76-7844C597A62E}"/>
            </a:ext>
          </a:extLst>
        </xdr:cNvPr>
        <xdr:cNvSpPr/>
      </xdr:nvSpPr>
      <xdr:spPr>
        <a:xfrm>
          <a:off x="8636000" y="6247683"/>
          <a:ext cx="101600"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52946</xdr:rowOff>
    </xdr:from>
    <xdr:to>
      <xdr:col>46</xdr:col>
      <xdr:colOff>38100</xdr:colOff>
      <xdr:row>37</xdr:row>
      <xdr:rowOff>154546</xdr:rowOff>
    </xdr:to>
    <xdr:sp macro="" textlink="">
      <xdr:nvSpPr>
        <xdr:cNvPr id="122" name="フローチャート: 判断 121">
          <a:extLst>
            <a:ext uri="{FF2B5EF4-FFF2-40B4-BE49-F238E27FC236}">
              <a16:creationId xmlns:a16="http://schemas.microsoft.com/office/drawing/2014/main" id="{5336D50F-97EE-4130-9C6A-047323FC595C}"/>
            </a:ext>
          </a:extLst>
        </xdr:cNvPr>
        <xdr:cNvSpPr/>
      </xdr:nvSpPr>
      <xdr:spPr>
        <a:xfrm>
          <a:off x="7842250" y="616799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58814</xdr:rowOff>
    </xdr:from>
    <xdr:to>
      <xdr:col>41</xdr:col>
      <xdr:colOff>101600</xdr:colOff>
      <xdr:row>37</xdr:row>
      <xdr:rowOff>160413</xdr:rowOff>
    </xdr:to>
    <xdr:sp macro="" textlink="">
      <xdr:nvSpPr>
        <xdr:cNvPr id="123" name="フローチャート: 判断 122">
          <a:extLst>
            <a:ext uri="{FF2B5EF4-FFF2-40B4-BE49-F238E27FC236}">
              <a16:creationId xmlns:a16="http://schemas.microsoft.com/office/drawing/2014/main" id="{266BEF52-5F62-4CE8-9F0A-41B8AB5D33E1}"/>
            </a:ext>
          </a:extLst>
        </xdr:cNvPr>
        <xdr:cNvSpPr/>
      </xdr:nvSpPr>
      <xdr:spPr>
        <a:xfrm>
          <a:off x="7029450" y="61738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70644</xdr:rowOff>
    </xdr:from>
    <xdr:to>
      <xdr:col>36</xdr:col>
      <xdr:colOff>165100</xdr:colOff>
      <xdr:row>38</xdr:row>
      <xdr:rowOff>794</xdr:rowOff>
    </xdr:to>
    <xdr:sp macro="" textlink="">
      <xdr:nvSpPr>
        <xdr:cNvPr id="124" name="フローチャート: 判断 123">
          <a:extLst>
            <a:ext uri="{FF2B5EF4-FFF2-40B4-BE49-F238E27FC236}">
              <a16:creationId xmlns:a16="http://schemas.microsoft.com/office/drawing/2014/main" id="{313BD2DC-7946-4241-B429-E03E4C315504}"/>
            </a:ext>
          </a:extLst>
        </xdr:cNvPr>
        <xdr:cNvSpPr/>
      </xdr:nvSpPr>
      <xdr:spPr>
        <a:xfrm>
          <a:off x="6235700" y="61856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6809D72-1BD5-4EAB-8BD4-C5E6615ED85D}"/>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D7D2A9A-FA4E-4751-8D32-6EF946F1AAF5}"/>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692CA4C-03B1-40EC-8755-E2E4BCC37765}"/>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8A79FB9-3D9F-4ED5-95D1-F4D1BFB6A083}"/>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9ADE5A1-86F1-4CDA-84AD-4E27CCF9DA83}"/>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111525</xdr:rowOff>
    </xdr:from>
    <xdr:to>
      <xdr:col>55</xdr:col>
      <xdr:colOff>50800</xdr:colOff>
      <xdr:row>38</xdr:row>
      <xdr:rowOff>41675</xdr:rowOff>
    </xdr:to>
    <xdr:sp macro="" textlink="">
      <xdr:nvSpPr>
        <xdr:cNvPr id="130" name="楕円 129">
          <a:extLst>
            <a:ext uri="{FF2B5EF4-FFF2-40B4-BE49-F238E27FC236}">
              <a16:creationId xmlns:a16="http://schemas.microsoft.com/office/drawing/2014/main" id="{783D81AD-602D-4233-841E-B9E6CCD496C2}"/>
            </a:ext>
          </a:extLst>
        </xdr:cNvPr>
        <xdr:cNvSpPr/>
      </xdr:nvSpPr>
      <xdr:spPr>
        <a:xfrm>
          <a:off x="9398000" y="62265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134402</xdr:rowOff>
    </xdr:from>
    <xdr:ext cx="534377" cy="259045"/>
    <xdr:sp macro="" textlink="">
      <xdr:nvSpPr>
        <xdr:cNvPr id="131" name="【道路】&#10;一人当たり延長該当値テキスト">
          <a:extLst>
            <a:ext uri="{FF2B5EF4-FFF2-40B4-BE49-F238E27FC236}">
              <a16:creationId xmlns:a16="http://schemas.microsoft.com/office/drawing/2014/main" id="{2602A288-9628-477E-9926-B8AE0BDF38D2}"/>
            </a:ext>
          </a:extLst>
        </xdr:cNvPr>
        <xdr:cNvSpPr txBox="1"/>
      </xdr:nvSpPr>
      <xdr:spPr>
        <a:xfrm>
          <a:off x="9467850" y="608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127127</xdr:rowOff>
    </xdr:from>
    <xdr:to>
      <xdr:col>50</xdr:col>
      <xdr:colOff>165100</xdr:colOff>
      <xdr:row>38</xdr:row>
      <xdr:rowOff>57277</xdr:rowOff>
    </xdr:to>
    <xdr:sp macro="" textlink="">
      <xdr:nvSpPr>
        <xdr:cNvPr id="132" name="楕円 131">
          <a:extLst>
            <a:ext uri="{FF2B5EF4-FFF2-40B4-BE49-F238E27FC236}">
              <a16:creationId xmlns:a16="http://schemas.microsoft.com/office/drawing/2014/main" id="{0EA8674E-FDB3-4FFB-AB5D-06C6D0EF1C00}"/>
            </a:ext>
          </a:extLst>
        </xdr:cNvPr>
        <xdr:cNvSpPr/>
      </xdr:nvSpPr>
      <xdr:spPr>
        <a:xfrm>
          <a:off x="8636000" y="62421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162325</xdr:rowOff>
    </xdr:from>
    <xdr:to>
      <xdr:col>55</xdr:col>
      <xdr:colOff>0</xdr:colOff>
      <xdr:row>38</xdr:row>
      <xdr:rowOff>6477</xdr:rowOff>
    </xdr:to>
    <xdr:cxnSp macro="">
      <xdr:nvCxnSpPr>
        <xdr:cNvPr id="133" name="直線コネクタ 132">
          <a:extLst>
            <a:ext uri="{FF2B5EF4-FFF2-40B4-BE49-F238E27FC236}">
              <a16:creationId xmlns:a16="http://schemas.microsoft.com/office/drawing/2014/main" id="{C77270E9-E784-4FA4-825A-3D638502BBAE}"/>
            </a:ext>
          </a:extLst>
        </xdr:cNvPr>
        <xdr:cNvCxnSpPr/>
      </xdr:nvCxnSpPr>
      <xdr:spPr>
        <a:xfrm flipV="1">
          <a:off x="8686800" y="6277375"/>
          <a:ext cx="74295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139833</xdr:rowOff>
    </xdr:from>
    <xdr:to>
      <xdr:col>46</xdr:col>
      <xdr:colOff>38100</xdr:colOff>
      <xdr:row>38</xdr:row>
      <xdr:rowOff>69983</xdr:rowOff>
    </xdr:to>
    <xdr:sp macro="" textlink="">
      <xdr:nvSpPr>
        <xdr:cNvPr id="134" name="楕円 133">
          <a:extLst>
            <a:ext uri="{FF2B5EF4-FFF2-40B4-BE49-F238E27FC236}">
              <a16:creationId xmlns:a16="http://schemas.microsoft.com/office/drawing/2014/main" id="{D601DC0D-CA32-47CE-8635-A604FCD560B9}"/>
            </a:ext>
          </a:extLst>
        </xdr:cNvPr>
        <xdr:cNvSpPr/>
      </xdr:nvSpPr>
      <xdr:spPr>
        <a:xfrm>
          <a:off x="7842250" y="625488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6477</xdr:rowOff>
    </xdr:from>
    <xdr:to>
      <xdr:col>50</xdr:col>
      <xdr:colOff>114300</xdr:colOff>
      <xdr:row>38</xdr:row>
      <xdr:rowOff>19183</xdr:rowOff>
    </xdr:to>
    <xdr:cxnSp macro="">
      <xdr:nvCxnSpPr>
        <xdr:cNvPr id="135" name="直線コネクタ 134">
          <a:extLst>
            <a:ext uri="{FF2B5EF4-FFF2-40B4-BE49-F238E27FC236}">
              <a16:creationId xmlns:a16="http://schemas.microsoft.com/office/drawing/2014/main" id="{32AC5FDF-7F50-4630-951B-5B7547DD2FC3}"/>
            </a:ext>
          </a:extLst>
        </xdr:cNvPr>
        <xdr:cNvCxnSpPr/>
      </xdr:nvCxnSpPr>
      <xdr:spPr>
        <a:xfrm flipV="1">
          <a:off x="7886700" y="6286627"/>
          <a:ext cx="800100" cy="1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145453</xdr:rowOff>
    </xdr:from>
    <xdr:to>
      <xdr:col>41</xdr:col>
      <xdr:colOff>101600</xdr:colOff>
      <xdr:row>38</xdr:row>
      <xdr:rowOff>75603</xdr:rowOff>
    </xdr:to>
    <xdr:sp macro="" textlink="">
      <xdr:nvSpPr>
        <xdr:cNvPr id="136" name="楕円 135">
          <a:extLst>
            <a:ext uri="{FF2B5EF4-FFF2-40B4-BE49-F238E27FC236}">
              <a16:creationId xmlns:a16="http://schemas.microsoft.com/office/drawing/2014/main" id="{C592D67E-4F3E-42B6-B12A-B2EE27904181}"/>
            </a:ext>
          </a:extLst>
        </xdr:cNvPr>
        <xdr:cNvSpPr/>
      </xdr:nvSpPr>
      <xdr:spPr>
        <a:xfrm>
          <a:off x="7029450" y="62605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19183</xdr:rowOff>
    </xdr:from>
    <xdr:to>
      <xdr:col>45</xdr:col>
      <xdr:colOff>177800</xdr:colOff>
      <xdr:row>38</xdr:row>
      <xdr:rowOff>24803</xdr:rowOff>
    </xdr:to>
    <xdr:cxnSp macro="">
      <xdr:nvCxnSpPr>
        <xdr:cNvPr id="137" name="直線コネクタ 136">
          <a:extLst>
            <a:ext uri="{FF2B5EF4-FFF2-40B4-BE49-F238E27FC236}">
              <a16:creationId xmlns:a16="http://schemas.microsoft.com/office/drawing/2014/main" id="{EF052A96-F8D8-47B1-B973-1D01BFC08635}"/>
            </a:ext>
          </a:extLst>
        </xdr:cNvPr>
        <xdr:cNvCxnSpPr/>
      </xdr:nvCxnSpPr>
      <xdr:spPr>
        <a:xfrm flipV="1">
          <a:off x="7080250" y="6299333"/>
          <a:ext cx="80645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155035</xdr:rowOff>
    </xdr:from>
    <xdr:to>
      <xdr:col>36</xdr:col>
      <xdr:colOff>165100</xdr:colOff>
      <xdr:row>38</xdr:row>
      <xdr:rowOff>85185</xdr:rowOff>
    </xdr:to>
    <xdr:sp macro="" textlink="">
      <xdr:nvSpPr>
        <xdr:cNvPr id="138" name="楕円 137">
          <a:extLst>
            <a:ext uri="{FF2B5EF4-FFF2-40B4-BE49-F238E27FC236}">
              <a16:creationId xmlns:a16="http://schemas.microsoft.com/office/drawing/2014/main" id="{4F43897E-F929-428B-A6F8-0655DD213578}"/>
            </a:ext>
          </a:extLst>
        </xdr:cNvPr>
        <xdr:cNvSpPr/>
      </xdr:nvSpPr>
      <xdr:spPr>
        <a:xfrm>
          <a:off x="6235700" y="62700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24803</xdr:rowOff>
    </xdr:from>
    <xdr:to>
      <xdr:col>41</xdr:col>
      <xdr:colOff>50800</xdr:colOff>
      <xdr:row>38</xdr:row>
      <xdr:rowOff>34385</xdr:rowOff>
    </xdr:to>
    <xdr:cxnSp macro="">
      <xdr:nvCxnSpPr>
        <xdr:cNvPr id="139" name="直線コネクタ 138">
          <a:extLst>
            <a:ext uri="{FF2B5EF4-FFF2-40B4-BE49-F238E27FC236}">
              <a16:creationId xmlns:a16="http://schemas.microsoft.com/office/drawing/2014/main" id="{8849C0B5-4239-4AD9-883A-93E8BDD9CEF1}"/>
            </a:ext>
          </a:extLst>
        </xdr:cNvPr>
        <xdr:cNvCxnSpPr/>
      </xdr:nvCxnSpPr>
      <xdr:spPr>
        <a:xfrm flipV="1">
          <a:off x="6286500" y="6304953"/>
          <a:ext cx="79375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53909</xdr:rowOff>
    </xdr:from>
    <xdr:ext cx="534377" cy="259045"/>
    <xdr:sp macro="" textlink="">
      <xdr:nvSpPr>
        <xdr:cNvPr id="140" name="n_1aveValue【道路】&#10;一人当たり延長">
          <a:extLst>
            <a:ext uri="{FF2B5EF4-FFF2-40B4-BE49-F238E27FC236}">
              <a16:creationId xmlns:a16="http://schemas.microsoft.com/office/drawing/2014/main" id="{4A00E701-8984-4943-94CD-C74ACEF8BCE2}"/>
            </a:ext>
          </a:extLst>
        </xdr:cNvPr>
        <xdr:cNvSpPr txBox="1"/>
      </xdr:nvSpPr>
      <xdr:spPr>
        <a:xfrm>
          <a:off x="8425961" y="63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171073</xdr:rowOff>
    </xdr:from>
    <xdr:ext cx="534377" cy="259045"/>
    <xdr:sp macro="" textlink="">
      <xdr:nvSpPr>
        <xdr:cNvPr id="141" name="n_2aveValue【道路】&#10;一人当たり延長">
          <a:extLst>
            <a:ext uri="{FF2B5EF4-FFF2-40B4-BE49-F238E27FC236}">
              <a16:creationId xmlns:a16="http://schemas.microsoft.com/office/drawing/2014/main" id="{0D9E7EAB-9631-4A58-93B0-43225B41D2BD}"/>
            </a:ext>
          </a:extLst>
        </xdr:cNvPr>
        <xdr:cNvSpPr txBox="1"/>
      </xdr:nvSpPr>
      <xdr:spPr>
        <a:xfrm>
          <a:off x="7644911" y="594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5491</xdr:rowOff>
    </xdr:from>
    <xdr:ext cx="534377" cy="259045"/>
    <xdr:sp macro="" textlink="">
      <xdr:nvSpPr>
        <xdr:cNvPr id="142" name="n_3aveValue【道路】&#10;一人当たり延長">
          <a:extLst>
            <a:ext uri="{FF2B5EF4-FFF2-40B4-BE49-F238E27FC236}">
              <a16:creationId xmlns:a16="http://schemas.microsoft.com/office/drawing/2014/main" id="{DF374183-70E9-463A-AF06-735A70241E4C}"/>
            </a:ext>
          </a:extLst>
        </xdr:cNvPr>
        <xdr:cNvSpPr txBox="1"/>
      </xdr:nvSpPr>
      <xdr:spPr>
        <a:xfrm>
          <a:off x="6851161" y="59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17321</xdr:rowOff>
    </xdr:from>
    <xdr:ext cx="534377" cy="259045"/>
    <xdr:sp macro="" textlink="">
      <xdr:nvSpPr>
        <xdr:cNvPr id="143" name="n_4aveValue【道路】&#10;一人当たり延長">
          <a:extLst>
            <a:ext uri="{FF2B5EF4-FFF2-40B4-BE49-F238E27FC236}">
              <a16:creationId xmlns:a16="http://schemas.microsoft.com/office/drawing/2014/main" id="{61EC936C-40B8-4EB7-B082-0CB0EFC7AAA4}"/>
            </a:ext>
          </a:extLst>
        </xdr:cNvPr>
        <xdr:cNvSpPr txBox="1"/>
      </xdr:nvSpPr>
      <xdr:spPr>
        <a:xfrm>
          <a:off x="6038361" y="596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73804</xdr:rowOff>
    </xdr:from>
    <xdr:ext cx="534377" cy="259045"/>
    <xdr:sp macro="" textlink="">
      <xdr:nvSpPr>
        <xdr:cNvPr id="144" name="n_1mainValue【道路】&#10;一人当たり延長">
          <a:extLst>
            <a:ext uri="{FF2B5EF4-FFF2-40B4-BE49-F238E27FC236}">
              <a16:creationId xmlns:a16="http://schemas.microsoft.com/office/drawing/2014/main" id="{DEB8E78A-9FAB-41E5-8203-84E9ED98BE9E}"/>
            </a:ext>
          </a:extLst>
        </xdr:cNvPr>
        <xdr:cNvSpPr txBox="1"/>
      </xdr:nvSpPr>
      <xdr:spPr>
        <a:xfrm>
          <a:off x="8425961" y="602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61110</xdr:rowOff>
    </xdr:from>
    <xdr:ext cx="534377" cy="259045"/>
    <xdr:sp macro="" textlink="">
      <xdr:nvSpPr>
        <xdr:cNvPr id="145" name="n_2mainValue【道路】&#10;一人当たり延長">
          <a:extLst>
            <a:ext uri="{FF2B5EF4-FFF2-40B4-BE49-F238E27FC236}">
              <a16:creationId xmlns:a16="http://schemas.microsoft.com/office/drawing/2014/main" id="{9796F0B2-F17F-4859-8569-ED2DBCC2923F}"/>
            </a:ext>
          </a:extLst>
        </xdr:cNvPr>
        <xdr:cNvSpPr txBox="1"/>
      </xdr:nvSpPr>
      <xdr:spPr>
        <a:xfrm>
          <a:off x="7644911" y="634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66730</xdr:rowOff>
    </xdr:from>
    <xdr:ext cx="534377" cy="259045"/>
    <xdr:sp macro="" textlink="">
      <xdr:nvSpPr>
        <xdr:cNvPr id="146" name="n_3mainValue【道路】&#10;一人当たり延長">
          <a:extLst>
            <a:ext uri="{FF2B5EF4-FFF2-40B4-BE49-F238E27FC236}">
              <a16:creationId xmlns:a16="http://schemas.microsoft.com/office/drawing/2014/main" id="{48D42D44-642D-4EBD-B9A5-6D511660CAD5}"/>
            </a:ext>
          </a:extLst>
        </xdr:cNvPr>
        <xdr:cNvSpPr txBox="1"/>
      </xdr:nvSpPr>
      <xdr:spPr>
        <a:xfrm>
          <a:off x="6851161" y="634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76312</xdr:rowOff>
    </xdr:from>
    <xdr:ext cx="534377" cy="259045"/>
    <xdr:sp macro="" textlink="">
      <xdr:nvSpPr>
        <xdr:cNvPr id="147" name="n_4mainValue【道路】&#10;一人当たり延長">
          <a:extLst>
            <a:ext uri="{FF2B5EF4-FFF2-40B4-BE49-F238E27FC236}">
              <a16:creationId xmlns:a16="http://schemas.microsoft.com/office/drawing/2014/main" id="{40193894-D0E4-4162-B72B-7182B4F1D39B}"/>
            </a:ext>
          </a:extLst>
        </xdr:cNvPr>
        <xdr:cNvSpPr txBox="1"/>
      </xdr:nvSpPr>
      <xdr:spPr>
        <a:xfrm>
          <a:off x="6038361" y="635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1CBCDE0F-F562-4936-B842-1384D1A33C98}"/>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4A1EE94D-43B2-492B-8F9E-AD4FD2523EFC}"/>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49148427-D670-4CDB-AC09-9AD007708695}"/>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8C1534B4-2544-40F7-8321-27C0CF0EBCB3}"/>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D867EC4B-0BE9-462A-921F-CF3C3A1CC882}"/>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141B4E73-2C22-422A-8423-82C84129856E}"/>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95ECA146-DE12-4C8F-8D74-D5A976284307}"/>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3E64990E-6A10-4AA2-88A4-1541A46B5721}"/>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7571FBAB-9406-471C-A5DC-24B22960DF86}"/>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D51E5701-A711-424B-9114-288FF49A3651}"/>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F726A9AB-DC59-4410-BE3F-B82D59004D28}"/>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B015909C-4A50-4E1D-998D-9E4764993227}"/>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CAE065FD-B21D-4AD8-A2C8-1E92D1700DD6}"/>
            </a:ext>
          </a:extLst>
        </xdr:cNvPr>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87A2A7CE-55A2-4072-A737-C1AAC651038C}"/>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4179C316-B34D-4DB4-8056-0B7A63048A37}"/>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96EE2A53-EA89-44FE-BC47-7FB9DE49B6A9}"/>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C58002E9-538E-4394-A64C-7AFB592D18D1}"/>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94F5F322-5BF2-4058-85D6-71D16B1D893E}"/>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8BC2B31D-FB00-4A37-ACAC-AA4781607767}"/>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CD8CD8A9-1660-42EA-B25E-3FEEFA300943}"/>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1EAF72FA-EE05-4A2B-BB87-D1407BBDD8A7}"/>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B7D9EDA8-5887-4F0F-B77B-32905FAE6A10}"/>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73BC79FC-4D95-48D3-AD7A-8DE5FE7161E8}"/>
            </a:ext>
          </a:extLst>
        </xdr:cNvPr>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D7D49450-78F9-4FB6-AE45-8CC09A58AAF3}"/>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72EAF4E2-867C-49A0-80DF-415E244C1577}"/>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104503</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DFD5A4F7-B813-4993-8EA1-CE4621C36F1C}"/>
            </a:ext>
          </a:extLst>
        </xdr:cNvPr>
        <xdr:cNvCxnSpPr/>
      </xdr:nvCxnSpPr>
      <xdr:spPr>
        <a:xfrm flipV="1">
          <a:off x="4177665" y="919135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EE141556-3418-41F1-ACFA-2794334AB7A9}"/>
            </a:ext>
          </a:extLst>
        </xdr:cNvPr>
        <xdr:cNvSpPr txBox="1"/>
      </xdr:nvSpPr>
      <xdr:spPr>
        <a:xfrm>
          <a:off x="421640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A232A710-1234-4F4E-B143-945A85500A1A}"/>
            </a:ext>
          </a:extLst>
        </xdr:cNvPr>
        <xdr:cNvCxnSpPr/>
      </xdr:nvCxnSpPr>
      <xdr:spPr>
        <a:xfrm>
          <a:off x="41084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51180</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7EF65FAA-AB99-4878-9FF3-F08BAB1A4D83}"/>
            </a:ext>
          </a:extLst>
        </xdr:cNvPr>
        <xdr:cNvSpPr txBox="1"/>
      </xdr:nvSpPr>
      <xdr:spPr>
        <a:xfrm>
          <a:off x="4216400" y="89729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104503</xdr:rowOff>
    </xdr:from>
    <xdr:to>
      <xdr:col>24</xdr:col>
      <xdr:colOff>152400</xdr:colOff>
      <xdr:row>55</xdr:row>
      <xdr:rowOff>104503</xdr:rowOff>
    </xdr:to>
    <xdr:cxnSp macro="">
      <xdr:nvCxnSpPr>
        <xdr:cNvPr id="177" name="直線コネクタ 176">
          <a:extLst>
            <a:ext uri="{FF2B5EF4-FFF2-40B4-BE49-F238E27FC236}">
              <a16:creationId xmlns:a16="http://schemas.microsoft.com/office/drawing/2014/main" id="{8BE379A0-0F66-4ED3-BFBD-869AD8CF1DE8}"/>
            </a:ext>
          </a:extLst>
        </xdr:cNvPr>
        <xdr:cNvCxnSpPr/>
      </xdr:nvCxnSpPr>
      <xdr:spPr>
        <a:xfrm>
          <a:off x="4108450" y="91913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118671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55F9FF29-ABCE-4E10-ABEF-D132F9C5FB20}"/>
            </a:ext>
          </a:extLst>
        </xdr:cNvPr>
        <xdr:cNvSpPr txBox="1"/>
      </xdr:nvSpPr>
      <xdr:spPr>
        <a:xfrm>
          <a:off x="4216400" y="100310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B876ECF5-9656-47B9-9E60-95A6FE5FA06C}"/>
            </a:ext>
          </a:extLst>
        </xdr:cNvPr>
        <xdr:cNvSpPr/>
      </xdr:nvSpPr>
      <xdr:spPr>
        <a:xfrm>
          <a:off x="4127500" y="100525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104322</xdr:rowOff>
    </xdr:from>
    <xdr:to>
      <xdr:col>20</xdr:col>
      <xdr:colOff>38100</xdr:colOff>
      <xdr:row>61</xdr:row>
      <xdr:rowOff>34472</xdr:rowOff>
    </xdr:to>
    <xdr:sp macro="" textlink="">
      <xdr:nvSpPr>
        <xdr:cNvPr id="180" name="フローチャート: 判断 179">
          <a:extLst>
            <a:ext uri="{FF2B5EF4-FFF2-40B4-BE49-F238E27FC236}">
              <a16:creationId xmlns:a16="http://schemas.microsoft.com/office/drawing/2014/main" id="{0E99A3F5-559E-4AD1-938E-8253FD132343}"/>
            </a:ext>
          </a:extLst>
        </xdr:cNvPr>
        <xdr:cNvSpPr/>
      </xdr:nvSpPr>
      <xdr:spPr>
        <a:xfrm>
          <a:off x="3384550" y="1001667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117384</xdr:rowOff>
    </xdr:from>
    <xdr:to>
      <xdr:col>15</xdr:col>
      <xdr:colOff>101600</xdr:colOff>
      <xdr:row>61</xdr:row>
      <xdr:rowOff>47534</xdr:rowOff>
    </xdr:to>
    <xdr:sp macro="" textlink="">
      <xdr:nvSpPr>
        <xdr:cNvPr id="181" name="フローチャート: 判断 180">
          <a:extLst>
            <a:ext uri="{FF2B5EF4-FFF2-40B4-BE49-F238E27FC236}">
              <a16:creationId xmlns:a16="http://schemas.microsoft.com/office/drawing/2014/main" id="{CBCAFDB7-D2BA-4288-8D7C-4D7A02A01CAA}"/>
            </a:ext>
          </a:extLst>
        </xdr:cNvPr>
        <xdr:cNvSpPr/>
      </xdr:nvSpPr>
      <xdr:spPr>
        <a:xfrm>
          <a:off x="2571750" y="100297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82" name="フローチャート: 判断 181">
          <a:extLst>
            <a:ext uri="{FF2B5EF4-FFF2-40B4-BE49-F238E27FC236}">
              <a16:creationId xmlns:a16="http://schemas.microsoft.com/office/drawing/2014/main" id="{1A48C020-74FF-49FD-BE54-F30884243652}"/>
            </a:ext>
          </a:extLst>
        </xdr:cNvPr>
        <xdr:cNvSpPr/>
      </xdr:nvSpPr>
      <xdr:spPr>
        <a:xfrm>
          <a:off x="1778000" y="1001177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96157</xdr:rowOff>
    </xdr:from>
    <xdr:to>
      <xdr:col>6</xdr:col>
      <xdr:colOff>38100</xdr:colOff>
      <xdr:row>61</xdr:row>
      <xdr:rowOff>26307</xdr:rowOff>
    </xdr:to>
    <xdr:sp macro="" textlink="">
      <xdr:nvSpPr>
        <xdr:cNvPr id="183" name="フローチャート: 判断 182">
          <a:extLst>
            <a:ext uri="{FF2B5EF4-FFF2-40B4-BE49-F238E27FC236}">
              <a16:creationId xmlns:a16="http://schemas.microsoft.com/office/drawing/2014/main" id="{D6737E10-4778-43AE-AEB1-D6FF921AF47E}"/>
            </a:ext>
          </a:extLst>
        </xdr:cNvPr>
        <xdr:cNvSpPr/>
      </xdr:nvSpPr>
      <xdr:spPr>
        <a:xfrm>
          <a:off x="984250" y="100085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DFAD9BD-4AFF-4FC4-A768-C4B5310F5796}"/>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914D7FB-8E19-492E-A1E8-C3F223382AB2}"/>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FC4C492-8131-4794-B125-ED714E65D054}"/>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608B944-D9E2-4E94-AD67-A6EA276D5DCC}"/>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0CF728B-85D2-4A7D-864E-D28EB4F8A249}"/>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81462</xdr:rowOff>
    </xdr:from>
    <xdr:to>
      <xdr:col>24</xdr:col>
      <xdr:colOff>114300</xdr:colOff>
      <xdr:row>61</xdr:row>
      <xdr:rowOff>11612</xdr:rowOff>
    </xdr:to>
    <xdr:sp macro="" textlink="">
      <xdr:nvSpPr>
        <xdr:cNvPr id="189" name="楕円 188">
          <a:extLst>
            <a:ext uri="{FF2B5EF4-FFF2-40B4-BE49-F238E27FC236}">
              <a16:creationId xmlns:a16="http://schemas.microsoft.com/office/drawing/2014/main" id="{C64AD250-1560-473F-89C6-516C6F26FF75}"/>
            </a:ext>
          </a:extLst>
        </xdr:cNvPr>
        <xdr:cNvSpPr/>
      </xdr:nvSpPr>
      <xdr:spPr>
        <a:xfrm>
          <a:off x="4127500" y="99938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104339</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8AA9A2E2-E8AC-4F34-8DC4-0B02C50DCC03}"/>
            </a:ext>
          </a:extLst>
        </xdr:cNvPr>
        <xdr:cNvSpPr txBox="1"/>
      </xdr:nvSpPr>
      <xdr:spPr>
        <a:xfrm>
          <a:off x="4216400" y="9851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53703</xdr:rowOff>
    </xdr:from>
    <xdr:to>
      <xdr:col>20</xdr:col>
      <xdr:colOff>38100</xdr:colOff>
      <xdr:row>60</xdr:row>
      <xdr:rowOff>155303</xdr:rowOff>
    </xdr:to>
    <xdr:sp macro="" textlink="">
      <xdr:nvSpPr>
        <xdr:cNvPr id="191" name="楕円 190">
          <a:extLst>
            <a:ext uri="{FF2B5EF4-FFF2-40B4-BE49-F238E27FC236}">
              <a16:creationId xmlns:a16="http://schemas.microsoft.com/office/drawing/2014/main" id="{CC0B1F99-E740-4FF4-912A-A812E0B06E32}"/>
            </a:ext>
          </a:extLst>
        </xdr:cNvPr>
        <xdr:cNvSpPr/>
      </xdr:nvSpPr>
      <xdr:spPr>
        <a:xfrm>
          <a:off x="3384550" y="99660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104503</xdr:rowOff>
    </xdr:from>
    <xdr:to>
      <xdr:col>24</xdr:col>
      <xdr:colOff>63500</xdr:colOff>
      <xdr:row>60</xdr:row>
      <xdr:rowOff>132262</xdr:rowOff>
    </xdr:to>
    <xdr:cxnSp macro="">
      <xdr:nvCxnSpPr>
        <xdr:cNvPr id="192" name="直線コネクタ 191">
          <a:extLst>
            <a:ext uri="{FF2B5EF4-FFF2-40B4-BE49-F238E27FC236}">
              <a16:creationId xmlns:a16="http://schemas.microsoft.com/office/drawing/2014/main" id="{7AE6ABB3-A6F3-4944-81F3-8CE7A18492AC}"/>
            </a:ext>
          </a:extLst>
        </xdr:cNvPr>
        <xdr:cNvCxnSpPr/>
      </xdr:nvCxnSpPr>
      <xdr:spPr>
        <a:xfrm>
          <a:off x="3429000" y="10016853"/>
          <a:ext cx="7493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29210</xdr:rowOff>
    </xdr:from>
    <xdr:to>
      <xdr:col>15</xdr:col>
      <xdr:colOff>101600</xdr:colOff>
      <xdr:row>60</xdr:row>
      <xdr:rowOff>130810</xdr:rowOff>
    </xdr:to>
    <xdr:sp macro="" textlink="">
      <xdr:nvSpPr>
        <xdr:cNvPr id="193" name="楕円 192">
          <a:extLst>
            <a:ext uri="{FF2B5EF4-FFF2-40B4-BE49-F238E27FC236}">
              <a16:creationId xmlns:a16="http://schemas.microsoft.com/office/drawing/2014/main" id="{2E3FB0C4-71E5-4A5A-8EB3-747A3E755508}"/>
            </a:ext>
          </a:extLst>
        </xdr:cNvPr>
        <xdr:cNvSpPr/>
      </xdr:nvSpPr>
      <xdr:spPr>
        <a:xfrm>
          <a:off x="2571750" y="99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80010</xdr:rowOff>
    </xdr:from>
    <xdr:to>
      <xdr:col>19</xdr:col>
      <xdr:colOff>177800</xdr:colOff>
      <xdr:row>60</xdr:row>
      <xdr:rowOff>104503</xdr:rowOff>
    </xdr:to>
    <xdr:cxnSp macro="">
      <xdr:nvCxnSpPr>
        <xdr:cNvPr id="194" name="直線コネクタ 193">
          <a:extLst>
            <a:ext uri="{FF2B5EF4-FFF2-40B4-BE49-F238E27FC236}">
              <a16:creationId xmlns:a16="http://schemas.microsoft.com/office/drawing/2014/main" id="{C328B467-4DF2-46CB-AEA9-97241CA20795}"/>
            </a:ext>
          </a:extLst>
        </xdr:cNvPr>
        <xdr:cNvCxnSpPr/>
      </xdr:nvCxnSpPr>
      <xdr:spPr>
        <a:xfrm>
          <a:off x="2622550" y="9992360"/>
          <a:ext cx="80645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6350</xdr:rowOff>
    </xdr:from>
    <xdr:to>
      <xdr:col>10</xdr:col>
      <xdr:colOff>165100</xdr:colOff>
      <xdr:row>60</xdr:row>
      <xdr:rowOff>107950</xdr:rowOff>
    </xdr:to>
    <xdr:sp macro="" textlink="">
      <xdr:nvSpPr>
        <xdr:cNvPr id="195" name="楕円 194">
          <a:extLst>
            <a:ext uri="{FF2B5EF4-FFF2-40B4-BE49-F238E27FC236}">
              <a16:creationId xmlns:a16="http://schemas.microsoft.com/office/drawing/2014/main" id="{A580200F-9F24-46A8-AC00-1CB030E2F191}"/>
            </a:ext>
          </a:extLst>
        </xdr:cNvPr>
        <xdr:cNvSpPr/>
      </xdr:nvSpPr>
      <xdr:spPr>
        <a:xfrm>
          <a:off x="1778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57150</xdr:rowOff>
    </xdr:from>
    <xdr:to>
      <xdr:col>15</xdr:col>
      <xdr:colOff>50800</xdr:colOff>
      <xdr:row>60</xdr:row>
      <xdr:rowOff>80010</xdr:rowOff>
    </xdr:to>
    <xdr:cxnSp macro="">
      <xdr:nvCxnSpPr>
        <xdr:cNvPr id="196" name="直線コネクタ 195">
          <a:extLst>
            <a:ext uri="{FF2B5EF4-FFF2-40B4-BE49-F238E27FC236}">
              <a16:creationId xmlns:a16="http://schemas.microsoft.com/office/drawing/2014/main" id="{99256A16-1F0A-4856-923E-C6871FA9D643}"/>
            </a:ext>
          </a:extLst>
        </xdr:cNvPr>
        <xdr:cNvCxnSpPr/>
      </xdr:nvCxnSpPr>
      <xdr:spPr>
        <a:xfrm>
          <a:off x="1828800" y="9969500"/>
          <a:ext cx="7937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154940</xdr:rowOff>
    </xdr:from>
    <xdr:to>
      <xdr:col>6</xdr:col>
      <xdr:colOff>38100</xdr:colOff>
      <xdr:row>60</xdr:row>
      <xdr:rowOff>85090</xdr:rowOff>
    </xdr:to>
    <xdr:sp macro="" textlink="">
      <xdr:nvSpPr>
        <xdr:cNvPr id="197" name="楕円 196">
          <a:extLst>
            <a:ext uri="{FF2B5EF4-FFF2-40B4-BE49-F238E27FC236}">
              <a16:creationId xmlns:a16="http://schemas.microsoft.com/office/drawing/2014/main" id="{F43CA796-2761-4C02-9372-52CA2FEEE6CE}"/>
            </a:ext>
          </a:extLst>
        </xdr:cNvPr>
        <xdr:cNvSpPr/>
      </xdr:nvSpPr>
      <xdr:spPr>
        <a:xfrm>
          <a:off x="984250" y="99021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34290</xdr:rowOff>
    </xdr:from>
    <xdr:to>
      <xdr:col>10</xdr:col>
      <xdr:colOff>114300</xdr:colOff>
      <xdr:row>60</xdr:row>
      <xdr:rowOff>57150</xdr:rowOff>
    </xdr:to>
    <xdr:cxnSp macro="">
      <xdr:nvCxnSpPr>
        <xdr:cNvPr id="198" name="直線コネクタ 197">
          <a:extLst>
            <a:ext uri="{FF2B5EF4-FFF2-40B4-BE49-F238E27FC236}">
              <a16:creationId xmlns:a16="http://schemas.microsoft.com/office/drawing/2014/main" id="{E2C632B9-9B28-4240-89A1-CA699BEAB3C3}"/>
            </a:ext>
          </a:extLst>
        </xdr:cNvPr>
        <xdr:cNvCxnSpPr/>
      </xdr:nvCxnSpPr>
      <xdr:spPr>
        <a:xfrm>
          <a:off x="1028700" y="9946640"/>
          <a:ext cx="8001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25599</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890F760E-B2FE-4FD6-9909-C06489BE22F6}"/>
            </a:ext>
          </a:extLst>
        </xdr:cNvPr>
        <xdr:cNvSpPr txBox="1"/>
      </xdr:nvSpPr>
      <xdr:spPr>
        <a:xfrm>
          <a:off x="3239144" y="10103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38661</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5CB4F28-82C6-4A71-ADD7-E8D4FE8BC78A}"/>
            </a:ext>
          </a:extLst>
        </xdr:cNvPr>
        <xdr:cNvSpPr txBox="1"/>
      </xdr:nvSpPr>
      <xdr:spPr>
        <a:xfrm>
          <a:off x="2439044" y="10116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20700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F1F76991-6701-4C4B-BD38-DEC1B317E4B3}"/>
            </a:ext>
          </a:extLst>
        </xdr:cNvPr>
        <xdr:cNvSpPr txBox="1"/>
      </xdr:nvSpPr>
      <xdr:spPr>
        <a:xfrm>
          <a:off x="1645294" y="10098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17434</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9967BFB7-5B23-4F3B-8BEF-EDD4AB601287}"/>
            </a:ext>
          </a:extLst>
        </xdr:cNvPr>
        <xdr:cNvSpPr txBox="1"/>
      </xdr:nvSpPr>
      <xdr:spPr>
        <a:xfrm>
          <a:off x="851544" y="10094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380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F2F141B1-8559-4F82-AF96-3220113E2067}"/>
            </a:ext>
          </a:extLst>
        </xdr:cNvPr>
        <xdr:cNvSpPr txBox="1"/>
      </xdr:nvSpPr>
      <xdr:spPr>
        <a:xfrm>
          <a:off x="3239144" y="9747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88D3B4AE-2170-4F3F-908B-1B5A6A4308DC}"/>
            </a:ext>
          </a:extLst>
        </xdr:cNvPr>
        <xdr:cNvSpPr txBox="1"/>
      </xdr:nvSpPr>
      <xdr:spPr>
        <a:xfrm>
          <a:off x="24390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124477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5FEA4642-D5BD-444E-9910-306E94547FCC}"/>
            </a:ext>
          </a:extLst>
        </xdr:cNvPr>
        <xdr:cNvSpPr txBox="1"/>
      </xdr:nvSpPr>
      <xdr:spPr>
        <a:xfrm>
          <a:off x="164529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101617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F2756987-7558-4762-A6F0-3ADC735CCE4A}"/>
            </a:ext>
          </a:extLst>
        </xdr:cNvPr>
        <xdr:cNvSpPr txBox="1"/>
      </xdr:nvSpPr>
      <xdr:spPr>
        <a:xfrm>
          <a:off x="851544"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50017216-3828-4744-9526-777DB574DAFA}"/>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8EDEE2BF-F928-447B-B299-D85BCD76C252}"/>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678BF9E2-F52F-431F-A60B-6AD49230869B}"/>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9C129023-9372-44A9-8073-F238A81D5716}"/>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224CA38-98BB-41E6-93D4-527E9E4A14D7}"/>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ADD5CBFE-AE56-46D8-8D9E-64F1EBEA90E8}"/>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BC2E9F3-9F29-4C6F-94BA-130E9F1ABF6F}"/>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4CE18717-2C49-465F-BDBE-2252C769BAD6}"/>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8C7A53B2-B58A-4996-930D-F23C2E36FEA6}"/>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E421C3C5-DD03-4DBD-A766-D3AF72031B31}"/>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96583EA4-2270-4B92-9B69-ED995C1F11E9}"/>
            </a:ext>
          </a:extLst>
        </xdr:cNvPr>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C3733F3F-105C-43DB-B325-662DF198FD83}"/>
            </a:ext>
          </a:extLst>
        </xdr:cNvPr>
        <xdr:cNvSpPr txBox="1"/>
      </xdr:nvSpPr>
      <xdr:spPr>
        <a:xfrm>
          <a:off x="5726564" y="105675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2EF79ED5-25C7-402D-B33D-AEC8A8DCF73C}"/>
            </a:ext>
          </a:extLst>
        </xdr:cNvPr>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89F0CCB0-E2D8-48B8-8358-55A7BF1F34AF}"/>
            </a:ext>
          </a:extLst>
        </xdr:cNvPr>
        <xdr:cNvSpPr txBox="1"/>
      </xdr:nvSpPr>
      <xdr:spPr>
        <a:xfrm>
          <a:off x="5418031" y="102472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18A580AF-72B9-4D95-B0F9-F51125AA8ED6}"/>
            </a:ext>
          </a:extLst>
        </xdr:cNvPr>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16D969B0-9D7F-4FEB-B8B0-7B4556709957}"/>
            </a:ext>
          </a:extLst>
        </xdr:cNvPr>
        <xdr:cNvSpPr txBox="1"/>
      </xdr:nvSpPr>
      <xdr:spPr>
        <a:xfrm>
          <a:off x="5418031" y="99334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BDD57294-1425-41D8-B439-67C065939B8B}"/>
            </a:ext>
          </a:extLst>
        </xdr:cNvPr>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1BF64294-76FC-491B-9CC0-83F812C9CB1A}"/>
            </a:ext>
          </a:extLst>
        </xdr:cNvPr>
        <xdr:cNvSpPr txBox="1"/>
      </xdr:nvSpPr>
      <xdr:spPr>
        <a:xfrm>
          <a:off x="5418031" y="961954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182BFB2A-9232-42F0-BBE2-0E96B9933F1D}"/>
            </a:ext>
          </a:extLst>
        </xdr:cNvPr>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B294F675-8191-42A3-BE0B-9256F9F28EA6}"/>
            </a:ext>
          </a:extLst>
        </xdr:cNvPr>
        <xdr:cNvSpPr txBox="1"/>
      </xdr:nvSpPr>
      <xdr:spPr>
        <a:xfrm>
          <a:off x="5327878" y="930567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30DEB27E-9EFB-4DB3-BD88-B9A8AADB95B0}"/>
            </a:ext>
          </a:extLst>
        </xdr:cNvPr>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53714B52-B89D-4644-87DE-1887C5B8834E}"/>
            </a:ext>
          </a:extLst>
        </xdr:cNvPr>
        <xdr:cNvSpPr txBox="1"/>
      </xdr:nvSpPr>
      <xdr:spPr>
        <a:xfrm>
          <a:off x="5327878" y="899179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1E910386-FFD1-4545-9764-638E9CEA0ABA}"/>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208BFFB1-D20B-4BFF-A42E-9D724AAF40A8}"/>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39DF0D4E-0560-4FF1-BC05-0873E890D01E}"/>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25219</xdr:rowOff>
    </xdr:from>
    <xdr:to>
      <xdr:col>54</xdr:col>
      <xdr:colOff>189865</xdr:colOff>
      <xdr:row>64</xdr:row>
      <xdr:rowOff>124709</xdr:rowOff>
    </xdr:to>
    <xdr:cxnSp macro="">
      <xdr:nvCxnSpPr>
        <xdr:cNvPr id="232" name="直線コネクタ 231">
          <a:extLst>
            <a:ext uri="{FF2B5EF4-FFF2-40B4-BE49-F238E27FC236}">
              <a16:creationId xmlns:a16="http://schemas.microsoft.com/office/drawing/2014/main" id="{1932581D-E859-4494-AE4A-1DB5ABDC7D6E}"/>
            </a:ext>
          </a:extLst>
        </xdr:cNvPr>
        <xdr:cNvCxnSpPr/>
      </xdr:nvCxnSpPr>
      <xdr:spPr>
        <a:xfrm flipV="1">
          <a:off x="9429115" y="9277169"/>
          <a:ext cx="0" cy="1420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128536</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B10273B8-5768-4276-A144-8D8B3BCA3C5A}"/>
            </a:ext>
          </a:extLst>
        </xdr:cNvPr>
        <xdr:cNvSpPr txBox="1"/>
      </xdr:nvSpPr>
      <xdr:spPr>
        <a:xfrm>
          <a:off x="9467850" y="10701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124709</xdr:rowOff>
    </xdr:from>
    <xdr:to>
      <xdr:col>55</xdr:col>
      <xdr:colOff>88900</xdr:colOff>
      <xdr:row>64</xdr:row>
      <xdr:rowOff>124709</xdr:rowOff>
    </xdr:to>
    <xdr:cxnSp macro="">
      <xdr:nvCxnSpPr>
        <xdr:cNvPr id="234" name="直線コネクタ 233">
          <a:extLst>
            <a:ext uri="{FF2B5EF4-FFF2-40B4-BE49-F238E27FC236}">
              <a16:creationId xmlns:a16="http://schemas.microsoft.com/office/drawing/2014/main" id="{52E9D7FC-4823-4822-92B3-BB4D4803F4B3}"/>
            </a:ext>
          </a:extLst>
        </xdr:cNvPr>
        <xdr:cNvCxnSpPr/>
      </xdr:nvCxnSpPr>
      <xdr:spPr>
        <a:xfrm>
          <a:off x="9359900" y="106974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143346</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73D623FC-B046-4D76-8A27-AB0B2CEA21A2}"/>
            </a:ext>
          </a:extLst>
        </xdr:cNvPr>
        <xdr:cNvSpPr txBox="1"/>
      </xdr:nvSpPr>
      <xdr:spPr>
        <a:xfrm>
          <a:off x="9467850" y="9065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25219</xdr:rowOff>
    </xdr:from>
    <xdr:to>
      <xdr:col>55</xdr:col>
      <xdr:colOff>88900</xdr:colOff>
      <xdr:row>56</xdr:row>
      <xdr:rowOff>25219</xdr:rowOff>
    </xdr:to>
    <xdr:cxnSp macro="">
      <xdr:nvCxnSpPr>
        <xdr:cNvPr id="236" name="直線コネクタ 235">
          <a:extLst>
            <a:ext uri="{FF2B5EF4-FFF2-40B4-BE49-F238E27FC236}">
              <a16:creationId xmlns:a16="http://schemas.microsoft.com/office/drawing/2014/main" id="{EE10F2BF-8BD6-4EDE-81EB-700DF2E64165}"/>
            </a:ext>
          </a:extLst>
        </xdr:cNvPr>
        <xdr:cNvCxnSpPr/>
      </xdr:nvCxnSpPr>
      <xdr:spPr>
        <a:xfrm>
          <a:off x="9359900" y="92771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14590</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2F4810E9-4CA0-4BF7-AB4A-B5E8E9650261}"/>
            </a:ext>
          </a:extLst>
        </xdr:cNvPr>
        <xdr:cNvSpPr txBox="1"/>
      </xdr:nvSpPr>
      <xdr:spPr>
        <a:xfrm>
          <a:off x="9467850" y="102571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36163</xdr:rowOff>
    </xdr:from>
    <xdr:to>
      <xdr:col>55</xdr:col>
      <xdr:colOff>50800</xdr:colOff>
      <xdr:row>62</xdr:row>
      <xdr:rowOff>137763</xdr:rowOff>
    </xdr:to>
    <xdr:sp macro="" textlink="">
      <xdr:nvSpPr>
        <xdr:cNvPr id="238" name="フローチャート: 判断 237">
          <a:extLst>
            <a:ext uri="{FF2B5EF4-FFF2-40B4-BE49-F238E27FC236}">
              <a16:creationId xmlns:a16="http://schemas.microsoft.com/office/drawing/2014/main" id="{878CAAA6-8A7A-4150-9814-B76BF5EF2368}"/>
            </a:ext>
          </a:extLst>
        </xdr:cNvPr>
        <xdr:cNvSpPr/>
      </xdr:nvSpPr>
      <xdr:spPr>
        <a:xfrm>
          <a:off x="9398000" y="102787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67056</xdr:rowOff>
    </xdr:from>
    <xdr:to>
      <xdr:col>50</xdr:col>
      <xdr:colOff>165100</xdr:colOff>
      <xdr:row>61</xdr:row>
      <xdr:rowOff>168656</xdr:rowOff>
    </xdr:to>
    <xdr:sp macro="" textlink="">
      <xdr:nvSpPr>
        <xdr:cNvPr id="239" name="フローチャート: 判断 238">
          <a:extLst>
            <a:ext uri="{FF2B5EF4-FFF2-40B4-BE49-F238E27FC236}">
              <a16:creationId xmlns:a16="http://schemas.microsoft.com/office/drawing/2014/main" id="{3ECD628A-00DB-45D4-A9CF-A91898621E5A}"/>
            </a:ext>
          </a:extLst>
        </xdr:cNvPr>
        <xdr:cNvSpPr/>
      </xdr:nvSpPr>
      <xdr:spPr>
        <a:xfrm>
          <a:off x="8636000" y="101445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141258</xdr:rowOff>
    </xdr:from>
    <xdr:to>
      <xdr:col>46</xdr:col>
      <xdr:colOff>38100</xdr:colOff>
      <xdr:row>62</xdr:row>
      <xdr:rowOff>71408</xdr:rowOff>
    </xdr:to>
    <xdr:sp macro="" textlink="">
      <xdr:nvSpPr>
        <xdr:cNvPr id="240" name="フローチャート: 判断 239">
          <a:extLst>
            <a:ext uri="{FF2B5EF4-FFF2-40B4-BE49-F238E27FC236}">
              <a16:creationId xmlns:a16="http://schemas.microsoft.com/office/drawing/2014/main" id="{B6931324-9064-4B64-8BCE-1990FAD7B193}"/>
            </a:ext>
          </a:extLst>
        </xdr:cNvPr>
        <xdr:cNvSpPr/>
      </xdr:nvSpPr>
      <xdr:spPr>
        <a:xfrm>
          <a:off x="7842250" y="102187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45077</xdr:rowOff>
    </xdr:from>
    <xdr:to>
      <xdr:col>41</xdr:col>
      <xdr:colOff>101600</xdr:colOff>
      <xdr:row>62</xdr:row>
      <xdr:rowOff>146677</xdr:rowOff>
    </xdr:to>
    <xdr:sp macro="" textlink="">
      <xdr:nvSpPr>
        <xdr:cNvPr id="241" name="フローチャート: 判断 240">
          <a:extLst>
            <a:ext uri="{FF2B5EF4-FFF2-40B4-BE49-F238E27FC236}">
              <a16:creationId xmlns:a16="http://schemas.microsoft.com/office/drawing/2014/main" id="{45E2B92F-73F9-4383-8288-A570E5C92186}"/>
            </a:ext>
          </a:extLst>
        </xdr:cNvPr>
        <xdr:cNvSpPr/>
      </xdr:nvSpPr>
      <xdr:spPr>
        <a:xfrm>
          <a:off x="7029450" y="1028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38561</xdr:rowOff>
    </xdr:from>
    <xdr:to>
      <xdr:col>36</xdr:col>
      <xdr:colOff>165100</xdr:colOff>
      <xdr:row>62</xdr:row>
      <xdr:rowOff>140161</xdr:rowOff>
    </xdr:to>
    <xdr:sp macro="" textlink="">
      <xdr:nvSpPr>
        <xdr:cNvPr id="242" name="フローチャート: 判断 241">
          <a:extLst>
            <a:ext uri="{FF2B5EF4-FFF2-40B4-BE49-F238E27FC236}">
              <a16:creationId xmlns:a16="http://schemas.microsoft.com/office/drawing/2014/main" id="{FF7DDD26-8929-4548-81C7-CB25B3539435}"/>
            </a:ext>
          </a:extLst>
        </xdr:cNvPr>
        <xdr:cNvSpPr/>
      </xdr:nvSpPr>
      <xdr:spPr>
        <a:xfrm>
          <a:off x="6235700" y="10281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6A1426C-3239-4233-A8F1-17F13929DCDD}"/>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1DD6C4D-3220-4DD6-8664-8F75AF1F6766}"/>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CEB0DC1-B6CD-492C-ACAE-F337B65842EE}"/>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8D033231-85DB-496A-9A65-41C740BC873D}"/>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E80BCDD7-17D0-4299-8F8A-85F131872FB3}"/>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133166</xdr:rowOff>
    </xdr:from>
    <xdr:to>
      <xdr:col>55</xdr:col>
      <xdr:colOff>50800</xdr:colOff>
      <xdr:row>62</xdr:row>
      <xdr:rowOff>63316</xdr:rowOff>
    </xdr:to>
    <xdr:sp macro="" textlink="">
      <xdr:nvSpPr>
        <xdr:cNvPr id="248" name="楕円 247">
          <a:extLst>
            <a:ext uri="{FF2B5EF4-FFF2-40B4-BE49-F238E27FC236}">
              <a16:creationId xmlns:a16="http://schemas.microsoft.com/office/drawing/2014/main" id="{7CAA3476-D529-4B7C-8CD3-22A400918AC9}"/>
            </a:ext>
          </a:extLst>
        </xdr:cNvPr>
        <xdr:cNvSpPr/>
      </xdr:nvSpPr>
      <xdr:spPr>
        <a:xfrm>
          <a:off x="9398000" y="1021061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156043</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4EEF1596-27D7-4070-A20D-20EE148F44B2}"/>
            </a:ext>
          </a:extLst>
        </xdr:cNvPr>
        <xdr:cNvSpPr txBox="1"/>
      </xdr:nvSpPr>
      <xdr:spPr>
        <a:xfrm>
          <a:off x="9467850" y="1006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141470</xdr:rowOff>
    </xdr:from>
    <xdr:to>
      <xdr:col>50</xdr:col>
      <xdr:colOff>165100</xdr:colOff>
      <xdr:row>62</xdr:row>
      <xdr:rowOff>71620</xdr:rowOff>
    </xdr:to>
    <xdr:sp macro="" textlink="">
      <xdr:nvSpPr>
        <xdr:cNvPr id="250" name="楕円 249">
          <a:extLst>
            <a:ext uri="{FF2B5EF4-FFF2-40B4-BE49-F238E27FC236}">
              <a16:creationId xmlns:a16="http://schemas.microsoft.com/office/drawing/2014/main" id="{D511AC27-93F6-4745-868D-ED99987C8C78}"/>
            </a:ext>
          </a:extLst>
        </xdr:cNvPr>
        <xdr:cNvSpPr/>
      </xdr:nvSpPr>
      <xdr:spPr>
        <a:xfrm>
          <a:off x="8636000" y="102189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12516</xdr:rowOff>
    </xdr:from>
    <xdr:to>
      <xdr:col>55</xdr:col>
      <xdr:colOff>0</xdr:colOff>
      <xdr:row>62</xdr:row>
      <xdr:rowOff>20820</xdr:rowOff>
    </xdr:to>
    <xdr:cxnSp macro="">
      <xdr:nvCxnSpPr>
        <xdr:cNvPr id="251" name="直線コネクタ 250">
          <a:extLst>
            <a:ext uri="{FF2B5EF4-FFF2-40B4-BE49-F238E27FC236}">
              <a16:creationId xmlns:a16="http://schemas.microsoft.com/office/drawing/2014/main" id="{02449744-F6ED-4314-84E4-571C773C3363}"/>
            </a:ext>
          </a:extLst>
        </xdr:cNvPr>
        <xdr:cNvCxnSpPr/>
      </xdr:nvCxnSpPr>
      <xdr:spPr>
        <a:xfrm flipV="1">
          <a:off x="8686800" y="10255066"/>
          <a:ext cx="742950" cy="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148224</xdr:rowOff>
    </xdr:from>
    <xdr:to>
      <xdr:col>46</xdr:col>
      <xdr:colOff>38100</xdr:colOff>
      <xdr:row>62</xdr:row>
      <xdr:rowOff>78374</xdr:rowOff>
    </xdr:to>
    <xdr:sp macro="" textlink="">
      <xdr:nvSpPr>
        <xdr:cNvPr id="252" name="楕円 251">
          <a:extLst>
            <a:ext uri="{FF2B5EF4-FFF2-40B4-BE49-F238E27FC236}">
              <a16:creationId xmlns:a16="http://schemas.microsoft.com/office/drawing/2014/main" id="{0F3FE643-613E-4766-BC56-5D88EAB2C1FF}"/>
            </a:ext>
          </a:extLst>
        </xdr:cNvPr>
        <xdr:cNvSpPr/>
      </xdr:nvSpPr>
      <xdr:spPr>
        <a:xfrm>
          <a:off x="7842250" y="1022567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20820</xdr:rowOff>
    </xdr:from>
    <xdr:to>
      <xdr:col>50</xdr:col>
      <xdr:colOff>114300</xdr:colOff>
      <xdr:row>62</xdr:row>
      <xdr:rowOff>27574</xdr:rowOff>
    </xdr:to>
    <xdr:cxnSp macro="">
      <xdr:nvCxnSpPr>
        <xdr:cNvPr id="253" name="直線コネクタ 252">
          <a:extLst>
            <a:ext uri="{FF2B5EF4-FFF2-40B4-BE49-F238E27FC236}">
              <a16:creationId xmlns:a16="http://schemas.microsoft.com/office/drawing/2014/main" id="{7ADB6DF7-B9A3-4C28-9739-FB7C45AF6BA2}"/>
            </a:ext>
          </a:extLst>
        </xdr:cNvPr>
        <xdr:cNvCxnSpPr/>
      </xdr:nvCxnSpPr>
      <xdr:spPr>
        <a:xfrm flipV="1">
          <a:off x="7886700" y="10263370"/>
          <a:ext cx="800100" cy="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155279</xdr:rowOff>
    </xdr:from>
    <xdr:to>
      <xdr:col>41</xdr:col>
      <xdr:colOff>101600</xdr:colOff>
      <xdr:row>62</xdr:row>
      <xdr:rowOff>85429</xdr:rowOff>
    </xdr:to>
    <xdr:sp macro="" textlink="">
      <xdr:nvSpPr>
        <xdr:cNvPr id="254" name="楕円 253">
          <a:extLst>
            <a:ext uri="{FF2B5EF4-FFF2-40B4-BE49-F238E27FC236}">
              <a16:creationId xmlns:a16="http://schemas.microsoft.com/office/drawing/2014/main" id="{35A6A51B-E764-4A8E-9518-5FB93E5ED963}"/>
            </a:ext>
          </a:extLst>
        </xdr:cNvPr>
        <xdr:cNvSpPr/>
      </xdr:nvSpPr>
      <xdr:spPr>
        <a:xfrm>
          <a:off x="7029450" y="1023272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27574</xdr:rowOff>
    </xdr:from>
    <xdr:to>
      <xdr:col>45</xdr:col>
      <xdr:colOff>177800</xdr:colOff>
      <xdr:row>62</xdr:row>
      <xdr:rowOff>34629</xdr:rowOff>
    </xdr:to>
    <xdr:cxnSp macro="">
      <xdr:nvCxnSpPr>
        <xdr:cNvPr id="255" name="直線コネクタ 254">
          <a:extLst>
            <a:ext uri="{FF2B5EF4-FFF2-40B4-BE49-F238E27FC236}">
              <a16:creationId xmlns:a16="http://schemas.microsoft.com/office/drawing/2014/main" id="{7708CED4-D88D-4630-BFA4-F3AF70426724}"/>
            </a:ext>
          </a:extLst>
        </xdr:cNvPr>
        <xdr:cNvCxnSpPr/>
      </xdr:nvCxnSpPr>
      <xdr:spPr>
        <a:xfrm flipV="1">
          <a:off x="7080250" y="10270124"/>
          <a:ext cx="806450" cy="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163039</xdr:rowOff>
    </xdr:from>
    <xdr:to>
      <xdr:col>36</xdr:col>
      <xdr:colOff>165100</xdr:colOff>
      <xdr:row>62</xdr:row>
      <xdr:rowOff>93189</xdr:rowOff>
    </xdr:to>
    <xdr:sp macro="" textlink="">
      <xdr:nvSpPr>
        <xdr:cNvPr id="256" name="楕円 255">
          <a:extLst>
            <a:ext uri="{FF2B5EF4-FFF2-40B4-BE49-F238E27FC236}">
              <a16:creationId xmlns:a16="http://schemas.microsoft.com/office/drawing/2014/main" id="{38127AF1-72A9-4721-A435-2E243E69089A}"/>
            </a:ext>
          </a:extLst>
        </xdr:cNvPr>
        <xdr:cNvSpPr/>
      </xdr:nvSpPr>
      <xdr:spPr>
        <a:xfrm>
          <a:off x="6235700" y="102404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34629</xdr:rowOff>
    </xdr:from>
    <xdr:to>
      <xdr:col>41</xdr:col>
      <xdr:colOff>50800</xdr:colOff>
      <xdr:row>62</xdr:row>
      <xdr:rowOff>42389</xdr:rowOff>
    </xdr:to>
    <xdr:cxnSp macro="">
      <xdr:nvCxnSpPr>
        <xdr:cNvPr id="257" name="直線コネクタ 256">
          <a:extLst>
            <a:ext uri="{FF2B5EF4-FFF2-40B4-BE49-F238E27FC236}">
              <a16:creationId xmlns:a16="http://schemas.microsoft.com/office/drawing/2014/main" id="{390F97A9-3AD8-4829-8D72-89BF749C8458}"/>
            </a:ext>
          </a:extLst>
        </xdr:cNvPr>
        <xdr:cNvCxnSpPr/>
      </xdr:nvCxnSpPr>
      <xdr:spPr>
        <a:xfrm flipV="1">
          <a:off x="6286500" y="10277179"/>
          <a:ext cx="793750" cy="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13733</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781A0E32-B2CD-4EB4-A0A7-8E0B0033581A}"/>
            </a:ext>
          </a:extLst>
        </xdr:cNvPr>
        <xdr:cNvSpPr txBox="1"/>
      </xdr:nvSpPr>
      <xdr:spPr>
        <a:xfrm>
          <a:off x="8399995" y="992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87935</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D0118358-F071-412C-922F-6D86EA2457A7}"/>
            </a:ext>
          </a:extLst>
        </xdr:cNvPr>
        <xdr:cNvSpPr txBox="1"/>
      </xdr:nvSpPr>
      <xdr:spPr>
        <a:xfrm>
          <a:off x="7612595" y="10000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137804</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4D82162D-9693-44E5-BCA7-439598E16FE2}"/>
            </a:ext>
          </a:extLst>
        </xdr:cNvPr>
        <xdr:cNvSpPr txBox="1"/>
      </xdr:nvSpPr>
      <xdr:spPr>
        <a:xfrm>
          <a:off x="6818845" y="10380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131288</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1A4FAD99-6791-4E3A-B75C-1827FC9A3F25}"/>
            </a:ext>
          </a:extLst>
        </xdr:cNvPr>
        <xdr:cNvSpPr txBox="1"/>
      </xdr:nvSpPr>
      <xdr:spPr>
        <a:xfrm>
          <a:off x="6006045" y="10373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62747</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9D3BE0B2-4B66-4ACD-9FFA-351AFE45B65A}"/>
            </a:ext>
          </a:extLst>
        </xdr:cNvPr>
        <xdr:cNvSpPr txBox="1"/>
      </xdr:nvSpPr>
      <xdr:spPr>
        <a:xfrm>
          <a:off x="8399995" y="10305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69501</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2E9CD665-5958-4C98-88E9-E70058C66967}"/>
            </a:ext>
          </a:extLst>
        </xdr:cNvPr>
        <xdr:cNvSpPr txBox="1"/>
      </xdr:nvSpPr>
      <xdr:spPr>
        <a:xfrm>
          <a:off x="7612595" y="1031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101956</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0E86FC2F-8EA9-46C1-87E0-0839C63516CE}"/>
            </a:ext>
          </a:extLst>
        </xdr:cNvPr>
        <xdr:cNvSpPr txBox="1"/>
      </xdr:nvSpPr>
      <xdr:spPr>
        <a:xfrm>
          <a:off x="6818845" y="10014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109716</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9A2835E1-FC4D-4CFA-8320-84FA11768BBA}"/>
            </a:ext>
          </a:extLst>
        </xdr:cNvPr>
        <xdr:cNvSpPr txBox="1"/>
      </xdr:nvSpPr>
      <xdr:spPr>
        <a:xfrm>
          <a:off x="6006045" y="10022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8C706BA6-63D9-40DA-8299-BF585AF36E83}"/>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947329C4-26A9-49E9-B118-66F89399A8E2}"/>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51828C04-BA5F-47B3-8862-BFCEE96957D3}"/>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C302FC2C-BDF1-4E39-AC7B-0AC969EEC620}"/>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5B3254C1-F4A4-4BF5-AAD2-F25D0FE4327A}"/>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421E6334-6E34-489E-A42B-9A891D61939A}"/>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D8003BC4-7DC9-46BC-8251-FE3EB400D46C}"/>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ADFDD149-1B46-4523-9473-6DB59A3BC3E4}"/>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75E054F8-B6CB-4222-BEAE-BC3DCEFF72B5}"/>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867D9CD9-3844-4261-B234-AAD2F9A8711D}"/>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3039D286-1B0A-4BEF-9797-B6980FDAB52F}"/>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67CE120D-A4BA-4224-BF1A-9A3F4589B365}"/>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FC4B70C-4951-4D05-AFB8-330B6B830C1A}"/>
            </a:ext>
          </a:extLst>
        </xdr:cNvPr>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CB731E04-75E4-45D4-9DC0-FDCC8409DE29}"/>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D4FDC10D-CCD1-4910-A9D9-77E07CAF1B9C}"/>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EC14C7E3-2A4C-4FBB-A4EF-23C0E6CD4B52}"/>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447222AB-37E4-4825-A198-008DD16EEDD1}"/>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D0D71206-8E1A-4240-AAE9-3516786E2A32}"/>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D08A598A-23EF-40D4-A16F-FBEDA5CC750F}"/>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34EF747A-461C-4DE1-9770-8A34376F5BFD}"/>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DB2BC009-FF34-45A5-ADAD-1EDF1EA6BFDD}"/>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A73ED3A1-39D9-4099-BF7C-A92BA846B2F8}"/>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5A804C8D-8396-429E-9305-C9ABBC48D0AE}"/>
            </a:ext>
          </a:extLst>
        </xdr:cNvPr>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4F2AC03C-BE07-4CCB-8B80-9D4D0C928F4D}"/>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150495</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C46C0BC2-8E28-42FC-BABE-F5A00C4AF47E}"/>
            </a:ext>
          </a:extLst>
        </xdr:cNvPr>
        <xdr:cNvCxnSpPr/>
      </xdr:nvCxnSpPr>
      <xdr:spPr>
        <a:xfrm flipV="1">
          <a:off x="4177665" y="1286954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84C6DFBF-2A34-4B2B-866A-2C297F59706D}"/>
            </a:ext>
          </a:extLst>
        </xdr:cNvPr>
        <xdr:cNvSpPr txBox="1"/>
      </xdr:nvSpPr>
      <xdr:spPr>
        <a:xfrm>
          <a:off x="421640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5E340A8D-C7B6-4D51-AE93-901123F36DAD}"/>
            </a:ext>
          </a:extLst>
        </xdr:cNvPr>
        <xdr:cNvCxnSpPr/>
      </xdr:nvCxnSpPr>
      <xdr:spPr>
        <a:xfrm>
          <a:off x="41084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97172</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2A6C3B05-578E-4689-AA96-87C03FEDB56B}"/>
            </a:ext>
          </a:extLst>
        </xdr:cNvPr>
        <xdr:cNvSpPr txBox="1"/>
      </xdr:nvSpPr>
      <xdr:spPr>
        <a:xfrm>
          <a:off x="4216400" y="1265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150495</xdr:rowOff>
    </xdr:from>
    <xdr:to>
      <xdr:col>24</xdr:col>
      <xdr:colOff>152400</xdr:colOff>
      <xdr:row>77</xdr:row>
      <xdr:rowOff>150495</xdr:rowOff>
    </xdr:to>
    <xdr:cxnSp macro="">
      <xdr:nvCxnSpPr>
        <xdr:cNvPr id="294" name="直線コネクタ 293">
          <a:extLst>
            <a:ext uri="{FF2B5EF4-FFF2-40B4-BE49-F238E27FC236}">
              <a16:creationId xmlns:a16="http://schemas.microsoft.com/office/drawing/2014/main" id="{63FE0A12-B1FF-4B03-AAF5-7F46313E1282}"/>
            </a:ext>
          </a:extLst>
        </xdr:cNvPr>
        <xdr:cNvCxnSpPr/>
      </xdr:nvCxnSpPr>
      <xdr:spPr>
        <a:xfrm>
          <a:off x="4108450" y="128695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E7256AB9-D04F-4A7D-B12D-85A7C21F9D91}"/>
            </a:ext>
          </a:extLst>
        </xdr:cNvPr>
        <xdr:cNvSpPr txBox="1"/>
      </xdr:nvSpPr>
      <xdr:spPr>
        <a:xfrm>
          <a:off x="4216400" y="13380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6" name="フローチャート: 判断 295">
          <a:extLst>
            <a:ext uri="{FF2B5EF4-FFF2-40B4-BE49-F238E27FC236}">
              <a16:creationId xmlns:a16="http://schemas.microsoft.com/office/drawing/2014/main" id="{F97809A3-B7CA-445E-8EC0-16BFDAA4AFCA}"/>
            </a:ext>
          </a:extLst>
        </xdr:cNvPr>
        <xdr:cNvSpPr/>
      </xdr:nvSpPr>
      <xdr:spPr>
        <a:xfrm>
          <a:off x="4127500" y="135286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7" name="フローチャート: 判断 296">
          <a:extLst>
            <a:ext uri="{FF2B5EF4-FFF2-40B4-BE49-F238E27FC236}">
              <a16:creationId xmlns:a16="http://schemas.microsoft.com/office/drawing/2014/main" id="{2C0C5585-9598-4EE9-B52E-8644F04D77FF}"/>
            </a:ext>
          </a:extLst>
        </xdr:cNvPr>
        <xdr:cNvSpPr/>
      </xdr:nvSpPr>
      <xdr:spPr>
        <a:xfrm>
          <a:off x="3384550" y="136232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98" name="フローチャート: 判断 297">
          <a:extLst>
            <a:ext uri="{FF2B5EF4-FFF2-40B4-BE49-F238E27FC236}">
              <a16:creationId xmlns:a16="http://schemas.microsoft.com/office/drawing/2014/main" id="{267E945F-61EF-4062-B2B5-795335F7C455}"/>
            </a:ext>
          </a:extLst>
        </xdr:cNvPr>
        <xdr:cNvSpPr/>
      </xdr:nvSpPr>
      <xdr:spPr>
        <a:xfrm>
          <a:off x="2571750" y="1370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2539</xdr:rowOff>
    </xdr:from>
    <xdr:to>
      <xdr:col>10</xdr:col>
      <xdr:colOff>165100</xdr:colOff>
      <xdr:row>83</xdr:row>
      <xdr:rowOff>104139</xdr:rowOff>
    </xdr:to>
    <xdr:sp macro="" textlink="">
      <xdr:nvSpPr>
        <xdr:cNvPr id="299" name="フローチャート: 判断 298">
          <a:extLst>
            <a:ext uri="{FF2B5EF4-FFF2-40B4-BE49-F238E27FC236}">
              <a16:creationId xmlns:a16="http://schemas.microsoft.com/office/drawing/2014/main" id="{1EBDC159-B06D-4ED5-AF67-50953B9B6AF1}"/>
            </a:ext>
          </a:extLst>
        </xdr:cNvPr>
        <xdr:cNvSpPr/>
      </xdr:nvSpPr>
      <xdr:spPr>
        <a:xfrm>
          <a:off x="1778000" y="1371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149225</xdr:rowOff>
    </xdr:from>
    <xdr:to>
      <xdr:col>6</xdr:col>
      <xdr:colOff>38100</xdr:colOff>
      <xdr:row>83</xdr:row>
      <xdr:rowOff>79375</xdr:rowOff>
    </xdr:to>
    <xdr:sp macro="" textlink="">
      <xdr:nvSpPr>
        <xdr:cNvPr id="300" name="フローチャート: 判断 299">
          <a:extLst>
            <a:ext uri="{FF2B5EF4-FFF2-40B4-BE49-F238E27FC236}">
              <a16:creationId xmlns:a16="http://schemas.microsoft.com/office/drawing/2014/main" id="{998E6E6C-4283-430C-AE2F-B8C756A91774}"/>
            </a:ext>
          </a:extLst>
        </xdr:cNvPr>
        <xdr:cNvSpPr/>
      </xdr:nvSpPr>
      <xdr:spPr>
        <a:xfrm>
          <a:off x="984250" y="136937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BD8995F-5874-41A7-BEBD-54DF0546B366}"/>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9376CC6-BF94-41C2-9DAC-FE26850B6580}"/>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68866F76-5DCA-4F98-9AB3-D7702BF99590}"/>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F32F601-0E7B-4400-BB7B-68533D7681EC}"/>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E0E1A576-1B6E-4DF5-8B30-B397814C8056}"/>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29211</xdr:rowOff>
    </xdr:from>
    <xdr:to>
      <xdr:col>24</xdr:col>
      <xdr:colOff>114300</xdr:colOff>
      <xdr:row>86</xdr:row>
      <xdr:rowOff>130811</xdr:rowOff>
    </xdr:to>
    <xdr:sp macro="" textlink="">
      <xdr:nvSpPr>
        <xdr:cNvPr id="306" name="楕円 305">
          <a:extLst>
            <a:ext uri="{FF2B5EF4-FFF2-40B4-BE49-F238E27FC236}">
              <a16:creationId xmlns:a16="http://schemas.microsoft.com/office/drawing/2014/main" id="{7AC42966-0FCD-4348-8F86-354CE056675D}"/>
            </a:ext>
          </a:extLst>
        </xdr:cNvPr>
        <xdr:cNvSpPr/>
      </xdr:nvSpPr>
      <xdr:spPr>
        <a:xfrm>
          <a:off x="4127500" y="1423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115588</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E12D74AB-15C1-4817-A2FD-C1D36D902662}"/>
            </a:ext>
          </a:extLst>
        </xdr:cNvPr>
        <xdr:cNvSpPr txBox="1"/>
      </xdr:nvSpPr>
      <xdr:spPr>
        <a:xfrm>
          <a:off x="4216400" y="14155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50164</xdr:rowOff>
    </xdr:from>
    <xdr:to>
      <xdr:col>20</xdr:col>
      <xdr:colOff>38100</xdr:colOff>
      <xdr:row>86</xdr:row>
      <xdr:rowOff>151764</xdr:rowOff>
    </xdr:to>
    <xdr:sp macro="" textlink="">
      <xdr:nvSpPr>
        <xdr:cNvPr id="308" name="楕円 307">
          <a:extLst>
            <a:ext uri="{FF2B5EF4-FFF2-40B4-BE49-F238E27FC236}">
              <a16:creationId xmlns:a16="http://schemas.microsoft.com/office/drawing/2014/main" id="{B290E64E-AE45-47A0-AF21-979A2CC5E921}"/>
            </a:ext>
          </a:extLst>
        </xdr:cNvPr>
        <xdr:cNvSpPr/>
      </xdr:nvSpPr>
      <xdr:spPr>
        <a:xfrm>
          <a:off x="3384550" y="142551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80011</xdr:rowOff>
    </xdr:from>
    <xdr:to>
      <xdr:col>24</xdr:col>
      <xdr:colOff>63500</xdr:colOff>
      <xdr:row>86</xdr:row>
      <xdr:rowOff>100964</xdr:rowOff>
    </xdr:to>
    <xdr:cxnSp macro="">
      <xdr:nvCxnSpPr>
        <xdr:cNvPr id="309" name="直線コネクタ 308">
          <a:extLst>
            <a:ext uri="{FF2B5EF4-FFF2-40B4-BE49-F238E27FC236}">
              <a16:creationId xmlns:a16="http://schemas.microsoft.com/office/drawing/2014/main" id="{E80BCFBE-2086-4862-999B-48D8E33195C1}"/>
            </a:ext>
          </a:extLst>
        </xdr:cNvPr>
        <xdr:cNvCxnSpPr/>
      </xdr:nvCxnSpPr>
      <xdr:spPr>
        <a:xfrm flipV="1">
          <a:off x="3429000" y="14284961"/>
          <a:ext cx="7493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310" name="楕円 309">
          <a:extLst>
            <a:ext uri="{FF2B5EF4-FFF2-40B4-BE49-F238E27FC236}">
              <a16:creationId xmlns:a16="http://schemas.microsoft.com/office/drawing/2014/main" id="{52D6DE2C-1A5E-49D5-BFAB-2950A5A2425F}"/>
            </a:ext>
          </a:extLst>
        </xdr:cNvPr>
        <xdr:cNvSpPr/>
      </xdr:nvSpPr>
      <xdr:spPr>
        <a:xfrm>
          <a:off x="2571750" y="1426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100964</xdr:rowOff>
    </xdr:from>
    <xdr:to>
      <xdr:col>19</xdr:col>
      <xdr:colOff>177800</xdr:colOff>
      <xdr:row>86</xdr:row>
      <xdr:rowOff>114300</xdr:rowOff>
    </xdr:to>
    <xdr:cxnSp macro="">
      <xdr:nvCxnSpPr>
        <xdr:cNvPr id="311" name="直線コネクタ 310">
          <a:extLst>
            <a:ext uri="{FF2B5EF4-FFF2-40B4-BE49-F238E27FC236}">
              <a16:creationId xmlns:a16="http://schemas.microsoft.com/office/drawing/2014/main" id="{F4DC5DB4-F76E-4B4A-91B6-F86E04B2DCE0}"/>
            </a:ext>
          </a:extLst>
        </xdr:cNvPr>
        <xdr:cNvCxnSpPr/>
      </xdr:nvCxnSpPr>
      <xdr:spPr>
        <a:xfrm flipV="1">
          <a:off x="2622550" y="14305914"/>
          <a:ext cx="80645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63500</xdr:rowOff>
    </xdr:from>
    <xdr:to>
      <xdr:col>10</xdr:col>
      <xdr:colOff>165100</xdr:colOff>
      <xdr:row>86</xdr:row>
      <xdr:rowOff>165100</xdr:rowOff>
    </xdr:to>
    <xdr:sp macro="" textlink="">
      <xdr:nvSpPr>
        <xdr:cNvPr id="312" name="楕円 311">
          <a:extLst>
            <a:ext uri="{FF2B5EF4-FFF2-40B4-BE49-F238E27FC236}">
              <a16:creationId xmlns:a16="http://schemas.microsoft.com/office/drawing/2014/main" id="{4F7870FC-B5D8-41CE-8940-5C2250DE70CC}"/>
            </a:ext>
          </a:extLst>
        </xdr:cNvPr>
        <xdr:cNvSpPr/>
      </xdr:nvSpPr>
      <xdr:spPr>
        <a:xfrm>
          <a:off x="1778000" y="1426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114300</xdr:rowOff>
    </xdr:from>
    <xdr:to>
      <xdr:col>15</xdr:col>
      <xdr:colOff>50800</xdr:colOff>
      <xdr:row>86</xdr:row>
      <xdr:rowOff>114300</xdr:rowOff>
    </xdr:to>
    <xdr:cxnSp macro="">
      <xdr:nvCxnSpPr>
        <xdr:cNvPr id="313" name="直線コネクタ 312">
          <a:extLst>
            <a:ext uri="{FF2B5EF4-FFF2-40B4-BE49-F238E27FC236}">
              <a16:creationId xmlns:a16="http://schemas.microsoft.com/office/drawing/2014/main" id="{FBC22A4D-B465-4FF3-BA4D-0622D849F194}"/>
            </a:ext>
          </a:extLst>
        </xdr:cNvPr>
        <xdr:cNvCxnSpPr/>
      </xdr:nvCxnSpPr>
      <xdr:spPr>
        <a:xfrm>
          <a:off x="1828800" y="143192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63500</xdr:rowOff>
    </xdr:from>
    <xdr:to>
      <xdr:col>6</xdr:col>
      <xdr:colOff>38100</xdr:colOff>
      <xdr:row>86</xdr:row>
      <xdr:rowOff>165100</xdr:rowOff>
    </xdr:to>
    <xdr:sp macro="" textlink="">
      <xdr:nvSpPr>
        <xdr:cNvPr id="314" name="楕円 313">
          <a:extLst>
            <a:ext uri="{FF2B5EF4-FFF2-40B4-BE49-F238E27FC236}">
              <a16:creationId xmlns:a16="http://schemas.microsoft.com/office/drawing/2014/main" id="{D96ACEE9-0D94-4A9A-AB11-440117B1DB85}"/>
            </a:ext>
          </a:extLst>
        </xdr:cNvPr>
        <xdr:cNvSpPr/>
      </xdr:nvSpPr>
      <xdr:spPr>
        <a:xfrm>
          <a:off x="984250" y="142684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114300</xdr:rowOff>
    </xdr:from>
    <xdr:to>
      <xdr:col>10</xdr:col>
      <xdr:colOff>114300</xdr:colOff>
      <xdr:row>86</xdr:row>
      <xdr:rowOff>114300</xdr:rowOff>
    </xdr:to>
    <xdr:cxnSp macro="">
      <xdr:nvCxnSpPr>
        <xdr:cNvPr id="315" name="直線コネクタ 314">
          <a:extLst>
            <a:ext uri="{FF2B5EF4-FFF2-40B4-BE49-F238E27FC236}">
              <a16:creationId xmlns:a16="http://schemas.microsoft.com/office/drawing/2014/main" id="{7ABCD96D-BE87-4361-BDBD-EDEC12E6538F}"/>
            </a:ext>
          </a:extLst>
        </xdr:cNvPr>
        <xdr:cNvCxnSpPr/>
      </xdr:nvCxnSpPr>
      <xdr:spPr>
        <a:xfrm>
          <a:off x="1028700" y="143192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25416</xdr:rowOff>
    </xdr:from>
    <xdr:ext cx="405111" cy="259045"/>
    <xdr:sp macro="" textlink="">
      <xdr:nvSpPr>
        <xdr:cNvPr id="316" name="n_1aveValue【公営住宅】&#10;有形固定資産減価償却率">
          <a:extLst>
            <a:ext uri="{FF2B5EF4-FFF2-40B4-BE49-F238E27FC236}">
              <a16:creationId xmlns:a16="http://schemas.microsoft.com/office/drawing/2014/main" id="{913B2AB6-AB8B-4891-AA8B-954D347B9AF1}"/>
            </a:ext>
          </a:extLst>
        </xdr:cNvPr>
        <xdr:cNvSpPr txBox="1"/>
      </xdr:nvSpPr>
      <xdr:spPr>
        <a:xfrm>
          <a:off x="3239144" y="1340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317" name="n_2aveValue【公営住宅】&#10;有形固定資産減価償却率">
          <a:extLst>
            <a:ext uri="{FF2B5EF4-FFF2-40B4-BE49-F238E27FC236}">
              <a16:creationId xmlns:a16="http://schemas.microsoft.com/office/drawing/2014/main" id="{C14B3653-BBBF-4006-9CF7-280487E1B194}"/>
            </a:ext>
          </a:extLst>
        </xdr:cNvPr>
        <xdr:cNvSpPr txBox="1"/>
      </xdr:nvSpPr>
      <xdr:spPr>
        <a:xfrm>
          <a:off x="2439044" y="1349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120666</xdr:rowOff>
    </xdr:from>
    <xdr:ext cx="405111" cy="259045"/>
    <xdr:sp macro="" textlink="">
      <xdr:nvSpPr>
        <xdr:cNvPr id="318" name="n_3aveValue【公営住宅】&#10;有形固定資産減価償却率">
          <a:extLst>
            <a:ext uri="{FF2B5EF4-FFF2-40B4-BE49-F238E27FC236}">
              <a16:creationId xmlns:a16="http://schemas.microsoft.com/office/drawing/2014/main" id="{EEEC8766-E218-43C4-81D8-4113DBDFF9F9}"/>
            </a:ext>
          </a:extLst>
        </xdr:cNvPr>
        <xdr:cNvSpPr txBox="1"/>
      </xdr:nvSpPr>
      <xdr:spPr>
        <a:xfrm>
          <a:off x="1645294" y="13500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95902</xdr:rowOff>
    </xdr:from>
    <xdr:ext cx="405111" cy="259045"/>
    <xdr:sp macro="" textlink="">
      <xdr:nvSpPr>
        <xdr:cNvPr id="319" name="n_4aveValue【公営住宅】&#10;有形固定資産減価償却率">
          <a:extLst>
            <a:ext uri="{FF2B5EF4-FFF2-40B4-BE49-F238E27FC236}">
              <a16:creationId xmlns:a16="http://schemas.microsoft.com/office/drawing/2014/main" id="{6523E3BF-94BC-432F-963A-4FC92C6827AB}"/>
            </a:ext>
          </a:extLst>
        </xdr:cNvPr>
        <xdr:cNvSpPr txBox="1"/>
      </xdr:nvSpPr>
      <xdr:spPr>
        <a:xfrm>
          <a:off x="851544" y="13475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142891</xdr:rowOff>
    </xdr:from>
    <xdr:ext cx="405111" cy="259045"/>
    <xdr:sp macro="" textlink="">
      <xdr:nvSpPr>
        <xdr:cNvPr id="320" name="n_1mainValue【公営住宅】&#10;有形固定資産減価償却率">
          <a:extLst>
            <a:ext uri="{FF2B5EF4-FFF2-40B4-BE49-F238E27FC236}">
              <a16:creationId xmlns:a16="http://schemas.microsoft.com/office/drawing/2014/main" id="{C89FE153-C123-4689-B2B1-CAEC1105AFD3}"/>
            </a:ext>
          </a:extLst>
        </xdr:cNvPr>
        <xdr:cNvSpPr txBox="1"/>
      </xdr:nvSpPr>
      <xdr:spPr>
        <a:xfrm>
          <a:off x="3239144" y="1434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321" name="n_2mainValue【公営住宅】&#10;有形固定資産減価償却率">
          <a:extLst>
            <a:ext uri="{FF2B5EF4-FFF2-40B4-BE49-F238E27FC236}">
              <a16:creationId xmlns:a16="http://schemas.microsoft.com/office/drawing/2014/main" id="{BEEECB9C-7514-46AE-AF7D-21F1CFCC3DCB}"/>
            </a:ext>
          </a:extLst>
        </xdr:cNvPr>
        <xdr:cNvSpPr txBox="1"/>
      </xdr:nvSpPr>
      <xdr:spPr>
        <a:xfrm>
          <a:off x="24067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156227</xdr:rowOff>
    </xdr:from>
    <xdr:ext cx="469744" cy="259045"/>
    <xdr:sp macro="" textlink="">
      <xdr:nvSpPr>
        <xdr:cNvPr id="322" name="n_3mainValue【公営住宅】&#10;有形固定資産減価償却率">
          <a:extLst>
            <a:ext uri="{FF2B5EF4-FFF2-40B4-BE49-F238E27FC236}">
              <a16:creationId xmlns:a16="http://schemas.microsoft.com/office/drawing/2014/main" id="{3C908F49-9ECD-4065-AAE2-A2AF79B62D8B}"/>
            </a:ext>
          </a:extLst>
        </xdr:cNvPr>
        <xdr:cNvSpPr txBox="1"/>
      </xdr:nvSpPr>
      <xdr:spPr>
        <a:xfrm>
          <a:off x="161297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156227</xdr:rowOff>
    </xdr:from>
    <xdr:ext cx="469744" cy="259045"/>
    <xdr:sp macro="" textlink="">
      <xdr:nvSpPr>
        <xdr:cNvPr id="323" name="n_4mainValue【公営住宅】&#10;有形固定資産減価償却率">
          <a:extLst>
            <a:ext uri="{FF2B5EF4-FFF2-40B4-BE49-F238E27FC236}">
              <a16:creationId xmlns:a16="http://schemas.microsoft.com/office/drawing/2014/main" id="{63DA58B0-362C-4064-A857-12488807358D}"/>
            </a:ext>
          </a:extLst>
        </xdr:cNvPr>
        <xdr:cNvSpPr txBox="1"/>
      </xdr:nvSpPr>
      <xdr:spPr>
        <a:xfrm>
          <a:off x="8192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3626B2D9-DD5A-4FD6-9537-A77DD31E6D96}"/>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3FF9FC5C-9B67-448F-8A93-005963A3B153}"/>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FC9296FB-27B0-4920-8399-BC8662B11EEE}"/>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C550168D-92FC-4E23-AC31-35CCAE9EA996}"/>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CB5F406F-F6B5-4F65-91FF-27AF0931D58F}"/>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F48DB314-A7C4-43C5-BF7B-995A49F92A43}"/>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BC60D067-3E9F-40E6-A508-7F4DF242CF67}"/>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9E2DB955-4ADE-4B9D-8115-FE19CCB9855C}"/>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6A0B7CE0-68D1-4064-9C4D-0433C8A80BAC}"/>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C7C7B11A-3437-4CE6-B14F-846210DB69F9}"/>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2C7876F0-6923-452C-9567-A5D9C687A35F}"/>
            </a:ext>
          </a:extLst>
        </xdr:cNvPr>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9C73664A-5761-4F54-A0F0-17365B97F1A4}"/>
            </a:ext>
          </a:extLst>
        </xdr:cNvPr>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10C1A5DC-9FD1-4D81-BF29-6979756C8765}"/>
            </a:ext>
          </a:extLst>
        </xdr:cNvPr>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738DB3B2-D2E7-45CA-A352-3447BA556D52}"/>
            </a:ext>
          </a:extLst>
        </xdr:cNvPr>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2CC5971A-B500-4FFC-9401-6F5413073D05}"/>
            </a:ext>
          </a:extLst>
        </xdr:cNvPr>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2D3A9AE3-1FEF-40AB-B06F-B579BD8E6172}"/>
            </a:ext>
          </a:extLst>
        </xdr:cNvPr>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F36C7123-FECE-4E3F-A017-3CE21B93AF76}"/>
            </a:ext>
          </a:extLst>
        </xdr:cNvPr>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1DACDF50-D460-48DE-A616-C4E44D56221B}"/>
            </a:ext>
          </a:extLst>
        </xdr:cNvPr>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7D5DE2DA-4EB7-4EE2-9603-87F9E0C5469F}"/>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69EEE940-7AE1-41A0-97C0-D541B4A344AB}"/>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14594916-1D46-4252-A737-92D82C690A3B}"/>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122225</xdr:rowOff>
    </xdr:from>
    <xdr:to>
      <xdr:col>54</xdr:col>
      <xdr:colOff>189865</xdr:colOff>
      <xdr:row>86</xdr:row>
      <xdr:rowOff>17983</xdr:rowOff>
    </xdr:to>
    <xdr:cxnSp macro="">
      <xdr:nvCxnSpPr>
        <xdr:cNvPr id="345" name="直線コネクタ 344">
          <a:extLst>
            <a:ext uri="{FF2B5EF4-FFF2-40B4-BE49-F238E27FC236}">
              <a16:creationId xmlns:a16="http://schemas.microsoft.com/office/drawing/2014/main" id="{962A6099-970A-49B7-BE6D-60AB7DA432F8}"/>
            </a:ext>
          </a:extLst>
        </xdr:cNvPr>
        <xdr:cNvCxnSpPr/>
      </xdr:nvCxnSpPr>
      <xdr:spPr>
        <a:xfrm flipV="1">
          <a:off x="9429115" y="12841275"/>
          <a:ext cx="0" cy="138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346" name="【公営住宅】&#10;一人当たり面積最小値テキスト">
          <a:extLst>
            <a:ext uri="{FF2B5EF4-FFF2-40B4-BE49-F238E27FC236}">
              <a16:creationId xmlns:a16="http://schemas.microsoft.com/office/drawing/2014/main" id="{DC1DF944-AD71-44CC-9E8F-A5F75451F399}"/>
            </a:ext>
          </a:extLst>
        </xdr:cNvPr>
        <xdr:cNvSpPr txBox="1"/>
      </xdr:nvSpPr>
      <xdr:spPr>
        <a:xfrm>
          <a:off x="9467850" y="1422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347" name="直線コネクタ 346">
          <a:extLst>
            <a:ext uri="{FF2B5EF4-FFF2-40B4-BE49-F238E27FC236}">
              <a16:creationId xmlns:a16="http://schemas.microsoft.com/office/drawing/2014/main" id="{5E534D09-E27F-4098-9757-5790B6B0D3EE}"/>
            </a:ext>
          </a:extLst>
        </xdr:cNvPr>
        <xdr:cNvCxnSpPr/>
      </xdr:nvCxnSpPr>
      <xdr:spPr>
        <a:xfrm>
          <a:off x="9359900" y="142229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68902</xdr:rowOff>
    </xdr:from>
    <xdr:ext cx="469744" cy="259045"/>
    <xdr:sp macro="" textlink="">
      <xdr:nvSpPr>
        <xdr:cNvPr id="348" name="【公営住宅】&#10;一人当たり面積最大値テキスト">
          <a:extLst>
            <a:ext uri="{FF2B5EF4-FFF2-40B4-BE49-F238E27FC236}">
              <a16:creationId xmlns:a16="http://schemas.microsoft.com/office/drawing/2014/main" id="{CE330551-6277-4D39-91F2-DEC3276EA3C8}"/>
            </a:ext>
          </a:extLst>
        </xdr:cNvPr>
        <xdr:cNvSpPr txBox="1"/>
      </xdr:nvSpPr>
      <xdr:spPr>
        <a:xfrm>
          <a:off x="9467850" y="1262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122225</xdr:rowOff>
    </xdr:from>
    <xdr:to>
      <xdr:col>55</xdr:col>
      <xdr:colOff>88900</xdr:colOff>
      <xdr:row>77</xdr:row>
      <xdr:rowOff>122225</xdr:rowOff>
    </xdr:to>
    <xdr:cxnSp macro="">
      <xdr:nvCxnSpPr>
        <xdr:cNvPr id="349" name="直線コネクタ 348">
          <a:extLst>
            <a:ext uri="{FF2B5EF4-FFF2-40B4-BE49-F238E27FC236}">
              <a16:creationId xmlns:a16="http://schemas.microsoft.com/office/drawing/2014/main" id="{40CA5FF6-0E03-42DE-9C6E-6C886E3E1045}"/>
            </a:ext>
          </a:extLst>
        </xdr:cNvPr>
        <xdr:cNvCxnSpPr/>
      </xdr:nvCxnSpPr>
      <xdr:spPr>
        <a:xfrm>
          <a:off x="9359900" y="128412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43553</xdr:rowOff>
    </xdr:from>
    <xdr:ext cx="469744" cy="259045"/>
    <xdr:sp macro="" textlink="">
      <xdr:nvSpPr>
        <xdr:cNvPr id="350" name="【公営住宅】&#10;一人当たり面積平均値テキスト">
          <a:extLst>
            <a:ext uri="{FF2B5EF4-FFF2-40B4-BE49-F238E27FC236}">
              <a16:creationId xmlns:a16="http://schemas.microsoft.com/office/drawing/2014/main" id="{935ECE60-0929-43C0-B58C-905F25FB0303}"/>
            </a:ext>
          </a:extLst>
        </xdr:cNvPr>
        <xdr:cNvSpPr txBox="1"/>
      </xdr:nvSpPr>
      <xdr:spPr>
        <a:xfrm>
          <a:off x="9467850" y="13753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20676</xdr:rowOff>
    </xdr:from>
    <xdr:to>
      <xdr:col>55</xdr:col>
      <xdr:colOff>50800</xdr:colOff>
      <xdr:row>84</xdr:row>
      <xdr:rowOff>122276</xdr:rowOff>
    </xdr:to>
    <xdr:sp macro="" textlink="">
      <xdr:nvSpPr>
        <xdr:cNvPr id="351" name="フローチャート: 判断 350">
          <a:extLst>
            <a:ext uri="{FF2B5EF4-FFF2-40B4-BE49-F238E27FC236}">
              <a16:creationId xmlns:a16="http://schemas.microsoft.com/office/drawing/2014/main" id="{6B0FA036-A8EC-4443-8E1E-09C011577742}"/>
            </a:ext>
          </a:extLst>
        </xdr:cNvPr>
        <xdr:cNvSpPr/>
      </xdr:nvSpPr>
      <xdr:spPr>
        <a:xfrm>
          <a:off x="9398000" y="138954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80</xdr:row>
      <xdr:rowOff>138633</xdr:rowOff>
    </xdr:from>
    <xdr:to>
      <xdr:col>50</xdr:col>
      <xdr:colOff>165100</xdr:colOff>
      <xdr:row>81</xdr:row>
      <xdr:rowOff>68783</xdr:rowOff>
    </xdr:to>
    <xdr:sp macro="" textlink="">
      <xdr:nvSpPr>
        <xdr:cNvPr id="352" name="フローチャート: 判断 351">
          <a:extLst>
            <a:ext uri="{FF2B5EF4-FFF2-40B4-BE49-F238E27FC236}">
              <a16:creationId xmlns:a16="http://schemas.microsoft.com/office/drawing/2014/main" id="{8CD2458D-7546-433E-BCBA-C7C7923FB7AB}"/>
            </a:ext>
          </a:extLst>
        </xdr:cNvPr>
        <xdr:cNvSpPr/>
      </xdr:nvSpPr>
      <xdr:spPr>
        <a:xfrm>
          <a:off x="8636000" y="1335298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14275</xdr:rowOff>
    </xdr:from>
    <xdr:to>
      <xdr:col>46</xdr:col>
      <xdr:colOff>38100</xdr:colOff>
      <xdr:row>82</xdr:row>
      <xdr:rowOff>115875</xdr:rowOff>
    </xdr:to>
    <xdr:sp macro="" textlink="">
      <xdr:nvSpPr>
        <xdr:cNvPr id="353" name="フローチャート: 判断 352">
          <a:extLst>
            <a:ext uri="{FF2B5EF4-FFF2-40B4-BE49-F238E27FC236}">
              <a16:creationId xmlns:a16="http://schemas.microsoft.com/office/drawing/2014/main" id="{7A2761FF-B9EE-4E23-A0A9-9C87DD042348}"/>
            </a:ext>
          </a:extLst>
        </xdr:cNvPr>
        <xdr:cNvSpPr/>
      </xdr:nvSpPr>
      <xdr:spPr>
        <a:xfrm>
          <a:off x="7842250" y="135588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41708</xdr:rowOff>
    </xdr:from>
    <xdr:to>
      <xdr:col>41</xdr:col>
      <xdr:colOff>101600</xdr:colOff>
      <xdr:row>82</xdr:row>
      <xdr:rowOff>143308</xdr:rowOff>
    </xdr:to>
    <xdr:sp macro="" textlink="">
      <xdr:nvSpPr>
        <xdr:cNvPr id="354" name="フローチャート: 判断 353">
          <a:extLst>
            <a:ext uri="{FF2B5EF4-FFF2-40B4-BE49-F238E27FC236}">
              <a16:creationId xmlns:a16="http://schemas.microsoft.com/office/drawing/2014/main" id="{04C3FF6E-619B-4939-AC42-1F063646AEF7}"/>
            </a:ext>
          </a:extLst>
        </xdr:cNvPr>
        <xdr:cNvSpPr/>
      </xdr:nvSpPr>
      <xdr:spPr>
        <a:xfrm>
          <a:off x="7029450" y="1358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20219</xdr:rowOff>
    </xdr:from>
    <xdr:to>
      <xdr:col>36</xdr:col>
      <xdr:colOff>165100</xdr:colOff>
      <xdr:row>82</xdr:row>
      <xdr:rowOff>121819</xdr:rowOff>
    </xdr:to>
    <xdr:sp macro="" textlink="">
      <xdr:nvSpPr>
        <xdr:cNvPr id="355" name="フローチャート: 判断 354">
          <a:extLst>
            <a:ext uri="{FF2B5EF4-FFF2-40B4-BE49-F238E27FC236}">
              <a16:creationId xmlns:a16="http://schemas.microsoft.com/office/drawing/2014/main" id="{21F0DEAF-2772-4AE9-B545-32C8BE4184A7}"/>
            </a:ext>
          </a:extLst>
        </xdr:cNvPr>
        <xdr:cNvSpPr/>
      </xdr:nvSpPr>
      <xdr:spPr>
        <a:xfrm>
          <a:off x="6235700" y="1356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947F9F3-6075-4203-A39A-B24E9842A780}"/>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F93C37D-6BF2-41D3-842A-25CE3633E415}"/>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E4286AC-C9A4-4EEF-84CE-14CB26EC961E}"/>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EC1FF5E-BF4C-4D55-B5C1-3D7AF1D2A526}"/>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A07A03F-C719-437E-8CB2-38AC37F1E4BD}"/>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134976</xdr:rowOff>
    </xdr:from>
    <xdr:to>
      <xdr:col>55</xdr:col>
      <xdr:colOff>50800</xdr:colOff>
      <xdr:row>86</xdr:row>
      <xdr:rowOff>65126</xdr:rowOff>
    </xdr:to>
    <xdr:sp macro="" textlink="">
      <xdr:nvSpPr>
        <xdr:cNvPr id="361" name="楕円 360">
          <a:extLst>
            <a:ext uri="{FF2B5EF4-FFF2-40B4-BE49-F238E27FC236}">
              <a16:creationId xmlns:a16="http://schemas.microsoft.com/office/drawing/2014/main" id="{A53A6E11-9D30-4C4A-88E0-42F0F09DC5EA}"/>
            </a:ext>
          </a:extLst>
        </xdr:cNvPr>
        <xdr:cNvSpPr/>
      </xdr:nvSpPr>
      <xdr:spPr>
        <a:xfrm>
          <a:off x="9398000" y="1417482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49903</xdr:rowOff>
    </xdr:from>
    <xdr:ext cx="469744" cy="259045"/>
    <xdr:sp macro="" textlink="">
      <xdr:nvSpPr>
        <xdr:cNvPr id="362" name="【公営住宅】&#10;一人当たり面積該当値テキスト">
          <a:extLst>
            <a:ext uri="{FF2B5EF4-FFF2-40B4-BE49-F238E27FC236}">
              <a16:creationId xmlns:a16="http://schemas.microsoft.com/office/drawing/2014/main" id="{676E82AF-7847-474B-8144-C3A925171141}"/>
            </a:ext>
          </a:extLst>
        </xdr:cNvPr>
        <xdr:cNvSpPr txBox="1"/>
      </xdr:nvSpPr>
      <xdr:spPr>
        <a:xfrm>
          <a:off x="9467850" y="1408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135432</xdr:rowOff>
    </xdr:from>
    <xdr:to>
      <xdr:col>50</xdr:col>
      <xdr:colOff>165100</xdr:colOff>
      <xdr:row>86</xdr:row>
      <xdr:rowOff>65582</xdr:rowOff>
    </xdr:to>
    <xdr:sp macro="" textlink="">
      <xdr:nvSpPr>
        <xdr:cNvPr id="363" name="楕円 362">
          <a:extLst>
            <a:ext uri="{FF2B5EF4-FFF2-40B4-BE49-F238E27FC236}">
              <a16:creationId xmlns:a16="http://schemas.microsoft.com/office/drawing/2014/main" id="{6ED2D155-4739-4461-9836-B1EF670A0295}"/>
            </a:ext>
          </a:extLst>
        </xdr:cNvPr>
        <xdr:cNvSpPr/>
      </xdr:nvSpPr>
      <xdr:spPr>
        <a:xfrm>
          <a:off x="8636000" y="141752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14326</xdr:rowOff>
    </xdr:from>
    <xdr:to>
      <xdr:col>55</xdr:col>
      <xdr:colOff>0</xdr:colOff>
      <xdr:row>86</xdr:row>
      <xdr:rowOff>14782</xdr:rowOff>
    </xdr:to>
    <xdr:cxnSp macro="">
      <xdr:nvCxnSpPr>
        <xdr:cNvPr id="364" name="直線コネクタ 363">
          <a:extLst>
            <a:ext uri="{FF2B5EF4-FFF2-40B4-BE49-F238E27FC236}">
              <a16:creationId xmlns:a16="http://schemas.microsoft.com/office/drawing/2014/main" id="{58DF92FE-546C-45A8-BCEE-652E91083B28}"/>
            </a:ext>
          </a:extLst>
        </xdr:cNvPr>
        <xdr:cNvCxnSpPr/>
      </xdr:nvCxnSpPr>
      <xdr:spPr>
        <a:xfrm flipV="1">
          <a:off x="8686800" y="14219276"/>
          <a:ext cx="74295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135889</xdr:rowOff>
    </xdr:from>
    <xdr:to>
      <xdr:col>46</xdr:col>
      <xdr:colOff>38100</xdr:colOff>
      <xdr:row>86</xdr:row>
      <xdr:rowOff>66039</xdr:rowOff>
    </xdr:to>
    <xdr:sp macro="" textlink="">
      <xdr:nvSpPr>
        <xdr:cNvPr id="365" name="楕円 364">
          <a:extLst>
            <a:ext uri="{FF2B5EF4-FFF2-40B4-BE49-F238E27FC236}">
              <a16:creationId xmlns:a16="http://schemas.microsoft.com/office/drawing/2014/main" id="{144E4A9F-4C75-469A-B461-8CCDB813D19C}"/>
            </a:ext>
          </a:extLst>
        </xdr:cNvPr>
        <xdr:cNvSpPr/>
      </xdr:nvSpPr>
      <xdr:spPr>
        <a:xfrm>
          <a:off x="7842250" y="141757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14782</xdr:rowOff>
    </xdr:from>
    <xdr:to>
      <xdr:col>50</xdr:col>
      <xdr:colOff>114300</xdr:colOff>
      <xdr:row>86</xdr:row>
      <xdr:rowOff>15239</xdr:rowOff>
    </xdr:to>
    <xdr:cxnSp macro="">
      <xdr:nvCxnSpPr>
        <xdr:cNvPr id="366" name="直線コネクタ 365">
          <a:extLst>
            <a:ext uri="{FF2B5EF4-FFF2-40B4-BE49-F238E27FC236}">
              <a16:creationId xmlns:a16="http://schemas.microsoft.com/office/drawing/2014/main" id="{02C0642E-88A5-4610-9937-304DBD80266C}"/>
            </a:ext>
          </a:extLst>
        </xdr:cNvPr>
        <xdr:cNvCxnSpPr/>
      </xdr:nvCxnSpPr>
      <xdr:spPr>
        <a:xfrm flipV="1">
          <a:off x="7886700" y="14219732"/>
          <a:ext cx="8001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135889</xdr:rowOff>
    </xdr:from>
    <xdr:to>
      <xdr:col>41</xdr:col>
      <xdr:colOff>101600</xdr:colOff>
      <xdr:row>86</xdr:row>
      <xdr:rowOff>66039</xdr:rowOff>
    </xdr:to>
    <xdr:sp macro="" textlink="">
      <xdr:nvSpPr>
        <xdr:cNvPr id="367" name="楕円 366">
          <a:extLst>
            <a:ext uri="{FF2B5EF4-FFF2-40B4-BE49-F238E27FC236}">
              <a16:creationId xmlns:a16="http://schemas.microsoft.com/office/drawing/2014/main" id="{01BB4BAA-ADE3-4ECB-8BDB-1D0ACEC683D6}"/>
            </a:ext>
          </a:extLst>
        </xdr:cNvPr>
        <xdr:cNvSpPr/>
      </xdr:nvSpPr>
      <xdr:spPr>
        <a:xfrm>
          <a:off x="7029450" y="141757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15239</xdr:rowOff>
    </xdr:from>
    <xdr:to>
      <xdr:col>45</xdr:col>
      <xdr:colOff>177800</xdr:colOff>
      <xdr:row>86</xdr:row>
      <xdr:rowOff>15239</xdr:rowOff>
    </xdr:to>
    <xdr:cxnSp macro="">
      <xdr:nvCxnSpPr>
        <xdr:cNvPr id="368" name="直線コネクタ 367">
          <a:extLst>
            <a:ext uri="{FF2B5EF4-FFF2-40B4-BE49-F238E27FC236}">
              <a16:creationId xmlns:a16="http://schemas.microsoft.com/office/drawing/2014/main" id="{989ED384-1016-4FA9-B085-B41FB8003A28}"/>
            </a:ext>
          </a:extLst>
        </xdr:cNvPr>
        <xdr:cNvCxnSpPr/>
      </xdr:nvCxnSpPr>
      <xdr:spPr>
        <a:xfrm>
          <a:off x="7080250" y="1422018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136347</xdr:rowOff>
    </xdr:from>
    <xdr:to>
      <xdr:col>36</xdr:col>
      <xdr:colOff>165100</xdr:colOff>
      <xdr:row>86</xdr:row>
      <xdr:rowOff>66497</xdr:rowOff>
    </xdr:to>
    <xdr:sp macro="" textlink="">
      <xdr:nvSpPr>
        <xdr:cNvPr id="369" name="楕円 368">
          <a:extLst>
            <a:ext uri="{FF2B5EF4-FFF2-40B4-BE49-F238E27FC236}">
              <a16:creationId xmlns:a16="http://schemas.microsoft.com/office/drawing/2014/main" id="{D1545761-1B5E-4E82-8283-2FBFC322BB71}"/>
            </a:ext>
          </a:extLst>
        </xdr:cNvPr>
        <xdr:cNvSpPr/>
      </xdr:nvSpPr>
      <xdr:spPr>
        <a:xfrm>
          <a:off x="6235700" y="1417619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15239</xdr:rowOff>
    </xdr:from>
    <xdr:to>
      <xdr:col>41</xdr:col>
      <xdr:colOff>50800</xdr:colOff>
      <xdr:row>86</xdr:row>
      <xdr:rowOff>15697</xdr:rowOff>
    </xdr:to>
    <xdr:cxnSp macro="">
      <xdr:nvCxnSpPr>
        <xdr:cNvPr id="370" name="直線コネクタ 369">
          <a:extLst>
            <a:ext uri="{FF2B5EF4-FFF2-40B4-BE49-F238E27FC236}">
              <a16:creationId xmlns:a16="http://schemas.microsoft.com/office/drawing/2014/main" id="{8AA42C8E-D26D-4368-90B1-9ED101BECCDC}"/>
            </a:ext>
          </a:extLst>
        </xdr:cNvPr>
        <xdr:cNvCxnSpPr/>
      </xdr:nvCxnSpPr>
      <xdr:spPr>
        <a:xfrm flipV="1">
          <a:off x="6286500" y="14220189"/>
          <a:ext cx="79375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79</xdr:row>
      <xdr:rowOff>85310</xdr:rowOff>
    </xdr:from>
    <xdr:ext cx="469744" cy="259045"/>
    <xdr:sp macro="" textlink="">
      <xdr:nvSpPr>
        <xdr:cNvPr id="371" name="n_1aveValue【公営住宅】&#10;一人当たり面積">
          <a:extLst>
            <a:ext uri="{FF2B5EF4-FFF2-40B4-BE49-F238E27FC236}">
              <a16:creationId xmlns:a16="http://schemas.microsoft.com/office/drawing/2014/main" id="{2AD09EE5-03EF-4397-9431-FBE405A602E7}"/>
            </a:ext>
          </a:extLst>
        </xdr:cNvPr>
        <xdr:cNvSpPr txBox="1"/>
      </xdr:nvSpPr>
      <xdr:spPr>
        <a:xfrm>
          <a:off x="8458277" y="1313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132402</xdr:rowOff>
    </xdr:from>
    <xdr:ext cx="469744" cy="259045"/>
    <xdr:sp macro="" textlink="">
      <xdr:nvSpPr>
        <xdr:cNvPr id="372" name="n_2aveValue【公営住宅】&#10;一人当たり面積">
          <a:extLst>
            <a:ext uri="{FF2B5EF4-FFF2-40B4-BE49-F238E27FC236}">
              <a16:creationId xmlns:a16="http://schemas.microsoft.com/office/drawing/2014/main" id="{265EFAE8-4134-49AC-90A1-2CDBA8412A1F}"/>
            </a:ext>
          </a:extLst>
        </xdr:cNvPr>
        <xdr:cNvSpPr txBox="1"/>
      </xdr:nvSpPr>
      <xdr:spPr>
        <a:xfrm>
          <a:off x="7677227" y="1334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159835</xdr:rowOff>
    </xdr:from>
    <xdr:ext cx="469744" cy="259045"/>
    <xdr:sp macro="" textlink="">
      <xdr:nvSpPr>
        <xdr:cNvPr id="373" name="n_3aveValue【公営住宅】&#10;一人当たり面積">
          <a:extLst>
            <a:ext uri="{FF2B5EF4-FFF2-40B4-BE49-F238E27FC236}">
              <a16:creationId xmlns:a16="http://schemas.microsoft.com/office/drawing/2014/main" id="{719F279A-3C58-468E-A428-DCD5D965B6F8}"/>
            </a:ext>
          </a:extLst>
        </xdr:cNvPr>
        <xdr:cNvSpPr txBox="1"/>
      </xdr:nvSpPr>
      <xdr:spPr>
        <a:xfrm>
          <a:off x="6864427" y="1337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138346</xdr:rowOff>
    </xdr:from>
    <xdr:ext cx="469744" cy="259045"/>
    <xdr:sp macro="" textlink="">
      <xdr:nvSpPr>
        <xdr:cNvPr id="374" name="n_4aveValue【公営住宅】&#10;一人当たり面積">
          <a:extLst>
            <a:ext uri="{FF2B5EF4-FFF2-40B4-BE49-F238E27FC236}">
              <a16:creationId xmlns:a16="http://schemas.microsoft.com/office/drawing/2014/main" id="{7D44F851-D6CD-46E6-89F0-C884F28079B9}"/>
            </a:ext>
          </a:extLst>
        </xdr:cNvPr>
        <xdr:cNvSpPr txBox="1"/>
      </xdr:nvSpPr>
      <xdr:spPr>
        <a:xfrm>
          <a:off x="6070677" y="1335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56709</xdr:rowOff>
    </xdr:from>
    <xdr:ext cx="469744" cy="259045"/>
    <xdr:sp macro="" textlink="">
      <xdr:nvSpPr>
        <xdr:cNvPr id="375" name="n_1mainValue【公営住宅】&#10;一人当たり面積">
          <a:extLst>
            <a:ext uri="{FF2B5EF4-FFF2-40B4-BE49-F238E27FC236}">
              <a16:creationId xmlns:a16="http://schemas.microsoft.com/office/drawing/2014/main" id="{75270E9B-837D-4A77-8339-DEEE108EAFFD}"/>
            </a:ext>
          </a:extLst>
        </xdr:cNvPr>
        <xdr:cNvSpPr txBox="1"/>
      </xdr:nvSpPr>
      <xdr:spPr>
        <a:xfrm>
          <a:off x="8458277" y="1426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57166</xdr:rowOff>
    </xdr:from>
    <xdr:ext cx="469744" cy="259045"/>
    <xdr:sp macro="" textlink="">
      <xdr:nvSpPr>
        <xdr:cNvPr id="376" name="n_2mainValue【公営住宅】&#10;一人当たり面積">
          <a:extLst>
            <a:ext uri="{FF2B5EF4-FFF2-40B4-BE49-F238E27FC236}">
              <a16:creationId xmlns:a16="http://schemas.microsoft.com/office/drawing/2014/main" id="{A8BC2BAC-6D3F-46E7-AD11-490E5DB18889}"/>
            </a:ext>
          </a:extLst>
        </xdr:cNvPr>
        <xdr:cNvSpPr txBox="1"/>
      </xdr:nvSpPr>
      <xdr:spPr>
        <a:xfrm>
          <a:off x="7677227" y="1426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57166</xdr:rowOff>
    </xdr:from>
    <xdr:ext cx="469744" cy="259045"/>
    <xdr:sp macro="" textlink="">
      <xdr:nvSpPr>
        <xdr:cNvPr id="377" name="n_3mainValue【公営住宅】&#10;一人当たり面積">
          <a:extLst>
            <a:ext uri="{FF2B5EF4-FFF2-40B4-BE49-F238E27FC236}">
              <a16:creationId xmlns:a16="http://schemas.microsoft.com/office/drawing/2014/main" id="{D8A70889-13AC-42FA-B348-9A92C7879CE4}"/>
            </a:ext>
          </a:extLst>
        </xdr:cNvPr>
        <xdr:cNvSpPr txBox="1"/>
      </xdr:nvSpPr>
      <xdr:spPr>
        <a:xfrm>
          <a:off x="6864427" y="1426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57624</xdr:rowOff>
    </xdr:from>
    <xdr:ext cx="469744" cy="259045"/>
    <xdr:sp macro="" textlink="">
      <xdr:nvSpPr>
        <xdr:cNvPr id="378" name="n_4mainValue【公営住宅】&#10;一人当たり面積">
          <a:extLst>
            <a:ext uri="{FF2B5EF4-FFF2-40B4-BE49-F238E27FC236}">
              <a16:creationId xmlns:a16="http://schemas.microsoft.com/office/drawing/2014/main" id="{803BA8F8-670E-4809-9B57-972D937B9FCB}"/>
            </a:ext>
          </a:extLst>
        </xdr:cNvPr>
        <xdr:cNvSpPr txBox="1"/>
      </xdr:nvSpPr>
      <xdr:spPr>
        <a:xfrm>
          <a:off x="6070677" y="1426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E39C1DE2-56C9-4954-9A82-7D9BB2EDB096}"/>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1568740E-748A-4B4C-A62F-254FDA5AEBD7}"/>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ADE2BBD8-87EB-4316-96C4-6EC9758B27C6}"/>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7498D30E-3BFE-4C7B-9A5A-CC328E48AB91}"/>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F6D92AE7-9F37-4BA6-973D-C09D8A86216A}"/>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C220F055-6924-4860-80F1-384518EA04BB}"/>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DCB881D5-2120-4CD1-8C98-B52F38A94B6F}"/>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89CBFBC5-47E7-49DD-8755-83AEB9EB007E}"/>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509514A-2D84-40D4-BB73-31A5DFDAC7EE}"/>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E9C2B954-90AB-4E61-A10E-362EFE1A3449}"/>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B9A0F535-FBAF-49E3-B117-66316EE25384}"/>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A3EB2E33-D7FC-4950-A13C-F1C6F13C3941}"/>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B4256EA-0163-443E-8CC9-4426AA26F4A7}"/>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CA764BC8-C335-4F4B-B575-62E35D4B5006}"/>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D1088FA6-03D6-43A8-9FA0-D2003108D51F}"/>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74C648CF-9A67-4B9C-B9F7-AC768683778E}"/>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FCA74C60-7226-4A04-A7F6-27C30F5293F8}"/>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AE48A9A2-0B81-42FC-8E77-67C1F4B91F91}"/>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E2238299-DFA8-43C0-B58C-EDA6DE644B60}"/>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B2B927F7-115E-4BE5-8A43-D63D198FDE8E}"/>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8B17316D-7043-4189-8773-C68D6088362F}"/>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6BFA067F-7D28-45E7-94EB-1D4C604D222E}"/>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F29BF3EB-DE96-429D-9EE1-56435922D606}"/>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C4C13000-D0AD-4A68-84E9-3E14A92A6473}"/>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12C2C8C-0445-4128-8D0E-2753B19CC4CF}"/>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9265EC01-CBCA-4ED1-ADEC-DED917E65EA1}"/>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BC78E27D-BE97-41F2-9E79-A002551EACA6}"/>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6EE6F02B-4828-4378-AA90-F0FC0A849459}"/>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0C5055DD-0A88-447C-960D-A493D016A144}"/>
            </a:ext>
          </a:extLst>
        </xdr:cNvPr>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F37F244B-382F-4DA5-8B9D-E7DDCB024222}"/>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9D3C50BE-B5BF-48DB-BA25-A9F8753EDE6D}"/>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D8244864-417B-49A3-9F90-DBF77A5748F0}"/>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FE7F8E77-9031-4FA1-9528-74445EF381DF}"/>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B471E224-9068-4CD0-A7AF-537B56C2454A}"/>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CFC164DC-8918-4DCF-8D30-C96557641FDC}"/>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3D910FB1-B88D-4F7D-B6F8-50977B9A153C}"/>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6C832790-15AA-4191-83DC-6973E48D9155}"/>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215CC564-44C3-45D7-8477-FDC4C3512A60}"/>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C70112CB-62CE-4DB4-9521-C9FE14020412}"/>
            </a:ext>
          </a:extLst>
        </xdr:cNvPr>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601C3112-F319-4BFB-A209-3DA15FE64EEE}"/>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C08C108C-9C59-4E2C-A53B-8AF8D80C247D}"/>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7AAC195C-6492-49AE-B77C-198DF0BD1377}"/>
            </a:ext>
          </a:extLst>
        </xdr:cNvPr>
        <xdr:cNvCxnSpPr/>
      </xdr:nvCxnSpPr>
      <xdr:spPr>
        <a:xfrm flipV="1">
          <a:off x="14699614" y="5522686"/>
          <a:ext cx="0" cy="1510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C1C37728-53D8-4B53-94F8-6C365EECF9D9}"/>
            </a:ext>
          </a:extLst>
        </xdr:cNvPr>
        <xdr:cNvSpPr txBox="1"/>
      </xdr:nvSpPr>
      <xdr:spPr>
        <a:xfrm>
          <a:off x="1473835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9FADE861-00A2-476F-A3B9-52E0ACA1723D}"/>
            </a:ext>
          </a:extLst>
        </xdr:cNvPr>
        <xdr:cNvCxnSpPr/>
      </xdr:nvCxnSpPr>
      <xdr:spPr>
        <a:xfrm>
          <a:off x="146113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6BE9A46A-AB47-46DA-914D-E33190CAC99E}"/>
            </a:ext>
          </a:extLst>
        </xdr:cNvPr>
        <xdr:cNvSpPr txBox="1"/>
      </xdr:nvSpPr>
      <xdr:spPr>
        <a:xfrm>
          <a:off x="14738350" y="5304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24" name="直線コネクタ 423">
          <a:extLst>
            <a:ext uri="{FF2B5EF4-FFF2-40B4-BE49-F238E27FC236}">
              <a16:creationId xmlns:a16="http://schemas.microsoft.com/office/drawing/2014/main" id="{54E65A37-6464-4650-B621-5F57C679FC56}"/>
            </a:ext>
          </a:extLst>
        </xdr:cNvPr>
        <xdr:cNvCxnSpPr/>
      </xdr:nvCxnSpPr>
      <xdr:spPr>
        <a:xfrm>
          <a:off x="14611350" y="55226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120123</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3AC6817A-F291-40A7-BB16-8D82E7A68946}"/>
            </a:ext>
          </a:extLst>
        </xdr:cNvPr>
        <xdr:cNvSpPr txBox="1"/>
      </xdr:nvSpPr>
      <xdr:spPr>
        <a:xfrm>
          <a:off x="14738350" y="62351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97246</xdr:rowOff>
    </xdr:from>
    <xdr:to>
      <xdr:col>85</xdr:col>
      <xdr:colOff>177800</xdr:colOff>
      <xdr:row>39</xdr:row>
      <xdr:rowOff>27396</xdr:rowOff>
    </xdr:to>
    <xdr:sp macro="" textlink="">
      <xdr:nvSpPr>
        <xdr:cNvPr id="426" name="フローチャート: 判断 425">
          <a:extLst>
            <a:ext uri="{FF2B5EF4-FFF2-40B4-BE49-F238E27FC236}">
              <a16:creationId xmlns:a16="http://schemas.microsoft.com/office/drawing/2014/main" id="{997747BA-02B3-4B5C-93BD-EE1C4EF7195D}"/>
            </a:ext>
          </a:extLst>
        </xdr:cNvPr>
        <xdr:cNvSpPr/>
      </xdr:nvSpPr>
      <xdr:spPr>
        <a:xfrm>
          <a:off x="14649450" y="637739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427" name="フローチャート: 判断 426">
          <a:extLst>
            <a:ext uri="{FF2B5EF4-FFF2-40B4-BE49-F238E27FC236}">
              <a16:creationId xmlns:a16="http://schemas.microsoft.com/office/drawing/2014/main" id="{7FFA4FBD-FA48-47D8-9087-656D13176AF8}"/>
            </a:ext>
          </a:extLst>
        </xdr:cNvPr>
        <xdr:cNvSpPr/>
      </xdr:nvSpPr>
      <xdr:spPr>
        <a:xfrm>
          <a:off x="1388745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53159</xdr:rowOff>
    </xdr:from>
    <xdr:to>
      <xdr:col>76</xdr:col>
      <xdr:colOff>165100</xdr:colOff>
      <xdr:row>38</xdr:row>
      <xdr:rowOff>154759</xdr:rowOff>
    </xdr:to>
    <xdr:sp macro="" textlink="">
      <xdr:nvSpPr>
        <xdr:cNvPr id="428" name="フローチャート: 判断 427">
          <a:extLst>
            <a:ext uri="{FF2B5EF4-FFF2-40B4-BE49-F238E27FC236}">
              <a16:creationId xmlns:a16="http://schemas.microsoft.com/office/drawing/2014/main" id="{CD9C2B2A-6D63-4076-A090-3E82B30950E7}"/>
            </a:ext>
          </a:extLst>
        </xdr:cNvPr>
        <xdr:cNvSpPr/>
      </xdr:nvSpPr>
      <xdr:spPr>
        <a:xfrm>
          <a:off x="13093700" y="633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58057</xdr:rowOff>
    </xdr:from>
    <xdr:to>
      <xdr:col>72</xdr:col>
      <xdr:colOff>38100</xdr:colOff>
      <xdr:row>38</xdr:row>
      <xdr:rowOff>159657</xdr:rowOff>
    </xdr:to>
    <xdr:sp macro="" textlink="">
      <xdr:nvSpPr>
        <xdr:cNvPr id="429" name="フローチャート: 判断 428">
          <a:extLst>
            <a:ext uri="{FF2B5EF4-FFF2-40B4-BE49-F238E27FC236}">
              <a16:creationId xmlns:a16="http://schemas.microsoft.com/office/drawing/2014/main" id="{139D3DD1-A362-4DB0-9CCA-369CA6A863FF}"/>
            </a:ext>
          </a:extLst>
        </xdr:cNvPr>
        <xdr:cNvSpPr/>
      </xdr:nvSpPr>
      <xdr:spPr>
        <a:xfrm>
          <a:off x="12299950" y="63382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162560</xdr:rowOff>
    </xdr:from>
    <xdr:to>
      <xdr:col>67</xdr:col>
      <xdr:colOff>101600</xdr:colOff>
      <xdr:row>38</xdr:row>
      <xdr:rowOff>92710</xdr:rowOff>
    </xdr:to>
    <xdr:sp macro="" textlink="">
      <xdr:nvSpPr>
        <xdr:cNvPr id="430" name="フローチャート: 判断 429">
          <a:extLst>
            <a:ext uri="{FF2B5EF4-FFF2-40B4-BE49-F238E27FC236}">
              <a16:creationId xmlns:a16="http://schemas.microsoft.com/office/drawing/2014/main" id="{6D17CE10-AA83-4761-8344-6C091D6FC142}"/>
            </a:ext>
          </a:extLst>
        </xdr:cNvPr>
        <xdr:cNvSpPr/>
      </xdr:nvSpPr>
      <xdr:spPr>
        <a:xfrm>
          <a:off x="11487150" y="62776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AC1E5279-B7D7-4405-B1D7-71EE15501047}"/>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460860D2-01C4-48ED-AF3F-7B92E2041970}"/>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222556C8-4080-4E49-9A04-0CE7AFA9ACBD}"/>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D0DD5B90-64F3-4287-B27F-5B009B7CE1A8}"/>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433D3F4C-089B-431A-89A0-AB51204B39F9}"/>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162560</xdr:rowOff>
    </xdr:from>
    <xdr:to>
      <xdr:col>85</xdr:col>
      <xdr:colOff>177800</xdr:colOff>
      <xdr:row>42</xdr:row>
      <xdr:rowOff>92710</xdr:rowOff>
    </xdr:to>
    <xdr:sp macro="" textlink="">
      <xdr:nvSpPr>
        <xdr:cNvPr id="436" name="楕円 435">
          <a:extLst>
            <a:ext uri="{FF2B5EF4-FFF2-40B4-BE49-F238E27FC236}">
              <a16:creationId xmlns:a16="http://schemas.microsoft.com/office/drawing/2014/main" id="{C187BF2D-10B3-4392-931C-08F5BC300B92}"/>
            </a:ext>
          </a:extLst>
        </xdr:cNvPr>
        <xdr:cNvSpPr/>
      </xdr:nvSpPr>
      <xdr:spPr>
        <a:xfrm>
          <a:off x="14649450" y="69380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77487</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CE69FFC0-F06C-4557-9C4C-2106F7F90CDF}"/>
            </a:ext>
          </a:extLst>
        </xdr:cNvPr>
        <xdr:cNvSpPr txBox="1"/>
      </xdr:nvSpPr>
      <xdr:spPr>
        <a:xfrm>
          <a:off x="14738350" y="6852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159294</xdr:rowOff>
    </xdr:from>
    <xdr:to>
      <xdr:col>81</xdr:col>
      <xdr:colOff>101600</xdr:colOff>
      <xdr:row>42</xdr:row>
      <xdr:rowOff>89444</xdr:rowOff>
    </xdr:to>
    <xdr:sp macro="" textlink="">
      <xdr:nvSpPr>
        <xdr:cNvPr id="438" name="楕円 437">
          <a:extLst>
            <a:ext uri="{FF2B5EF4-FFF2-40B4-BE49-F238E27FC236}">
              <a16:creationId xmlns:a16="http://schemas.microsoft.com/office/drawing/2014/main" id="{9463D4B2-6A5A-4D9C-9130-771E926D35BE}"/>
            </a:ext>
          </a:extLst>
        </xdr:cNvPr>
        <xdr:cNvSpPr/>
      </xdr:nvSpPr>
      <xdr:spPr>
        <a:xfrm>
          <a:off x="13887450" y="69347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38644</xdr:rowOff>
    </xdr:from>
    <xdr:to>
      <xdr:col>85</xdr:col>
      <xdr:colOff>127000</xdr:colOff>
      <xdr:row>42</xdr:row>
      <xdr:rowOff>41910</xdr:rowOff>
    </xdr:to>
    <xdr:cxnSp macro="">
      <xdr:nvCxnSpPr>
        <xdr:cNvPr id="439" name="直線コネクタ 438">
          <a:extLst>
            <a:ext uri="{FF2B5EF4-FFF2-40B4-BE49-F238E27FC236}">
              <a16:creationId xmlns:a16="http://schemas.microsoft.com/office/drawing/2014/main" id="{DBC95059-0213-41DC-BB28-B23B070D90E7}"/>
            </a:ext>
          </a:extLst>
        </xdr:cNvPr>
        <xdr:cNvCxnSpPr/>
      </xdr:nvCxnSpPr>
      <xdr:spPr>
        <a:xfrm>
          <a:off x="13938250" y="6979194"/>
          <a:ext cx="762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165826</xdr:rowOff>
    </xdr:from>
    <xdr:to>
      <xdr:col>76</xdr:col>
      <xdr:colOff>165100</xdr:colOff>
      <xdr:row>42</xdr:row>
      <xdr:rowOff>95976</xdr:rowOff>
    </xdr:to>
    <xdr:sp macro="" textlink="">
      <xdr:nvSpPr>
        <xdr:cNvPr id="440" name="楕円 439">
          <a:extLst>
            <a:ext uri="{FF2B5EF4-FFF2-40B4-BE49-F238E27FC236}">
              <a16:creationId xmlns:a16="http://schemas.microsoft.com/office/drawing/2014/main" id="{9B637484-EA3A-4D8E-973D-07B4D2587338}"/>
            </a:ext>
          </a:extLst>
        </xdr:cNvPr>
        <xdr:cNvSpPr/>
      </xdr:nvSpPr>
      <xdr:spPr>
        <a:xfrm>
          <a:off x="13093700" y="69412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38644</xdr:rowOff>
    </xdr:from>
    <xdr:to>
      <xdr:col>81</xdr:col>
      <xdr:colOff>50800</xdr:colOff>
      <xdr:row>42</xdr:row>
      <xdr:rowOff>45176</xdr:rowOff>
    </xdr:to>
    <xdr:cxnSp macro="">
      <xdr:nvCxnSpPr>
        <xdr:cNvPr id="441" name="直線コネクタ 440">
          <a:extLst>
            <a:ext uri="{FF2B5EF4-FFF2-40B4-BE49-F238E27FC236}">
              <a16:creationId xmlns:a16="http://schemas.microsoft.com/office/drawing/2014/main" id="{77162ED6-3F00-4C44-B158-38D2C1B1EB45}"/>
            </a:ext>
          </a:extLst>
        </xdr:cNvPr>
        <xdr:cNvCxnSpPr/>
      </xdr:nvCxnSpPr>
      <xdr:spPr>
        <a:xfrm flipV="1">
          <a:off x="13144500" y="6979194"/>
          <a:ext cx="7937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13970</xdr:rowOff>
    </xdr:from>
    <xdr:to>
      <xdr:col>72</xdr:col>
      <xdr:colOff>38100</xdr:colOff>
      <xdr:row>42</xdr:row>
      <xdr:rowOff>115570</xdr:rowOff>
    </xdr:to>
    <xdr:sp macro="" textlink="">
      <xdr:nvSpPr>
        <xdr:cNvPr id="442" name="楕円 441">
          <a:extLst>
            <a:ext uri="{FF2B5EF4-FFF2-40B4-BE49-F238E27FC236}">
              <a16:creationId xmlns:a16="http://schemas.microsoft.com/office/drawing/2014/main" id="{FD6D806F-5A0E-45E4-B811-29E3C7ECB53C}"/>
            </a:ext>
          </a:extLst>
        </xdr:cNvPr>
        <xdr:cNvSpPr/>
      </xdr:nvSpPr>
      <xdr:spPr>
        <a:xfrm>
          <a:off x="12299950" y="69545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45176</xdr:rowOff>
    </xdr:from>
    <xdr:to>
      <xdr:col>76</xdr:col>
      <xdr:colOff>114300</xdr:colOff>
      <xdr:row>42</xdr:row>
      <xdr:rowOff>64770</xdr:rowOff>
    </xdr:to>
    <xdr:cxnSp macro="">
      <xdr:nvCxnSpPr>
        <xdr:cNvPr id="443" name="直線コネクタ 442">
          <a:extLst>
            <a:ext uri="{FF2B5EF4-FFF2-40B4-BE49-F238E27FC236}">
              <a16:creationId xmlns:a16="http://schemas.microsoft.com/office/drawing/2014/main" id="{1CB406D5-E076-46EA-8FDF-49B6A7E328A9}"/>
            </a:ext>
          </a:extLst>
        </xdr:cNvPr>
        <xdr:cNvCxnSpPr/>
      </xdr:nvCxnSpPr>
      <xdr:spPr>
        <a:xfrm flipV="1">
          <a:off x="12344400" y="6985726"/>
          <a:ext cx="8001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12337</xdr:rowOff>
    </xdr:from>
    <xdr:to>
      <xdr:col>67</xdr:col>
      <xdr:colOff>101600</xdr:colOff>
      <xdr:row>42</xdr:row>
      <xdr:rowOff>113937</xdr:rowOff>
    </xdr:to>
    <xdr:sp macro="" textlink="">
      <xdr:nvSpPr>
        <xdr:cNvPr id="444" name="楕円 443">
          <a:extLst>
            <a:ext uri="{FF2B5EF4-FFF2-40B4-BE49-F238E27FC236}">
              <a16:creationId xmlns:a16="http://schemas.microsoft.com/office/drawing/2014/main" id="{FEE3B57C-76BF-4F5C-999F-9F2D493B1A72}"/>
            </a:ext>
          </a:extLst>
        </xdr:cNvPr>
        <xdr:cNvSpPr/>
      </xdr:nvSpPr>
      <xdr:spPr>
        <a:xfrm>
          <a:off x="11487150" y="69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63137</xdr:rowOff>
    </xdr:from>
    <xdr:to>
      <xdr:col>71</xdr:col>
      <xdr:colOff>177800</xdr:colOff>
      <xdr:row>42</xdr:row>
      <xdr:rowOff>64770</xdr:rowOff>
    </xdr:to>
    <xdr:cxnSp macro="">
      <xdr:nvCxnSpPr>
        <xdr:cNvPr id="445" name="直線コネクタ 444">
          <a:extLst>
            <a:ext uri="{FF2B5EF4-FFF2-40B4-BE49-F238E27FC236}">
              <a16:creationId xmlns:a16="http://schemas.microsoft.com/office/drawing/2014/main" id="{9D434548-6ADD-482E-A1CB-657096F850B7}"/>
            </a:ext>
          </a:extLst>
        </xdr:cNvPr>
        <xdr:cNvCxnSpPr/>
      </xdr:nvCxnSpPr>
      <xdr:spPr>
        <a:xfrm>
          <a:off x="11537950" y="7003687"/>
          <a:ext cx="80645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C995491D-C4D1-4D75-B4A8-796A458AC3EA}"/>
            </a:ext>
          </a:extLst>
        </xdr:cNvPr>
        <xdr:cNvSpPr txBox="1"/>
      </xdr:nvSpPr>
      <xdr:spPr>
        <a:xfrm>
          <a:off x="13742044" y="6117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171285</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FAAC8FBE-9E36-492A-B453-2AECF12D8B7B}"/>
            </a:ext>
          </a:extLst>
        </xdr:cNvPr>
        <xdr:cNvSpPr txBox="1"/>
      </xdr:nvSpPr>
      <xdr:spPr>
        <a:xfrm>
          <a:off x="1296099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4734</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F9DFDFE0-1752-4BFE-A3A8-7609EFE00D61}"/>
            </a:ext>
          </a:extLst>
        </xdr:cNvPr>
        <xdr:cNvSpPr txBox="1"/>
      </xdr:nvSpPr>
      <xdr:spPr>
        <a:xfrm>
          <a:off x="121672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109237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4805A43E-3157-41D9-B3EE-472288CC3150}"/>
            </a:ext>
          </a:extLst>
        </xdr:cNvPr>
        <xdr:cNvSpPr txBox="1"/>
      </xdr:nvSpPr>
      <xdr:spPr>
        <a:xfrm>
          <a:off x="11354444" y="6059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80571</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A7C2EEA2-10F4-469B-85AE-56D0845CDD70}"/>
            </a:ext>
          </a:extLst>
        </xdr:cNvPr>
        <xdr:cNvSpPr txBox="1"/>
      </xdr:nvSpPr>
      <xdr:spPr>
        <a:xfrm>
          <a:off x="13742044" y="7021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87103</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E725509B-A977-4027-A992-694A5DB74FD0}"/>
            </a:ext>
          </a:extLst>
        </xdr:cNvPr>
        <xdr:cNvSpPr txBox="1"/>
      </xdr:nvSpPr>
      <xdr:spPr>
        <a:xfrm>
          <a:off x="12960994" y="7027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106697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3D286C78-4E46-4169-8805-87765872095D}"/>
            </a:ext>
          </a:extLst>
        </xdr:cNvPr>
        <xdr:cNvSpPr txBox="1"/>
      </xdr:nvSpPr>
      <xdr:spPr>
        <a:xfrm>
          <a:off x="12167244" y="7047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105064</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4450CDA5-7314-4CB1-83B9-D0388E8FF662}"/>
            </a:ext>
          </a:extLst>
        </xdr:cNvPr>
        <xdr:cNvSpPr txBox="1"/>
      </xdr:nvSpPr>
      <xdr:spPr>
        <a:xfrm>
          <a:off x="11354444" y="7045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2229B3FE-377A-442C-9A55-E2947DEDF5AF}"/>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4B8640BD-20E5-4776-9A0F-E09FD3D910A2}"/>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12E80C5-965E-474C-9795-4112AC42CF82}"/>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F3AFEFED-3FB4-471D-9756-6E5AE629A952}"/>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790E4BD2-5391-417E-B20E-C2D5D060E01B}"/>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181456C5-4968-4041-9807-321B621BB9A3}"/>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506D659E-88EC-47CE-BA59-7F39CB21D34F}"/>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556427E9-B316-4C73-8FB2-F2C2A6CC488F}"/>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DAC3A8F3-8210-46C3-A1A9-F8171634651D}"/>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197B911-BECB-48F4-9097-BE821CD98FF3}"/>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a:extLst>
            <a:ext uri="{FF2B5EF4-FFF2-40B4-BE49-F238E27FC236}">
              <a16:creationId xmlns:a16="http://schemas.microsoft.com/office/drawing/2014/main" id="{5C50E1C3-D265-4BED-A3FA-684FFED853EF}"/>
            </a:ext>
          </a:extLst>
        </xdr:cNvPr>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5" name="テキスト ボックス 464">
          <a:extLst>
            <a:ext uri="{FF2B5EF4-FFF2-40B4-BE49-F238E27FC236}">
              <a16:creationId xmlns:a16="http://schemas.microsoft.com/office/drawing/2014/main" id="{DBFD4176-762D-47BC-A236-074B20C84A3A}"/>
            </a:ext>
          </a:extLst>
        </xdr:cNvPr>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a:extLst>
            <a:ext uri="{FF2B5EF4-FFF2-40B4-BE49-F238E27FC236}">
              <a16:creationId xmlns:a16="http://schemas.microsoft.com/office/drawing/2014/main" id="{F9A6311B-0654-4DBF-BFE7-3B62A96AE53F}"/>
            </a:ext>
          </a:extLst>
        </xdr:cNvPr>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7" name="テキスト ボックス 466">
          <a:extLst>
            <a:ext uri="{FF2B5EF4-FFF2-40B4-BE49-F238E27FC236}">
              <a16:creationId xmlns:a16="http://schemas.microsoft.com/office/drawing/2014/main" id="{41B61676-ABB5-43FA-AAB7-BFEC77DF2C4F}"/>
            </a:ext>
          </a:extLst>
        </xdr:cNvPr>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a:extLst>
            <a:ext uri="{FF2B5EF4-FFF2-40B4-BE49-F238E27FC236}">
              <a16:creationId xmlns:a16="http://schemas.microsoft.com/office/drawing/2014/main" id="{0EEEF8F2-6A05-433B-9713-6E2EF499205D}"/>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9" name="テキスト ボックス 468">
          <a:extLst>
            <a:ext uri="{FF2B5EF4-FFF2-40B4-BE49-F238E27FC236}">
              <a16:creationId xmlns:a16="http://schemas.microsoft.com/office/drawing/2014/main" id="{0CA9B4BF-E410-4143-A9E7-8BB5439C510C}"/>
            </a:ext>
          </a:extLst>
        </xdr:cNvPr>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a:extLst>
            <a:ext uri="{FF2B5EF4-FFF2-40B4-BE49-F238E27FC236}">
              <a16:creationId xmlns:a16="http://schemas.microsoft.com/office/drawing/2014/main" id="{28C9B4B3-48E4-43C2-A0BB-0615F06E6043}"/>
            </a:ext>
          </a:extLst>
        </xdr:cNvPr>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1" name="テキスト ボックス 470">
          <a:extLst>
            <a:ext uri="{FF2B5EF4-FFF2-40B4-BE49-F238E27FC236}">
              <a16:creationId xmlns:a16="http://schemas.microsoft.com/office/drawing/2014/main" id="{C926FDCB-7BF9-4D10-8BF4-DF6AA642E9A7}"/>
            </a:ext>
          </a:extLst>
        </xdr:cNvPr>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a:extLst>
            <a:ext uri="{FF2B5EF4-FFF2-40B4-BE49-F238E27FC236}">
              <a16:creationId xmlns:a16="http://schemas.microsoft.com/office/drawing/2014/main" id="{87574E0C-B6CC-4362-9A7D-114274BC8F78}"/>
            </a:ext>
          </a:extLst>
        </xdr:cNvPr>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3" name="テキスト ボックス 472">
          <a:extLst>
            <a:ext uri="{FF2B5EF4-FFF2-40B4-BE49-F238E27FC236}">
              <a16:creationId xmlns:a16="http://schemas.microsoft.com/office/drawing/2014/main" id="{9B8BBCED-DF27-47E1-97B3-1B54741E85E7}"/>
            </a:ext>
          </a:extLst>
        </xdr:cNvPr>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F9460987-FA08-43CC-8FAF-AEA92B9C94E8}"/>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9C87EAB3-BBA0-4C9F-BF82-4682486397B2}"/>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26F8AACC-0C3D-42ED-9223-D7C93684C597}"/>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120015</xdr:rowOff>
    </xdr:from>
    <xdr:to>
      <xdr:col>116</xdr:col>
      <xdr:colOff>62864</xdr:colOff>
      <xdr:row>41</xdr:row>
      <xdr:rowOff>148590</xdr:rowOff>
    </xdr:to>
    <xdr:cxnSp macro="">
      <xdr:nvCxnSpPr>
        <xdr:cNvPr id="477" name="直線コネクタ 476">
          <a:extLst>
            <a:ext uri="{FF2B5EF4-FFF2-40B4-BE49-F238E27FC236}">
              <a16:creationId xmlns:a16="http://schemas.microsoft.com/office/drawing/2014/main" id="{22BB6CBE-1643-40A9-AC38-D8A3F7F29DCE}"/>
            </a:ext>
          </a:extLst>
        </xdr:cNvPr>
        <xdr:cNvCxnSpPr/>
      </xdr:nvCxnSpPr>
      <xdr:spPr>
        <a:xfrm flipV="1">
          <a:off x="19951064" y="5739765"/>
          <a:ext cx="0" cy="1184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C88955A4-8952-4749-9B84-399ABE39920F}"/>
            </a:ext>
          </a:extLst>
        </xdr:cNvPr>
        <xdr:cNvSpPr txBox="1"/>
      </xdr:nvSpPr>
      <xdr:spPr>
        <a:xfrm>
          <a:off x="19989800" y="692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79" name="直線コネクタ 478">
          <a:extLst>
            <a:ext uri="{FF2B5EF4-FFF2-40B4-BE49-F238E27FC236}">
              <a16:creationId xmlns:a16="http://schemas.microsoft.com/office/drawing/2014/main" id="{46EA1135-F6A0-4BC2-98BC-EA434AE6F30D}"/>
            </a:ext>
          </a:extLst>
        </xdr:cNvPr>
        <xdr:cNvCxnSpPr/>
      </xdr:nvCxnSpPr>
      <xdr:spPr>
        <a:xfrm>
          <a:off x="19881850" y="69240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66692</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F67D89E0-9627-4660-9859-CC237E7CD707}"/>
            </a:ext>
          </a:extLst>
        </xdr:cNvPr>
        <xdr:cNvSpPr txBox="1"/>
      </xdr:nvSpPr>
      <xdr:spPr>
        <a:xfrm>
          <a:off x="19989800" y="552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120015</xdr:rowOff>
    </xdr:from>
    <xdr:to>
      <xdr:col>116</xdr:col>
      <xdr:colOff>152400</xdr:colOff>
      <xdr:row>34</xdr:row>
      <xdr:rowOff>120015</xdr:rowOff>
    </xdr:to>
    <xdr:cxnSp macro="">
      <xdr:nvCxnSpPr>
        <xdr:cNvPr id="481" name="直線コネクタ 480">
          <a:extLst>
            <a:ext uri="{FF2B5EF4-FFF2-40B4-BE49-F238E27FC236}">
              <a16:creationId xmlns:a16="http://schemas.microsoft.com/office/drawing/2014/main" id="{E1CBB3D9-1947-4419-A468-CBE8A4BF6B0A}"/>
            </a:ext>
          </a:extLst>
        </xdr:cNvPr>
        <xdr:cNvCxnSpPr/>
      </xdr:nvCxnSpPr>
      <xdr:spPr>
        <a:xfrm>
          <a:off x="19881850" y="57397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12082</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613DA0DC-62D5-44E9-B884-04D66C1ADBD8}"/>
            </a:ext>
          </a:extLst>
        </xdr:cNvPr>
        <xdr:cNvSpPr txBox="1"/>
      </xdr:nvSpPr>
      <xdr:spPr>
        <a:xfrm>
          <a:off x="19989800" y="62922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160655</xdr:rowOff>
    </xdr:from>
    <xdr:to>
      <xdr:col>116</xdr:col>
      <xdr:colOff>114300</xdr:colOff>
      <xdr:row>39</xdr:row>
      <xdr:rowOff>90805</xdr:rowOff>
    </xdr:to>
    <xdr:sp macro="" textlink="">
      <xdr:nvSpPr>
        <xdr:cNvPr id="483" name="フローチャート: 判断 482">
          <a:extLst>
            <a:ext uri="{FF2B5EF4-FFF2-40B4-BE49-F238E27FC236}">
              <a16:creationId xmlns:a16="http://schemas.microsoft.com/office/drawing/2014/main" id="{AE4624E5-E3A5-4F53-B340-F96FE384F3A1}"/>
            </a:ext>
          </a:extLst>
        </xdr:cNvPr>
        <xdr:cNvSpPr/>
      </xdr:nvSpPr>
      <xdr:spPr>
        <a:xfrm>
          <a:off x="19900900" y="64408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12065</xdr:rowOff>
    </xdr:from>
    <xdr:to>
      <xdr:col>112</xdr:col>
      <xdr:colOff>38100</xdr:colOff>
      <xdr:row>39</xdr:row>
      <xdr:rowOff>113665</xdr:rowOff>
    </xdr:to>
    <xdr:sp macro="" textlink="">
      <xdr:nvSpPr>
        <xdr:cNvPr id="484" name="フローチャート: 判断 483">
          <a:extLst>
            <a:ext uri="{FF2B5EF4-FFF2-40B4-BE49-F238E27FC236}">
              <a16:creationId xmlns:a16="http://schemas.microsoft.com/office/drawing/2014/main" id="{0D459C14-5805-4B2A-9DF8-BC7B590F8D25}"/>
            </a:ext>
          </a:extLst>
        </xdr:cNvPr>
        <xdr:cNvSpPr/>
      </xdr:nvSpPr>
      <xdr:spPr>
        <a:xfrm>
          <a:off x="19157950" y="64573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50165</xdr:rowOff>
    </xdr:from>
    <xdr:to>
      <xdr:col>107</xdr:col>
      <xdr:colOff>101600</xdr:colOff>
      <xdr:row>39</xdr:row>
      <xdr:rowOff>151765</xdr:rowOff>
    </xdr:to>
    <xdr:sp macro="" textlink="">
      <xdr:nvSpPr>
        <xdr:cNvPr id="485" name="フローチャート: 判断 484">
          <a:extLst>
            <a:ext uri="{FF2B5EF4-FFF2-40B4-BE49-F238E27FC236}">
              <a16:creationId xmlns:a16="http://schemas.microsoft.com/office/drawing/2014/main" id="{4EB444C8-F50E-4CF6-826F-E4903A7CF9A1}"/>
            </a:ext>
          </a:extLst>
        </xdr:cNvPr>
        <xdr:cNvSpPr/>
      </xdr:nvSpPr>
      <xdr:spPr>
        <a:xfrm>
          <a:off x="1834515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50165</xdr:rowOff>
    </xdr:from>
    <xdr:to>
      <xdr:col>102</xdr:col>
      <xdr:colOff>165100</xdr:colOff>
      <xdr:row>39</xdr:row>
      <xdr:rowOff>151765</xdr:rowOff>
    </xdr:to>
    <xdr:sp macro="" textlink="">
      <xdr:nvSpPr>
        <xdr:cNvPr id="486" name="フローチャート: 判断 485">
          <a:extLst>
            <a:ext uri="{FF2B5EF4-FFF2-40B4-BE49-F238E27FC236}">
              <a16:creationId xmlns:a16="http://schemas.microsoft.com/office/drawing/2014/main" id="{DE5D5411-9F7C-4EB6-BF6A-62C0C28A32AC}"/>
            </a:ext>
          </a:extLst>
        </xdr:cNvPr>
        <xdr:cNvSpPr/>
      </xdr:nvSpPr>
      <xdr:spPr>
        <a:xfrm>
          <a:off x="175514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59690</xdr:rowOff>
    </xdr:from>
    <xdr:to>
      <xdr:col>98</xdr:col>
      <xdr:colOff>38100</xdr:colOff>
      <xdr:row>39</xdr:row>
      <xdr:rowOff>161290</xdr:rowOff>
    </xdr:to>
    <xdr:sp macro="" textlink="">
      <xdr:nvSpPr>
        <xdr:cNvPr id="487" name="フローチャート: 判断 486">
          <a:extLst>
            <a:ext uri="{FF2B5EF4-FFF2-40B4-BE49-F238E27FC236}">
              <a16:creationId xmlns:a16="http://schemas.microsoft.com/office/drawing/2014/main" id="{9CD48E7F-7B73-47BA-857A-2EF70B989997}"/>
            </a:ext>
          </a:extLst>
        </xdr:cNvPr>
        <xdr:cNvSpPr/>
      </xdr:nvSpPr>
      <xdr:spPr>
        <a:xfrm>
          <a:off x="16757650" y="65049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8216E119-0042-47FB-A83C-56557EB4CB9F}"/>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C2C83266-BEDD-4614-8DC8-455B65F27C0E}"/>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8C77EA3B-0176-4118-B623-0F8E0F951949}"/>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D9F09A8E-3C19-48E1-9459-92F2F7DBD9EF}"/>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CEDB1275-D052-4990-9709-459E6FB5FD3B}"/>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139700</xdr:rowOff>
    </xdr:from>
    <xdr:to>
      <xdr:col>116</xdr:col>
      <xdr:colOff>114300</xdr:colOff>
      <xdr:row>41</xdr:row>
      <xdr:rowOff>69850</xdr:rowOff>
    </xdr:to>
    <xdr:sp macro="" textlink="">
      <xdr:nvSpPr>
        <xdr:cNvPr id="493" name="楕円 492">
          <a:extLst>
            <a:ext uri="{FF2B5EF4-FFF2-40B4-BE49-F238E27FC236}">
              <a16:creationId xmlns:a16="http://schemas.microsoft.com/office/drawing/2014/main" id="{5A28E1DA-301F-4DD6-AB61-81FF9C49F099}"/>
            </a:ext>
          </a:extLst>
        </xdr:cNvPr>
        <xdr:cNvSpPr/>
      </xdr:nvSpPr>
      <xdr:spPr>
        <a:xfrm>
          <a:off x="19900900" y="6750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118127</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7FF56A9F-9BF0-4E83-B439-7BAFE76EF2C8}"/>
            </a:ext>
          </a:extLst>
        </xdr:cNvPr>
        <xdr:cNvSpPr txBox="1"/>
      </xdr:nvSpPr>
      <xdr:spPr>
        <a:xfrm>
          <a:off x="19989800"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143510</xdr:rowOff>
    </xdr:from>
    <xdr:to>
      <xdr:col>112</xdr:col>
      <xdr:colOff>38100</xdr:colOff>
      <xdr:row>41</xdr:row>
      <xdr:rowOff>73660</xdr:rowOff>
    </xdr:to>
    <xdr:sp macro="" textlink="">
      <xdr:nvSpPr>
        <xdr:cNvPr id="495" name="楕円 494">
          <a:extLst>
            <a:ext uri="{FF2B5EF4-FFF2-40B4-BE49-F238E27FC236}">
              <a16:creationId xmlns:a16="http://schemas.microsoft.com/office/drawing/2014/main" id="{D9F3776B-3E99-4BCF-9471-2F6E6A46D647}"/>
            </a:ext>
          </a:extLst>
        </xdr:cNvPr>
        <xdr:cNvSpPr/>
      </xdr:nvSpPr>
      <xdr:spPr>
        <a:xfrm>
          <a:off x="19157950" y="67538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19050</xdr:rowOff>
    </xdr:from>
    <xdr:to>
      <xdr:col>116</xdr:col>
      <xdr:colOff>63500</xdr:colOff>
      <xdr:row>41</xdr:row>
      <xdr:rowOff>22860</xdr:rowOff>
    </xdr:to>
    <xdr:cxnSp macro="">
      <xdr:nvCxnSpPr>
        <xdr:cNvPr id="496" name="直線コネクタ 495">
          <a:extLst>
            <a:ext uri="{FF2B5EF4-FFF2-40B4-BE49-F238E27FC236}">
              <a16:creationId xmlns:a16="http://schemas.microsoft.com/office/drawing/2014/main" id="{FB04DA72-E959-498D-B4C0-37A685FF86A6}"/>
            </a:ext>
          </a:extLst>
        </xdr:cNvPr>
        <xdr:cNvCxnSpPr/>
      </xdr:nvCxnSpPr>
      <xdr:spPr>
        <a:xfrm flipV="1">
          <a:off x="19202400" y="6794500"/>
          <a:ext cx="7493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145415</xdr:rowOff>
    </xdr:from>
    <xdr:to>
      <xdr:col>107</xdr:col>
      <xdr:colOff>101600</xdr:colOff>
      <xdr:row>41</xdr:row>
      <xdr:rowOff>75565</xdr:rowOff>
    </xdr:to>
    <xdr:sp macro="" textlink="">
      <xdr:nvSpPr>
        <xdr:cNvPr id="497" name="楕円 496">
          <a:extLst>
            <a:ext uri="{FF2B5EF4-FFF2-40B4-BE49-F238E27FC236}">
              <a16:creationId xmlns:a16="http://schemas.microsoft.com/office/drawing/2014/main" id="{E1D540AC-9B46-4DEE-8BFC-012B3770C245}"/>
            </a:ext>
          </a:extLst>
        </xdr:cNvPr>
        <xdr:cNvSpPr/>
      </xdr:nvSpPr>
      <xdr:spPr>
        <a:xfrm>
          <a:off x="18345150" y="67557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22860</xdr:rowOff>
    </xdr:from>
    <xdr:to>
      <xdr:col>111</xdr:col>
      <xdr:colOff>177800</xdr:colOff>
      <xdr:row>41</xdr:row>
      <xdr:rowOff>24765</xdr:rowOff>
    </xdr:to>
    <xdr:cxnSp macro="">
      <xdr:nvCxnSpPr>
        <xdr:cNvPr id="498" name="直線コネクタ 497">
          <a:extLst>
            <a:ext uri="{FF2B5EF4-FFF2-40B4-BE49-F238E27FC236}">
              <a16:creationId xmlns:a16="http://schemas.microsoft.com/office/drawing/2014/main" id="{8B4080B7-08DC-4786-9CB1-01EA8140B2FD}"/>
            </a:ext>
          </a:extLst>
        </xdr:cNvPr>
        <xdr:cNvCxnSpPr/>
      </xdr:nvCxnSpPr>
      <xdr:spPr>
        <a:xfrm flipV="1">
          <a:off x="18395950" y="6798310"/>
          <a:ext cx="8064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147320</xdr:rowOff>
    </xdr:from>
    <xdr:to>
      <xdr:col>102</xdr:col>
      <xdr:colOff>165100</xdr:colOff>
      <xdr:row>41</xdr:row>
      <xdr:rowOff>77470</xdr:rowOff>
    </xdr:to>
    <xdr:sp macro="" textlink="">
      <xdr:nvSpPr>
        <xdr:cNvPr id="499" name="楕円 498">
          <a:extLst>
            <a:ext uri="{FF2B5EF4-FFF2-40B4-BE49-F238E27FC236}">
              <a16:creationId xmlns:a16="http://schemas.microsoft.com/office/drawing/2014/main" id="{71EC7CC1-5E1C-4FBB-B8F8-3BFFA501BA86}"/>
            </a:ext>
          </a:extLst>
        </xdr:cNvPr>
        <xdr:cNvSpPr/>
      </xdr:nvSpPr>
      <xdr:spPr>
        <a:xfrm>
          <a:off x="17551400" y="67576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24765</xdr:rowOff>
    </xdr:from>
    <xdr:to>
      <xdr:col>107</xdr:col>
      <xdr:colOff>50800</xdr:colOff>
      <xdr:row>41</xdr:row>
      <xdr:rowOff>26670</xdr:rowOff>
    </xdr:to>
    <xdr:cxnSp macro="">
      <xdr:nvCxnSpPr>
        <xdr:cNvPr id="500" name="直線コネクタ 499">
          <a:extLst>
            <a:ext uri="{FF2B5EF4-FFF2-40B4-BE49-F238E27FC236}">
              <a16:creationId xmlns:a16="http://schemas.microsoft.com/office/drawing/2014/main" id="{84A9E03B-A8A0-443F-A630-FD9CA021EA32}"/>
            </a:ext>
          </a:extLst>
        </xdr:cNvPr>
        <xdr:cNvCxnSpPr/>
      </xdr:nvCxnSpPr>
      <xdr:spPr>
        <a:xfrm flipV="1">
          <a:off x="17602200" y="6800215"/>
          <a:ext cx="7937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149225</xdr:rowOff>
    </xdr:from>
    <xdr:to>
      <xdr:col>98</xdr:col>
      <xdr:colOff>38100</xdr:colOff>
      <xdr:row>41</xdr:row>
      <xdr:rowOff>79375</xdr:rowOff>
    </xdr:to>
    <xdr:sp macro="" textlink="">
      <xdr:nvSpPr>
        <xdr:cNvPr id="501" name="楕円 500">
          <a:extLst>
            <a:ext uri="{FF2B5EF4-FFF2-40B4-BE49-F238E27FC236}">
              <a16:creationId xmlns:a16="http://schemas.microsoft.com/office/drawing/2014/main" id="{6CE5A135-117A-45C8-B1D4-FDC1E3046C97}"/>
            </a:ext>
          </a:extLst>
        </xdr:cNvPr>
        <xdr:cNvSpPr/>
      </xdr:nvSpPr>
      <xdr:spPr>
        <a:xfrm>
          <a:off x="16757650" y="67595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26670</xdr:rowOff>
    </xdr:from>
    <xdr:to>
      <xdr:col>102</xdr:col>
      <xdr:colOff>114300</xdr:colOff>
      <xdr:row>41</xdr:row>
      <xdr:rowOff>28575</xdr:rowOff>
    </xdr:to>
    <xdr:cxnSp macro="">
      <xdr:nvCxnSpPr>
        <xdr:cNvPr id="502" name="直線コネクタ 501">
          <a:extLst>
            <a:ext uri="{FF2B5EF4-FFF2-40B4-BE49-F238E27FC236}">
              <a16:creationId xmlns:a16="http://schemas.microsoft.com/office/drawing/2014/main" id="{1FE038A1-3006-4995-9F68-CABED4467BB8}"/>
            </a:ext>
          </a:extLst>
        </xdr:cNvPr>
        <xdr:cNvCxnSpPr/>
      </xdr:nvCxnSpPr>
      <xdr:spPr>
        <a:xfrm flipV="1">
          <a:off x="16802100" y="6802120"/>
          <a:ext cx="8001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130192</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B784774D-0860-4E33-941C-FFACA5814BB7}"/>
            </a:ext>
          </a:extLst>
        </xdr:cNvPr>
        <xdr:cNvSpPr txBox="1"/>
      </xdr:nvSpPr>
      <xdr:spPr>
        <a:xfrm>
          <a:off x="18980227" y="624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168292</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0E78A64F-97E7-4444-AB80-049C617C7E29}"/>
            </a:ext>
          </a:extLst>
        </xdr:cNvPr>
        <xdr:cNvSpPr txBox="1"/>
      </xdr:nvSpPr>
      <xdr:spPr>
        <a:xfrm>
          <a:off x="18180127" y="627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168292</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BFBE9FF3-5692-42B4-8227-9917C44A4717}"/>
            </a:ext>
          </a:extLst>
        </xdr:cNvPr>
        <xdr:cNvSpPr txBox="1"/>
      </xdr:nvSpPr>
      <xdr:spPr>
        <a:xfrm>
          <a:off x="17386377" y="627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6367</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F4C7AB77-E3FA-4863-A82A-CF1FF3AC7021}"/>
            </a:ext>
          </a:extLst>
        </xdr:cNvPr>
        <xdr:cNvSpPr txBox="1"/>
      </xdr:nvSpPr>
      <xdr:spPr>
        <a:xfrm>
          <a:off x="165926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64787</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A54F9CE4-C0BF-4060-B545-974EA30EDBDA}"/>
            </a:ext>
          </a:extLst>
        </xdr:cNvPr>
        <xdr:cNvSpPr txBox="1"/>
      </xdr:nvSpPr>
      <xdr:spPr>
        <a:xfrm>
          <a:off x="18980227" y="684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66692</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7E4CE4D7-2B76-474D-8B0C-942E0D9F0352}"/>
            </a:ext>
          </a:extLst>
        </xdr:cNvPr>
        <xdr:cNvSpPr txBox="1"/>
      </xdr:nvSpPr>
      <xdr:spPr>
        <a:xfrm>
          <a:off x="18180127" y="684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68597</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E4BB3622-6A02-44A0-9BE5-5EFF68CEE666}"/>
            </a:ext>
          </a:extLst>
        </xdr:cNvPr>
        <xdr:cNvSpPr txBox="1"/>
      </xdr:nvSpPr>
      <xdr:spPr>
        <a:xfrm>
          <a:off x="17386377" y="684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70502</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79352C85-4D00-4E9E-B101-125FBB87CA96}"/>
            </a:ext>
          </a:extLst>
        </xdr:cNvPr>
        <xdr:cNvSpPr txBox="1"/>
      </xdr:nvSpPr>
      <xdr:spPr>
        <a:xfrm>
          <a:off x="16592627" y="684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6028DB48-D2A3-472D-B1BC-8ECD413E5DBF}"/>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A3D378A0-EE59-4335-9CDD-D5B7E2EFD466}"/>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40DB0A5-C497-4821-83FA-63A052644D0F}"/>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3E27A4B7-789E-4898-87A8-68157D3EA067}"/>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8EBC6AA1-C7AD-46D2-A5F2-DD1D62D11D1F}"/>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AE9BFE6C-181F-456C-80D5-91C248611D74}"/>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BAB092B6-EBCD-4FED-844E-06EF619E0A91}"/>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564F5A38-726E-4002-B3D4-FD76CB05EBCA}"/>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F02D5B82-E159-4D94-A43F-B5D6F8514228}"/>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1AAC98FB-5448-4850-9E73-361954E7044E}"/>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5A895CC8-F74E-4E82-80DD-45176E294864}"/>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B1B0E70B-7ADB-4E1A-A76E-930F1D39172F}"/>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F567A1BB-1A81-41E1-8DCC-9EDAD6E2E9B9}"/>
            </a:ext>
          </a:extLst>
        </xdr:cNvPr>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19D427DA-7882-44F4-AD2E-CFA699ACEDCD}"/>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BD2174CA-E6E9-483B-9982-5E0C23EC0ED9}"/>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9F06B7DC-1467-44D8-AF4F-0AE78C874D2F}"/>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6A71F611-AB46-4CEB-8C52-510285B2E414}"/>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FD2A67CE-E341-4158-82D1-F971C634C4FD}"/>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62BDA514-C5E6-416C-AE31-22105C7157DA}"/>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F18A4873-2030-4991-B624-9AD125EB7B9C}"/>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A69765E5-C391-41A2-A7DE-F250343F6A0B}"/>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57E5740F-8BE4-4EEF-B402-30F2477B7496}"/>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033EFA63-B226-4B63-A70D-49F3C739E323}"/>
            </a:ext>
          </a:extLst>
        </xdr:cNvPr>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96752F05-C9EF-4516-BAD5-936FB1002935}"/>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95250</xdr:rowOff>
    </xdr:to>
    <xdr:cxnSp macro="">
      <xdr:nvCxnSpPr>
        <xdr:cNvPr id="535" name="直線コネクタ 534">
          <a:extLst>
            <a:ext uri="{FF2B5EF4-FFF2-40B4-BE49-F238E27FC236}">
              <a16:creationId xmlns:a16="http://schemas.microsoft.com/office/drawing/2014/main" id="{B5E30CEA-3976-44BD-95B6-1040C638B0AF}"/>
            </a:ext>
          </a:extLst>
        </xdr:cNvPr>
        <xdr:cNvCxnSpPr/>
      </xdr:nvCxnSpPr>
      <xdr:spPr>
        <a:xfrm flipV="1">
          <a:off x="14699614" y="9109710"/>
          <a:ext cx="0" cy="1393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EAC00CF6-B305-48FF-ABD5-10E5DB9F5F61}"/>
            </a:ext>
          </a:extLst>
        </xdr:cNvPr>
        <xdr:cNvSpPr txBox="1"/>
      </xdr:nvSpPr>
      <xdr:spPr>
        <a:xfrm>
          <a:off x="14738350" y="1050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37" name="直線コネクタ 536">
          <a:extLst>
            <a:ext uri="{FF2B5EF4-FFF2-40B4-BE49-F238E27FC236}">
              <a16:creationId xmlns:a16="http://schemas.microsoft.com/office/drawing/2014/main" id="{9BCEE3CC-DCE0-4AA2-B9EE-F59D0A978DC1}"/>
            </a:ext>
          </a:extLst>
        </xdr:cNvPr>
        <xdr:cNvCxnSpPr/>
      </xdr:nvCxnSpPr>
      <xdr:spPr>
        <a:xfrm>
          <a:off x="14611350" y="10502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47ACABFB-3A6B-4848-9D1B-2C7326E2E9DF}"/>
            </a:ext>
          </a:extLst>
        </xdr:cNvPr>
        <xdr:cNvSpPr txBox="1"/>
      </xdr:nvSpPr>
      <xdr:spPr>
        <a:xfrm>
          <a:off x="14738350" y="889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39" name="直線コネクタ 538">
          <a:extLst>
            <a:ext uri="{FF2B5EF4-FFF2-40B4-BE49-F238E27FC236}">
              <a16:creationId xmlns:a16="http://schemas.microsoft.com/office/drawing/2014/main" id="{D1D9A1BA-CE28-45ED-B124-FBD45DD629C2}"/>
            </a:ext>
          </a:extLst>
        </xdr:cNvPr>
        <xdr:cNvCxnSpPr/>
      </xdr:nvCxnSpPr>
      <xdr:spPr>
        <a:xfrm>
          <a:off x="14611350" y="9109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64A6C592-83E2-487E-A4A6-702683394E6D}"/>
            </a:ext>
          </a:extLst>
        </xdr:cNvPr>
        <xdr:cNvSpPr txBox="1"/>
      </xdr:nvSpPr>
      <xdr:spPr>
        <a:xfrm>
          <a:off x="14738350" y="9768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1" name="フローチャート: 判断 540">
          <a:extLst>
            <a:ext uri="{FF2B5EF4-FFF2-40B4-BE49-F238E27FC236}">
              <a16:creationId xmlns:a16="http://schemas.microsoft.com/office/drawing/2014/main" id="{08F0FFB7-0FB1-4357-9A40-25E483C1F84D}"/>
            </a:ext>
          </a:extLst>
        </xdr:cNvPr>
        <xdr:cNvSpPr/>
      </xdr:nvSpPr>
      <xdr:spPr>
        <a:xfrm>
          <a:off x="14649450" y="99110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73025</xdr:rowOff>
    </xdr:from>
    <xdr:to>
      <xdr:col>81</xdr:col>
      <xdr:colOff>101600</xdr:colOff>
      <xdr:row>61</xdr:row>
      <xdr:rowOff>3175</xdr:rowOff>
    </xdr:to>
    <xdr:sp macro="" textlink="">
      <xdr:nvSpPr>
        <xdr:cNvPr id="542" name="フローチャート: 判断 541">
          <a:extLst>
            <a:ext uri="{FF2B5EF4-FFF2-40B4-BE49-F238E27FC236}">
              <a16:creationId xmlns:a16="http://schemas.microsoft.com/office/drawing/2014/main" id="{4784C57C-13D8-48A6-AB90-CE97980EBFEC}"/>
            </a:ext>
          </a:extLst>
        </xdr:cNvPr>
        <xdr:cNvSpPr/>
      </xdr:nvSpPr>
      <xdr:spPr>
        <a:xfrm>
          <a:off x="13887450" y="99853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97790</xdr:rowOff>
    </xdr:from>
    <xdr:to>
      <xdr:col>76</xdr:col>
      <xdr:colOff>165100</xdr:colOff>
      <xdr:row>61</xdr:row>
      <xdr:rowOff>27940</xdr:rowOff>
    </xdr:to>
    <xdr:sp macro="" textlink="">
      <xdr:nvSpPr>
        <xdr:cNvPr id="543" name="フローチャート: 判断 542">
          <a:extLst>
            <a:ext uri="{FF2B5EF4-FFF2-40B4-BE49-F238E27FC236}">
              <a16:creationId xmlns:a16="http://schemas.microsoft.com/office/drawing/2014/main" id="{7568FDC5-6492-46C3-B3E2-FA157E139B84}"/>
            </a:ext>
          </a:extLst>
        </xdr:cNvPr>
        <xdr:cNvSpPr/>
      </xdr:nvSpPr>
      <xdr:spPr>
        <a:xfrm>
          <a:off x="13093700" y="100101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61595</xdr:rowOff>
    </xdr:from>
    <xdr:to>
      <xdr:col>72</xdr:col>
      <xdr:colOff>38100</xdr:colOff>
      <xdr:row>60</xdr:row>
      <xdr:rowOff>163195</xdr:rowOff>
    </xdr:to>
    <xdr:sp macro="" textlink="">
      <xdr:nvSpPr>
        <xdr:cNvPr id="544" name="フローチャート: 判断 543">
          <a:extLst>
            <a:ext uri="{FF2B5EF4-FFF2-40B4-BE49-F238E27FC236}">
              <a16:creationId xmlns:a16="http://schemas.microsoft.com/office/drawing/2014/main" id="{063CDE18-C1D6-4407-8261-009C184B3EFA}"/>
            </a:ext>
          </a:extLst>
        </xdr:cNvPr>
        <xdr:cNvSpPr/>
      </xdr:nvSpPr>
      <xdr:spPr>
        <a:xfrm>
          <a:off x="12299950" y="99739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33020</xdr:rowOff>
    </xdr:from>
    <xdr:to>
      <xdr:col>67</xdr:col>
      <xdr:colOff>101600</xdr:colOff>
      <xdr:row>60</xdr:row>
      <xdr:rowOff>134620</xdr:rowOff>
    </xdr:to>
    <xdr:sp macro="" textlink="">
      <xdr:nvSpPr>
        <xdr:cNvPr id="545" name="フローチャート: 判断 544">
          <a:extLst>
            <a:ext uri="{FF2B5EF4-FFF2-40B4-BE49-F238E27FC236}">
              <a16:creationId xmlns:a16="http://schemas.microsoft.com/office/drawing/2014/main" id="{E235FDE0-8A86-4BE8-9D8E-6B5C5832D4FD}"/>
            </a:ext>
          </a:extLst>
        </xdr:cNvPr>
        <xdr:cNvSpPr/>
      </xdr:nvSpPr>
      <xdr:spPr>
        <a:xfrm>
          <a:off x="11487150" y="99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2B606B43-CAAB-41B7-8319-7DDFE6FBE75B}"/>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3E579BB9-30F7-4968-B665-940690E7A49F}"/>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95129950-0FEB-43FF-B0C9-245B8043EC38}"/>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79A04A58-3D14-45DE-BDC1-AD8FD64A21A2}"/>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67DD01C7-347E-4102-A110-38BE2121F1D5}"/>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93980</xdr:rowOff>
    </xdr:from>
    <xdr:to>
      <xdr:col>85</xdr:col>
      <xdr:colOff>177800</xdr:colOff>
      <xdr:row>62</xdr:row>
      <xdr:rowOff>24130</xdr:rowOff>
    </xdr:to>
    <xdr:sp macro="" textlink="">
      <xdr:nvSpPr>
        <xdr:cNvPr id="551" name="楕円 550">
          <a:extLst>
            <a:ext uri="{FF2B5EF4-FFF2-40B4-BE49-F238E27FC236}">
              <a16:creationId xmlns:a16="http://schemas.microsoft.com/office/drawing/2014/main" id="{E1849CF2-24E5-47FA-92EC-5E7423219EDC}"/>
            </a:ext>
          </a:extLst>
        </xdr:cNvPr>
        <xdr:cNvSpPr/>
      </xdr:nvSpPr>
      <xdr:spPr>
        <a:xfrm>
          <a:off x="14649450" y="101714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72407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5722C4D4-FE43-4140-97C7-97731B0BDE80}"/>
            </a:ext>
          </a:extLst>
        </xdr:cNvPr>
        <xdr:cNvSpPr txBox="1"/>
      </xdr:nvSpPr>
      <xdr:spPr>
        <a:xfrm>
          <a:off x="14738350"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71120</xdr:rowOff>
    </xdr:from>
    <xdr:to>
      <xdr:col>81</xdr:col>
      <xdr:colOff>101600</xdr:colOff>
      <xdr:row>62</xdr:row>
      <xdr:rowOff>1270</xdr:rowOff>
    </xdr:to>
    <xdr:sp macro="" textlink="">
      <xdr:nvSpPr>
        <xdr:cNvPr id="553" name="楕円 552">
          <a:extLst>
            <a:ext uri="{FF2B5EF4-FFF2-40B4-BE49-F238E27FC236}">
              <a16:creationId xmlns:a16="http://schemas.microsoft.com/office/drawing/2014/main" id="{177F54A3-A741-4F22-B573-2CAABC2FE6EF}"/>
            </a:ext>
          </a:extLst>
        </xdr:cNvPr>
        <xdr:cNvSpPr/>
      </xdr:nvSpPr>
      <xdr:spPr>
        <a:xfrm>
          <a:off x="13887450" y="101485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121920</xdr:rowOff>
    </xdr:from>
    <xdr:to>
      <xdr:col>85</xdr:col>
      <xdr:colOff>127000</xdr:colOff>
      <xdr:row>61</xdr:row>
      <xdr:rowOff>144780</xdr:rowOff>
    </xdr:to>
    <xdr:cxnSp macro="">
      <xdr:nvCxnSpPr>
        <xdr:cNvPr id="554" name="直線コネクタ 553">
          <a:extLst>
            <a:ext uri="{FF2B5EF4-FFF2-40B4-BE49-F238E27FC236}">
              <a16:creationId xmlns:a16="http://schemas.microsoft.com/office/drawing/2014/main" id="{35C2D509-5424-4464-951A-A8D6CB81E8A8}"/>
            </a:ext>
          </a:extLst>
        </xdr:cNvPr>
        <xdr:cNvCxnSpPr/>
      </xdr:nvCxnSpPr>
      <xdr:spPr>
        <a:xfrm>
          <a:off x="13938250" y="10199370"/>
          <a:ext cx="762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99695</xdr:rowOff>
    </xdr:from>
    <xdr:to>
      <xdr:col>76</xdr:col>
      <xdr:colOff>165100</xdr:colOff>
      <xdr:row>62</xdr:row>
      <xdr:rowOff>29845</xdr:rowOff>
    </xdr:to>
    <xdr:sp macro="" textlink="">
      <xdr:nvSpPr>
        <xdr:cNvPr id="555" name="楕円 554">
          <a:extLst>
            <a:ext uri="{FF2B5EF4-FFF2-40B4-BE49-F238E27FC236}">
              <a16:creationId xmlns:a16="http://schemas.microsoft.com/office/drawing/2014/main" id="{4B73BE2A-ACEC-4726-B24B-6D624DDB5544}"/>
            </a:ext>
          </a:extLst>
        </xdr:cNvPr>
        <xdr:cNvSpPr/>
      </xdr:nvSpPr>
      <xdr:spPr>
        <a:xfrm>
          <a:off x="13093700" y="101771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121920</xdr:rowOff>
    </xdr:from>
    <xdr:to>
      <xdr:col>81</xdr:col>
      <xdr:colOff>50800</xdr:colOff>
      <xdr:row>61</xdr:row>
      <xdr:rowOff>150495</xdr:rowOff>
    </xdr:to>
    <xdr:cxnSp macro="">
      <xdr:nvCxnSpPr>
        <xdr:cNvPr id="556" name="直線コネクタ 555">
          <a:extLst>
            <a:ext uri="{FF2B5EF4-FFF2-40B4-BE49-F238E27FC236}">
              <a16:creationId xmlns:a16="http://schemas.microsoft.com/office/drawing/2014/main" id="{78DF215A-6641-4E3A-8267-162D9E889525}"/>
            </a:ext>
          </a:extLst>
        </xdr:cNvPr>
        <xdr:cNvCxnSpPr/>
      </xdr:nvCxnSpPr>
      <xdr:spPr>
        <a:xfrm flipV="1">
          <a:off x="13144500" y="10199370"/>
          <a:ext cx="7937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17780</xdr:rowOff>
    </xdr:from>
    <xdr:to>
      <xdr:col>72</xdr:col>
      <xdr:colOff>38100</xdr:colOff>
      <xdr:row>61</xdr:row>
      <xdr:rowOff>119380</xdr:rowOff>
    </xdr:to>
    <xdr:sp macro="" textlink="">
      <xdr:nvSpPr>
        <xdr:cNvPr id="557" name="楕円 556">
          <a:extLst>
            <a:ext uri="{FF2B5EF4-FFF2-40B4-BE49-F238E27FC236}">
              <a16:creationId xmlns:a16="http://schemas.microsoft.com/office/drawing/2014/main" id="{D12BEFCF-FF56-4DB4-9609-E0941C173BFD}"/>
            </a:ext>
          </a:extLst>
        </xdr:cNvPr>
        <xdr:cNvSpPr/>
      </xdr:nvSpPr>
      <xdr:spPr>
        <a:xfrm>
          <a:off x="12299950" y="100952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68580</xdr:rowOff>
    </xdr:from>
    <xdr:to>
      <xdr:col>76</xdr:col>
      <xdr:colOff>114300</xdr:colOff>
      <xdr:row>61</xdr:row>
      <xdr:rowOff>150495</xdr:rowOff>
    </xdr:to>
    <xdr:cxnSp macro="">
      <xdr:nvCxnSpPr>
        <xdr:cNvPr id="558" name="直線コネクタ 557">
          <a:extLst>
            <a:ext uri="{FF2B5EF4-FFF2-40B4-BE49-F238E27FC236}">
              <a16:creationId xmlns:a16="http://schemas.microsoft.com/office/drawing/2014/main" id="{C58461C7-14DC-481D-9000-371C9B1EA08B}"/>
            </a:ext>
          </a:extLst>
        </xdr:cNvPr>
        <xdr:cNvCxnSpPr/>
      </xdr:nvCxnSpPr>
      <xdr:spPr>
        <a:xfrm>
          <a:off x="12344400" y="10146030"/>
          <a:ext cx="8001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6350</xdr:rowOff>
    </xdr:from>
    <xdr:to>
      <xdr:col>67</xdr:col>
      <xdr:colOff>101600</xdr:colOff>
      <xdr:row>61</xdr:row>
      <xdr:rowOff>107950</xdr:rowOff>
    </xdr:to>
    <xdr:sp macro="" textlink="">
      <xdr:nvSpPr>
        <xdr:cNvPr id="559" name="楕円 558">
          <a:extLst>
            <a:ext uri="{FF2B5EF4-FFF2-40B4-BE49-F238E27FC236}">
              <a16:creationId xmlns:a16="http://schemas.microsoft.com/office/drawing/2014/main" id="{6BBC5FEC-240B-40AC-ADD3-BDCD150B8215}"/>
            </a:ext>
          </a:extLst>
        </xdr:cNvPr>
        <xdr:cNvSpPr/>
      </xdr:nvSpPr>
      <xdr:spPr>
        <a:xfrm>
          <a:off x="1148715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57150</xdr:rowOff>
    </xdr:from>
    <xdr:to>
      <xdr:col>71</xdr:col>
      <xdr:colOff>177800</xdr:colOff>
      <xdr:row>61</xdr:row>
      <xdr:rowOff>68580</xdr:rowOff>
    </xdr:to>
    <xdr:cxnSp macro="">
      <xdr:nvCxnSpPr>
        <xdr:cNvPr id="560" name="直線コネクタ 559">
          <a:extLst>
            <a:ext uri="{FF2B5EF4-FFF2-40B4-BE49-F238E27FC236}">
              <a16:creationId xmlns:a16="http://schemas.microsoft.com/office/drawing/2014/main" id="{76523AB5-5711-47C2-A52C-6B7C6CA49656}"/>
            </a:ext>
          </a:extLst>
        </xdr:cNvPr>
        <xdr:cNvCxnSpPr/>
      </xdr:nvCxnSpPr>
      <xdr:spPr>
        <a:xfrm>
          <a:off x="11537950" y="10134600"/>
          <a:ext cx="8064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19702</xdr:rowOff>
    </xdr:from>
    <xdr:ext cx="405111" cy="259045"/>
    <xdr:sp macro="" textlink="">
      <xdr:nvSpPr>
        <xdr:cNvPr id="561" name="n_1aveValue【学校施設】&#10;有形固定資産減価償却率">
          <a:extLst>
            <a:ext uri="{FF2B5EF4-FFF2-40B4-BE49-F238E27FC236}">
              <a16:creationId xmlns:a16="http://schemas.microsoft.com/office/drawing/2014/main" id="{6ED28E01-9154-4FA9-B59D-29350F9F7FB4}"/>
            </a:ext>
          </a:extLst>
        </xdr:cNvPr>
        <xdr:cNvSpPr txBox="1"/>
      </xdr:nvSpPr>
      <xdr:spPr>
        <a:xfrm>
          <a:off x="13742044" y="9766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44467</xdr:rowOff>
    </xdr:from>
    <xdr:ext cx="405111" cy="259045"/>
    <xdr:sp macro="" textlink="">
      <xdr:nvSpPr>
        <xdr:cNvPr id="562" name="n_2aveValue【学校施設】&#10;有形固定資産減価償却率">
          <a:extLst>
            <a:ext uri="{FF2B5EF4-FFF2-40B4-BE49-F238E27FC236}">
              <a16:creationId xmlns:a16="http://schemas.microsoft.com/office/drawing/2014/main" id="{7761190E-8B30-4B4A-9B9D-B65655EE5AFE}"/>
            </a:ext>
          </a:extLst>
        </xdr:cNvPr>
        <xdr:cNvSpPr txBox="1"/>
      </xdr:nvSpPr>
      <xdr:spPr>
        <a:xfrm>
          <a:off x="12960994" y="9791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8272</xdr:rowOff>
    </xdr:from>
    <xdr:ext cx="405111" cy="259045"/>
    <xdr:sp macro="" textlink="">
      <xdr:nvSpPr>
        <xdr:cNvPr id="563" name="n_3aveValue【学校施設】&#10;有形固定資産減価償却率">
          <a:extLst>
            <a:ext uri="{FF2B5EF4-FFF2-40B4-BE49-F238E27FC236}">
              <a16:creationId xmlns:a16="http://schemas.microsoft.com/office/drawing/2014/main" id="{5AC10A0E-0146-43CE-8479-854DCC4E20AF}"/>
            </a:ext>
          </a:extLst>
        </xdr:cNvPr>
        <xdr:cNvSpPr txBox="1"/>
      </xdr:nvSpPr>
      <xdr:spPr>
        <a:xfrm>
          <a:off x="12167244" y="9755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151147</xdr:rowOff>
    </xdr:from>
    <xdr:ext cx="405111" cy="259045"/>
    <xdr:sp macro="" textlink="">
      <xdr:nvSpPr>
        <xdr:cNvPr id="564" name="n_4aveValue【学校施設】&#10;有形固定資産減価償却率">
          <a:extLst>
            <a:ext uri="{FF2B5EF4-FFF2-40B4-BE49-F238E27FC236}">
              <a16:creationId xmlns:a16="http://schemas.microsoft.com/office/drawing/2014/main" id="{1E0CED30-5461-471F-8E13-186B78306E65}"/>
            </a:ext>
          </a:extLst>
        </xdr:cNvPr>
        <xdr:cNvSpPr txBox="1"/>
      </xdr:nvSpPr>
      <xdr:spPr>
        <a:xfrm>
          <a:off x="113544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163847</xdr:rowOff>
    </xdr:from>
    <xdr:ext cx="405111" cy="259045"/>
    <xdr:sp macro="" textlink="">
      <xdr:nvSpPr>
        <xdr:cNvPr id="565" name="n_1mainValue【学校施設】&#10;有形固定資産減価償却率">
          <a:extLst>
            <a:ext uri="{FF2B5EF4-FFF2-40B4-BE49-F238E27FC236}">
              <a16:creationId xmlns:a16="http://schemas.microsoft.com/office/drawing/2014/main" id="{0BC381A1-40F2-4645-8825-8302AE8A3FF5}"/>
            </a:ext>
          </a:extLst>
        </xdr:cNvPr>
        <xdr:cNvSpPr txBox="1"/>
      </xdr:nvSpPr>
      <xdr:spPr>
        <a:xfrm>
          <a:off x="13742044" y="1024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20972</xdr:rowOff>
    </xdr:from>
    <xdr:ext cx="405111" cy="259045"/>
    <xdr:sp macro="" textlink="">
      <xdr:nvSpPr>
        <xdr:cNvPr id="566" name="n_2mainValue【学校施設】&#10;有形固定資産減価償却率">
          <a:extLst>
            <a:ext uri="{FF2B5EF4-FFF2-40B4-BE49-F238E27FC236}">
              <a16:creationId xmlns:a16="http://schemas.microsoft.com/office/drawing/2014/main" id="{5C4E6466-DE1E-4CC7-AD95-EF4367555084}"/>
            </a:ext>
          </a:extLst>
        </xdr:cNvPr>
        <xdr:cNvSpPr txBox="1"/>
      </xdr:nvSpPr>
      <xdr:spPr>
        <a:xfrm>
          <a:off x="12960994" y="10263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110507</xdr:rowOff>
    </xdr:from>
    <xdr:ext cx="405111" cy="259045"/>
    <xdr:sp macro="" textlink="">
      <xdr:nvSpPr>
        <xdr:cNvPr id="567" name="n_3mainValue【学校施設】&#10;有形固定資産減価償却率">
          <a:extLst>
            <a:ext uri="{FF2B5EF4-FFF2-40B4-BE49-F238E27FC236}">
              <a16:creationId xmlns:a16="http://schemas.microsoft.com/office/drawing/2014/main" id="{82F529DC-8693-441F-B699-928DF083BABD}"/>
            </a:ext>
          </a:extLst>
        </xdr:cNvPr>
        <xdr:cNvSpPr txBox="1"/>
      </xdr:nvSpPr>
      <xdr:spPr>
        <a:xfrm>
          <a:off x="121672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99077</xdr:rowOff>
    </xdr:from>
    <xdr:ext cx="405111" cy="259045"/>
    <xdr:sp macro="" textlink="">
      <xdr:nvSpPr>
        <xdr:cNvPr id="568" name="n_4mainValue【学校施設】&#10;有形固定資産減価償却率">
          <a:extLst>
            <a:ext uri="{FF2B5EF4-FFF2-40B4-BE49-F238E27FC236}">
              <a16:creationId xmlns:a16="http://schemas.microsoft.com/office/drawing/2014/main" id="{701C5499-4C2A-4752-8AC8-8F0580BE2F00}"/>
            </a:ext>
          </a:extLst>
        </xdr:cNvPr>
        <xdr:cNvSpPr txBox="1"/>
      </xdr:nvSpPr>
      <xdr:spPr>
        <a:xfrm>
          <a:off x="113544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FB2114B5-58AF-46F8-B9FB-A802370B2804}"/>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63CD2171-F624-4430-B13F-E706095BDCA9}"/>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8A1C0CF-6839-4A19-8EED-AFCA438D4EAB}"/>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478E442A-837F-42E9-80BB-C5639CD9DBC7}"/>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AD2E0B1-7DFC-44D7-92D5-8531C6D7396D}"/>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796E5CB6-2753-4487-A8E7-02BB3E68AB3A}"/>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94C47A9D-457F-450E-BD59-BCA979762111}"/>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A3FF98E1-5DE6-4F36-B44B-5C8F962FA44D}"/>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218FD293-DD2C-4AAE-A7D8-651949559868}"/>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9A579372-EF47-46A0-BF55-B3CF290EAC45}"/>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a:extLst>
            <a:ext uri="{FF2B5EF4-FFF2-40B4-BE49-F238E27FC236}">
              <a16:creationId xmlns:a16="http://schemas.microsoft.com/office/drawing/2014/main" id="{04B9DCB9-CE97-4D15-A80D-F38F2A700A76}"/>
            </a:ext>
          </a:extLst>
        </xdr:cNvPr>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60E2D01D-2566-48CE-BCCB-7986C9E7B6CB}"/>
            </a:ext>
          </a:extLst>
        </xdr:cNvPr>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a:extLst>
            <a:ext uri="{FF2B5EF4-FFF2-40B4-BE49-F238E27FC236}">
              <a16:creationId xmlns:a16="http://schemas.microsoft.com/office/drawing/2014/main" id="{2AFCB735-D22A-46B4-A951-85CB983A6A51}"/>
            </a:ext>
          </a:extLst>
        </xdr:cNvPr>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2" name="テキスト ボックス 581">
          <a:extLst>
            <a:ext uri="{FF2B5EF4-FFF2-40B4-BE49-F238E27FC236}">
              <a16:creationId xmlns:a16="http://schemas.microsoft.com/office/drawing/2014/main" id="{A76CFB26-D78A-4D4A-B088-4B566A62E671}"/>
            </a:ext>
          </a:extLst>
        </xdr:cNvPr>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a:extLst>
            <a:ext uri="{FF2B5EF4-FFF2-40B4-BE49-F238E27FC236}">
              <a16:creationId xmlns:a16="http://schemas.microsoft.com/office/drawing/2014/main" id="{9D53F9FB-E0B5-484B-B811-9EBD4E334F93}"/>
            </a:ext>
          </a:extLst>
        </xdr:cNvPr>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4" name="テキスト ボックス 583">
          <a:extLst>
            <a:ext uri="{FF2B5EF4-FFF2-40B4-BE49-F238E27FC236}">
              <a16:creationId xmlns:a16="http://schemas.microsoft.com/office/drawing/2014/main" id="{5C936BB4-88DA-43F6-AD40-98BDB4390A7C}"/>
            </a:ext>
          </a:extLst>
        </xdr:cNvPr>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a:extLst>
            <a:ext uri="{FF2B5EF4-FFF2-40B4-BE49-F238E27FC236}">
              <a16:creationId xmlns:a16="http://schemas.microsoft.com/office/drawing/2014/main" id="{27BB696F-1901-4AE8-B432-7EC89BF36915}"/>
            </a:ext>
          </a:extLst>
        </xdr:cNvPr>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6" name="テキスト ボックス 585">
          <a:extLst>
            <a:ext uri="{FF2B5EF4-FFF2-40B4-BE49-F238E27FC236}">
              <a16:creationId xmlns:a16="http://schemas.microsoft.com/office/drawing/2014/main" id="{E011ABF1-5F71-46B6-B33D-D94F75745B36}"/>
            </a:ext>
          </a:extLst>
        </xdr:cNvPr>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a:extLst>
            <a:ext uri="{FF2B5EF4-FFF2-40B4-BE49-F238E27FC236}">
              <a16:creationId xmlns:a16="http://schemas.microsoft.com/office/drawing/2014/main" id="{5E465097-4419-4698-AB26-740F225FED1B}"/>
            </a:ext>
          </a:extLst>
        </xdr:cNvPr>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8" name="テキスト ボックス 587">
          <a:extLst>
            <a:ext uri="{FF2B5EF4-FFF2-40B4-BE49-F238E27FC236}">
              <a16:creationId xmlns:a16="http://schemas.microsoft.com/office/drawing/2014/main" id="{A43B372D-1F2C-488E-BF5C-418F76F34551}"/>
            </a:ext>
          </a:extLst>
        </xdr:cNvPr>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a:extLst>
            <a:ext uri="{FF2B5EF4-FFF2-40B4-BE49-F238E27FC236}">
              <a16:creationId xmlns:a16="http://schemas.microsoft.com/office/drawing/2014/main" id="{869197B1-01C4-4AC2-A31A-732DB191DEF9}"/>
            </a:ext>
          </a:extLst>
        </xdr:cNvPr>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a:extLst>
            <a:ext uri="{FF2B5EF4-FFF2-40B4-BE49-F238E27FC236}">
              <a16:creationId xmlns:a16="http://schemas.microsoft.com/office/drawing/2014/main" id="{ABA6E4F2-C880-47F1-BBA2-D1934289A412}"/>
            </a:ext>
          </a:extLst>
        </xdr:cNvPr>
        <xdr:cNvSpPr txBox="1"/>
      </xdr:nvSpPr>
      <xdr:spPr>
        <a:xfrm>
          <a:off x="15985051" y="899179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8D9B21CC-89C9-413E-BD60-BD61B4A0D7E4}"/>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C97562D2-6123-4252-8F77-DBE34E318BCA}"/>
            </a:ext>
          </a:extLst>
        </xdr:cNvPr>
        <xdr:cNvSpPr txBox="1"/>
      </xdr:nvSpPr>
      <xdr:spPr>
        <a:xfrm>
          <a:off x="159850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FADE632A-DAFD-40AA-AC7E-3964963DB807}"/>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34127</xdr:rowOff>
    </xdr:from>
    <xdr:to>
      <xdr:col>116</xdr:col>
      <xdr:colOff>62864</xdr:colOff>
      <xdr:row>63</xdr:row>
      <xdr:rowOff>105809</xdr:rowOff>
    </xdr:to>
    <xdr:cxnSp macro="">
      <xdr:nvCxnSpPr>
        <xdr:cNvPr id="594" name="直線コネクタ 593">
          <a:extLst>
            <a:ext uri="{FF2B5EF4-FFF2-40B4-BE49-F238E27FC236}">
              <a16:creationId xmlns:a16="http://schemas.microsoft.com/office/drawing/2014/main" id="{2382F529-A207-4186-9024-F62110CCEE2B}"/>
            </a:ext>
          </a:extLst>
        </xdr:cNvPr>
        <xdr:cNvCxnSpPr/>
      </xdr:nvCxnSpPr>
      <xdr:spPr>
        <a:xfrm flipV="1">
          <a:off x="19951064" y="9286077"/>
          <a:ext cx="0" cy="1227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109636</xdr:rowOff>
    </xdr:from>
    <xdr:ext cx="469744" cy="259045"/>
    <xdr:sp macro="" textlink="">
      <xdr:nvSpPr>
        <xdr:cNvPr id="595" name="【学校施設】&#10;一人当たり面積最小値テキスト">
          <a:extLst>
            <a:ext uri="{FF2B5EF4-FFF2-40B4-BE49-F238E27FC236}">
              <a16:creationId xmlns:a16="http://schemas.microsoft.com/office/drawing/2014/main" id="{66910BA0-924A-4971-9831-102AF749F28E}"/>
            </a:ext>
          </a:extLst>
        </xdr:cNvPr>
        <xdr:cNvSpPr txBox="1"/>
      </xdr:nvSpPr>
      <xdr:spPr>
        <a:xfrm>
          <a:off x="19989800" y="10517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105809</xdr:rowOff>
    </xdr:from>
    <xdr:to>
      <xdr:col>116</xdr:col>
      <xdr:colOff>152400</xdr:colOff>
      <xdr:row>63</xdr:row>
      <xdr:rowOff>105809</xdr:rowOff>
    </xdr:to>
    <xdr:cxnSp macro="">
      <xdr:nvCxnSpPr>
        <xdr:cNvPr id="596" name="直線コネクタ 595">
          <a:extLst>
            <a:ext uri="{FF2B5EF4-FFF2-40B4-BE49-F238E27FC236}">
              <a16:creationId xmlns:a16="http://schemas.microsoft.com/office/drawing/2014/main" id="{032FC5CE-529C-488F-B22B-C501885B2B6A}"/>
            </a:ext>
          </a:extLst>
        </xdr:cNvPr>
        <xdr:cNvCxnSpPr/>
      </xdr:nvCxnSpPr>
      <xdr:spPr>
        <a:xfrm>
          <a:off x="19881850" y="105134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152254</xdr:rowOff>
    </xdr:from>
    <xdr:ext cx="469744" cy="259045"/>
    <xdr:sp macro="" textlink="">
      <xdr:nvSpPr>
        <xdr:cNvPr id="597" name="【学校施設】&#10;一人当たり面積最大値テキスト">
          <a:extLst>
            <a:ext uri="{FF2B5EF4-FFF2-40B4-BE49-F238E27FC236}">
              <a16:creationId xmlns:a16="http://schemas.microsoft.com/office/drawing/2014/main" id="{E537820C-F5C9-4FA3-B2CE-5AFA346A7742}"/>
            </a:ext>
          </a:extLst>
        </xdr:cNvPr>
        <xdr:cNvSpPr txBox="1"/>
      </xdr:nvSpPr>
      <xdr:spPr>
        <a:xfrm>
          <a:off x="19989800" y="907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34127</xdr:rowOff>
    </xdr:from>
    <xdr:to>
      <xdr:col>116</xdr:col>
      <xdr:colOff>152400</xdr:colOff>
      <xdr:row>56</xdr:row>
      <xdr:rowOff>34127</xdr:rowOff>
    </xdr:to>
    <xdr:cxnSp macro="">
      <xdr:nvCxnSpPr>
        <xdr:cNvPr id="598" name="直線コネクタ 597">
          <a:extLst>
            <a:ext uri="{FF2B5EF4-FFF2-40B4-BE49-F238E27FC236}">
              <a16:creationId xmlns:a16="http://schemas.microsoft.com/office/drawing/2014/main" id="{7FDA0ECA-3E54-4EBF-AD74-92B366EAD5E7}"/>
            </a:ext>
          </a:extLst>
        </xdr:cNvPr>
        <xdr:cNvCxnSpPr/>
      </xdr:nvCxnSpPr>
      <xdr:spPr>
        <a:xfrm>
          <a:off x="19881850" y="92860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56006</xdr:rowOff>
    </xdr:from>
    <xdr:ext cx="469744" cy="259045"/>
    <xdr:sp macro="" textlink="">
      <xdr:nvSpPr>
        <xdr:cNvPr id="599" name="【学校施設】&#10;一人当たり面積平均値テキスト">
          <a:extLst>
            <a:ext uri="{FF2B5EF4-FFF2-40B4-BE49-F238E27FC236}">
              <a16:creationId xmlns:a16="http://schemas.microsoft.com/office/drawing/2014/main" id="{CF029D9B-7588-4C77-8921-49741462269D}"/>
            </a:ext>
          </a:extLst>
        </xdr:cNvPr>
        <xdr:cNvSpPr txBox="1"/>
      </xdr:nvSpPr>
      <xdr:spPr>
        <a:xfrm>
          <a:off x="19989800" y="10133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33129</xdr:rowOff>
    </xdr:from>
    <xdr:to>
      <xdr:col>116</xdr:col>
      <xdr:colOff>114300</xdr:colOff>
      <xdr:row>62</xdr:row>
      <xdr:rowOff>134729</xdr:rowOff>
    </xdr:to>
    <xdr:sp macro="" textlink="">
      <xdr:nvSpPr>
        <xdr:cNvPr id="600" name="フローチャート: 判断 599">
          <a:extLst>
            <a:ext uri="{FF2B5EF4-FFF2-40B4-BE49-F238E27FC236}">
              <a16:creationId xmlns:a16="http://schemas.microsoft.com/office/drawing/2014/main" id="{9FF2EB25-CE55-4C29-8815-8B02EED04D5C}"/>
            </a:ext>
          </a:extLst>
        </xdr:cNvPr>
        <xdr:cNvSpPr/>
      </xdr:nvSpPr>
      <xdr:spPr>
        <a:xfrm>
          <a:off x="19900900" y="1027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137632</xdr:rowOff>
    </xdr:from>
    <xdr:to>
      <xdr:col>112</xdr:col>
      <xdr:colOff>38100</xdr:colOff>
      <xdr:row>62</xdr:row>
      <xdr:rowOff>67782</xdr:rowOff>
    </xdr:to>
    <xdr:sp macro="" textlink="">
      <xdr:nvSpPr>
        <xdr:cNvPr id="601" name="フローチャート: 判断 600">
          <a:extLst>
            <a:ext uri="{FF2B5EF4-FFF2-40B4-BE49-F238E27FC236}">
              <a16:creationId xmlns:a16="http://schemas.microsoft.com/office/drawing/2014/main" id="{82329679-CD92-4D37-A91C-FBC6C3E351E0}"/>
            </a:ext>
          </a:extLst>
        </xdr:cNvPr>
        <xdr:cNvSpPr/>
      </xdr:nvSpPr>
      <xdr:spPr>
        <a:xfrm>
          <a:off x="19157950" y="102150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6840</xdr:rowOff>
    </xdr:from>
    <xdr:to>
      <xdr:col>107</xdr:col>
      <xdr:colOff>101600</xdr:colOff>
      <xdr:row>62</xdr:row>
      <xdr:rowOff>108440</xdr:rowOff>
    </xdr:to>
    <xdr:sp macro="" textlink="">
      <xdr:nvSpPr>
        <xdr:cNvPr id="602" name="フローチャート: 判断 601">
          <a:extLst>
            <a:ext uri="{FF2B5EF4-FFF2-40B4-BE49-F238E27FC236}">
              <a16:creationId xmlns:a16="http://schemas.microsoft.com/office/drawing/2014/main" id="{946AA909-170D-4C27-8741-A9EF8AF70792}"/>
            </a:ext>
          </a:extLst>
        </xdr:cNvPr>
        <xdr:cNvSpPr/>
      </xdr:nvSpPr>
      <xdr:spPr>
        <a:xfrm>
          <a:off x="18345150" y="1024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603" name="フローチャート: 判断 602">
          <a:extLst>
            <a:ext uri="{FF2B5EF4-FFF2-40B4-BE49-F238E27FC236}">
              <a16:creationId xmlns:a16="http://schemas.microsoft.com/office/drawing/2014/main" id="{6366A54E-D5FC-4D11-93B6-2022A6A8E45E}"/>
            </a:ext>
          </a:extLst>
        </xdr:cNvPr>
        <xdr:cNvSpPr/>
      </xdr:nvSpPr>
      <xdr:spPr>
        <a:xfrm>
          <a:off x="17551400" y="1027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42110</xdr:rowOff>
    </xdr:from>
    <xdr:to>
      <xdr:col>98</xdr:col>
      <xdr:colOff>38100</xdr:colOff>
      <xdr:row>62</xdr:row>
      <xdr:rowOff>143710</xdr:rowOff>
    </xdr:to>
    <xdr:sp macro="" textlink="">
      <xdr:nvSpPr>
        <xdr:cNvPr id="604" name="フローチャート: 判断 603">
          <a:extLst>
            <a:ext uri="{FF2B5EF4-FFF2-40B4-BE49-F238E27FC236}">
              <a16:creationId xmlns:a16="http://schemas.microsoft.com/office/drawing/2014/main" id="{8633D79C-484A-4214-A5BE-D83623AA598B}"/>
            </a:ext>
          </a:extLst>
        </xdr:cNvPr>
        <xdr:cNvSpPr/>
      </xdr:nvSpPr>
      <xdr:spPr>
        <a:xfrm>
          <a:off x="16757650" y="102846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54C3C58E-F796-4F0D-B6E9-B132F2094E8E}"/>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FDF42B1E-026E-47DB-84E1-D576E78942EE}"/>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2BDC6B69-7934-47E6-A2D1-6E74CEDED9F0}"/>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46A92BD4-F955-4B46-8E19-DC48C937E6EE}"/>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8F8AD621-B1DD-41EE-89F9-C2D3B0D9FE8C}"/>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54845</xdr:rowOff>
    </xdr:from>
    <xdr:to>
      <xdr:col>116</xdr:col>
      <xdr:colOff>114300</xdr:colOff>
      <xdr:row>63</xdr:row>
      <xdr:rowOff>156445</xdr:rowOff>
    </xdr:to>
    <xdr:sp macro="" textlink="">
      <xdr:nvSpPr>
        <xdr:cNvPr id="610" name="楕円 609">
          <a:extLst>
            <a:ext uri="{FF2B5EF4-FFF2-40B4-BE49-F238E27FC236}">
              <a16:creationId xmlns:a16="http://schemas.microsoft.com/office/drawing/2014/main" id="{598D4D70-3D9C-418A-873B-04877E9D0F1B}"/>
            </a:ext>
          </a:extLst>
        </xdr:cNvPr>
        <xdr:cNvSpPr/>
      </xdr:nvSpPr>
      <xdr:spPr>
        <a:xfrm>
          <a:off x="19900900" y="1046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141222</xdr:rowOff>
    </xdr:from>
    <xdr:ext cx="469744" cy="259045"/>
    <xdr:sp macro="" textlink="">
      <xdr:nvSpPr>
        <xdr:cNvPr id="611" name="【学校施設】&#10;一人当たり面積該当値テキスト">
          <a:extLst>
            <a:ext uri="{FF2B5EF4-FFF2-40B4-BE49-F238E27FC236}">
              <a16:creationId xmlns:a16="http://schemas.microsoft.com/office/drawing/2014/main" id="{7B24DF8D-D2BA-4F42-B029-E5E35B796FF8}"/>
            </a:ext>
          </a:extLst>
        </xdr:cNvPr>
        <xdr:cNvSpPr txBox="1"/>
      </xdr:nvSpPr>
      <xdr:spPr>
        <a:xfrm>
          <a:off x="19989800" y="1038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58112</xdr:rowOff>
    </xdr:from>
    <xdr:to>
      <xdr:col>112</xdr:col>
      <xdr:colOff>38100</xdr:colOff>
      <xdr:row>63</xdr:row>
      <xdr:rowOff>159712</xdr:rowOff>
    </xdr:to>
    <xdr:sp macro="" textlink="">
      <xdr:nvSpPr>
        <xdr:cNvPr id="612" name="楕円 611">
          <a:extLst>
            <a:ext uri="{FF2B5EF4-FFF2-40B4-BE49-F238E27FC236}">
              <a16:creationId xmlns:a16="http://schemas.microsoft.com/office/drawing/2014/main" id="{6963CF42-D5E9-4EB2-9C2C-7E7852357548}"/>
            </a:ext>
          </a:extLst>
        </xdr:cNvPr>
        <xdr:cNvSpPr/>
      </xdr:nvSpPr>
      <xdr:spPr>
        <a:xfrm>
          <a:off x="19157950" y="104657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105645</xdr:rowOff>
    </xdr:from>
    <xdr:to>
      <xdr:col>116</xdr:col>
      <xdr:colOff>63500</xdr:colOff>
      <xdr:row>63</xdr:row>
      <xdr:rowOff>108912</xdr:rowOff>
    </xdr:to>
    <xdr:cxnSp macro="">
      <xdr:nvCxnSpPr>
        <xdr:cNvPr id="613" name="直線コネクタ 612">
          <a:extLst>
            <a:ext uri="{FF2B5EF4-FFF2-40B4-BE49-F238E27FC236}">
              <a16:creationId xmlns:a16="http://schemas.microsoft.com/office/drawing/2014/main" id="{8525D9A4-E50F-4696-855E-128876821BD9}"/>
            </a:ext>
          </a:extLst>
        </xdr:cNvPr>
        <xdr:cNvCxnSpPr/>
      </xdr:nvCxnSpPr>
      <xdr:spPr>
        <a:xfrm flipV="1">
          <a:off x="19202400" y="10513295"/>
          <a:ext cx="7493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142204</xdr:rowOff>
    </xdr:from>
    <xdr:to>
      <xdr:col>107</xdr:col>
      <xdr:colOff>101600</xdr:colOff>
      <xdr:row>63</xdr:row>
      <xdr:rowOff>72354</xdr:rowOff>
    </xdr:to>
    <xdr:sp macro="" textlink="">
      <xdr:nvSpPr>
        <xdr:cNvPr id="614" name="楕円 613">
          <a:extLst>
            <a:ext uri="{FF2B5EF4-FFF2-40B4-BE49-F238E27FC236}">
              <a16:creationId xmlns:a16="http://schemas.microsoft.com/office/drawing/2014/main" id="{188321DA-11DB-49D5-9372-15CBF3BAD0E3}"/>
            </a:ext>
          </a:extLst>
        </xdr:cNvPr>
        <xdr:cNvSpPr/>
      </xdr:nvSpPr>
      <xdr:spPr>
        <a:xfrm>
          <a:off x="18345150" y="103847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21554</xdr:rowOff>
    </xdr:from>
    <xdr:to>
      <xdr:col>111</xdr:col>
      <xdr:colOff>177800</xdr:colOff>
      <xdr:row>63</xdr:row>
      <xdr:rowOff>108912</xdr:rowOff>
    </xdr:to>
    <xdr:cxnSp macro="">
      <xdr:nvCxnSpPr>
        <xdr:cNvPr id="615" name="直線コネクタ 614">
          <a:extLst>
            <a:ext uri="{FF2B5EF4-FFF2-40B4-BE49-F238E27FC236}">
              <a16:creationId xmlns:a16="http://schemas.microsoft.com/office/drawing/2014/main" id="{E59C1B28-4762-40B4-8C8F-4353557A8F52}"/>
            </a:ext>
          </a:extLst>
        </xdr:cNvPr>
        <xdr:cNvCxnSpPr/>
      </xdr:nvCxnSpPr>
      <xdr:spPr>
        <a:xfrm>
          <a:off x="18395950" y="10429204"/>
          <a:ext cx="806450" cy="8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145306</xdr:rowOff>
    </xdr:from>
    <xdr:to>
      <xdr:col>102</xdr:col>
      <xdr:colOff>165100</xdr:colOff>
      <xdr:row>63</xdr:row>
      <xdr:rowOff>75456</xdr:rowOff>
    </xdr:to>
    <xdr:sp macro="" textlink="">
      <xdr:nvSpPr>
        <xdr:cNvPr id="616" name="楕円 615">
          <a:extLst>
            <a:ext uri="{FF2B5EF4-FFF2-40B4-BE49-F238E27FC236}">
              <a16:creationId xmlns:a16="http://schemas.microsoft.com/office/drawing/2014/main" id="{90D1FA86-9696-40BA-AE34-77F84B667090}"/>
            </a:ext>
          </a:extLst>
        </xdr:cNvPr>
        <xdr:cNvSpPr/>
      </xdr:nvSpPr>
      <xdr:spPr>
        <a:xfrm>
          <a:off x="17551400" y="103878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21554</xdr:rowOff>
    </xdr:from>
    <xdr:to>
      <xdr:col>107</xdr:col>
      <xdr:colOff>50800</xdr:colOff>
      <xdr:row>63</xdr:row>
      <xdr:rowOff>24656</xdr:rowOff>
    </xdr:to>
    <xdr:cxnSp macro="">
      <xdr:nvCxnSpPr>
        <xdr:cNvPr id="617" name="直線コネクタ 616">
          <a:extLst>
            <a:ext uri="{FF2B5EF4-FFF2-40B4-BE49-F238E27FC236}">
              <a16:creationId xmlns:a16="http://schemas.microsoft.com/office/drawing/2014/main" id="{72EA5DB4-C756-4EAB-A041-1302199D9061}"/>
            </a:ext>
          </a:extLst>
        </xdr:cNvPr>
        <xdr:cNvCxnSpPr/>
      </xdr:nvCxnSpPr>
      <xdr:spPr>
        <a:xfrm flipV="1">
          <a:off x="17602200" y="10429204"/>
          <a:ext cx="79375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148735</xdr:rowOff>
    </xdr:from>
    <xdr:to>
      <xdr:col>98</xdr:col>
      <xdr:colOff>38100</xdr:colOff>
      <xdr:row>63</xdr:row>
      <xdr:rowOff>78885</xdr:rowOff>
    </xdr:to>
    <xdr:sp macro="" textlink="">
      <xdr:nvSpPr>
        <xdr:cNvPr id="618" name="楕円 617">
          <a:extLst>
            <a:ext uri="{FF2B5EF4-FFF2-40B4-BE49-F238E27FC236}">
              <a16:creationId xmlns:a16="http://schemas.microsoft.com/office/drawing/2014/main" id="{86FE1E26-F882-4B41-8B50-EB061B04BA40}"/>
            </a:ext>
          </a:extLst>
        </xdr:cNvPr>
        <xdr:cNvSpPr/>
      </xdr:nvSpPr>
      <xdr:spPr>
        <a:xfrm>
          <a:off x="16757650" y="103912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24656</xdr:rowOff>
    </xdr:from>
    <xdr:to>
      <xdr:col>102</xdr:col>
      <xdr:colOff>114300</xdr:colOff>
      <xdr:row>63</xdr:row>
      <xdr:rowOff>28085</xdr:rowOff>
    </xdr:to>
    <xdr:cxnSp macro="">
      <xdr:nvCxnSpPr>
        <xdr:cNvPr id="619" name="直線コネクタ 618">
          <a:extLst>
            <a:ext uri="{FF2B5EF4-FFF2-40B4-BE49-F238E27FC236}">
              <a16:creationId xmlns:a16="http://schemas.microsoft.com/office/drawing/2014/main" id="{11B9C13D-62D9-4230-B173-49840E4BA029}"/>
            </a:ext>
          </a:extLst>
        </xdr:cNvPr>
        <xdr:cNvCxnSpPr/>
      </xdr:nvCxnSpPr>
      <xdr:spPr>
        <a:xfrm flipV="1">
          <a:off x="16802100" y="10432306"/>
          <a:ext cx="8001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84309</xdr:rowOff>
    </xdr:from>
    <xdr:ext cx="469744" cy="259045"/>
    <xdr:sp macro="" textlink="">
      <xdr:nvSpPr>
        <xdr:cNvPr id="620" name="n_1aveValue【学校施設】&#10;一人当たり面積">
          <a:extLst>
            <a:ext uri="{FF2B5EF4-FFF2-40B4-BE49-F238E27FC236}">
              <a16:creationId xmlns:a16="http://schemas.microsoft.com/office/drawing/2014/main" id="{4D0BE842-7223-4972-BE60-3588DC40C28B}"/>
            </a:ext>
          </a:extLst>
        </xdr:cNvPr>
        <xdr:cNvSpPr txBox="1"/>
      </xdr:nvSpPr>
      <xdr:spPr>
        <a:xfrm>
          <a:off x="18980227" y="9996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124967</xdr:rowOff>
    </xdr:from>
    <xdr:ext cx="469744" cy="259045"/>
    <xdr:sp macro="" textlink="">
      <xdr:nvSpPr>
        <xdr:cNvPr id="621" name="n_2aveValue【学校施設】&#10;一人当たり面積">
          <a:extLst>
            <a:ext uri="{FF2B5EF4-FFF2-40B4-BE49-F238E27FC236}">
              <a16:creationId xmlns:a16="http://schemas.microsoft.com/office/drawing/2014/main" id="{EBEA3EE4-123C-4956-B70B-C1B5CBA49B54}"/>
            </a:ext>
          </a:extLst>
        </xdr:cNvPr>
        <xdr:cNvSpPr txBox="1"/>
      </xdr:nvSpPr>
      <xdr:spPr>
        <a:xfrm>
          <a:off x="18180127" y="1003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146847</xdr:rowOff>
    </xdr:from>
    <xdr:ext cx="469744" cy="259045"/>
    <xdr:sp macro="" textlink="">
      <xdr:nvSpPr>
        <xdr:cNvPr id="622" name="n_3aveValue【学校施設】&#10;一人当たり面積">
          <a:extLst>
            <a:ext uri="{FF2B5EF4-FFF2-40B4-BE49-F238E27FC236}">
              <a16:creationId xmlns:a16="http://schemas.microsoft.com/office/drawing/2014/main" id="{09855847-1F46-4D47-BD4B-800CEB6A21DF}"/>
            </a:ext>
          </a:extLst>
        </xdr:cNvPr>
        <xdr:cNvSpPr txBox="1"/>
      </xdr:nvSpPr>
      <xdr:spPr>
        <a:xfrm>
          <a:off x="17386377" y="1005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160237</xdr:rowOff>
    </xdr:from>
    <xdr:ext cx="469744" cy="259045"/>
    <xdr:sp macro="" textlink="">
      <xdr:nvSpPr>
        <xdr:cNvPr id="623" name="n_4aveValue【学校施設】&#10;一人当たり面積">
          <a:extLst>
            <a:ext uri="{FF2B5EF4-FFF2-40B4-BE49-F238E27FC236}">
              <a16:creationId xmlns:a16="http://schemas.microsoft.com/office/drawing/2014/main" id="{271DFD9F-AB74-46C0-90AE-234E0CF36E57}"/>
            </a:ext>
          </a:extLst>
        </xdr:cNvPr>
        <xdr:cNvSpPr txBox="1"/>
      </xdr:nvSpPr>
      <xdr:spPr>
        <a:xfrm>
          <a:off x="16592627" y="1007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150839</xdr:rowOff>
    </xdr:from>
    <xdr:ext cx="469744" cy="259045"/>
    <xdr:sp macro="" textlink="">
      <xdr:nvSpPr>
        <xdr:cNvPr id="624" name="n_1mainValue【学校施設】&#10;一人当たり面積">
          <a:extLst>
            <a:ext uri="{FF2B5EF4-FFF2-40B4-BE49-F238E27FC236}">
              <a16:creationId xmlns:a16="http://schemas.microsoft.com/office/drawing/2014/main" id="{2645AD3D-4395-4090-B091-EE22505DB921}"/>
            </a:ext>
          </a:extLst>
        </xdr:cNvPr>
        <xdr:cNvSpPr txBox="1"/>
      </xdr:nvSpPr>
      <xdr:spPr>
        <a:xfrm>
          <a:off x="18980227" y="10558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63481</xdr:rowOff>
    </xdr:from>
    <xdr:ext cx="469744" cy="259045"/>
    <xdr:sp macro="" textlink="">
      <xdr:nvSpPr>
        <xdr:cNvPr id="625" name="n_2mainValue【学校施設】&#10;一人当たり面積">
          <a:extLst>
            <a:ext uri="{FF2B5EF4-FFF2-40B4-BE49-F238E27FC236}">
              <a16:creationId xmlns:a16="http://schemas.microsoft.com/office/drawing/2014/main" id="{F93FCEE4-AC81-41DC-95B9-1F5C2DC1A88B}"/>
            </a:ext>
          </a:extLst>
        </xdr:cNvPr>
        <xdr:cNvSpPr txBox="1"/>
      </xdr:nvSpPr>
      <xdr:spPr>
        <a:xfrm>
          <a:off x="18180127" y="1047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66583</xdr:rowOff>
    </xdr:from>
    <xdr:ext cx="469744" cy="259045"/>
    <xdr:sp macro="" textlink="">
      <xdr:nvSpPr>
        <xdr:cNvPr id="626" name="n_3mainValue【学校施設】&#10;一人当たり面積">
          <a:extLst>
            <a:ext uri="{FF2B5EF4-FFF2-40B4-BE49-F238E27FC236}">
              <a16:creationId xmlns:a16="http://schemas.microsoft.com/office/drawing/2014/main" id="{A597716A-C5B1-4A6D-936C-186A40F6B306}"/>
            </a:ext>
          </a:extLst>
        </xdr:cNvPr>
        <xdr:cNvSpPr txBox="1"/>
      </xdr:nvSpPr>
      <xdr:spPr>
        <a:xfrm>
          <a:off x="17386377" y="1047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70012</xdr:rowOff>
    </xdr:from>
    <xdr:ext cx="469744" cy="259045"/>
    <xdr:sp macro="" textlink="">
      <xdr:nvSpPr>
        <xdr:cNvPr id="627" name="n_4mainValue【学校施設】&#10;一人当たり面積">
          <a:extLst>
            <a:ext uri="{FF2B5EF4-FFF2-40B4-BE49-F238E27FC236}">
              <a16:creationId xmlns:a16="http://schemas.microsoft.com/office/drawing/2014/main" id="{1C446905-656F-4F60-8DDB-9F8DBA6E0B59}"/>
            </a:ext>
          </a:extLst>
        </xdr:cNvPr>
        <xdr:cNvSpPr txBox="1"/>
      </xdr:nvSpPr>
      <xdr:spPr>
        <a:xfrm>
          <a:off x="16592627" y="1047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A4ADFFF3-A286-4CAC-96B0-9F6CAA468AD4}"/>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6F38F630-D528-44D4-9237-2F1761F1D04C}"/>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DC176FE0-5D6C-41E2-B7F3-459216352ABE}"/>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A4102298-9BD6-43D3-8F1B-8EFF3AEEA1FA}"/>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EC6FEDB5-67CB-45BA-84DD-F062F4F700FE}"/>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4CE20BBF-08C9-48AC-A098-BA3C7546F617}"/>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E8536263-5828-44E3-9E85-647F00FCAC5E}"/>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3A291CF3-ED6E-4395-BEB5-A7A7C84D75F4}"/>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id="{A5FA7B2B-AF6B-4054-A550-24EF62156FF1}"/>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E7A839B7-F436-4D26-BC06-BC7023A91109}"/>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id="{C68718C6-C4A6-4966-B5B0-B2FE556B1FBA}"/>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a:extLst>
            <a:ext uri="{FF2B5EF4-FFF2-40B4-BE49-F238E27FC236}">
              <a16:creationId xmlns:a16="http://schemas.microsoft.com/office/drawing/2014/main" id="{55C5251C-DB8D-499E-851A-DBCFE2A1F1A8}"/>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0" name="テキスト ボックス 639">
          <a:extLst>
            <a:ext uri="{FF2B5EF4-FFF2-40B4-BE49-F238E27FC236}">
              <a16:creationId xmlns:a16="http://schemas.microsoft.com/office/drawing/2014/main" id="{7663AF9E-D428-4078-83D3-202BA6782CDD}"/>
            </a:ext>
          </a:extLst>
        </xdr:cNvPr>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a:extLst>
            <a:ext uri="{FF2B5EF4-FFF2-40B4-BE49-F238E27FC236}">
              <a16:creationId xmlns:a16="http://schemas.microsoft.com/office/drawing/2014/main" id="{90272DBC-8288-43D4-9827-0A5FA6C2A224}"/>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2" name="テキスト ボックス 641">
          <a:extLst>
            <a:ext uri="{FF2B5EF4-FFF2-40B4-BE49-F238E27FC236}">
              <a16:creationId xmlns:a16="http://schemas.microsoft.com/office/drawing/2014/main" id="{0FF51A26-B780-448F-A93F-D452BAD71632}"/>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a:extLst>
            <a:ext uri="{FF2B5EF4-FFF2-40B4-BE49-F238E27FC236}">
              <a16:creationId xmlns:a16="http://schemas.microsoft.com/office/drawing/2014/main" id="{2005E010-F0C7-4E62-907D-C383DE90DB5D}"/>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4" name="テキスト ボックス 643">
          <a:extLst>
            <a:ext uri="{FF2B5EF4-FFF2-40B4-BE49-F238E27FC236}">
              <a16:creationId xmlns:a16="http://schemas.microsoft.com/office/drawing/2014/main" id="{D8E99F5A-9F59-465F-A66C-DD1FB5A0B2A5}"/>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a:extLst>
            <a:ext uri="{FF2B5EF4-FFF2-40B4-BE49-F238E27FC236}">
              <a16:creationId xmlns:a16="http://schemas.microsoft.com/office/drawing/2014/main" id="{D7419EBD-9AC3-4C50-A65A-DC4DCA2022DD}"/>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6" name="テキスト ボックス 645">
          <a:extLst>
            <a:ext uri="{FF2B5EF4-FFF2-40B4-BE49-F238E27FC236}">
              <a16:creationId xmlns:a16="http://schemas.microsoft.com/office/drawing/2014/main" id="{BEACF054-216D-429D-BA5C-18829BFCDF0B}"/>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a:extLst>
            <a:ext uri="{FF2B5EF4-FFF2-40B4-BE49-F238E27FC236}">
              <a16:creationId xmlns:a16="http://schemas.microsoft.com/office/drawing/2014/main" id="{ED7F7D03-BD5C-461A-AF22-ED994037C77F}"/>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8" name="テキスト ボックス 647">
          <a:extLst>
            <a:ext uri="{FF2B5EF4-FFF2-40B4-BE49-F238E27FC236}">
              <a16:creationId xmlns:a16="http://schemas.microsoft.com/office/drawing/2014/main" id="{0610C7D5-CE94-4873-AE2E-9F28A1F3CF17}"/>
            </a:ext>
          </a:extLst>
        </xdr:cNvPr>
        <xdr:cNvSpPr txBox="1"/>
      </xdr:nvSpPr>
      <xdr:spPr>
        <a:xfrm>
          <a:off x="10906911" y="12716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B4D5B83F-4D51-4E94-B599-80D3EAB2DB16}"/>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1D2FA388-9F35-4A7F-8E79-5A3047307FD2}"/>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51" name="直線コネクタ 650">
          <a:extLst>
            <a:ext uri="{FF2B5EF4-FFF2-40B4-BE49-F238E27FC236}">
              <a16:creationId xmlns:a16="http://schemas.microsoft.com/office/drawing/2014/main" id="{38B9D88F-33B4-43C7-B01F-B7FFCA17EC2E}"/>
            </a:ext>
          </a:extLst>
        </xdr:cNvPr>
        <xdr:cNvCxnSpPr/>
      </xdr:nvCxnSpPr>
      <xdr:spPr>
        <a:xfrm flipV="1">
          <a:off x="14699614" y="128524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2" name="【児童館】&#10;有形固定資産減価償却率最小値テキスト">
          <a:extLst>
            <a:ext uri="{FF2B5EF4-FFF2-40B4-BE49-F238E27FC236}">
              <a16:creationId xmlns:a16="http://schemas.microsoft.com/office/drawing/2014/main" id="{C04F37D2-8991-40FF-8D91-9CD54953C703}"/>
            </a:ext>
          </a:extLst>
        </xdr:cNvPr>
        <xdr:cNvSpPr txBox="1"/>
      </xdr:nvSpPr>
      <xdr:spPr>
        <a:xfrm>
          <a:off x="14738350"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3" name="直線コネクタ 652">
          <a:extLst>
            <a:ext uri="{FF2B5EF4-FFF2-40B4-BE49-F238E27FC236}">
              <a16:creationId xmlns:a16="http://schemas.microsoft.com/office/drawing/2014/main" id="{B28FC3EA-E79F-4222-9C04-CC32252F7C13}"/>
            </a:ext>
          </a:extLst>
        </xdr:cNvPr>
        <xdr:cNvCxnSpPr/>
      </xdr:nvCxnSpPr>
      <xdr:spPr>
        <a:xfrm>
          <a:off x="14611350" y="14071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4" name="【児童館】&#10;有形固定資産減価償却率最大値テキスト">
          <a:extLst>
            <a:ext uri="{FF2B5EF4-FFF2-40B4-BE49-F238E27FC236}">
              <a16:creationId xmlns:a16="http://schemas.microsoft.com/office/drawing/2014/main" id="{D3927685-7FEE-45CF-8F98-C6680ED7A307}"/>
            </a:ext>
          </a:extLst>
        </xdr:cNvPr>
        <xdr:cNvSpPr txBox="1"/>
      </xdr:nvSpPr>
      <xdr:spPr>
        <a:xfrm>
          <a:off x="14738350" y="126339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5" name="直線コネクタ 654">
          <a:extLst>
            <a:ext uri="{FF2B5EF4-FFF2-40B4-BE49-F238E27FC236}">
              <a16:creationId xmlns:a16="http://schemas.microsoft.com/office/drawing/2014/main" id="{132ADB2C-615E-4012-AC89-982BCA66C292}"/>
            </a:ext>
          </a:extLst>
        </xdr:cNvPr>
        <xdr:cNvCxnSpPr/>
      </xdr:nvCxnSpPr>
      <xdr:spPr>
        <a:xfrm>
          <a:off x="146113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54627</xdr:rowOff>
    </xdr:from>
    <xdr:ext cx="405111" cy="259045"/>
    <xdr:sp macro="" textlink="">
      <xdr:nvSpPr>
        <xdr:cNvPr id="656" name="【児童館】&#10;有形固定資産減価償却率平均値テキスト">
          <a:extLst>
            <a:ext uri="{FF2B5EF4-FFF2-40B4-BE49-F238E27FC236}">
              <a16:creationId xmlns:a16="http://schemas.microsoft.com/office/drawing/2014/main" id="{5FC30646-18C3-4184-9996-3275E074D86F}"/>
            </a:ext>
          </a:extLst>
        </xdr:cNvPr>
        <xdr:cNvSpPr txBox="1"/>
      </xdr:nvSpPr>
      <xdr:spPr>
        <a:xfrm>
          <a:off x="14738350" y="13599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31750</xdr:rowOff>
    </xdr:from>
    <xdr:to>
      <xdr:col>85</xdr:col>
      <xdr:colOff>177800</xdr:colOff>
      <xdr:row>83</xdr:row>
      <xdr:rowOff>133350</xdr:rowOff>
    </xdr:to>
    <xdr:sp macro="" textlink="">
      <xdr:nvSpPr>
        <xdr:cNvPr id="657" name="フローチャート: 判断 656">
          <a:extLst>
            <a:ext uri="{FF2B5EF4-FFF2-40B4-BE49-F238E27FC236}">
              <a16:creationId xmlns:a16="http://schemas.microsoft.com/office/drawing/2014/main" id="{84F3DFAC-72FB-455F-9596-E089A6227E8B}"/>
            </a:ext>
          </a:extLst>
        </xdr:cNvPr>
        <xdr:cNvSpPr/>
      </xdr:nvSpPr>
      <xdr:spPr>
        <a:xfrm>
          <a:off x="14649450" y="137414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97789</xdr:rowOff>
    </xdr:from>
    <xdr:to>
      <xdr:col>81</xdr:col>
      <xdr:colOff>101600</xdr:colOff>
      <xdr:row>82</xdr:row>
      <xdr:rowOff>27939</xdr:rowOff>
    </xdr:to>
    <xdr:sp macro="" textlink="">
      <xdr:nvSpPr>
        <xdr:cNvPr id="658" name="フローチャート: 判断 657">
          <a:extLst>
            <a:ext uri="{FF2B5EF4-FFF2-40B4-BE49-F238E27FC236}">
              <a16:creationId xmlns:a16="http://schemas.microsoft.com/office/drawing/2014/main" id="{2246343F-3D44-4535-AB32-7A1C64A7D638}"/>
            </a:ext>
          </a:extLst>
        </xdr:cNvPr>
        <xdr:cNvSpPr/>
      </xdr:nvSpPr>
      <xdr:spPr>
        <a:xfrm>
          <a:off x="13887450" y="134772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24130</xdr:rowOff>
    </xdr:from>
    <xdr:to>
      <xdr:col>76</xdr:col>
      <xdr:colOff>165100</xdr:colOff>
      <xdr:row>83</xdr:row>
      <xdr:rowOff>125730</xdr:rowOff>
    </xdr:to>
    <xdr:sp macro="" textlink="">
      <xdr:nvSpPr>
        <xdr:cNvPr id="659" name="フローチャート: 判断 658">
          <a:extLst>
            <a:ext uri="{FF2B5EF4-FFF2-40B4-BE49-F238E27FC236}">
              <a16:creationId xmlns:a16="http://schemas.microsoft.com/office/drawing/2014/main" id="{E913991F-3034-42FA-AD3E-B01544D620C0}"/>
            </a:ext>
          </a:extLst>
        </xdr:cNvPr>
        <xdr:cNvSpPr/>
      </xdr:nvSpPr>
      <xdr:spPr>
        <a:xfrm>
          <a:off x="13093700" y="1373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41911</xdr:rowOff>
    </xdr:from>
    <xdr:to>
      <xdr:col>72</xdr:col>
      <xdr:colOff>38100</xdr:colOff>
      <xdr:row>83</xdr:row>
      <xdr:rowOff>143511</xdr:rowOff>
    </xdr:to>
    <xdr:sp macro="" textlink="">
      <xdr:nvSpPr>
        <xdr:cNvPr id="660" name="フローチャート: 判断 659">
          <a:extLst>
            <a:ext uri="{FF2B5EF4-FFF2-40B4-BE49-F238E27FC236}">
              <a16:creationId xmlns:a16="http://schemas.microsoft.com/office/drawing/2014/main" id="{7237B840-B37F-41FA-9709-06985A58810D}"/>
            </a:ext>
          </a:extLst>
        </xdr:cNvPr>
        <xdr:cNvSpPr/>
      </xdr:nvSpPr>
      <xdr:spPr>
        <a:xfrm>
          <a:off x="12299950" y="137515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7620</xdr:rowOff>
    </xdr:from>
    <xdr:to>
      <xdr:col>67</xdr:col>
      <xdr:colOff>101600</xdr:colOff>
      <xdr:row>83</xdr:row>
      <xdr:rowOff>109220</xdr:rowOff>
    </xdr:to>
    <xdr:sp macro="" textlink="">
      <xdr:nvSpPr>
        <xdr:cNvPr id="661" name="フローチャート: 判断 660">
          <a:extLst>
            <a:ext uri="{FF2B5EF4-FFF2-40B4-BE49-F238E27FC236}">
              <a16:creationId xmlns:a16="http://schemas.microsoft.com/office/drawing/2014/main" id="{50A58F9C-4C67-496D-8D25-185662FD89BF}"/>
            </a:ext>
          </a:extLst>
        </xdr:cNvPr>
        <xdr:cNvSpPr/>
      </xdr:nvSpPr>
      <xdr:spPr>
        <a:xfrm>
          <a:off x="11487150" y="1371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91047CC8-25C3-4BA7-8CF6-EC8AC345F39F}"/>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ECDCC354-032C-4FA4-A00F-016F2DB4E282}"/>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C7E0F236-0AA8-4005-8170-D7CD8A7D3404}"/>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C96C419E-6B3A-4EA0-BD6B-C2E7FC603DF0}"/>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4B2670A-A92C-4447-9F2E-84E163597C69}"/>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123189</xdr:rowOff>
    </xdr:from>
    <xdr:to>
      <xdr:col>85</xdr:col>
      <xdr:colOff>177800</xdr:colOff>
      <xdr:row>85</xdr:row>
      <xdr:rowOff>53339</xdr:rowOff>
    </xdr:to>
    <xdr:sp macro="" textlink="">
      <xdr:nvSpPr>
        <xdr:cNvPr id="667" name="楕円 666">
          <a:extLst>
            <a:ext uri="{FF2B5EF4-FFF2-40B4-BE49-F238E27FC236}">
              <a16:creationId xmlns:a16="http://schemas.microsoft.com/office/drawing/2014/main" id="{EEE220B5-2783-45EC-865F-F750F36F3C4D}"/>
            </a:ext>
          </a:extLst>
        </xdr:cNvPr>
        <xdr:cNvSpPr/>
      </xdr:nvSpPr>
      <xdr:spPr>
        <a:xfrm>
          <a:off x="14649450" y="139979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38116</xdr:rowOff>
    </xdr:from>
    <xdr:ext cx="405111" cy="259045"/>
    <xdr:sp macro="" textlink="">
      <xdr:nvSpPr>
        <xdr:cNvPr id="668" name="【児童館】&#10;有形固定資産減価償却率該当値テキスト">
          <a:extLst>
            <a:ext uri="{FF2B5EF4-FFF2-40B4-BE49-F238E27FC236}">
              <a16:creationId xmlns:a16="http://schemas.microsoft.com/office/drawing/2014/main" id="{A0369CD6-E73D-4432-8838-04354D2E793E}"/>
            </a:ext>
          </a:extLst>
        </xdr:cNvPr>
        <xdr:cNvSpPr txBox="1"/>
      </xdr:nvSpPr>
      <xdr:spPr>
        <a:xfrm>
          <a:off x="14738350"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119380</xdr:rowOff>
    </xdr:from>
    <xdr:to>
      <xdr:col>81</xdr:col>
      <xdr:colOff>101600</xdr:colOff>
      <xdr:row>85</xdr:row>
      <xdr:rowOff>49530</xdr:rowOff>
    </xdr:to>
    <xdr:sp macro="" textlink="">
      <xdr:nvSpPr>
        <xdr:cNvPr id="669" name="楕円 668">
          <a:extLst>
            <a:ext uri="{FF2B5EF4-FFF2-40B4-BE49-F238E27FC236}">
              <a16:creationId xmlns:a16="http://schemas.microsoft.com/office/drawing/2014/main" id="{124A848C-3204-4932-B0C3-CFE95BFD997D}"/>
            </a:ext>
          </a:extLst>
        </xdr:cNvPr>
        <xdr:cNvSpPr/>
      </xdr:nvSpPr>
      <xdr:spPr>
        <a:xfrm>
          <a:off x="13887450" y="139941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170180</xdr:rowOff>
    </xdr:from>
    <xdr:to>
      <xdr:col>85</xdr:col>
      <xdr:colOff>127000</xdr:colOff>
      <xdr:row>85</xdr:row>
      <xdr:rowOff>2539</xdr:rowOff>
    </xdr:to>
    <xdr:cxnSp macro="">
      <xdr:nvCxnSpPr>
        <xdr:cNvPr id="670" name="直線コネクタ 669">
          <a:extLst>
            <a:ext uri="{FF2B5EF4-FFF2-40B4-BE49-F238E27FC236}">
              <a16:creationId xmlns:a16="http://schemas.microsoft.com/office/drawing/2014/main" id="{135B4D3E-3A82-4F3D-BD18-67E3AAC508A7}"/>
            </a:ext>
          </a:extLst>
        </xdr:cNvPr>
        <xdr:cNvCxnSpPr/>
      </xdr:nvCxnSpPr>
      <xdr:spPr>
        <a:xfrm>
          <a:off x="13938250" y="14038580"/>
          <a:ext cx="762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116839</xdr:rowOff>
    </xdr:from>
    <xdr:to>
      <xdr:col>76</xdr:col>
      <xdr:colOff>165100</xdr:colOff>
      <xdr:row>85</xdr:row>
      <xdr:rowOff>46989</xdr:rowOff>
    </xdr:to>
    <xdr:sp macro="" textlink="">
      <xdr:nvSpPr>
        <xdr:cNvPr id="671" name="楕円 670">
          <a:extLst>
            <a:ext uri="{FF2B5EF4-FFF2-40B4-BE49-F238E27FC236}">
              <a16:creationId xmlns:a16="http://schemas.microsoft.com/office/drawing/2014/main" id="{E22EDDF9-DCF3-41A1-B771-76B3E94E6E3F}"/>
            </a:ext>
          </a:extLst>
        </xdr:cNvPr>
        <xdr:cNvSpPr/>
      </xdr:nvSpPr>
      <xdr:spPr>
        <a:xfrm>
          <a:off x="13093700" y="139915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167639</xdr:rowOff>
    </xdr:from>
    <xdr:to>
      <xdr:col>81</xdr:col>
      <xdr:colOff>50800</xdr:colOff>
      <xdr:row>84</xdr:row>
      <xdr:rowOff>170180</xdr:rowOff>
    </xdr:to>
    <xdr:cxnSp macro="">
      <xdr:nvCxnSpPr>
        <xdr:cNvPr id="672" name="直線コネクタ 671">
          <a:extLst>
            <a:ext uri="{FF2B5EF4-FFF2-40B4-BE49-F238E27FC236}">
              <a16:creationId xmlns:a16="http://schemas.microsoft.com/office/drawing/2014/main" id="{24A455A8-71AF-4FB6-A2EF-2EE332C48904}"/>
            </a:ext>
          </a:extLst>
        </xdr:cNvPr>
        <xdr:cNvCxnSpPr/>
      </xdr:nvCxnSpPr>
      <xdr:spPr>
        <a:xfrm>
          <a:off x="13144500" y="1404238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113030</xdr:rowOff>
    </xdr:from>
    <xdr:to>
      <xdr:col>72</xdr:col>
      <xdr:colOff>38100</xdr:colOff>
      <xdr:row>85</xdr:row>
      <xdr:rowOff>43180</xdr:rowOff>
    </xdr:to>
    <xdr:sp macro="" textlink="">
      <xdr:nvSpPr>
        <xdr:cNvPr id="673" name="楕円 672">
          <a:extLst>
            <a:ext uri="{FF2B5EF4-FFF2-40B4-BE49-F238E27FC236}">
              <a16:creationId xmlns:a16="http://schemas.microsoft.com/office/drawing/2014/main" id="{311EDB1B-2556-4FC4-89B5-AEA87131A4E2}"/>
            </a:ext>
          </a:extLst>
        </xdr:cNvPr>
        <xdr:cNvSpPr/>
      </xdr:nvSpPr>
      <xdr:spPr>
        <a:xfrm>
          <a:off x="12299950" y="139877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163830</xdr:rowOff>
    </xdr:from>
    <xdr:to>
      <xdr:col>76</xdr:col>
      <xdr:colOff>114300</xdr:colOff>
      <xdr:row>84</xdr:row>
      <xdr:rowOff>167639</xdr:rowOff>
    </xdr:to>
    <xdr:cxnSp macro="">
      <xdr:nvCxnSpPr>
        <xdr:cNvPr id="674" name="直線コネクタ 673">
          <a:extLst>
            <a:ext uri="{FF2B5EF4-FFF2-40B4-BE49-F238E27FC236}">
              <a16:creationId xmlns:a16="http://schemas.microsoft.com/office/drawing/2014/main" id="{253436FE-4C39-4237-8A28-7E094BC04463}"/>
            </a:ext>
          </a:extLst>
        </xdr:cNvPr>
        <xdr:cNvCxnSpPr/>
      </xdr:nvCxnSpPr>
      <xdr:spPr>
        <a:xfrm>
          <a:off x="12344400" y="14038580"/>
          <a:ext cx="8001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110489</xdr:rowOff>
    </xdr:from>
    <xdr:to>
      <xdr:col>67</xdr:col>
      <xdr:colOff>101600</xdr:colOff>
      <xdr:row>85</xdr:row>
      <xdr:rowOff>40639</xdr:rowOff>
    </xdr:to>
    <xdr:sp macro="" textlink="">
      <xdr:nvSpPr>
        <xdr:cNvPr id="675" name="楕円 674">
          <a:extLst>
            <a:ext uri="{FF2B5EF4-FFF2-40B4-BE49-F238E27FC236}">
              <a16:creationId xmlns:a16="http://schemas.microsoft.com/office/drawing/2014/main" id="{CD36BBF6-9DA3-4B9C-99BD-9BAD7659710B}"/>
            </a:ext>
          </a:extLst>
        </xdr:cNvPr>
        <xdr:cNvSpPr/>
      </xdr:nvSpPr>
      <xdr:spPr>
        <a:xfrm>
          <a:off x="11487150" y="139852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161289</xdr:rowOff>
    </xdr:from>
    <xdr:to>
      <xdr:col>71</xdr:col>
      <xdr:colOff>177800</xdr:colOff>
      <xdr:row>84</xdr:row>
      <xdr:rowOff>163830</xdr:rowOff>
    </xdr:to>
    <xdr:cxnSp macro="">
      <xdr:nvCxnSpPr>
        <xdr:cNvPr id="676" name="直線コネクタ 675">
          <a:extLst>
            <a:ext uri="{FF2B5EF4-FFF2-40B4-BE49-F238E27FC236}">
              <a16:creationId xmlns:a16="http://schemas.microsoft.com/office/drawing/2014/main" id="{A7B793F6-BC73-4BE0-9D4D-B220BD9DCB91}"/>
            </a:ext>
          </a:extLst>
        </xdr:cNvPr>
        <xdr:cNvCxnSpPr/>
      </xdr:nvCxnSpPr>
      <xdr:spPr>
        <a:xfrm>
          <a:off x="11537950" y="14036039"/>
          <a:ext cx="80645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44466</xdr:rowOff>
    </xdr:from>
    <xdr:ext cx="405111" cy="259045"/>
    <xdr:sp macro="" textlink="">
      <xdr:nvSpPr>
        <xdr:cNvPr id="677" name="n_1aveValue【児童館】&#10;有形固定資産減価償却率">
          <a:extLst>
            <a:ext uri="{FF2B5EF4-FFF2-40B4-BE49-F238E27FC236}">
              <a16:creationId xmlns:a16="http://schemas.microsoft.com/office/drawing/2014/main" id="{43D9D237-AB10-4066-8FFC-FA88697627E1}"/>
            </a:ext>
          </a:extLst>
        </xdr:cNvPr>
        <xdr:cNvSpPr txBox="1"/>
      </xdr:nvSpPr>
      <xdr:spPr>
        <a:xfrm>
          <a:off x="13742044" y="1325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142257</xdr:rowOff>
    </xdr:from>
    <xdr:ext cx="405111" cy="259045"/>
    <xdr:sp macro="" textlink="">
      <xdr:nvSpPr>
        <xdr:cNvPr id="678" name="n_2aveValue【児童館】&#10;有形固定資産減価償却率">
          <a:extLst>
            <a:ext uri="{FF2B5EF4-FFF2-40B4-BE49-F238E27FC236}">
              <a16:creationId xmlns:a16="http://schemas.microsoft.com/office/drawing/2014/main" id="{398C8F01-1B8B-4097-ADBD-9228B383A524}"/>
            </a:ext>
          </a:extLst>
        </xdr:cNvPr>
        <xdr:cNvSpPr txBox="1"/>
      </xdr:nvSpPr>
      <xdr:spPr>
        <a:xfrm>
          <a:off x="12960994" y="1352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160038</xdr:rowOff>
    </xdr:from>
    <xdr:ext cx="405111" cy="259045"/>
    <xdr:sp macro="" textlink="">
      <xdr:nvSpPr>
        <xdr:cNvPr id="679" name="n_3aveValue【児童館】&#10;有形固定資産減価償却率">
          <a:extLst>
            <a:ext uri="{FF2B5EF4-FFF2-40B4-BE49-F238E27FC236}">
              <a16:creationId xmlns:a16="http://schemas.microsoft.com/office/drawing/2014/main" id="{9E9455B1-351D-4DC8-82A9-6150E74E97F4}"/>
            </a:ext>
          </a:extLst>
        </xdr:cNvPr>
        <xdr:cNvSpPr txBox="1"/>
      </xdr:nvSpPr>
      <xdr:spPr>
        <a:xfrm>
          <a:off x="121672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125747</xdr:rowOff>
    </xdr:from>
    <xdr:ext cx="405111" cy="259045"/>
    <xdr:sp macro="" textlink="">
      <xdr:nvSpPr>
        <xdr:cNvPr id="680" name="n_4aveValue【児童館】&#10;有形固定資産減価償却率">
          <a:extLst>
            <a:ext uri="{FF2B5EF4-FFF2-40B4-BE49-F238E27FC236}">
              <a16:creationId xmlns:a16="http://schemas.microsoft.com/office/drawing/2014/main" id="{6D86C431-9B86-45AE-89B1-BF6BC9B1EEA8}"/>
            </a:ext>
          </a:extLst>
        </xdr:cNvPr>
        <xdr:cNvSpPr txBox="1"/>
      </xdr:nvSpPr>
      <xdr:spPr>
        <a:xfrm>
          <a:off x="113544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40657</xdr:rowOff>
    </xdr:from>
    <xdr:ext cx="405111" cy="259045"/>
    <xdr:sp macro="" textlink="">
      <xdr:nvSpPr>
        <xdr:cNvPr id="681" name="n_1mainValue【児童館】&#10;有形固定資産減価償却率">
          <a:extLst>
            <a:ext uri="{FF2B5EF4-FFF2-40B4-BE49-F238E27FC236}">
              <a16:creationId xmlns:a16="http://schemas.microsoft.com/office/drawing/2014/main" id="{BF2887A4-C425-4FB8-9D86-D2B1FC812921}"/>
            </a:ext>
          </a:extLst>
        </xdr:cNvPr>
        <xdr:cNvSpPr txBox="1"/>
      </xdr:nvSpPr>
      <xdr:spPr>
        <a:xfrm>
          <a:off x="13742044" y="1408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38116</xdr:rowOff>
    </xdr:from>
    <xdr:ext cx="405111" cy="259045"/>
    <xdr:sp macro="" textlink="">
      <xdr:nvSpPr>
        <xdr:cNvPr id="682" name="n_2mainValue【児童館】&#10;有形固定資産減価償却率">
          <a:extLst>
            <a:ext uri="{FF2B5EF4-FFF2-40B4-BE49-F238E27FC236}">
              <a16:creationId xmlns:a16="http://schemas.microsoft.com/office/drawing/2014/main" id="{70089C40-65D9-41C9-A01C-9A4E278A6136}"/>
            </a:ext>
          </a:extLst>
        </xdr:cNvPr>
        <xdr:cNvSpPr txBox="1"/>
      </xdr:nvSpPr>
      <xdr:spPr>
        <a:xfrm>
          <a:off x="1296099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34307</xdr:rowOff>
    </xdr:from>
    <xdr:ext cx="405111" cy="259045"/>
    <xdr:sp macro="" textlink="">
      <xdr:nvSpPr>
        <xdr:cNvPr id="683" name="n_3mainValue【児童館】&#10;有形固定資産減価償却率">
          <a:extLst>
            <a:ext uri="{FF2B5EF4-FFF2-40B4-BE49-F238E27FC236}">
              <a16:creationId xmlns:a16="http://schemas.microsoft.com/office/drawing/2014/main" id="{42ED9255-8315-4655-B739-7AD9799ED57E}"/>
            </a:ext>
          </a:extLst>
        </xdr:cNvPr>
        <xdr:cNvSpPr txBox="1"/>
      </xdr:nvSpPr>
      <xdr:spPr>
        <a:xfrm>
          <a:off x="121672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31766</xdr:rowOff>
    </xdr:from>
    <xdr:ext cx="405111" cy="259045"/>
    <xdr:sp macro="" textlink="">
      <xdr:nvSpPr>
        <xdr:cNvPr id="684" name="n_4mainValue【児童館】&#10;有形固定資産減価償却率">
          <a:extLst>
            <a:ext uri="{FF2B5EF4-FFF2-40B4-BE49-F238E27FC236}">
              <a16:creationId xmlns:a16="http://schemas.microsoft.com/office/drawing/2014/main" id="{70696AF4-3EF6-4A3E-8FD1-18EA023C68F5}"/>
            </a:ext>
          </a:extLst>
        </xdr:cNvPr>
        <xdr:cNvSpPr txBox="1"/>
      </xdr:nvSpPr>
      <xdr:spPr>
        <a:xfrm>
          <a:off x="11354444" y="14071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7917F53B-B4FD-4BD5-ADA9-47F039F0CCCA}"/>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95CAE3DB-2769-4337-B076-E2F39B12F748}"/>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88CB19CB-E299-4F50-8A16-46C41A071B3E}"/>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BBB702BA-F027-44D4-80DD-684C7AA65730}"/>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50E7ABF3-254B-4B56-ACEB-523BF33064D2}"/>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8452469A-A89F-49B8-A911-C305D590F046}"/>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4BFACE0F-118B-42AF-AA57-CD4BA4C1939C}"/>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F259B760-0FE7-4DFD-AAF8-10215D92F22B}"/>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EECEC52A-61B9-4104-A5AC-A02037E1FD1C}"/>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C51CD6DD-54D8-4F9F-98D2-A881FB3B7DF3}"/>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a:extLst>
            <a:ext uri="{FF2B5EF4-FFF2-40B4-BE49-F238E27FC236}">
              <a16:creationId xmlns:a16="http://schemas.microsoft.com/office/drawing/2014/main" id="{0BFD9D62-EF70-41F0-BEB8-C9270950306E}"/>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a:extLst>
            <a:ext uri="{FF2B5EF4-FFF2-40B4-BE49-F238E27FC236}">
              <a16:creationId xmlns:a16="http://schemas.microsoft.com/office/drawing/2014/main" id="{98986E7F-DD95-4BA4-86A5-70868B8EC1BE}"/>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a:extLst>
            <a:ext uri="{FF2B5EF4-FFF2-40B4-BE49-F238E27FC236}">
              <a16:creationId xmlns:a16="http://schemas.microsoft.com/office/drawing/2014/main" id="{0CFBBC02-3035-4FFB-9B1D-A164981B80D2}"/>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a:extLst>
            <a:ext uri="{FF2B5EF4-FFF2-40B4-BE49-F238E27FC236}">
              <a16:creationId xmlns:a16="http://schemas.microsoft.com/office/drawing/2014/main" id="{77318AC5-047E-4E36-A49F-F39226A5B431}"/>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a:extLst>
            <a:ext uri="{FF2B5EF4-FFF2-40B4-BE49-F238E27FC236}">
              <a16:creationId xmlns:a16="http://schemas.microsoft.com/office/drawing/2014/main" id="{4ADBCC2D-16A0-4D75-8941-AE1C68D865F3}"/>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a:extLst>
            <a:ext uri="{FF2B5EF4-FFF2-40B4-BE49-F238E27FC236}">
              <a16:creationId xmlns:a16="http://schemas.microsoft.com/office/drawing/2014/main" id="{8F434186-22B5-4B30-91CE-B952F5DBBB45}"/>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a:extLst>
            <a:ext uri="{FF2B5EF4-FFF2-40B4-BE49-F238E27FC236}">
              <a16:creationId xmlns:a16="http://schemas.microsoft.com/office/drawing/2014/main" id="{D5CE6E1A-44F7-46C2-897C-2EC86CA19042}"/>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a:extLst>
            <a:ext uri="{FF2B5EF4-FFF2-40B4-BE49-F238E27FC236}">
              <a16:creationId xmlns:a16="http://schemas.microsoft.com/office/drawing/2014/main" id="{8170E227-4520-42DD-897C-76A5A34159FC}"/>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a:extLst>
            <a:ext uri="{FF2B5EF4-FFF2-40B4-BE49-F238E27FC236}">
              <a16:creationId xmlns:a16="http://schemas.microsoft.com/office/drawing/2014/main" id="{E41623EF-7840-4F03-87ED-3F0EE467CEA6}"/>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a:extLst>
            <a:ext uri="{FF2B5EF4-FFF2-40B4-BE49-F238E27FC236}">
              <a16:creationId xmlns:a16="http://schemas.microsoft.com/office/drawing/2014/main" id="{19364D92-36FC-4562-BE30-C4910B500511}"/>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A6F9D7B7-FBE2-4FF0-9000-AEE28D197D91}"/>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F60ACA62-F4E6-4220-BD93-7A687D0289F6}"/>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a:extLst>
            <a:ext uri="{FF2B5EF4-FFF2-40B4-BE49-F238E27FC236}">
              <a16:creationId xmlns:a16="http://schemas.microsoft.com/office/drawing/2014/main" id="{10C88D76-07D5-493B-902C-01C06B93B955}"/>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110489</xdr:rowOff>
    </xdr:from>
    <xdr:to>
      <xdr:col>116</xdr:col>
      <xdr:colOff>62864</xdr:colOff>
      <xdr:row>86</xdr:row>
      <xdr:rowOff>57150</xdr:rowOff>
    </xdr:to>
    <xdr:cxnSp macro="">
      <xdr:nvCxnSpPr>
        <xdr:cNvPr id="708" name="直線コネクタ 707">
          <a:extLst>
            <a:ext uri="{FF2B5EF4-FFF2-40B4-BE49-F238E27FC236}">
              <a16:creationId xmlns:a16="http://schemas.microsoft.com/office/drawing/2014/main" id="{A07900EE-CEB9-4652-BAD6-A09B6F1396A2}"/>
            </a:ext>
          </a:extLst>
        </xdr:cNvPr>
        <xdr:cNvCxnSpPr/>
      </xdr:nvCxnSpPr>
      <xdr:spPr>
        <a:xfrm flipV="1">
          <a:off x="19951064" y="12994639"/>
          <a:ext cx="0" cy="126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9" name="【児童館】&#10;一人当たり面積最小値テキスト">
          <a:extLst>
            <a:ext uri="{FF2B5EF4-FFF2-40B4-BE49-F238E27FC236}">
              <a16:creationId xmlns:a16="http://schemas.microsoft.com/office/drawing/2014/main" id="{8BF9CA4B-4BE9-4444-B804-04C47B76E56F}"/>
            </a:ext>
          </a:extLst>
        </xdr:cNvPr>
        <xdr:cNvSpPr txBox="1"/>
      </xdr:nvSpPr>
      <xdr:spPr>
        <a:xfrm>
          <a:off x="19989800" y="1426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10" name="直線コネクタ 709">
          <a:extLst>
            <a:ext uri="{FF2B5EF4-FFF2-40B4-BE49-F238E27FC236}">
              <a16:creationId xmlns:a16="http://schemas.microsoft.com/office/drawing/2014/main" id="{BA960742-379A-496A-B0A8-574642CF3F07}"/>
            </a:ext>
          </a:extLst>
        </xdr:cNvPr>
        <xdr:cNvCxnSpPr/>
      </xdr:nvCxnSpPr>
      <xdr:spPr>
        <a:xfrm>
          <a:off x="19881850" y="1426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57166</xdr:rowOff>
    </xdr:from>
    <xdr:ext cx="469744" cy="259045"/>
    <xdr:sp macro="" textlink="">
      <xdr:nvSpPr>
        <xdr:cNvPr id="711" name="【児童館】&#10;一人当たり面積最大値テキスト">
          <a:extLst>
            <a:ext uri="{FF2B5EF4-FFF2-40B4-BE49-F238E27FC236}">
              <a16:creationId xmlns:a16="http://schemas.microsoft.com/office/drawing/2014/main" id="{17683201-B0CE-4C95-952F-C9F083B8390B}"/>
            </a:ext>
          </a:extLst>
        </xdr:cNvPr>
        <xdr:cNvSpPr txBox="1"/>
      </xdr:nvSpPr>
      <xdr:spPr>
        <a:xfrm>
          <a:off x="19989800" y="1277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110489</xdr:rowOff>
    </xdr:from>
    <xdr:to>
      <xdr:col>116</xdr:col>
      <xdr:colOff>152400</xdr:colOff>
      <xdr:row>78</xdr:row>
      <xdr:rowOff>110489</xdr:rowOff>
    </xdr:to>
    <xdr:cxnSp macro="">
      <xdr:nvCxnSpPr>
        <xdr:cNvPr id="712" name="直線コネクタ 711">
          <a:extLst>
            <a:ext uri="{FF2B5EF4-FFF2-40B4-BE49-F238E27FC236}">
              <a16:creationId xmlns:a16="http://schemas.microsoft.com/office/drawing/2014/main" id="{CDF9CE70-4464-40F3-B7A8-DA0798D1CB16}"/>
            </a:ext>
          </a:extLst>
        </xdr:cNvPr>
        <xdr:cNvCxnSpPr/>
      </xdr:nvCxnSpPr>
      <xdr:spPr>
        <a:xfrm>
          <a:off x="19881850" y="129946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158766</xdr:rowOff>
    </xdr:from>
    <xdr:ext cx="469744" cy="259045"/>
    <xdr:sp macro="" textlink="">
      <xdr:nvSpPr>
        <xdr:cNvPr id="713" name="【児童館】&#10;一人当たり面積平均値テキスト">
          <a:extLst>
            <a:ext uri="{FF2B5EF4-FFF2-40B4-BE49-F238E27FC236}">
              <a16:creationId xmlns:a16="http://schemas.microsoft.com/office/drawing/2014/main" id="{2EB3394C-471A-4BBB-AA59-1300044896CE}"/>
            </a:ext>
          </a:extLst>
        </xdr:cNvPr>
        <xdr:cNvSpPr txBox="1"/>
      </xdr:nvSpPr>
      <xdr:spPr>
        <a:xfrm>
          <a:off x="19989800" y="13868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135889</xdr:rowOff>
    </xdr:from>
    <xdr:to>
      <xdr:col>116</xdr:col>
      <xdr:colOff>114300</xdr:colOff>
      <xdr:row>85</xdr:row>
      <xdr:rowOff>66039</xdr:rowOff>
    </xdr:to>
    <xdr:sp macro="" textlink="">
      <xdr:nvSpPr>
        <xdr:cNvPr id="714" name="フローチャート: 判断 713">
          <a:extLst>
            <a:ext uri="{FF2B5EF4-FFF2-40B4-BE49-F238E27FC236}">
              <a16:creationId xmlns:a16="http://schemas.microsoft.com/office/drawing/2014/main" id="{D74F0C00-61E3-4F68-96E9-883D3266A4F8}"/>
            </a:ext>
          </a:extLst>
        </xdr:cNvPr>
        <xdr:cNvSpPr/>
      </xdr:nvSpPr>
      <xdr:spPr>
        <a:xfrm>
          <a:off x="19900900" y="140106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67311</xdr:rowOff>
    </xdr:from>
    <xdr:to>
      <xdr:col>112</xdr:col>
      <xdr:colOff>38100</xdr:colOff>
      <xdr:row>85</xdr:row>
      <xdr:rowOff>168911</xdr:rowOff>
    </xdr:to>
    <xdr:sp macro="" textlink="">
      <xdr:nvSpPr>
        <xdr:cNvPr id="715" name="フローチャート: 判断 714">
          <a:extLst>
            <a:ext uri="{FF2B5EF4-FFF2-40B4-BE49-F238E27FC236}">
              <a16:creationId xmlns:a16="http://schemas.microsoft.com/office/drawing/2014/main" id="{09F08FAA-C6D2-484A-83AF-7626D959AF35}"/>
            </a:ext>
          </a:extLst>
        </xdr:cNvPr>
        <xdr:cNvSpPr/>
      </xdr:nvSpPr>
      <xdr:spPr>
        <a:xfrm>
          <a:off x="19157950" y="141071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13970</xdr:rowOff>
    </xdr:from>
    <xdr:to>
      <xdr:col>107</xdr:col>
      <xdr:colOff>101600</xdr:colOff>
      <xdr:row>85</xdr:row>
      <xdr:rowOff>115570</xdr:rowOff>
    </xdr:to>
    <xdr:sp macro="" textlink="">
      <xdr:nvSpPr>
        <xdr:cNvPr id="716" name="フローチャート: 判断 715">
          <a:extLst>
            <a:ext uri="{FF2B5EF4-FFF2-40B4-BE49-F238E27FC236}">
              <a16:creationId xmlns:a16="http://schemas.microsoft.com/office/drawing/2014/main" id="{B2954100-4716-4C8A-968F-640F5FCC18F4}"/>
            </a:ext>
          </a:extLst>
        </xdr:cNvPr>
        <xdr:cNvSpPr/>
      </xdr:nvSpPr>
      <xdr:spPr>
        <a:xfrm>
          <a:off x="1834515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717" name="フローチャート: 判断 716">
          <a:extLst>
            <a:ext uri="{FF2B5EF4-FFF2-40B4-BE49-F238E27FC236}">
              <a16:creationId xmlns:a16="http://schemas.microsoft.com/office/drawing/2014/main" id="{D997D90F-A83C-4EAC-9017-D96BAE90CA6B}"/>
            </a:ext>
          </a:extLst>
        </xdr:cNvPr>
        <xdr:cNvSpPr/>
      </xdr:nvSpPr>
      <xdr:spPr>
        <a:xfrm>
          <a:off x="175514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33020</xdr:rowOff>
    </xdr:from>
    <xdr:to>
      <xdr:col>98</xdr:col>
      <xdr:colOff>38100</xdr:colOff>
      <xdr:row>85</xdr:row>
      <xdr:rowOff>134620</xdr:rowOff>
    </xdr:to>
    <xdr:sp macro="" textlink="">
      <xdr:nvSpPr>
        <xdr:cNvPr id="718" name="フローチャート: 判断 717">
          <a:extLst>
            <a:ext uri="{FF2B5EF4-FFF2-40B4-BE49-F238E27FC236}">
              <a16:creationId xmlns:a16="http://schemas.microsoft.com/office/drawing/2014/main" id="{7E1B6072-9DC0-4D45-B92C-DCC40F88149D}"/>
            </a:ext>
          </a:extLst>
        </xdr:cNvPr>
        <xdr:cNvSpPr/>
      </xdr:nvSpPr>
      <xdr:spPr>
        <a:xfrm>
          <a:off x="16757650" y="140728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438951F7-6E74-4DAC-A6FD-561A34B2EAAD}"/>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F6F36FDC-BA9D-459D-A353-BE2350DB1FB7}"/>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C8BDEFC3-BC86-4531-8142-36A7771BA1D8}"/>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A8AB0193-BF70-456A-9FE5-50E509F3C7F0}"/>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38DF4B83-FDFB-4DDD-8CCD-7EC910620990}"/>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724" name="楕円 723">
          <a:extLst>
            <a:ext uri="{FF2B5EF4-FFF2-40B4-BE49-F238E27FC236}">
              <a16:creationId xmlns:a16="http://schemas.microsoft.com/office/drawing/2014/main" id="{5E5A0AAE-CD3B-441C-BF43-36D137463B59}"/>
            </a:ext>
          </a:extLst>
        </xdr:cNvPr>
        <xdr:cNvSpPr/>
      </xdr:nvSpPr>
      <xdr:spPr>
        <a:xfrm>
          <a:off x="199009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156227</xdr:rowOff>
    </xdr:from>
    <xdr:ext cx="469744" cy="259045"/>
    <xdr:sp macro="" textlink="">
      <xdr:nvSpPr>
        <xdr:cNvPr id="725" name="【児童館】&#10;一人当たり面積該当値テキスト">
          <a:extLst>
            <a:ext uri="{FF2B5EF4-FFF2-40B4-BE49-F238E27FC236}">
              <a16:creationId xmlns:a16="http://schemas.microsoft.com/office/drawing/2014/main" id="{2701C6AD-5C6E-44F1-8EC2-A9FE1BA57D5B}"/>
            </a:ext>
          </a:extLst>
        </xdr:cNvPr>
        <xdr:cNvSpPr txBox="1"/>
      </xdr:nvSpPr>
      <xdr:spPr>
        <a:xfrm>
          <a:off x="19989800"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10161</xdr:rowOff>
    </xdr:from>
    <xdr:to>
      <xdr:col>112</xdr:col>
      <xdr:colOff>38100</xdr:colOff>
      <xdr:row>85</xdr:row>
      <xdr:rowOff>111761</xdr:rowOff>
    </xdr:to>
    <xdr:sp macro="" textlink="">
      <xdr:nvSpPr>
        <xdr:cNvPr id="726" name="楕円 725">
          <a:extLst>
            <a:ext uri="{FF2B5EF4-FFF2-40B4-BE49-F238E27FC236}">
              <a16:creationId xmlns:a16="http://schemas.microsoft.com/office/drawing/2014/main" id="{2E2F1BC0-DE58-4968-99FD-B511F35A3FC5}"/>
            </a:ext>
          </a:extLst>
        </xdr:cNvPr>
        <xdr:cNvSpPr/>
      </xdr:nvSpPr>
      <xdr:spPr>
        <a:xfrm>
          <a:off x="19157950" y="140500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60961</xdr:rowOff>
    </xdr:to>
    <xdr:cxnSp macro="">
      <xdr:nvCxnSpPr>
        <xdr:cNvPr id="727" name="直線コネクタ 726">
          <a:extLst>
            <a:ext uri="{FF2B5EF4-FFF2-40B4-BE49-F238E27FC236}">
              <a16:creationId xmlns:a16="http://schemas.microsoft.com/office/drawing/2014/main" id="{C42F3AE0-11EB-4E8D-813C-B93A734490B2}"/>
            </a:ext>
          </a:extLst>
        </xdr:cNvPr>
        <xdr:cNvCxnSpPr/>
      </xdr:nvCxnSpPr>
      <xdr:spPr>
        <a:xfrm flipV="1">
          <a:off x="19202400" y="14097000"/>
          <a:ext cx="7493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13970</xdr:rowOff>
    </xdr:from>
    <xdr:to>
      <xdr:col>107</xdr:col>
      <xdr:colOff>101600</xdr:colOff>
      <xdr:row>85</xdr:row>
      <xdr:rowOff>115570</xdr:rowOff>
    </xdr:to>
    <xdr:sp macro="" textlink="">
      <xdr:nvSpPr>
        <xdr:cNvPr id="728" name="楕円 727">
          <a:extLst>
            <a:ext uri="{FF2B5EF4-FFF2-40B4-BE49-F238E27FC236}">
              <a16:creationId xmlns:a16="http://schemas.microsoft.com/office/drawing/2014/main" id="{97AE6C00-CB48-46D5-BF28-A590E35618D9}"/>
            </a:ext>
          </a:extLst>
        </xdr:cNvPr>
        <xdr:cNvSpPr/>
      </xdr:nvSpPr>
      <xdr:spPr>
        <a:xfrm>
          <a:off x="1834515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60961</xdr:rowOff>
    </xdr:from>
    <xdr:to>
      <xdr:col>111</xdr:col>
      <xdr:colOff>177800</xdr:colOff>
      <xdr:row>85</xdr:row>
      <xdr:rowOff>64770</xdr:rowOff>
    </xdr:to>
    <xdr:cxnSp macro="">
      <xdr:nvCxnSpPr>
        <xdr:cNvPr id="729" name="直線コネクタ 728">
          <a:extLst>
            <a:ext uri="{FF2B5EF4-FFF2-40B4-BE49-F238E27FC236}">
              <a16:creationId xmlns:a16="http://schemas.microsoft.com/office/drawing/2014/main" id="{CBB47727-6C29-486F-BCB8-1DCA5F99EDCF}"/>
            </a:ext>
          </a:extLst>
        </xdr:cNvPr>
        <xdr:cNvCxnSpPr/>
      </xdr:nvCxnSpPr>
      <xdr:spPr>
        <a:xfrm flipV="1">
          <a:off x="18395950" y="14100811"/>
          <a:ext cx="8064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13970</xdr:rowOff>
    </xdr:from>
    <xdr:to>
      <xdr:col>102</xdr:col>
      <xdr:colOff>165100</xdr:colOff>
      <xdr:row>85</xdr:row>
      <xdr:rowOff>115570</xdr:rowOff>
    </xdr:to>
    <xdr:sp macro="" textlink="">
      <xdr:nvSpPr>
        <xdr:cNvPr id="730" name="楕円 729">
          <a:extLst>
            <a:ext uri="{FF2B5EF4-FFF2-40B4-BE49-F238E27FC236}">
              <a16:creationId xmlns:a16="http://schemas.microsoft.com/office/drawing/2014/main" id="{00C02BF6-40FB-43B5-A95B-47C9F4F1C744}"/>
            </a:ext>
          </a:extLst>
        </xdr:cNvPr>
        <xdr:cNvSpPr/>
      </xdr:nvSpPr>
      <xdr:spPr>
        <a:xfrm>
          <a:off x="175514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64770</xdr:rowOff>
    </xdr:from>
    <xdr:to>
      <xdr:col>107</xdr:col>
      <xdr:colOff>50800</xdr:colOff>
      <xdr:row>85</xdr:row>
      <xdr:rowOff>64770</xdr:rowOff>
    </xdr:to>
    <xdr:cxnSp macro="">
      <xdr:nvCxnSpPr>
        <xdr:cNvPr id="731" name="直線コネクタ 730">
          <a:extLst>
            <a:ext uri="{FF2B5EF4-FFF2-40B4-BE49-F238E27FC236}">
              <a16:creationId xmlns:a16="http://schemas.microsoft.com/office/drawing/2014/main" id="{FA82C4BF-86A5-4B53-9A0D-009F64CB3B8F}"/>
            </a:ext>
          </a:extLst>
        </xdr:cNvPr>
        <xdr:cNvCxnSpPr/>
      </xdr:nvCxnSpPr>
      <xdr:spPr>
        <a:xfrm>
          <a:off x="17602200" y="1410462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17780</xdr:rowOff>
    </xdr:from>
    <xdr:to>
      <xdr:col>98</xdr:col>
      <xdr:colOff>38100</xdr:colOff>
      <xdr:row>85</xdr:row>
      <xdr:rowOff>119380</xdr:rowOff>
    </xdr:to>
    <xdr:sp macro="" textlink="">
      <xdr:nvSpPr>
        <xdr:cNvPr id="732" name="楕円 731">
          <a:extLst>
            <a:ext uri="{FF2B5EF4-FFF2-40B4-BE49-F238E27FC236}">
              <a16:creationId xmlns:a16="http://schemas.microsoft.com/office/drawing/2014/main" id="{44BB374A-C53B-47FD-8F36-C63EEB7AF1A0}"/>
            </a:ext>
          </a:extLst>
        </xdr:cNvPr>
        <xdr:cNvSpPr/>
      </xdr:nvSpPr>
      <xdr:spPr>
        <a:xfrm>
          <a:off x="16757650" y="140576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64770</xdr:rowOff>
    </xdr:from>
    <xdr:to>
      <xdr:col>102</xdr:col>
      <xdr:colOff>114300</xdr:colOff>
      <xdr:row>85</xdr:row>
      <xdr:rowOff>68580</xdr:rowOff>
    </xdr:to>
    <xdr:cxnSp macro="">
      <xdr:nvCxnSpPr>
        <xdr:cNvPr id="733" name="直線コネクタ 732">
          <a:extLst>
            <a:ext uri="{FF2B5EF4-FFF2-40B4-BE49-F238E27FC236}">
              <a16:creationId xmlns:a16="http://schemas.microsoft.com/office/drawing/2014/main" id="{E1543C8F-8989-4D32-8E25-AF30E4FFC94E}"/>
            </a:ext>
          </a:extLst>
        </xdr:cNvPr>
        <xdr:cNvCxnSpPr/>
      </xdr:nvCxnSpPr>
      <xdr:spPr>
        <a:xfrm flipV="1">
          <a:off x="16802100" y="14104620"/>
          <a:ext cx="8001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160038</xdr:rowOff>
    </xdr:from>
    <xdr:ext cx="469744" cy="259045"/>
    <xdr:sp macro="" textlink="">
      <xdr:nvSpPr>
        <xdr:cNvPr id="734" name="n_1aveValue【児童館】&#10;一人当たり面積">
          <a:extLst>
            <a:ext uri="{FF2B5EF4-FFF2-40B4-BE49-F238E27FC236}">
              <a16:creationId xmlns:a16="http://schemas.microsoft.com/office/drawing/2014/main" id="{6EB8801F-F3D6-4B90-ABF2-653690379961}"/>
            </a:ext>
          </a:extLst>
        </xdr:cNvPr>
        <xdr:cNvSpPr txBox="1"/>
      </xdr:nvSpPr>
      <xdr:spPr>
        <a:xfrm>
          <a:off x="18980227" y="1419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106697</xdr:rowOff>
    </xdr:from>
    <xdr:ext cx="469744" cy="259045"/>
    <xdr:sp macro="" textlink="">
      <xdr:nvSpPr>
        <xdr:cNvPr id="735" name="n_2aveValue【児童館】&#10;一人当たり面積">
          <a:extLst>
            <a:ext uri="{FF2B5EF4-FFF2-40B4-BE49-F238E27FC236}">
              <a16:creationId xmlns:a16="http://schemas.microsoft.com/office/drawing/2014/main" id="{63167B5E-2A29-4ED1-822C-AA528F030F34}"/>
            </a:ext>
          </a:extLst>
        </xdr:cNvPr>
        <xdr:cNvSpPr txBox="1"/>
      </xdr:nvSpPr>
      <xdr:spPr>
        <a:xfrm>
          <a:off x="18180127" y="1414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133366</xdr:rowOff>
    </xdr:from>
    <xdr:ext cx="469744" cy="259045"/>
    <xdr:sp macro="" textlink="">
      <xdr:nvSpPr>
        <xdr:cNvPr id="736" name="n_3aveValue【児童館】&#10;一人当たり面積">
          <a:extLst>
            <a:ext uri="{FF2B5EF4-FFF2-40B4-BE49-F238E27FC236}">
              <a16:creationId xmlns:a16="http://schemas.microsoft.com/office/drawing/2014/main" id="{E72290D5-75F6-4397-9815-41DC29184274}"/>
            </a:ext>
          </a:extLst>
        </xdr:cNvPr>
        <xdr:cNvSpPr txBox="1"/>
      </xdr:nvSpPr>
      <xdr:spPr>
        <a:xfrm>
          <a:off x="17386377" y="1417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125747</xdr:rowOff>
    </xdr:from>
    <xdr:ext cx="469744" cy="259045"/>
    <xdr:sp macro="" textlink="">
      <xdr:nvSpPr>
        <xdr:cNvPr id="737" name="n_4aveValue【児童館】&#10;一人当たり面積">
          <a:extLst>
            <a:ext uri="{FF2B5EF4-FFF2-40B4-BE49-F238E27FC236}">
              <a16:creationId xmlns:a16="http://schemas.microsoft.com/office/drawing/2014/main" id="{53AABDB7-1B7D-4BD4-A1A2-8F38C7E46B51}"/>
            </a:ext>
          </a:extLst>
        </xdr:cNvPr>
        <xdr:cNvSpPr txBox="1"/>
      </xdr:nvSpPr>
      <xdr:spPr>
        <a:xfrm>
          <a:off x="16592627" y="1416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128288</xdr:rowOff>
    </xdr:from>
    <xdr:ext cx="469744" cy="259045"/>
    <xdr:sp macro="" textlink="">
      <xdr:nvSpPr>
        <xdr:cNvPr id="738" name="n_1mainValue【児童館】&#10;一人当たり面積">
          <a:extLst>
            <a:ext uri="{FF2B5EF4-FFF2-40B4-BE49-F238E27FC236}">
              <a16:creationId xmlns:a16="http://schemas.microsoft.com/office/drawing/2014/main" id="{1F5B399B-C19A-432F-9562-AC44D926FA3A}"/>
            </a:ext>
          </a:extLst>
        </xdr:cNvPr>
        <xdr:cNvSpPr txBox="1"/>
      </xdr:nvSpPr>
      <xdr:spPr>
        <a:xfrm>
          <a:off x="18980227" y="1383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132097</xdr:rowOff>
    </xdr:from>
    <xdr:ext cx="469744" cy="259045"/>
    <xdr:sp macro="" textlink="">
      <xdr:nvSpPr>
        <xdr:cNvPr id="739" name="n_2mainValue【児童館】&#10;一人当たり面積">
          <a:extLst>
            <a:ext uri="{FF2B5EF4-FFF2-40B4-BE49-F238E27FC236}">
              <a16:creationId xmlns:a16="http://schemas.microsoft.com/office/drawing/2014/main" id="{C71ED4DB-24AD-40A8-8C7A-94BFC4475C41}"/>
            </a:ext>
          </a:extLst>
        </xdr:cNvPr>
        <xdr:cNvSpPr txBox="1"/>
      </xdr:nvSpPr>
      <xdr:spPr>
        <a:xfrm>
          <a:off x="18180127" y="1384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132097</xdr:rowOff>
    </xdr:from>
    <xdr:ext cx="469744" cy="259045"/>
    <xdr:sp macro="" textlink="">
      <xdr:nvSpPr>
        <xdr:cNvPr id="740" name="n_3mainValue【児童館】&#10;一人当たり面積">
          <a:extLst>
            <a:ext uri="{FF2B5EF4-FFF2-40B4-BE49-F238E27FC236}">
              <a16:creationId xmlns:a16="http://schemas.microsoft.com/office/drawing/2014/main" id="{9A3DD728-7D90-413C-9B97-30E0ECA0F82F}"/>
            </a:ext>
          </a:extLst>
        </xdr:cNvPr>
        <xdr:cNvSpPr txBox="1"/>
      </xdr:nvSpPr>
      <xdr:spPr>
        <a:xfrm>
          <a:off x="17386377" y="1384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135907</xdr:rowOff>
    </xdr:from>
    <xdr:ext cx="469744" cy="259045"/>
    <xdr:sp macro="" textlink="">
      <xdr:nvSpPr>
        <xdr:cNvPr id="741" name="n_4mainValue【児童館】&#10;一人当たり面積">
          <a:extLst>
            <a:ext uri="{FF2B5EF4-FFF2-40B4-BE49-F238E27FC236}">
              <a16:creationId xmlns:a16="http://schemas.microsoft.com/office/drawing/2014/main" id="{03076D40-BD3C-46B8-8246-CAF84F4C7119}"/>
            </a:ext>
          </a:extLst>
        </xdr:cNvPr>
        <xdr:cNvSpPr txBox="1"/>
      </xdr:nvSpPr>
      <xdr:spPr>
        <a:xfrm>
          <a:off x="16592627" y="1384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9633ED7C-D9DD-4F85-A1D1-7910A1E3F3FB}"/>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8C6A2502-84F8-4FDF-8CF6-B90AD65672B8}"/>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00535037-A6FF-43BD-A21D-53259CEB34B1}"/>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2C6CEEE3-D675-4E73-ABEE-17918B067E18}"/>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EEA06B32-B51D-4189-ABCC-2328940D3B71}"/>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6955DD69-C0A1-4EF5-8634-B802FBF294DE}"/>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E5AAB7B1-9D20-4931-A25F-CF3728A826FE}"/>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7474902D-86D0-41F2-BD06-BC4FC90C3354}"/>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6F323F8D-AD22-448E-8027-4628B763A9E4}"/>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65FFE3F3-F284-436F-826C-345B85E1EA2C}"/>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B47C8C76-0FDA-47C9-B3A1-7EB559144BDB}"/>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3" name="直線コネクタ 752">
          <a:extLst>
            <a:ext uri="{FF2B5EF4-FFF2-40B4-BE49-F238E27FC236}">
              <a16:creationId xmlns:a16="http://schemas.microsoft.com/office/drawing/2014/main" id="{CC4D677B-E450-4F95-812F-74B7868B13F6}"/>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4" name="テキスト ボックス 753">
          <a:extLst>
            <a:ext uri="{FF2B5EF4-FFF2-40B4-BE49-F238E27FC236}">
              <a16:creationId xmlns:a16="http://schemas.microsoft.com/office/drawing/2014/main" id="{7803C3FE-7025-473D-BACB-950B5BD7CB17}"/>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5" name="直線コネクタ 754">
          <a:extLst>
            <a:ext uri="{FF2B5EF4-FFF2-40B4-BE49-F238E27FC236}">
              <a16:creationId xmlns:a16="http://schemas.microsoft.com/office/drawing/2014/main" id="{A53864F1-4F3E-4BAB-8E53-ED5D15BB0B5A}"/>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6" name="テキスト ボックス 755">
          <a:extLst>
            <a:ext uri="{FF2B5EF4-FFF2-40B4-BE49-F238E27FC236}">
              <a16:creationId xmlns:a16="http://schemas.microsoft.com/office/drawing/2014/main" id="{18958491-5B43-42B1-A746-609582FC53B2}"/>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7" name="直線コネクタ 756">
          <a:extLst>
            <a:ext uri="{FF2B5EF4-FFF2-40B4-BE49-F238E27FC236}">
              <a16:creationId xmlns:a16="http://schemas.microsoft.com/office/drawing/2014/main" id="{54AD1221-B059-4FDA-B4F0-6ADCF0066922}"/>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8" name="テキスト ボックス 757">
          <a:extLst>
            <a:ext uri="{FF2B5EF4-FFF2-40B4-BE49-F238E27FC236}">
              <a16:creationId xmlns:a16="http://schemas.microsoft.com/office/drawing/2014/main" id="{D537184B-1066-4E94-8014-869871FAFBBB}"/>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9" name="直線コネクタ 758">
          <a:extLst>
            <a:ext uri="{FF2B5EF4-FFF2-40B4-BE49-F238E27FC236}">
              <a16:creationId xmlns:a16="http://schemas.microsoft.com/office/drawing/2014/main" id="{09940703-1646-4353-A5E4-4513CA9802CD}"/>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0" name="テキスト ボックス 759">
          <a:extLst>
            <a:ext uri="{FF2B5EF4-FFF2-40B4-BE49-F238E27FC236}">
              <a16:creationId xmlns:a16="http://schemas.microsoft.com/office/drawing/2014/main" id="{9C83CD61-5724-4EA7-AD2D-E80D3ED6BB65}"/>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1" name="直線コネクタ 760">
          <a:extLst>
            <a:ext uri="{FF2B5EF4-FFF2-40B4-BE49-F238E27FC236}">
              <a16:creationId xmlns:a16="http://schemas.microsoft.com/office/drawing/2014/main" id="{D7022A50-BE7D-41F7-B143-E3A26E6F4012}"/>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2" name="テキスト ボックス 761">
          <a:extLst>
            <a:ext uri="{FF2B5EF4-FFF2-40B4-BE49-F238E27FC236}">
              <a16:creationId xmlns:a16="http://schemas.microsoft.com/office/drawing/2014/main" id="{C5C6709E-BE5B-4AC2-A189-C137931137A7}"/>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3" name="直線コネクタ 762">
          <a:extLst>
            <a:ext uri="{FF2B5EF4-FFF2-40B4-BE49-F238E27FC236}">
              <a16:creationId xmlns:a16="http://schemas.microsoft.com/office/drawing/2014/main" id="{28EBD7F6-087B-4B99-8AF8-2B3937143986}"/>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4" name="テキスト ボックス 763">
          <a:extLst>
            <a:ext uri="{FF2B5EF4-FFF2-40B4-BE49-F238E27FC236}">
              <a16:creationId xmlns:a16="http://schemas.microsoft.com/office/drawing/2014/main" id="{CD6A79CB-E975-448A-BF02-2320CA5658AD}"/>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a:extLst>
            <a:ext uri="{FF2B5EF4-FFF2-40B4-BE49-F238E27FC236}">
              <a16:creationId xmlns:a16="http://schemas.microsoft.com/office/drawing/2014/main" id="{59D16E05-E602-4FE2-98A3-2C02A268D8F9}"/>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a:extLst>
            <a:ext uri="{FF2B5EF4-FFF2-40B4-BE49-F238E27FC236}">
              <a16:creationId xmlns:a16="http://schemas.microsoft.com/office/drawing/2014/main" id="{36C069D5-9493-4B93-9E05-5ADC06253995}"/>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109</xdr:row>
      <xdr:rowOff>35379</xdr:rowOff>
    </xdr:to>
    <xdr:cxnSp macro="">
      <xdr:nvCxnSpPr>
        <xdr:cNvPr id="767" name="直線コネクタ 766">
          <a:extLst>
            <a:ext uri="{FF2B5EF4-FFF2-40B4-BE49-F238E27FC236}">
              <a16:creationId xmlns:a16="http://schemas.microsoft.com/office/drawing/2014/main" id="{7FFC21DA-A149-4EA4-A470-4D71E4B909C7}"/>
            </a:ext>
          </a:extLst>
        </xdr:cNvPr>
        <xdr:cNvCxnSpPr/>
      </xdr:nvCxnSpPr>
      <xdr:spPr>
        <a:xfrm flipV="1">
          <a:off x="14699614" y="1665623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8" name="【公民館】&#10;有形固定資産減価償却率最小値テキスト">
          <a:extLst>
            <a:ext uri="{FF2B5EF4-FFF2-40B4-BE49-F238E27FC236}">
              <a16:creationId xmlns:a16="http://schemas.microsoft.com/office/drawing/2014/main" id="{35E105A6-58CF-4EC0-858F-668132242DC8}"/>
            </a:ext>
          </a:extLst>
        </xdr:cNvPr>
        <xdr:cNvSpPr txBox="1"/>
      </xdr:nvSpPr>
      <xdr:spPr>
        <a:xfrm>
          <a:off x="1473835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9" name="直線コネクタ 768">
          <a:extLst>
            <a:ext uri="{FF2B5EF4-FFF2-40B4-BE49-F238E27FC236}">
              <a16:creationId xmlns:a16="http://schemas.microsoft.com/office/drawing/2014/main" id="{3ADA6983-6F93-4B82-829B-E4E59FA25B51}"/>
            </a:ext>
          </a:extLst>
        </xdr:cNvPr>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340478" cy="259045"/>
    <xdr:sp macro="" textlink="">
      <xdr:nvSpPr>
        <xdr:cNvPr id="770" name="【公民館】&#10;有形固定資産減価償却率最大値テキスト">
          <a:extLst>
            <a:ext uri="{FF2B5EF4-FFF2-40B4-BE49-F238E27FC236}">
              <a16:creationId xmlns:a16="http://schemas.microsoft.com/office/drawing/2014/main" id="{038110D5-56EA-4CA6-AA6F-85DDC8758C1E}"/>
            </a:ext>
          </a:extLst>
        </xdr:cNvPr>
        <xdr:cNvSpPr txBox="1"/>
      </xdr:nvSpPr>
      <xdr:spPr>
        <a:xfrm>
          <a:off x="14738350" y="164314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771" name="直線コネクタ 770">
          <a:extLst>
            <a:ext uri="{FF2B5EF4-FFF2-40B4-BE49-F238E27FC236}">
              <a16:creationId xmlns:a16="http://schemas.microsoft.com/office/drawing/2014/main" id="{5EAF5881-D9F1-4448-8E30-CCD982FAA4C7}"/>
            </a:ext>
          </a:extLst>
        </xdr:cNvPr>
        <xdr:cNvCxnSpPr/>
      </xdr:nvCxnSpPr>
      <xdr:spPr>
        <a:xfrm>
          <a:off x="14611350" y="166562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20519</xdr:rowOff>
    </xdr:from>
    <xdr:ext cx="405111" cy="259045"/>
    <xdr:sp macro="" textlink="">
      <xdr:nvSpPr>
        <xdr:cNvPr id="772" name="【公民館】&#10;有形固定資産減価償却率平均値テキスト">
          <a:extLst>
            <a:ext uri="{FF2B5EF4-FFF2-40B4-BE49-F238E27FC236}">
              <a16:creationId xmlns:a16="http://schemas.microsoft.com/office/drawing/2014/main" id="{25FCF906-E72C-4E68-84F4-41658B754242}"/>
            </a:ext>
          </a:extLst>
        </xdr:cNvPr>
        <xdr:cNvSpPr txBox="1"/>
      </xdr:nvSpPr>
      <xdr:spPr>
        <a:xfrm>
          <a:off x="14738350" y="174512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169092</xdr:rowOff>
    </xdr:from>
    <xdr:to>
      <xdr:col>85</xdr:col>
      <xdr:colOff>177800</xdr:colOff>
      <xdr:row>106</xdr:row>
      <xdr:rowOff>99242</xdr:rowOff>
    </xdr:to>
    <xdr:sp macro="" textlink="">
      <xdr:nvSpPr>
        <xdr:cNvPr id="773" name="フローチャート: 判断 772">
          <a:extLst>
            <a:ext uri="{FF2B5EF4-FFF2-40B4-BE49-F238E27FC236}">
              <a16:creationId xmlns:a16="http://schemas.microsoft.com/office/drawing/2014/main" id="{9074BB6F-14BF-426A-B8BF-AA1B6C81CB8B}"/>
            </a:ext>
          </a:extLst>
        </xdr:cNvPr>
        <xdr:cNvSpPr/>
      </xdr:nvSpPr>
      <xdr:spPr>
        <a:xfrm>
          <a:off x="14649450" y="1759984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5806</xdr:rowOff>
    </xdr:from>
    <xdr:to>
      <xdr:col>81</xdr:col>
      <xdr:colOff>101600</xdr:colOff>
      <xdr:row>106</xdr:row>
      <xdr:rowOff>107406</xdr:rowOff>
    </xdr:to>
    <xdr:sp macro="" textlink="">
      <xdr:nvSpPr>
        <xdr:cNvPr id="774" name="フローチャート: 判断 773">
          <a:extLst>
            <a:ext uri="{FF2B5EF4-FFF2-40B4-BE49-F238E27FC236}">
              <a16:creationId xmlns:a16="http://schemas.microsoft.com/office/drawing/2014/main" id="{0FA11822-C9EE-40F7-AB66-5E0F119CB363}"/>
            </a:ext>
          </a:extLst>
        </xdr:cNvPr>
        <xdr:cNvSpPr/>
      </xdr:nvSpPr>
      <xdr:spPr>
        <a:xfrm>
          <a:off x="13887450" y="1760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9071</xdr:rowOff>
    </xdr:from>
    <xdr:to>
      <xdr:col>76</xdr:col>
      <xdr:colOff>165100</xdr:colOff>
      <xdr:row>106</xdr:row>
      <xdr:rowOff>110671</xdr:rowOff>
    </xdr:to>
    <xdr:sp macro="" textlink="">
      <xdr:nvSpPr>
        <xdr:cNvPr id="775" name="フローチャート: 判断 774">
          <a:extLst>
            <a:ext uri="{FF2B5EF4-FFF2-40B4-BE49-F238E27FC236}">
              <a16:creationId xmlns:a16="http://schemas.microsoft.com/office/drawing/2014/main" id="{05C99DEE-4F73-4276-83EA-82EFB6A95850}"/>
            </a:ext>
          </a:extLst>
        </xdr:cNvPr>
        <xdr:cNvSpPr/>
      </xdr:nvSpPr>
      <xdr:spPr>
        <a:xfrm>
          <a:off x="13093700" y="1761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152763</xdr:rowOff>
    </xdr:from>
    <xdr:to>
      <xdr:col>72</xdr:col>
      <xdr:colOff>38100</xdr:colOff>
      <xdr:row>106</xdr:row>
      <xdr:rowOff>82913</xdr:rowOff>
    </xdr:to>
    <xdr:sp macro="" textlink="">
      <xdr:nvSpPr>
        <xdr:cNvPr id="776" name="フローチャート: 判断 775">
          <a:extLst>
            <a:ext uri="{FF2B5EF4-FFF2-40B4-BE49-F238E27FC236}">
              <a16:creationId xmlns:a16="http://schemas.microsoft.com/office/drawing/2014/main" id="{685AAE2F-F184-4182-8E86-1298C200E707}"/>
            </a:ext>
          </a:extLst>
        </xdr:cNvPr>
        <xdr:cNvSpPr/>
      </xdr:nvSpPr>
      <xdr:spPr>
        <a:xfrm>
          <a:off x="12299950" y="175835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131536</xdr:rowOff>
    </xdr:from>
    <xdr:to>
      <xdr:col>67</xdr:col>
      <xdr:colOff>101600</xdr:colOff>
      <xdr:row>106</xdr:row>
      <xdr:rowOff>61686</xdr:rowOff>
    </xdr:to>
    <xdr:sp macro="" textlink="">
      <xdr:nvSpPr>
        <xdr:cNvPr id="777" name="フローチャート: 判断 776">
          <a:extLst>
            <a:ext uri="{FF2B5EF4-FFF2-40B4-BE49-F238E27FC236}">
              <a16:creationId xmlns:a16="http://schemas.microsoft.com/office/drawing/2014/main" id="{D0CB29A1-A41C-4EF5-AA44-F9F99DE4C359}"/>
            </a:ext>
          </a:extLst>
        </xdr:cNvPr>
        <xdr:cNvSpPr/>
      </xdr:nvSpPr>
      <xdr:spPr>
        <a:xfrm>
          <a:off x="11487150" y="1756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2B8F0CBB-06A3-47C3-98AB-6EE6A8B3BD8A}"/>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D564D495-215F-4977-8C56-5AFAAA114FF1}"/>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1535AE01-4FFC-4BEB-AB6D-8ECA4BF995ED}"/>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2739E280-87D5-4A45-9994-6844BDD11067}"/>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2CBF28C2-D916-46E8-85AB-DBD38303F4CB}"/>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95613</xdr:rowOff>
    </xdr:from>
    <xdr:to>
      <xdr:col>85</xdr:col>
      <xdr:colOff>177800</xdr:colOff>
      <xdr:row>107</xdr:row>
      <xdr:rowOff>25763</xdr:rowOff>
    </xdr:to>
    <xdr:sp macro="" textlink="">
      <xdr:nvSpPr>
        <xdr:cNvPr id="783" name="楕円 782">
          <a:extLst>
            <a:ext uri="{FF2B5EF4-FFF2-40B4-BE49-F238E27FC236}">
              <a16:creationId xmlns:a16="http://schemas.microsoft.com/office/drawing/2014/main" id="{3A866033-4140-4631-A21E-C136533BF05F}"/>
            </a:ext>
          </a:extLst>
        </xdr:cNvPr>
        <xdr:cNvSpPr/>
      </xdr:nvSpPr>
      <xdr:spPr>
        <a:xfrm>
          <a:off x="14649450" y="1769781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74040</xdr:rowOff>
    </xdr:from>
    <xdr:ext cx="405111" cy="259045"/>
    <xdr:sp macro="" textlink="">
      <xdr:nvSpPr>
        <xdr:cNvPr id="784" name="【公民館】&#10;有形固定資産減価償却率該当値テキスト">
          <a:extLst>
            <a:ext uri="{FF2B5EF4-FFF2-40B4-BE49-F238E27FC236}">
              <a16:creationId xmlns:a16="http://schemas.microsoft.com/office/drawing/2014/main" id="{A3714360-9890-4EC6-9A6D-F0C00B314F16}"/>
            </a:ext>
          </a:extLst>
        </xdr:cNvPr>
        <xdr:cNvSpPr txBox="1"/>
      </xdr:nvSpPr>
      <xdr:spPr>
        <a:xfrm>
          <a:off x="14738350" y="1767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69487</xdr:rowOff>
    </xdr:from>
    <xdr:to>
      <xdr:col>81</xdr:col>
      <xdr:colOff>101600</xdr:colOff>
      <xdr:row>106</xdr:row>
      <xdr:rowOff>171087</xdr:rowOff>
    </xdr:to>
    <xdr:sp macro="" textlink="">
      <xdr:nvSpPr>
        <xdr:cNvPr id="785" name="楕円 784">
          <a:extLst>
            <a:ext uri="{FF2B5EF4-FFF2-40B4-BE49-F238E27FC236}">
              <a16:creationId xmlns:a16="http://schemas.microsoft.com/office/drawing/2014/main" id="{7B36C978-265A-40E5-AA4D-248FA08A2F9C}"/>
            </a:ext>
          </a:extLst>
        </xdr:cNvPr>
        <xdr:cNvSpPr/>
      </xdr:nvSpPr>
      <xdr:spPr>
        <a:xfrm>
          <a:off x="1388745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120287</xdr:rowOff>
    </xdr:from>
    <xdr:to>
      <xdr:col>85</xdr:col>
      <xdr:colOff>127000</xdr:colOff>
      <xdr:row>106</xdr:row>
      <xdr:rowOff>146413</xdr:rowOff>
    </xdr:to>
    <xdr:cxnSp macro="">
      <xdr:nvCxnSpPr>
        <xdr:cNvPr id="786" name="直線コネクタ 785">
          <a:extLst>
            <a:ext uri="{FF2B5EF4-FFF2-40B4-BE49-F238E27FC236}">
              <a16:creationId xmlns:a16="http://schemas.microsoft.com/office/drawing/2014/main" id="{617C2235-C209-432D-8ABE-7961163F56E4}"/>
            </a:ext>
          </a:extLst>
        </xdr:cNvPr>
        <xdr:cNvCxnSpPr/>
      </xdr:nvCxnSpPr>
      <xdr:spPr>
        <a:xfrm>
          <a:off x="13938250" y="17722487"/>
          <a:ext cx="762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35198</xdr:rowOff>
    </xdr:from>
    <xdr:to>
      <xdr:col>76</xdr:col>
      <xdr:colOff>165100</xdr:colOff>
      <xdr:row>106</xdr:row>
      <xdr:rowOff>136798</xdr:rowOff>
    </xdr:to>
    <xdr:sp macro="" textlink="">
      <xdr:nvSpPr>
        <xdr:cNvPr id="787" name="楕円 786">
          <a:extLst>
            <a:ext uri="{FF2B5EF4-FFF2-40B4-BE49-F238E27FC236}">
              <a16:creationId xmlns:a16="http://schemas.microsoft.com/office/drawing/2014/main" id="{C5520841-47EE-4538-A45E-DE0EA5059F80}"/>
            </a:ext>
          </a:extLst>
        </xdr:cNvPr>
        <xdr:cNvSpPr/>
      </xdr:nvSpPr>
      <xdr:spPr>
        <a:xfrm>
          <a:off x="13093700" y="176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85998</xdr:rowOff>
    </xdr:from>
    <xdr:to>
      <xdr:col>81</xdr:col>
      <xdr:colOff>50800</xdr:colOff>
      <xdr:row>106</xdr:row>
      <xdr:rowOff>120287</xdr:rowOff>
    </xdr:to>
    <xdr:cxnSp macro="">
      <xdr:nvCxnSpPr>
        <xdr:cNvPr id="788" name="直線コネクタ 787">
          <a:extLst>
            <a:ext uri="{FF2B5EF4-FFF2-40B4-BE49-F238E27FC236}">
              <a16:creationId xmlns:a16="http://schemas.microsoft.com/office/drawing/2014/main" id="{1559F469-CE16-487B-8933-19B36A8005BE}"/>
            </a:ext>
          </a:extLst>
        </xdr:cNvPr>
        <xdr:cNvCxnSpPr/>
      </xdr:nvCxnSpPr>
      <xdr:spPr>
        <a:xfrm>
          <a:off x="13144500" y="17688198"/>
          <a:ext cx="7937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165826</xdr:rowOff>
    </xdr:from>
    <xdr:to>
      <xdr:col>72</xdr:col>
      <xdr:colOff>38100</xdr:colOff>
      <xdr:row>106</xdr:row>
      <xdr:rowOff>95976</xdr:rowOff>
    </xdr:to>
    <xdr:sp macro="" textlink="">
      <xdr:nvSpPr>
        <xdr:cNvPr id="789" name="楕円 788">
          <a:extLst>
            <a:ext uri="{FF2B5EF4-FFF2-40B4-BE49-F238E27FC236}">
              <a16:creationId xmlns:a16="http://schemas.microsoft.com/office/drawing/2014/main" id="{F1394BA8-9ED1-4390-8840-E65A655982B1}"/>
            </a:ext>
          </a:extLst>
        </xdr:cNvPr>
        <xdr:cNvSpPr/>
      </xdr:nvSpPr>
      <xdr:spPr>
        <a:xfrm>
          <a:off x="12299950" y="1759657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45176</xdr:rowOff>
    </xdr:from>
    <xdr:to>
      <xdr:col>76</xdr:col>
      <xdr:colOff>114300</xdr:colOff>
      <xdr:row>106</xdr:row>
      <xdr:rowOff>85998</xdr:rowOff>
    </xdr:to>
    <xdr:cxnSp macro="">
      <xdr:nvCxnSpPr>
        <xdr:cNvPr id="790" name="直線コネクタ 789">
          <a:extLst>
            <a:ext uri="{FF2B5EF4-FFF2-40B4-BE49-F238E27FC236}">
              <a16:creationId xmlns:a16="http://schemas.microsoft.com/office/drawing/2014/main" id="{3DBFD132-9B3B-4475-8155-D5D6149A59E5}"/>
            </a:ext>
          </a:extLst>
        </xdr:cNvPr>
        <xdr:cNvCxnSpPr/>
      </xdr:nvCxnSpPr>
      <xdr:spPr>
        <a:xfrm>
          <a:off x="12344400" y="17647376"/>
          <a:ext cx="8001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134801</xdr:rowOff>
    </xdr:from>
    <xdr:to>
      <xdr:col>67</xdr:col>
      <xdr:colOff>101600</xdr:colOff>
      <xdr:row>106</xdr:row>
      <xdr:rowOff>64951</xdr:rowOff>
    </xdr:to>
    <xdr:sp macro="" textlink="">
      <xdr:nvSpPr>
        <xdr:cNvPr id="791" name="楕円 790">
          <a:extLst>
            <a:ext uri="{FF2B5EF4-FFF2-40B4-BE49-F238E27FC236}">
              <a16:creationId xmlns:a16="http://schemas.microsoft.com/office/drawing/2014/main" id="{3EFDDC8E-A3C7-4DDF-A0C5-17AA84F503A9}"/>
            </a:ext>
          </a:extLst>
        </xdr:cNvPr>
        <xdr:cNvSpPr/>
      </xdr:nvSpPr>
      <xdr:spPr>
        <a:xfrm>
          <a:off x="1148715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14151</xdr:rowOff>
    </xdr:from>
    <xdr:to>
      <xdr:col>71</xdr:col>
      <xdr:colOff>177800</xdr:colOff>
      <xdr:row>106</xdr:row>
      <xdr:rowOff>45176</xdr:rowOff>
    </xdr:to>
    <xdr:cxnSp macro="">
      <xdr:nvCxnSpPr>
        <xdr:cNvPr id="792" name="直線コネクタ 791">
          <a:extLst>
            <a:ext uri="{FF2B5EF4-FFF2-40B4-BE49-F238E27FC236}">
              <a16:creationId xmlns:a16="http://schemas.microsoft.com/office/drawing/2014/main" id="{09773D6F-2072-4ABB-9B6A-58CF51A0E19C}"/>
            </a:ext>
          </a:extLst>
        </xdr:cNvPr>
        <xdr:cNvCxnSpPr/>
      </xdr:nvCxnSpPr>
      <xdr:spPr>
        <a:xfrm>
          <a:off x="11537950" y="17616351"/>
          <a:ext cx="80645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123933</xdr:rowOff>
    </xdr:from>
    <xdr:ext cx="405111" cy="259045"/>
    <xdr:sp macro="" textlink="">
      <xdr:nvSpPr>
        <xdr:cNvPr id="793" name="n_1aveValue【公民館】&#10;有形固定資産減価償却率">
          <a:extLst>
            <a:ext uri="{FF2B5EF4-FFF2-40B4-BE49-F238E27FC236}">
              <a16:creationId xmlns:a16="http://schemas.microsoft.com/office/drawing/2014/main" id="{06A2FBE3-444B-41E6-AF43-B6004ECDC7D3}"/>
            </a:ext>
          </a:extLst>
        </xdr:cNvPr>
        <xdr:cNvSpPr txBox="1"/>
      </xdr:nvSpPr>
      <xdr:spPr>
        <a:xfrm>
          <a:off x="13742044" y="1738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127198</xdr:rowOff>
    </xdr:from>
    <xdr:ext cx="405111" cy="259045"/>
    <xdr:sp macro="" textlink="">
      <xdr:nvSpPr>
        <xdr:cNvPr id="794" name="n_2aveValue【公民館】&#10;有形固定資産減価償却率">
          <a:extLst>
            <a:ext uri="{FF2B5EF4-FFF2-40B4-BE49-F238E27FC236}">
              <a16:creationId xmlns:a16="http://schemas.microsoft.com/office/drawing/2014/main" id="{2B5A22C7-1585-40E6-844A-7A96C6CE3A1D}"/>
            </a:ext>
          </a:extLst>
        </xdr:cNvPr>
        <xdr:cNvSpPr txBox="1"/>
      </xdr:nvSpPr>
      <xdr:spPr>
        <a:xfrm>
          <a:off x="12960994" y="1738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99440</xdr:rowOff>
    </xdr:from>
    <xdr:ext cx="405111" cy="259045"/>
    <xdr:sp macro="" textlink="">
      <xdr:nvSpPr>
        <xdr:cNvPr id="795" name="n_3aveValue【公民館】&#10;有形固定資産減価償却率">
          <a:extLst>
            <a:ext uri="{FF2B5EF4-FFF2-40B4-BE49-F238E27FC236}">
              <a16:creationId xmlns:a16="http://schemas.microsoft.com/office/drawing/2014/main" id="{C137577F-23A3-420E-B451-ABA463929AA9}"/>
            </a:ext>
          </a:extLst>
        </xdr:cNvPr>
        <xdr:cNvSpPr txBox="1"/>
      </xdr:nvSpPr>
      <xdr:spPr>
        <a:xfrm>
          <a:off x="12167244" y="1735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78213</xdr:rowOff>
    </xdr:from>
    <xdr:ext cx="405111" cy="259045"/>
    <xdr:sp macro="" textlink="">
      <xdr:nvSpPr>
        <xdr:cNvPr id="796" name="n_4aveValue【公民館】&#10;有形固定資産減価償却率">
          <a:extLst>
            <a:ext uri="{FF2B5EF4-FFF2-40B4-BE49-F238E27FC236}">
              <a16:creationId xmlns:a16="http://schemas.microsoft.com/office/drawing/2014/main" id="{25985A76-3FE5-4C5A-93BD-D9F800CF09D6}"/>
            </a:ext>
          </a:extLst>
        </xdr:cNvPr>
        <xdr:cNvSpPr txBox="1"/>
      </xdr:nvSpPr>
      <xdr:spPr>
        <a:xfrm>
          <a:off x="113544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162214</xdr:rowOff>
    </xdr:from>
    <xdr:ext cx="405111" cy="259045"/>
    <xdr:sp macro="" textlink="">
      <xdr:nvSpPr>
        <xdr:cNvPr id="797" name="n_1mainValue【公民館】&#10;有形固定資産減価償却率">
          <a:extLst>
            <a:ext uri="{FF2B5EF4-FFF2-40B4-BE49-F238E27FC236}">
              <a16:creationId xmlns:a16="http://schemas.microsoft.com/office/drawing/2014/main" id="{4F2E8653-933F-45DD-97A9-F43F515E691A}"/>
            </a:ext>
          </a:extLst>
        </xdr:cNvPr>
        <xdr:cNvSpPr txBox="1"/>
      </xdr:nvSpPr>
      <xdr:spPr>
        <a:xfrm>
          <a:off x="13742044" y="1776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127925</xdr:rowOff>
    </xdr:from>
    <xdr:ext cx="405111" cy="259045"/>
    <xdr:sp macro="" textlink="">
      <xdr:nvSpPr>
        <xdr:cNvPr id="798" name="n_2mainValue【公民館】&#10;有形固定資産減価償却率">
          <a:extLst>
            <a:ext uri="{FF2B5EF4-FFF2-40B4-BE49-F238E27FC236}">
              <a16:creationId xmlns:a16="http://schemas.microsoft.com/office/drawing/2014/main" id="{9CB0B46F-5395-44D4-B480-7C4E1CCE6CC9}"/>
            </a:ext>
          </a:extLst>
        </xdr:cNvPr>
        <xdr:cNvSpPr txBox="1"/>
      </xdr:nvSpPr>
      <xdr:spPr>
        <a:xfrm>
          <a:off x="1296099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87103</xdr:rowOff>
    </xdr:from>
    <xdr:ext cx="405111" cy="259045"/>
    <xdr:sp macro="" textlink="">
      <xdr:nvSpPr>
        <xdr:cNvPr id="799" name="n_3mainValue【公民館】&#10;有形固定資産減価償却率">
          <a:extLst>
            <a:ext uri="{FF2B5EF4-FFF2-40B4-BE49-F238E27FC236}">
              <a16:creationId xmlns:a16="http://schemas.microsoft.com/office/drawing/2014/main" id="{BB56078D-5729-45E6-AAB6-B35A55F66244}"/>
            </a:ext>
          </a:extLst>
        </xdr:cNvPr>
        <xdr:cNvSpPr txBox="1"/>
      </xdr:nvSpPr>
      <xdr:spPr>
        <a:xfrm>
          <a:off x="12167244" y="17689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56078</xdr:rowOff>
    </xdr:from>
    <xdr:ext cx="405111" cy="259045"/>
    <xdr:sp macro="" textlink="">
      <xdr:nvSpPr>
        <xdr:cNvPr id="800" name="n_4mainValue【公民館】&#10;有形固定資産減価償却率">
          <a:extLst>
            <a:ext uri="{FF2B5EF4-FFF2-40B4-BE49-F238E27FC236}">
              <a16:creationId xmlns:a16="http://schemas.microsoft.com/office/drawing/2014/main" id="{831B1AEA-CBCF-40F6-BF8B-1690A095EB0A}"/>
            </a:ext>
          </a:extLst>
        </xdr:cNvPr>
        <xdr:cNvSpPr txBox="1"/>
      </xdr:nvSpPr>
      <xdr:spPr>
        <a:xfrm>
          <a:off x="11354444" y="17658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08DA7046-9212-4411-9A46-A9984DA6C90F}"/>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31394DA2-A898-48CD-9358-266C0110B0DF}"/>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5996A216-1C1F-456F-ABA0-3FEB0D887F95}"/>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DB1A2D3A-FF90-4860-8A3A-67B67ADDE9C7}"/>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29493324-96FD-48A5-A976-8D1E077F2FD0}"/>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84ECEE94-8338-410B-9FE8-BCF9152F074C}"/>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E7BF4469-306E-4D89-BE3C-D6018D248A95}"/>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FDF96E69-3A66-4C7E-84CA-6736F1CA95E8}"/>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CF2AB13C-492D-4EAC-9461-26AFE575F7ED}"/>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250EC0D0-A776-4883-8026-7FFC0FB1D2D8}"/>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a:extLst>
            <a:ext uri="{FF2B5EF4-FFF2-40B4-BE49-F238E27FC236}">
              <a16:creationId xmlns:a16="http://schemas.microsoft.com/office/drawing/2014/main" id="{B9F584C7-B7F0-42E5-ABF0-FDC40EBE4A90}"/>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a:extLst>
            <a:ext uri="{FF2B5EF4-FFF2-40B4-BE49-F238E27FC236}">
              <a16:creationId xmlns:a16="http://schemas.microsoft.com/office/drawing/2014/main" id="{BBC2C53E-74C3-46B1-BC1A-32C6F7853500}"/>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a:extLst>
            <a:ext uri="{FF2B5EF4-FFF2-40B4-BE49-F238E27FC236}">
              <a16:creationId xmlns:a16="http://schemas.microsoft.com/office/drawing/2014/main" id="{75F6E9FD-76F7-4505-A611-E10C30135753}"/>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a:extLst>
            <a:ext uri="{FF2B5EF4-FFF2-40B4-BE49-F238E27FC236}">
              <a16:creationId xmlns:a16="http://schemas.microsoft.com/office/drawing/2014/main" id="{6DA1FF11-B2DC-4531-B017-F3E2E9C94CCD}"/>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a:extLst>
            <a:ext uri="{FF2B5EF4-FFF2-40B4-BE49-F238E27FC236}">
              <a16:creationId xmlns:a16="http://schemas.microsoft.com/office/drawing/2014/main" id="{9C92A3AD-CEC9-4E4C-9732-B7E116067C55}"/>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a:extLst>
            <a:ext uri="{FF2B5EF4-FFF2-40B4-BE49-F238E27FC236}">
              <a16:creationId xmlns:a16="http://schemas.microsoft.com/office/drawing/2014/main" id="{860F70B9-C8D1-4675-8D65-F6E4AF901597}"/>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a:extLst>
            <a:ext uri="{FF2B5EF4-FFF2-40B4-BE49-F238E27FC236}">
              <a16:creationId xmlns:a16="http://schemas.microsoft.com/office/drawing/2014/main" id="{6E886D7D-29CD-456C-9BB3-AC97898E840D}"/>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a:extLst>
            <a:ext uri="{FF2B5EF4-FFF2-40B4-BE49-F238E27FC236}">
              <a16:creationId xmlns:a16="http://schemas.microsoft.com/office/drawing/2014/main" id="{D35B5B63-2CF3-4F5A-BFAA-C3F59CABDDCD}"/>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a:extLst>
            <a:ext uri="{FF2B5EF4-FFF2-40B4-BE49-F238E27FC236}">
              <a16:creationId xmlns:a16="http://schemas.microsoft.com/office/drawing/2014/main" id="{925CD9BE-EA33-4A6A-A82B-B2548D6C6568}"/>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a:extLst>
            <a:ext uri="{FF2B5EF4-FFF2-40B4-BE49-F238E27FC236}">
              <a16:creationId xmlns:a16="http://schemas.microsoft.com/office/drawing/2014/main" id="{D1F722CA-EF9B-4E50-ADCB-BB9A3D1C6C3C}"/>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a:extLst>
            <a:ext uri="{FF2B5EF4-FFF2-40B4-BE49-F238E27FC236}">
              <a16:creationId xmlns:a16="http://schemas.microsoft.com/office/drawing/2014/main" id="{6F6BE157-7F0A-4BB3-B2B0-936166D46A07}"/>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a:extLst>
            <a:ext uri="{FF2B5EF4-FFF2-40B4-BE49-F238E27FC236}">
              <a16:creationId xmlns:a16="http://schemas.microsoft.com/office/drawing/2014/main" id="{8D787E53-9848-49D0-AB21-B46AADADFC40}"/>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94996965-E315-4D3C-9152-B337696C0748}"/>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a:extLst>
            <a:ext uri="{FF2B5EF4-FFF2-40B4-BE49-F238E27FC236}">
              <a16:creationId xmlns:a16="http://schemas.microsoft.com/office/drawing/2014/main" id="{FADA57D9-62BB-460E-B98C-3D1D17D991BB}"/>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a:extLst>
            <a:ext uri="{FF2B5EF4-FFF2-40B4-BE49-F238E27FC236}">
              <a16:creationId xmlns:a16="http://schemas.microsoft.com/office/drawing/2014/main" id="{1B01FF97-F18A-4C74-BFEA-76A87F281790}"/>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67492</xdr:rowOff>
    </xdr:from>
    <xdr:to>
      <xdr:col>116</xdr:col>
      <xdr:colOff>62864</xdr:colOff>
      <xdr:row>109</xdr:row>
      <xdr:rowOff>25581</xdr:rowOff>
    </xdr:to>
    <xdr:cxnSp macro="">
      <xdr:nvCxnSpPr>
        <xdr:cNvPr id="826" name="直線コネクタ 825">
          <a:extLst>
            <a:ext uri="{FF2B5EF4-FFF2-40B4-BE49-F238E27FC236}">
              <a16:creationId xmlns:a16="http://schemas.microsoft.com/office/drawing/2014/main" id="{7D58B26C-D7E8-4837-BB72-186CC0D3E899}"/>
            </a:ext>
          </a:extLst>
        </xdr:cNvPr>
        <xdr:cNvCxnSpPr/>
      </xdr:nvCxnSpPr>
      <xdr:spPr>
        <a:xfrm flipV="1">
          <a:off x="19951064" y="16640992"/>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7" name="【公民館】&#10;一人当たり面積最小値テキスト">
          <a:extLst>
            <a:ext uri="{FF2B5EF4-FFF2-40B4-BE49-F238E27FC236}">
              <a16:creationId xmlns:a16="http://schemas.microsoft.com/office/drawing/2014/main" id="{26665849-37DB-4CF8-BED4-B9C99049EF9D}"/>
            </a:ext>
          </a:extLst>
        </xdr:cNvPr>
        <xdr:cNvSpPr txBox="1"/>
      </xdr:nvSpPr>
      <xdr:spPr>
        <a:xfrm>
          <a:off x="19989800" y="18145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8" name="直線コネクタ 827">
          <a:extLst>
            <a:ext uri="{FF2B5EF4-FFF2-40B4-BE49-F238E27FC236}">
              <a16:creationId xmlns:a16="http://schemas.microsoft.com/office/drawing/2014/main" id="{01A21EE0-A734-4178-8F58-19A7589EC4EA}"/>
            </a:ext>
          </a:extLst>
        </xdr:cNvPr>
        <xdr:cNvCxnSpPr/>
      </xdr:nvCxnSpPr>
      <xdr:spPr>
        <a:xfrm>
          <a:off x="19881850" y="181421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14169</xdr:rowOff>
    </xdr:from>
    <xdr:ext cx="469744" cy="259045"/>
    <xdr:sp macro="" textlink="">
      <xdr:nvSpPr>
        <xdr:cNvPr id="829" name="【公民館】&#10;一人当たり面積最大値テキスト">
          <a:extLst>
            <a:ext uri="{FF2B5EF4-FFF2-40B4-BE49-F238E27FC236}">
              <a16:creationId xmlns:a16="http://schemas.microsoft.com/office/drawing/2014/main" id="{42517E20-0758-4AF6-88A4-5130F9AD7401}"/>
            </a:ext>
          </a:extLst>
        </xdr:cNvPr>
        <xdr:cNvSpPr txBox="1"/>
      </xdr:nvSpPr>
      <xdr:spPr>
        <a:xfrm>
          <a:off x="19989800" y="1641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67492</xdr:rowOff>
    </xdr:from>
    <xdr:to>
      <xdr:col>116</xdr:col>
      <xdr:colOff>152400</xdr:colOff>
      <xdr:row>100</xdr:row>
      <xdr:rowOff>67492</xdr:rowOff>
    </xdr:to>
    <xdr:cxnSp macro="">
      <xdr:nvCxnSpPr>
        <xdr:cNvPr id="830" name="直線コネクタ 829">
          <a:extLst>
            <a:ext uri="{FF2B5EF4-FFF2-40B4-BE49-F238E27FC236}">
              <a16:creationId xmlns:a16="http://schemas.microsoft.com/office/drawing/2014/main" id="{E6FB767B-8C66-4AD4-BBD4-2B072848B3B1}"/>
            </a:ext>
          </a:extLst>
        </xdr:cNvPr>
        <xdr:cNvCxnSpPr/>
      </xdr:nvCxnSpPr>
      <xdr:spPr>
        <a:xfrm>
          <a:off x="19881850" y="166409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152961</xdr:rowOff>
    </xdr:from>
    <xdr:ext cx="469744" cy="259045"/>
    <xdr:sp macro="" textlink="">
      <xdr:nvSpPr>
        <xdr:cNvPr id="831" name="【公民館】&#10;一人当たり面積平均値テキスト">
          <a:extLst>
            <a:ext uri="{FF2B5EF4-FFF2-40B4-BE49-F238E27FC236}">
              <a16:creationId xmlns:a16="http://schemas.microsoft.com/office/drawing/2014/main" id="{EBAE7660-A90C-4181-B491-97C57F8F45C7}"/>
            </a:ext>
          </a:extLst>
        </xdr:cNvPr>
        <xdr:cNvSpPr txBox="1"/>
      </xdr:nvSpPr>
      <xdr:spPr>
        <a:xfrm>
          <a:off x="19989800" y="17755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3084</xdr:rowOff>
    </xdr:from>
    <xdr:to>
      <xdr:col>116</xdr:col>
      <xdr:colOff>114300</xdr:colOff>
      <xdr:row>107</xdr:row>
      <xdr:rowOff>104684</xdr:rowOff>
    </xdr:to>
    <xdr:sp macro="" textlink="">
      <xdr:nvSpPr>
        <xdr:cNvPr id="832" name="フローチャート: 判断 831">
          <a:extLst>
            <a:ext uri="{FF2B5EF4-FFF2-40B4-BE49-F238E27FC236}">
              <a16:creationId xmlns:a16="http://schemas.microsoft.com/office/drawing/2014/main" id="{6B76E005-7B87-4F2B-82F0-3380AA83DD48}"/>
            </a:ext>
          </a:extLst>
        </xdr:cNvPr>
        <xdr:cNvSpPr/>
      </xdr:nvSpPr>
      <xdr:spPr>
        <a:xfrm>
          <a:off x="19900900" y="177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122282</xdr:rowOff>
    </xdr:from>
    <xdr:to>
      <xdr:col>112</xdr:col>
      <xdr:colOff>38100</xdr:colOff>
      <xdr:row>107</xdr:row>
      <xdr:rowOff>52432</xdr:rowOff>
    </xdr:to>
    <xdr:sp macro="" textlink="">
      <xdr:nvSpPr>
        <xdr:cNvPr id="833" name="フローチャート: 判断 832">
          <a:extLst>
            <a:ext uri="{FF2B5EF4-FFF2-40B4-BE49-F238E27FC236}">
              <a16:creationId xmlns:a16="http://schemas.microsoft.com/office/drawing/2014/main" id="{9D0E4F6C-F4A0-4BAC-8DCD-62132A6038C0}"/>
            </a:ext>
          </a:extLst>
        </xdr:cNvPr>
        <xdr:cNvSpPr/>
      </xdr:nvSpPr>
      <xdr:spPr>
        <a:xfrm>
          <a:off x="19157950" y="177244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28121</xdr:rowOff>
    </xdr:from>
    <xdr:to>
      <xdr:col>107</xdr:col>
      <xdr:colOff>101600</xdr:colOff>
      <xdr:row>107</xdr:row>
      <xdr:rowOff>129721</xdr:rowOff>
    </xdr:to>
    <xdr:sp macro="" textlink="">
      <xdr:nvSpPr>
        <xdr:cNvPr id="834" name="フローチャート: 判断 833">
          <a:extLst>
            <a:ext uri="{FF2B5EF4-FFF2-40B4-BE49-F238E27FC236}">
              <a16:creationId xmlns:a16="http://schemas.microsoft.com/office/drawing/2014/main" id="{2356F793-954D-465B-953A-02D2692F0A8C}"/>
            </a:ext>
          </a:extLst>
        </xdr:cNvPr>
        <xdr:cNvSpPr/>
      </xdr:nvSpPr>
      <xdr:spPr>
        <a:xfrm>
          <a:off x="18345150" y="1780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8527</xdr:rowOff>
    </xdr:from>
    <xdr:to>
      <xdr:col>102</xdr:col>
      <xdr:colOff>165100</xdr:colOff>
      <xdr:row>107</xdr:row>
      <xdr:rowOff>110127</xdr:rowOff>
    </xdr:to>
    <xdr:sp macro="" textlink="">
      <xdr:nvSpPr>
        <xdr:cNvPr id="835" name="フローチャート: 判断 834">
          <a:extLst>
            <a:ext uri="{FF2B5EF4-FFF2-40B4-BE49-F238E27FC236}">
              <a16:creationId xmlns:a16="http://schemas.microsoft.com/office/drawing/2014/main" id="{2A485A7D-F2CA-41CB-8CB0-72815785BB15}"/>
            </a:ext>
          </a:extLst>
        </xdr:cNvPr>
        <xdr:cNvSpPr/>
      </xdr:nvSpPr>
      <xdr:spPr>
        <a:xfrm>
          <a:off x="17551400" y="17782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22679</xdr:rowOff>
    </xdr:from>
    <xdr:to>
      <xdr:col>98</xdr:col>
      <xdr:colOff>38100</xdr:colOff>
      <xdr:row>107</xdr:row>
      <xdr:rowOff>124279</xdr:rowOff>
    </xdr:to>
    <xdr:sp macro="" textlink="">
      <xdr:nvSpPr>
        <xdr:cNvPr id="836" name="フローチャート: 判断 835">
          <a:extLst>
            <a:ext uri="{FF2B5EF4-FFF2-40B4-BE49-F238E27FC236}">
              <a16:creationId xmlns:a16="http://schemas.microsoft.com/office/drawing/2014/main" id="{AC31A1B3-4F75-4440-968C-7D945B8F5D70}"/>
            </a:ext>
          </a:extLst>
        </xdr:cNvPr>
        <xdr:cNvSpPr/>
      </xdr:nvSpPr>
      <xdr:spPr>
        <a:xfrm>
          <a:off x="16757650" y="177963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92742F75-7631-493F-BF93-D46B3C05550F}"/>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509F3441-F28D-4BB7-BBD1-102AF235B4A0}"/>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1BC20CBD-CF85-44D7-9FEB-81838F2EC2C0}"/>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DD5A0B59-3462-4007-BF8B-F9F4A21470EA}"/>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4899FAD4-A8DC-46FD-8891-407ADC71D824}"/>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111398</xdr:rowOff>
    </xdr:from>
    <xdr:to>
      <xdr:col>116</xdr:col>
      <xdr:colOff>114300</xdr:colOff>
      <xdr:row>107</xdr:row>
      <xdr:rowOff>41548</xdr:rowOff>
    </xdr:to>
    <xdr:sp macro="" textlink="">
      <xdr:nvSpPr>
        <xdr:cNvPr id="842" name="楕円 841">
          <a:extLst>
            <a:ext uri="{FF2B5EF4-FFF2-40B4-BE49-F238E27FC236}">
              <a16:creationId xmlns:a16="http://schemas.microsoft.com/office/drawing/2014/main" id="{5E3744BD-0243-4B00-95E3-A69D52095938}"/>
            </a:ext>
          </a:extLst>
        </xdr:cNvPr>
        <xdr:cNvSpPr/>
      </xdr:nvSpPr>
      <xdr:spPr>
        <a:xfrm>
          <a:off x="19900900" y="177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134275</xdr:rowOff>
    </xdr:from>
    <xdr:ext cx="469744" cy="259045"/>
    <xdr:sp macro="" textlink="">
      <xdr:nvSpPr>
        <xdr:cNvPr id="843" name="【公民館】&#10;一人当たり面積該当値テキスト">
          <a:extLst>
            <a:ext uri="{FF2B5EF4-FFF2-40B4-BE49-F238E27FC236}">
              <a16:creationId xmlns:a16="http://schemas.microsoft.com/office/drawing/2014/main" id="{9CEF9A42-FC52-49BE-A94B-5042817EED82}"/>
            </a:ext>
          </a:extLst>
        </xdr:cNvPr>
        <xdr:cNvSpPr txBox="1"/>
      </xdr:nvSpPr>
      <xdr:spPr>
        <a:xfrm>
          <a:off x="19989800" y="1756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117929</xdr:rowOff>
    </xdr:from>
    <xdr:to>
      <xdr:col>112</xdr:col>
      <xdr:colOff>38100</xdr:colOff>
      <xdr:row>107</xdr:row>
      <xdr:rowOff>48079</xdr:rowOff>
    </xdr:to>
    <xdr:sp macro="" textlink="">
      <xdr:nvSpPr>
        <xdr:cNvPr id="844" name="楕円 843">
          <a:extLst>
            <a:ext uri="{FF2B5EF4-FFF2-40B4-BE49-F238E27FC236}">
              <a16:creationId xmlns:a16="http://schemas.microsoft.com/office/drawing/2014/main" id="{5229F9CF-A68C-4ED5-9583-1E1AC4FC8427}"/>
            </a:ext>
          </a:extLst>
        </xdr:cNvPr>
        <xdr:cNvSpPr/>
      </xdr:nvSpPr>
      <xdr:spPr>
        <a:xfrm>
          <a:off x="19157950" y="177201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162198</xdr:rowOff>
    </xdr:from>
    <xdr:to>
      <xdr:col>116</xdr:col>
      <xdr:colOff>63500</xdr:colOff>
      <xdr:row>106</xdr:row>
      <xdr:rowOff>168729</xdr:rowOff>
    </xdr:to>
    <xdr:cxnSp macro="">
      <xdr:nvCxnSpPr>
        <xdr:cNvPr id="845" name="直線コネクタ 844">
          <a:extLst>
            <a:ext uri="{FF2B5EF4-FFF2-40B4-BE49-F238E27FC236}">
              <a16:creationId xmlns:a16="http://schemas.microsoft.com/office/drawing/2014/main" id="{496689BB-6F1E-4C63-8882-012F602DADBA}"/>
            </a:ext>
          </a:extLst>
        </xdr:cNvPr>
        <xdr:cNvCxnSpPr/>
      </xdr:nvCxnSpPr>
      <xdr:spPr>
        <a:xfrm flipV="1">
          <a:off x="19202400" y="17764398"/>
          <a:ext cx="7493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122282</xdr:rowOff>
    </xdr:from>
    <xdr:to>
      <xdr:col>107</xdr:col>
      <xdr:colOff>101600</xdr:colOff>
      <xdr:row>107</xdr:row>
      <xdr:rowOff>52432</xdr:rowOff>
    </xdr:to>
    <xdr:sp macro="" textlink="">
      <xdr:nvSpPr>
        <xdr:cNvPr id="846" name="楕円 845">
          <a:extLst>
            <a:ext uri="{FF2B5EF4-FFF2-40B4-BE49-F238E27FC236}">
              <a16:creationId xmlns:a16="http://schemas.microsoft.com/office/drawing/2014/main" id="{BFD99777-C6F0-4CAF-B4B9-E123CE930419}"/>
            </a:ext>
          </a:extLst>
        </xdr:cNvPr>
        <xdr:cNvSpPr/>
      </xdr:nvSpPr>
      <xdr:spPr>
        <a:xfrm>
          <a:off x="18345150" y="1772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168729</xdr:rowOff>
    </xdr:from>
    <xdr:to>
      <xdr:col>111</xdr:col>
      <xdr:colOff>177800</xdr:colOff>
      <xdr:row>107</xdr:row>
      <xdr:rowOff>1632</xdr:rowOff>
    </xdr:to>
    <xdr:cxnSp macro="">
      <xdr:nvCxnSpPr>
        <xdr:cNvPr id="847" name="直線コネクタ 846">
          <a:extLst>
            <a:ext uri="{FF2B5EF4-FFF2-40B4-BE49-F238E27FC236}">
              <a16:creationId xmlns:a16="http://schemas.microsoft.com/office/drawing/2014/main" id="{13692377-56A5-4DB5-8F81-330B5FAD5BB0}"/>
            </a:ext>
          </a:extLst>
        </xdr:cNvPr>
        <xdr:cNvCxnSpPr/>
      </xdr:nvCxnSpPr>
      <xdr:spPr>
        <a:xfrm flipV="1">
          <a:off x="18395950" y="17770929"/>
          <a:ext cx="80645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126637</xdr:rowOff>
    </xdr:from>
    <xdr:to>
      <xdr:col>102</xdr:col>
      <xdr:colOff>165100</xdr:colOff>
      <xdr:row>107</xdr:row>
      <xdr:rowOff>56787</xdr:rowOff>
    </xdr:to>
    <xdr:sp macro="" textlink="">
      <xdr:nvSpPr>
        <xdr:cNvPr id="848" name="楕円 847">
          <a:extLst>
            <a:ext uri="{FF2B5EF4-FFF2-40B4-BE49-F238E27FC236}">
              <a16:creationId xmlns:a16="http://schemas.microsoft.com/office/drawing/2014/main" id="{71B5A9C5-74FE-42A1-98EE-694858B83256}"/>
            </a:ext>
          </a:extLst>
        </xdr:cNvPr>
        <xdr:cNvSpPr/>
      </xdr:nvSpPr>
      <xdr:spPr>
        <a:xfrm>
          <a:off x="175514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1632</xdr:rowOff>
    </xdr:from>
    <xdr:to>
      <xdr:col>107</xdr:col>
      <xdr:colOff>50800</xdr:colOff>
      <xdr:row>107</xdr:row>
      <xdr:rowOff>5987</xdr:rowOff>
    </xdr:to>
    <xdr:cxnSp macro="">
      <xdr:nvCxnSpPr>
        <xdr:cNvPr id="849" name="直線コネクタ 848">
          <a:extLst>
            <a:ext uri="{FF2B5EF4-FFF2-40B4-BE49-F238E27FC236}">
              <a16:creationId xmlns:a16="http://schemas.microsoft.com/office/drawing/2014/main" id="{AD2CE27E-5832-477A-8B29-4D499DCA0DDA}"/>
            </a:ext>
          </a:extLst>
        </xdr:cNvPr>
        <xdr:cNvCxnSpPr/>
      </xdr:nvCxnSpPr>
      <xdr:spPr>
        <a:xfrm flipV="1">
          <a:off x="17602200" y="17775282"/>
          <a:ext cx="79375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130992</xdr:rowOff>
    </xdr:from>
    <xdr:to>
      <xdr:col>98</xdr:col>
      <xdr:colOff>38100</xdr:colOff>
      <xdr:row>107</xdr:row>
      <xdr:rowOff>61142</xdr:rowOff>
    </xdr:to>
    <xdr:sp macro="" textlink="">
      <xdr:nvSpPr>
        <xdr:cNvPr id="850" name="楕円 849">
          <a:extLst>
            <a:ext uri="{FF2B5EF4-FFF2-40B4-BE49-F238E27FC236}">
              <a16:creationId xmlns:a16="http://schemas.microsoft.com/office/drawing/2014/main" id="{3561BF21-310C-4F83-B5C0-BE5F88ADCB71}"/>
            </a:ext>
          </a:extLst>
        </xdr:cNvPr>
        <xdr:cNvSpPr/>
      </xdr:nvSpPr>
      <xdr:spPr>
        <a:xfrm>
          <a:off x="16757650" y="177331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5987</xdr:rowOff>
    </xdr:from>
    <xdr:to>
      <xdr:col>102</xdr:col>
      <xdr:colOff>114300</xdr:colOff>
      <xdr:row>107</xdr:row>
      <xdr:rowOff>10342</xdr:rowOff>
    </xdr:to>
    <xdr:cxnSp macro="">
      <xdr:nvCxnSpPr>
        <xdr:cNvPr id="851" name="直線コネクタ 850">
          <a:extLst>
            <a:ext uri="{FF2B5EF4-FFF2-40B4-BE49-F238E27FC236}">
              <a16:creationId xmlns:a16="http://schemas.microsoft.com/office/drawing/2014/main" id="{A4713F23-550B-48EE-B189-39E752FBF21E}"/>
            </a:ext>
          </a:extLst>
        </xdr:cNvPr>
        <xdr:cNvCxnSpPr/>
      </xdr:nvCxnSpPr>
      <xdr:spPr>
        <a:xfrm flipV="1">
          <a:off x="16802100" y="17779637"/>
          <a:ext cx="8001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43559</xdr:rowOff>
    </xdr:from>
    <xdr:ext cx="469744" cy="259045"/>
    <xdr:sp macro="" textlink="">
      <xdr:nvSpPr>
        <xdr:cNvPr id="852" name="n_1aveValue【公民館】&#10;一人当たり面積">
          <a:extLst>
            <a:ext uri="{FF2B5EF4-FFF2-40B4-BE49-F238E27FC236}">
              <a16:creationId xmlns:a16="http://schemas.microsoft.com/office/drawing/2014/main" id="{6E722363-74F4-4885-9B3C-A3325E2C21AA}"/>
            </a:ext>
          </a:extLst>
        </xdr:cNvPr>
        <xdr:cNvSpPr txBox="1"/>
      </xdr:nvSpPr>
      <xdr:spPr>
        <a:xfrm>
          <a:off x="18980227" y="178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120848</xdr:rowOff>
    </xdr:from>
    <xdr:ext cx="469744" cy="259045"/>
    <xdr:sp macro="" textlink="">
      <xdr:nvSpPr>
        <xdr:cNvPr id="853" name="n_2aveValue【公民館】&#10;一人当たり面積">
          <a:extLst>
            <a:ext uri="{FF2B5EF4-FFF2-40B4-BE49-F238E27FC236}">
              <a16:creationId xmlns:a16="http://schemas.microsoft.com/office/drawing/2014/main" id="{4D3D019D-21EF-4702-8E5A-A94116815FE3}"/>
            </a:ext>
          </a:extLst>
        </xdr:cNvPr>
        <xdr:cNvSpPr txBox="1"/>
      </xdr:nvSpPr>
      <xdr:spPr>
        <a:xfrm>
          <a:off x="18180127" y="1789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101254</xdr:rowOff>
    </xdr:from>
    <xdr:ext cx="469744" cy="259045"/>
    <xdr:sp macro="" textlink="">
      <xdr:nvSpPr>
        <xdr:cNvPr id="854" name="n_3aveValue【公民館】&#10;一人当たり面積">
          <a:extLst>
            <a:ext uri="{FF2B5EF4-FFF2-40B4-BE49-F238E27FC236}">
              <a16:creationId xmlns:a16="http://schemas.microsoft.com/office/drawing/2014/main" id="{00125DFD-7541-49D3-AABD-B6354092F28D}"/>
            </a:ext>
          </a:extLst>
        </xdr:cNvPr>
        <xdr:cNvSpPr txBox="1"/>
      </xdr:nvSpPr>
      <xdr:spPr>
        <a:xfrm>
          <a:off x="17386377" y="1787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115406</xdr:rowOff>
    </xdr:from>
    <xdr:ext cx="469744" cy="259045"/>
    <xdr:sp macro="" textlink="">
      <xdr:nvSpPr>
        <xdr:cNvPr id="855" name="n_4aveValue【公民館】&#10;一人当たり面積">
          <a:extLst>
            <a:ext uri="{FF2B5EF4-FFF2-40B4-BE49-F238E27FC236}">
              <a16:creationId xmlns:a16="http://schemas.microsoft.com/office/drawing/2014/main" id="{6D15E2AD-3C76-44BA-ADAA-CBDE4FE163EB}"/>
            </a:ext>
          </a:extLst>
        </xdr:cNvPr>
        <xdr:cNvSpPr txBox="1"/>
      </xdr:nvSpPr>
      <xdr:spPr>
        <a:xfrm>
          <a:off x="16592627" y="1788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64606</xdr:rowOff>
    </xdr:from>
    <xdr:ext cx="469744" cy="259045"/>
    <xdr:sp macro="" textlink="">
      <xdr:nvSpPr>
        <xdr:cNvPr id="856" name="n_1mainValue【公民館】&#10;一人当たり面積">
          <a:extLst>
            <a:ext uri="{FF2B5EF4-FFF2-40B4-BE49-F238E27FC236}">
              <a16:creationId xmlns:a16="http://schemas.microsoft.com/office/drawing/2014/main" id="{B9300F6B-D742-4EB9-BD78-9CED5CB24F8F}"/>
            </a:ext>
          </a:extLst>
        </xdr:cNvPr>
        <xdr:cNvSpPr txBox="1"/>
      </xdr:nvSpPr>
      <xdr:spPr>
        <a:xfrm>
          <a:off x="18980227" y="1749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68959</xdr:rowOff>
    </xdr:from>
    <xdr:ext cx="469744" cy="259045"/>
    <xdr:sp macro="" textlink="">
      <xdr:nvSpPr>
        <xdr:cNvPr id="857" name="n_2mainValue【公民館】&#10;一人当たり面積">
          <a:extLst>
            <a:ext uri="{FF2B5EF4-FFF2-40B4-BE49-F238E27FC236}">
              <a16:creationId xmlns:a16="http://schemas.microsoft.com/office/drawing/2014/main" id="{557C14FB-AA63-430D-9CC3-D27006FF4609}"/>
            </a:ext>
          </a:extLst>
        </xdr:cNvPr>
        <xdr:cNvSpPr txBox="1"/>
      </xdr:nvSpPr>
      <xdr:spPr>
        <a:xfrm>
          <a:off x="18180127" y="1749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73314</xdr:rowOff>
    </xdr:from>
    <xdr:ext cx="469744" cy="259045"/>
    <xdr:sp macro="" textlink="">
      <xdr:nvSpPr>
        <xdr:cNvPr id="858" name="n_3mainValue【公民館】&#10;一人当たり面積">
          <a:extLst>
            <a:ext uri="{FF2B5EF4-FFF2-40B4-BE49-F238E27FC236}">
              <a16:creationId xmlns:a16="http://schemas.microsoft.com/office/drawing/2014/main" id="{E108CF0A-C600-4BE4-B04C-7F6DB099D5BB}"/>
            </a:ext>
          </a:extLst>
        </xdr:cNvPr>
        <xdr:cNvSpPr txBox="1"/>
      </xdr:nvSpPr>
      <xdr:spPr>
        <a:xfrm>
          <a:off x="17386377" y="1750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77669</xdr:rowOff>
    </xdr:from>
    <xdr:ext cx="469744" cy="259045"/>
    <xdr:sp macro="" textlink="">
      <xdr:nvSpPr>
        <xdr:cNvPr id="859" name="n_4mainValue【公民館】&#10;一人当たり面積">
          <a:extLst>
            <a:ext uri="{FF2B5EF4-FFF2-40B4-BE49-F238E27FC236}">
              <a16:creationId xmlns:a16="http://schemas.microsoft.com/office/drawing/2014/main" id="{E74DDC82-14F8-4369-9572-4297F6C28D0C}"/>
            </a:ext>
          </a:extLst>
        </xdr:cNvPr>
        <xdr:cNvSpPr txBox="1"/>
      </xdr:nvSpPr>
      <xdr:spPr>
        <a:xfrm>
          <a:off x="16592627" y="1750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319F0556-D10F-4A7D-A1C0-FBE85F099C64}"/>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C38C19C7-153F-4E02-B9A0-3BF17C153B83}"/>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A7EBEA39-B230-4B30-A897-2A25B3EA66EC}"/>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道路については、整備時期が不明な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路線</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が大部分を占めており、固定資産台帳の整備時に耐用年数の半分が経過したものとして整備したため、減価償却率は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％程度となっている。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町営住宅、保育園、児童館については、ほぼ</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％減価償却しており、学校及び公民館については、以前耐震改修を行ったので比較的減価償却率は低くなっている。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今後、施設の統廃合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の検討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行い、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適正な維持管理が必要である。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F7896ED-B38F-4FD5-B6DF-FB5208C00EDE}"/>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66A33C6-468C-4E0E-8A12-5247E006FC9C}"/>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2067C86-F563-48B6-896E-89EED62F8AE4}"/>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2384859-0C13-4DF2-9B94-4FA0F82372D1}"/>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群馬県板倉町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AA74815-83B6-4152-BB05-7D50F7B29169}"/>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33DA712-B2C4-491F-8847-7F0DC82F3FC7}"/>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880C1BC-8D38-4559-B506-5D3F5D5CDBB4}"/>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405B186-A5CA-40D9-885D-ECB5A9A02339}"/>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5146DE7-9EF5-4F14-AC35-D59CAFB52F11}"/>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4B0FF10-79D9-4284-8012-03F1A3C33766}"/>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14,064
13,634
41.86
6,864,187
5,979,374
860,421
4,308,989
4,292,679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231FE9C-538D-4214-A898-0CBEA07175B2}"/>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33D6D0B-15BA-4EC0-B714-BA8C9FD9E838}"/>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63C8F07-1AE5-4F0D-9AE9-5BD578ED267B}"/>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B2BD754-E2ED-463D-82AF-70CD8750AFBC}"/>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7261E7B-7155-431D-A49A-842E1AA64751}"/>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C3CE601-9065-404C-905A-F9C4C771047E}"/>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C0A1D29-CBA9-4DF7-B302-A42B7C2D7722}"/>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81B5368-2ACA-4F0E-BDB4-41297726DE0B}"/>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57BB8D7-3A2D-4881-8E6A-E2EB0C21DC27}"/>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6E99A33-72F9-4935-9E37-11AECF8D1D75}"/>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404E229-E683-4105-B864-F6997B6DD355}"/>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8F6CFEC-CC22-4613-83E8-A43A3D6D3F96}"/>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F6F9D62-9545-42F5-99D6-9460B0A8EEF7}"/>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CB508D7-9DB9-43C1-A858-1E041ECDD117}"/>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9CB4EE8-26E8-4943-96FA-0D8B2FEBF979}"/>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F172FFE-FB48-4C57-9186-1A0210B4DCA8}"/>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23B2E58-EC8F-4A33-A122-F413BA359806}"/>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EF1E7E0-A251-4757-8B8F-FBA559043FD7}"/>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EAC553B-D5E1-4EB8-B0A7-25D5A4920A9F}"/>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5E6E8DB-0560-4AE9-BBE0-CD76F40A49CA}"/>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7D76126-522D-4BE6-85EB-A314CE80850F}"/>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2F925D5-6EA8-4018-B5B7-3B3A095B0303}"/>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6B6A4FC-F448-4846-AD3D-4DE25A27D3F0}"/>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4BA3C06-B9D1-4293-A197-C39153966EB7}"/>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96C7080-4B90-4A6F-B26E-D0050D9457DA}"/>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3B1B105-B104-4887-BF00-2556841BFC7A}"/>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1EC4497-05AA-4E33-9779-E61496D192CB}"/>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70E3D1B-E916-4389-9C24-3B410102489B}"/>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47BD14B-8D7C-4206-B309-D935F72D2518}"/>
            </a:ext>
          </a:extLst>
        </xdr:cNvPr>
        <xdr:cNvSpPr/>
      </xdr:nvSpPr>
      <xdr:spPr>
        <a:xfrm>
          <a:off x="6858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F4E55AF1-894F-405C-A00F-07F65E9DA600}"/>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B831F430-26DA-47B5-96F6-4BCBCD0E70A1}"/>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BC21C039-AE06-4F81-9E49-2E6A4642EEE2}"/>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76B68273-E0F7-499E-AB15-A61D970D4FE6}"/>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EEEC46DE-9AB8-4A2B-A282-E755352804B3}"/>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11704223-1572-4D36-B805-AE2D52CF16C0}"/>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AE6A616E-FE10-4930-BAF1-FE75AB8C7391}"/>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E2A5CEFD-E961-4687-9B00-CC888668265C}"/>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49" name="テキスト ボックス 48">
          <a:extLst>
            <a:ext uri="{FF2B5EF4-FFF2-40B4-BE49-F238E27FC236}">
              <a16:creationId xmlns:a16="http://schemas.microsoft.com/office/drawing/2014/main" id="{A0E7A0AA-BD31-4A1F-AE31-4FCD6A7ECF2A}"/>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50" name="直線コネクタ 49">
          <a:extLst>
            <a:ext uri="{FF2B5EF4-FFF2-40B4-BE49-F238E27FC236}">
              <a16:creationId xmlns:a16="http://schemas.microsoft.com/office/drawing/2014/main" id="{4FEF7B70-C365-4C98-9476-9716F4F5F574}"/>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51" name="直線コネクタ 50">
          <a:extLst>
            <a:ext uri="{FF2B5EF4-FFF2-40B4-BE49-F238E27FC236}">
              <a16:creationId xmlns:a16="http://schemas.microsoft.com/office/drawing/2014/main" id="{73201F3F-E76E-4F7C-82FC-92E9A0D24904}"/>
            </a:ext>
          </a:extLst>
        </xdr:cNvPr>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52" name="テキスト ボックス 51">
          <a:extLst>
            <a:ext uri="{FF2B5EF4-FFF2-40B4-BE49-F238E27FC236}">
              <a16:creationId xmlns:a16="http://schemas.microsoft.com/office/drawing/2014/main" id="{C00AD784-3CD9-462D-A3FC-C1670259168F}"/>
            </a:ext>
          </a:extLst>
        </xdr:cNvPr>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53" name="直線コネクタ 52">
          <a:extLst>
            <a:ext uri="{FF2B5EF4-FFF2-40B4-BE49-F238E27FC236}">
              <a16:creationId xmlns:a16="http://schemas.microsoft.com/office/drawing/2014/main" id="{4CBCEEBF-6FB5-44C9-9EFB-64B31480A160}"/>
            </a:ext>
          </a:extLst>
        </xdr:cNvPr>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54" name="テキスト ボックス 53">
          <a:extLst>
            <a:ext uri="{FF2B5EF4-FFF2-40B4-BE49-F238E27FC236}">
              <a16:creationId xmlns:a16="http://schemas.microsoft.com/office/drawing/2014/main" id="{CE60670E-5725-4E61-B8CE-B92729957867}"/>
            </a:ext>
          </a:extLst>
        </xdr:cNvPr>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55" name="直線コネクタ 54">
          <a:extLst>
            <a:ext uri="{FF2B5EF4-FFF2-40B4-BE49-F238E27FC236}">
              <a16:creationId xmlns:a16="http://schemas.microsoft.com/office/drawing/2014/main" id="{FF82B94D-9D06-4CEB-AC25-A1C1922CFB32}"/>
            </a:ext>
          </a:extLst>
        </xdr:cNvPr>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56" name="テキスト ボックス 55">
          <a:extLst>
            <a:ext uri="{FF2B5EF4-FFF2-40B4-BE49-F238E27FC236}">
              <a16:creationId xmlns:a16="http://schemas.microsoft.com/office/drawing/2014/main" id="{AEA49C5A-DAF0-4BC0-821F-177B620CB5A1}"/>
            </a:ext>
          </a:extLst>
        </xdr:cNvPr>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57" name="直線コネクタ 56">
          <a:extLst>
            <a:ext uri="{FF2B5EF4-FFF2-40B4-BE49-F238E27FC236}">
              <a16:creationId xmlns:a16="http://schemas.microsoft.com/office/drawing/2014/main" id="{381E8A66-B300-443A-8C15-853FA2770C37}"/>
            </a:ext>
          </a:extLst>
        </xdr:cNvPr>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58" name="テキスト ボックス 57">
          <a:extLst>
            <a:ext uri="{FF2B5EF4-FFF2-40B4-BE49-F238E27FC236}">
              <a16:creationId xmlns:a16="http://schemas.microsoft.com/office/drawing/2014/main" id="{EFEF7D64-5202-4562-8DA4-D4F0E046D287}"/>
            </a:ext>
          </a:extLst>
        </xdr:cNvPr>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59" name="直線コネクタ 58">
          <a:extLst>
            <a:ext uri="{FF2B5EF4-FFF2-40B4-BE49-F238E27FC236}">
              <a16:creationId xmlns:a16="http://schemas.microsoft.com/office/drawing/2014/main" id="{D8BCB09D-EBB0-4E80-989D-2DA855985AD9}"/>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60" name="テキスト ボックス 59">
          <a:extLst>
            <a:ext uri="{FF2B5EF4-FFF2-40B4-BE49-F238E27FC236}">
              <a16:creationId xmlns:a16="http://schemas.microsoft.com/office/drawing/2014/main" id="{8B9B5192-E38F-47C7-9267-445F5B79A4E1}"/>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61" name="【図書館】&#10;一人当たり面積グラフ枠">
          <a:extLst>
            <a:ext uri="{FF2B5EF4-FFF2-40B4-BE49-F238E27FC236}">
              <a16:creationId xmlns:a16="http://schemas.microsoft.com/office/drawing/2014/main" id="{BE826A0D-5F0E-424A-BE80-06EEF8E91859}"/>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112776</xdr:rowOff>
    </xdr:from>
    <xdr:to>
      <xdr:col>54</xdr:col>
      <xdr:colOff>189865</xdr:colOff>
      <xdr:row>41</xdr:row>
      <xdr:rowOff>87630</xdr:rowOff>
    </xdr:to>
    <xdr:cxnSp macro="">
      <xdr:nvCxnSpPr>
        <xdr:cNvPr id="62" name="直線コネクタ 61">
          <a:extLst>
            <a:ext uri="{FF2B5EF4-FFF2-40B4-BE49-F238E27FC236}">
              <a16:creationId xmlns:a16="http://schemas.microsoft.com/office/drawing/2014/main" id="{ED272A75-68CD-45F8-AD34-C5A1DA1E6179}"/>
            </a:ext>
          </a:extLst>
        </xdr:cNvPr>
        <xdr:cNvCxnSpPr/>
      </xdr:nvCxnSpPr>
      <xdr:spPr>
        <a:xfrm flipV="1">
          <a:off x="9429115" y="5732526"/>
          <a:ext cx="0" cy="113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63" name="【図書館】&#10;一人当たり面積最小値テキスト">
          <a:extLst>
            <a:ext uri="{FF2B5EF4-FFF2-40B4-BE49-F238E27FC236}">
              <a16:creationId xmlns:a16="http://schemas.microsoft.com/office/drawing/2014/main" id="{0C64DAB9-F9D5-4C94-82CA-233A3F7C1426}"/>
            </a:ext>
          </a:extLst>
        </xdr:cNvPr>
        <xdr:cNvSpPr txBox="1"/>
      </xdr:nvSpPr>
      <xdr:spPr>
        <a:xfrm>
          <a:off x="9467850" y="686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64" name="直線コネクタ 63">
          <a:extLst>
            <a:ext uri="{FF2B5EF4-FFF2-40B4-BE49-F238E27FC236}">
              <a16:creationId xmlns:a16="http://schemas.microsoft.com/office/drawing/2014/main" id="{CCFE3102-9F18-44F5-A779-D5B2A789E2EB}"/>
            </a:ext>
          </a:extLst>
        </xdr:cNvPr>
        <xdr:cNvCxnSpPr/>
      </xdr:nvCxnSpPr>
      <xdr:spPr>
        <a:xfrm>
          <a:off x="9359900" y="68630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59453</xdr:rowOff>
    </xdr:from>
    <xdr:ext cx="469744" cy="259045"/>
    <xdr:sp macro="" textlink="">
      <xdr:nvSpPr>
        <xdr:cNvPr id="65" name="【図書館】&#10;一人当たり面積最大値テキスト">
          <a:extLst>
            <a:ext uri="{FF2B5EF4-FFF2-40B4-BE49-F238E27FC236}">
              <a16:creationId xmlns:a16="http://schemas.microsoft.com/office/drawing/2014/main" id="{4E031CC2-E6FC-4AA8-95B4-7B20FB413FAD}"/>
            </a:ext>
          </a:extLst>
        </xdr:cNvPr>
        <xdr:cNvSpPr txBox="1"/>
      </xdr:nvSpPr>
      <xdr:spPr>
        <a:xfrm>
          <a:off x="9467850" y="55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112776</xdr:rowOff>
    </xdr:from>
    <xdr:to>
      <xdr:col>55</xdr:col>
      <xdr:colOff>88900</xdr:colOff>
      <xdr:row>34</xdr:row>
      <xdr:rowOff>112776</xdr:rowOff>
    </xdr:to>
    <xdr:cxnSp macro="">
      <xdr:nvCxnSpPr>
        <xdr:cNvPr id="66" name="直線コネクタ 65">
          <a:extLst>
            <a:ext uri="{FF2B5EF4-FFF2-40B4-BE49-F238E27FC236}">
              <a16:creationId xmlns:a16="http://schemas.microsoft.com/office/drawing/2014/main" id="{3FD3B7AB-546B-4024-A8EC-2C06271A0620}"/>
            </a:ext>
          </a:extLst>
        </xdr:cNvPr>
        <xdr:cNvCxnSpPr/>
      </xdr:nvCxnSpPr>
      <xdr:spPr>
        <a:xfrm>
          <a:off x="9359900" y="57325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99839</xdr:rowOff>
    </xdr:from>
    <xdr:ext cx="469744" cy="259045"/>
    <xdr:sp macro="" textlink="">
      <xdr:nvSpPr>
        <xdr:cNvPr id="67" name="【図書館】&#10;一人当たり面積平均値テキスト">
          <a:extLst>
            <a:ext uri="{FF2B5EF4-FFF2-40B4-BE49-F238E27FC236}">
              <a16:creationId xmlns:a16="http://schemas.microsoft.com/office/drawing/2014/main" id="{858B3882-919E-4D6D-91F4-A0C663DC0DC9}"/>
            </a:ext>
          </a:extLst>
        </xdr:cNvPr>
        <xdr:cNvSpPr txBox="1"/>
      </xdr:nvSpPr>
      <xdr:spPr>
        <a:xfrm>
          <a:off x="9467850" y="63799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121412</xdr:rowOff>
    </xdr:from>
    <xdr:to>
      <xdr:col>55</xdr:col>
      <xdr:colOff>50800</xdr:colOff>
      <xdr:row>39</xdr:row>
      <xdr:rowOff>51562</xdr:rowOff>
    </xdr:to>
    <xdr:sp macro="" textlink="">
      <xdr:nvSpPr>
        <xdr:cNvPr id="68" name="フローチャート: 判断 67">
          <a:extLst>
            <a:ext uri="{FF2B5EF4-FFF2-40B4-BE49-F238E27FC236}">
              <a16:creationId xmlns:a16="http://schemas.microsoft.com/office/drawing/2014/main" id="{9C8379E6-CDAA-4B1A-A4E6-DD426C299691}"/>
            </a:ext>
          </a:extLst>
        </xdr:cNvPr>
        <xdr:cNvSpPr/>
      </xdr:nvSpPr>
      <xdr:spPr>
        <a:xfrm>
          <a:off x="9398000" y="640156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125984</xdr:rowOff>
    </xdr:from>
    <xdr:to>
      <xdr:col>50</xdr:col>
      <xdr:colOff>165100</xdr:colOff>
      <xdr:row>39</xdr:row>
      <xdr:rowOff>56134</xdr:rowOff>
    </xdr:to>
    <xdr:sp macro="" textlink="">
      <xdr:nvSpPr>
        <xdr:cNvPr id="69" name="フローチャート: 判断 68">
          <a:extLst>
            <a:ext uri="{FF2B5EF4-FFF2-40B4-BE49-F238E27FC236}">
              <a16:creationId xmlns:a16="http://schemas.microsoft.com/office/drawing/2014/main" id="{3431FAFB-CF23-4DAD-B632-128E3A7FA6C6}"/>
            </a:ext>
          </a:extLst>
        </xdr:cNvPr>
        <xdr:cNvSpPr/>
      </xdr:nvSpPr>
      <xdr:spPr>
        <a:xfrm>
          <a:off x="8636000" y="64061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4826</xdr:rowOff>
    </xdr:from>
    <xdr:to>
      <xdr:col>46</xdr:col>
      <xdr:colOff>38100</xdr:colOff>
      <xdr:row>39</xdr:row>
      <xdr:rowOff>106426</xdr:rowOff>
    </xdr:to>
    <xdr:sp macro="" textlink="">
      <xdr:nvSpPr>
        <xdr:cNvPr id="70" name="フローチャート: 判断 69">
          <a:extLst>
            <a:ext uri="{FF2B5EF4-FFF2-40B4-BE49-F238E27FC236}">
              <a16:creationId xmlns:a16="http://schemas.microsoft.com/office/drawing/2014/main" id="{2DA431A3-F372-4EE5-B61B-292B9561F1FE}"/>
            </a:ext>
          </a:extLst>
        </xdr:cNvPr>
        <xdr:cNvSpPr/>
      </xdr:nvSpPr>
      <xdr:spPr>
        <a:xfrm>
          <a:off x="7842250" y="64500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18542</xdr:rowOff>
    </xdr:from>
    <xdr:to>
      <xdr:col>41</xdr:col>
      <xdr:colOff>101600</xdr:colOff>
      <xdr:row>39</xdr:row>
      <xdr:rowOff>120142</xdr:rowOff>
    </xdr:to>
    <xdr:sp macro="" textlink="">
      <xdr:nvSpPr>
        <xdr:cNvPr id="71" name="フローチャート: 判断 70">
          <a:extLst>
            <a:ext uri="{FF2B5EF4-FFF2-40B4-BE49-F238E27FC236}">
              <a16:creationId xmlns:a16="http://schemas.microsoft.com/office/drawing/2014/main" id="{084B65D8-5E6B-40E5-806F-30FC09957FEF}"/>
            </a:ext>
          </a:extLst>
        </xdr:cNvPr>
        <xdr:cNvSpPr/>
      </xdr:nvSpPr>
      <xdr:spPr>
        <a:xfrm>
          <a:off x="7029450" y="646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59690</xdr:rowOff>
    </xdr:from>
    <xdr:to>
      <xdr:col>36</xdr:col>
      <xdr:colOff>165100</xdr:colOff>
      <xdr:row>39</xdr:row>
      <xdr:rowOff>161290</xdr:rowOff>
    </xdr:to>
    <xdr:sp macro="" textlink="">
      <xdr:nvSpPr>
        <xdr:cNvPr id="72" name="フローチャート: 判断 71">
          <a:extLst>
            <a:ext uri="{FF2B5EF4-FFF2-40B4-BE49-F238E27FC236}">
              <a16:creationId xmlns:a16="http://schemas.microsoft.com/office/drawing/2014/main" id="{269F25DB-2DF2-4A43-A182-A85A416F50BD}"/>
            </a:ext>
          </a:extLst>
        </xdr:cNvPr>
        <xdr:cNvSpPr/>
      </xdr:nvSpPr>
      <xdr:spPr>
        <a:xfrm>
          <a:off x="62357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73" name="テキスト ボックス 72">
          <a:extLst>
            <a:ext uri="{FF2B5EF4-FFF2-40B4-BE49-F238E27FC236}">
              <a16:creationId xmlns:a16="http://schemas.microsoft.com/office/drawing/2014/main" id="{B45D7BEA-C5A6-4288-B414-16A7200668B5}"/>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4E26A20D-64F2-4AFB-82D1-EC5DDFD8C924}"/>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79F45A6B-C933-421A-9E20-571FA31139B2}"/>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13AE4413-5AC5-43DC-BE93-4DACD0A89098}"/>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77" name="テキスト ボックス 76">
          <a:extLst>
            <a:ext uri="{FF2B5EF4-FFF2-40B4-BE49-F238E27FC236}">
              <a16:creationId xmlns:a16="http://schemas.microsoft.com/office/drawing/2014/main" id="{AB8A5175-93C1-4001-9DF6-32FEECD72C63}"/>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121412</xdr:rowOff>
    </xdr:from>
    <xdr:to>
      <xdr:col>50</xdr:col>
      <xdr:colOff>165100</xdr:colOff>
      <xdr:row>39</xdr:row>
      <xdr:rowOff>51562</xdr:rowOff>
    </xdr:to>
    <xdr:sp macro="" textlink="">
      <xdr:nvSpPr>
        <xdr:cNvPr id="78" name="楕円 77">
          <a:extLst>
            <a:ext uri="{FF2B5EF4-FFF2-40B4-BE49-F238E27FC236}">
              <a16:creationId xmlns:a16="http://schemas.microsoft.com/office/drawing/2014/main" id="{E1DC983A-563E-419E-B501-03E073D54B6C}"/>
            </a:ext>
          </a:extLst>
        </xdr:cNvPr>
        <xdr:cNvSpPr/>
      </xdr:nvSpPr>
      <xdr:spPr>
        <a:xfrm>
          <a:off x="8636000" y="64015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47261</xdr:rowOff>
    </xdr:from>
    <xdr:ext cx="469744" cy="259045"/>
    <xdr:sp macro="" textlink="">
      <xdr:nvSpPr>
        <xdr:cNvPr id="79" name="n_1aveValue【図書館】&#10;一人当たり面積">
          <a:extLst>
            <a:ext uri="{FF2B5EF4-FFF2-40B4-BE49-F238E27FC236}">
              <a16:creationId xmlns:a16="http://schemas.microsoft.com/office/drawing/2014/main" id="{9BA85839-D844-46E4-8A7B-B51F398C57C6}"/>
            </a:ext>
          </a:extLst>
        </xdr:cNvPr>
        <xdr:cNvSpPr txBox="1"/>
      </xdr:nvSpPr>
      <xdr:spPr>
        <a:xfrm>
          <a:off x="8458277" y="649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122953</xdr:rowOff>
    </xdr:from>
    <xdr:ext cx="469744" cy="259045"/>
    <xdr:sp macro="" textlink="">
      <xdr:nvSpPr>
        <xdr:cNvPr id="80" name="n_2aveValue【図書館】&#10;一人当たり面積">
          <a:extLst>
            <a:ext uri="{FF2B5EF4-FFF2-40B4-BE49-F238E27FC236}">
              <a16:creationId xmlns:a16="http://schemas.microsoft.com/office/drawing/2014/main" id="{2D6F9C16-B76C-4D43-AB33-AD2748C00730}"/>
            </a:ext>
          </a:extLst>
        </xdr:cNvPr>
        <xdr:cNvSpPr txBox="1"/>
      </xdr:nvSpPr>
      <xdr:spPr>
        <a:xfrm>
          <a:off x="7677227"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136669</xdr:rowOff>
    </xdr:from>
    <xdr:ext cx="469744" cy="259045"/>
    <xdr:sp macro="" textlink="">
      <xdr:nvSpPr>
        <xdr:cNvPr id="81" name="n_3aveValue【図書館】&#10;一人当たり面積">
          <a:extLst>
            <a:ext uri="{FF2B5EF4-FFF2-40B4-BE49-F238E27FC236}">
              <a16:creationId xmlns:a16="http://schemas.microsoft.com/office/drawing/2014/main" id="{8A49609D-8257-43D1-B5B1-E008573155B7}"/>
            </a:ext>
          </a:extLst>
        </xdr:cNvPr>
        <xdr:cNvSpPr txBox="1"/>
      </xdr:nvSpPr>
      <xdr:spPr>
        <a:xfrm>
          <a:off x="6864427" y="62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6367</xdr:rowOff>
    </xdr:from>
    <xdr:ext cx="469744" cy="259045"/>
    <xdr:sp macro="" textlink="">
      <xdr:nvSpPr>
        <xdr:cNvPr id="82" name="n_4aveValue【図書館】&#10;一人当たり面積">
          <a:extLst>
            <a:ext uri="{FF2B5EF4-FFF2-40B4-BE49-F238E27FC236}">
              <a16:creationId xmlns:a16="http://schemas.microsoft.com/office/drawing/2014/main" id="{381C2DBE-1F86-46E1-88AD-9EE7B109A910}"/>
            </a:ext>
          </a:extLst>
        </xdr:cNvPr>
        <xdr:cNvSpPr txBox="1"/>
      </xdr:nvSpPr>
      <xdr:spPr>
        <a:xfrm>
          <a:off x="607067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68089</xdr:rowOff>
    </xdr:from>
    <xdr:ext cx="469744" cy="259045"/>
    <xdr:sp macro="" textlink="">
      <xdr:nvSpPr>
        <xdr:cNvPr id="83" name="n_1mainValue【図書館】&#10;一人当たり面積">
          <a:extLst>
            <a:ext uri="{FF2B5EF4-FFF2-40B4-BE49-F238E27FC236}">
              <a16:creationId xmlns:a16="http://schemas.microsoft.com/office/drawing/2014/main" id="{FB5B894D-D822-4036-B9FF-48F19D9C3510}"/>
            </a:ext>
          </a:extLst>
        </xdr:cNvPr>
        <xdr:cNvSpPr txBox="1"/>
      </xdr:nvSpPr>
      <xdr:spPr>
        <a:xfrm>
          <a:off x="845827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84" name="正方形/長方形 83">
          <a:extLst>
            <a:ext uri="{FF2B5EF4-FFF2-40B4-BE49-F238E27FC236}">
              <a16:creationId xmlns:a16="http://schemas.microsoft.com/office/drawing/2014/main" id="{B09C6BB2-2A4F-42A9-89CE-BFC124EABBB0}"/>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85" name="正方形/長方形 84">
          <a:extLst>
            <a:ext uri="{FF2B5EF4-FFF2-40B4-BE49-F238E27FC236}">
              <a16:creationId xmlns:a16="http://schemas.microsoft.com/office/drawing/2014/main" id="{01D640D9-3B19-41E3-BC95-998DD85FD38F}"/>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86" name="正方形/長方形 85">
          <a:extLst>
            <a:ext uri="{FF2B5EF4-FFF2-40B4-BE49-F238E27FC236}">
              <a16:creationId xmlns:a16="http://schemas.microsoft.com/office/drawing/2014/main" id="{BDF16518-EA0B-45BD-A171-09CC92AE5531}"/>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87" name="正方形/長方形 86">
          <a:extLst>
            <a:ext uri="{FF2B5EF4-FFF2-40B4-BE49-F238E27FC236}">
              <a16:creationId xmlns:a16="http://schemas.microsoft.com/office/drawing/2014/main" id="{EB1CEA61-C6E0-4E82-9412-94781749AD0E}"/>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88" name="正方形/長方形 87">
          <a:extLst>
            <a:ext uri="{FF2B5EF4-FFF2-40B4-BE49-F238E27FC236}">
              <a16:creationId xmlns:a16="http://schemas.microsoft.com/office/drawing/2014/main" id="{2758B1B7-AFFC-4015-915D-DB5575015C59}"/>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89" name="正方形/長方形 88">
          <a:extLst>
            <a:ext uri="{FF2B5EF4-FFF2-40B4-BE49-F238E27FC236}">
              <a16:creationId xmlns:a16="http://schemas.microsoft.com/office/drawing/2014/main" id="{57FDB49C-7D7E-4D7F-B316-8AAFD970B54C}"/>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90" name="正方形/長方形 89">
          <a:extLst>
            <a:ext uri="{FF2B5EF4-FFF2-40B4-BE49-F238E27FC236}">
              <a16:creationId xmlns:a16="http://schemas.microsoft.com/office/drawing/2014/main" id="{59024358-DC96-43D7-8D51-534A0440BB7F}"/>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91" name="正方形/長方形 90">
          <a:extLst>
            <a:ext uri="{FF2B5EF4-FFF2-40B4-BE49-F238E27FC236}">
              <a16:creationId xmlns:a16="http://schemas.microsoft.com/office/drawing/2014/main" id="{A02B1ADF-D2A1-454F-AC83-66EFDC2579AF}"/>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92" name="テキスト ボックス 91">
          <a:extLst>
            <a:ext uri="{FF2B5EF4-FFF2-40B4-BE49-F238E27FC236}">
              <a16:creationId xmlns:a16="http://schemas.microsoft.com/office/drawing/2014/main" id="{0145DF24-C1BA-44F5-BBA8-EA629D209140}"/>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93" name="直線コネクタ 92">
          <a:extLst>
            <a:ext uri="{FF2B5EF4-FFF2-40B4-BE49-F238E27FC236}">
              <a16:creationId xmlns:a16="http://schemas.microsoft.com/office/drawing/2014/main" id="{E714F953-8B8F-47AF-B212-3F97513518C1}"/>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94" name="テキスト ボックス 93">
          <a:extLst>
            <a:ext uri="{FF2B5EF4-FFF2-40B4-BE49-F238E27FC236}">
              <a16:creationId xmlns:a16="http://schemas.microsoft.com/office/drawing/2014/main" id="{FB563A35-D43F-4B77-97E8-940C4477D43E}"/>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95" name="直線コネクタ 94">
          <a:extLst>
            <a:ext uri="{FF2B5EF4-FFF2-40B4-BE49-F238E27FC236}">
              <a16:creationId xmlns:a16="http://schemas.microsoft.com/office/drawing/2014/main" id="{DBBF22D0-6EB2-4151-B0BF-C9AF24AC09C9}"/>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96" name="テキスト ボックス 95">
          <a:extLst>
            <a:ext uri="{FF2B5EF4-FFF2-40B4-BE49-F238E27FC236}">
              <a16:creationId xmlns:a16="http://schemas.microsoft.com/office/drawing/2014/main" id="{2C30A781-1A4E-4C79-AC24-0A995993DC17}"/>
            </a:ext>
          </a:extLst>
        </xdr:cNvPr>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97" name="直線コネクタ 96">
          <a:extLst>
            <a:ext uri="{FF2B5EF4-FFF2-40B4-BE49-F238E27FC236}">
              <a16:creationId xmlns:a16="http://schemas.microsoft.com/office/drawing/2014/main" id="{182F1202-9A65-4A10-B71B-BF4CBAE7881C}"/>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98" name="テキスト ボックス 97">
          <a:extLst>
            <a:ext uri="{FF2B5EF4-FFF2-40B4-BE49-F238E27FC236}">
              <a16:creationId xmlns:a16="http://schemas.microsoft.com/office/drawing/2014/main" id="{CC63FDA2-138B-4D53-989F-E1771A597CE2}"/>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99" name="直線コネクタ 98">
          <a:extLst>
            <a:ext uri="{FF2B5EF4-FFF2-40B4-BE49-F238E27FC236}">
              <a16:creationId xmlns:a16="http://schemas.microsoft.com/office/drawing/2014/main" id="{78A4D92B-04A5-4F81-896D-747F7A869046}"/>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00" name="テキスト ボックス 99">
          <a:extLst>
            <a:ext uri="{FF2B5EF4-FFF2-40B4-BE49-F238E27FC236}">
              <a16:creationId xmlns:a16="http://schemas.microsoft.com/office/drawing/2014/main" id="{E736021F-6800-4EAB-9634-678DB108A78C}"/>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01" name="直線コネクタ 100">
          <a:extLst>
            <a:ext uri="{FF2B5EF4-FFF2-40B4-BE49-F238E27FC236}">
              <a16:creationId xmlns:a16="http://schemas.microsoft.com/office/drawing/2014/main" id="{63BD1F9C-AB88-4F38-A94C-A153C1379DB0}"/>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02" name="テキスト ボックス 101">
          <a:extLst>
            <a:ext uri="{FF2B5EF4-FFF2-40B4-BE49-F238E27FC236}">
              <a16:creationId xmlns:a16="http://schemas.microsoft.com/office/drawing/2014/main" id="{62804987-8CBC-45E3-A23B-10EE057B69FC}"/>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03" name="直線コネクタ 102">
          <a:extLst>
            <a:ext uri="{FF2B5EF4-FFF2-40B4-BE49-F238E27FC236}">
              <a16:creationId xmlns:a16="http://schemas.microsoft.com/office/drawing/2014/main" id="{07BA3386-689E-4F46-9FA3-50CEF25E0D86}"/>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04" name="テキスト ボックス 103">
          <a:extLst>
            <a:ext uri="{FF2B5EF4-FFF2-40B4-BE49-F238E27FC236}">
              <a16:creationId xmlns:a16="http://schemas.microsoft.com/office/drawing/2014/main" id="{FC1AE415-06A1-4C11-ACEE-6886CBD75769}"/>
            </a:ext>
          </a:extLst>
        </xdr:cNvPr>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05" name="直線コネクタ 104">
          <a:extLst>
            <a:ext uri="{FF2B5EF4-FFF2-40B4-BE49-F238E27FC236}">
              <a16:creationId xmlns:a16="http://schemas.microsoft.com/office/drawing/2014/main" id="{DD446417-3CF6-4F40-B5F6-BAD41DC75B0D}"/>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06" name="テキスト ボックス 105">
          <a:extLst>
            <a:ext uri="{FF2B5EF4-FFF2-40B4-BE49-F238E27FC236}">
              <a16:creationId xmlns:a16="http://schemas.microsoft.com/office/drawing/2014/main" id="{20C3C358-06E2-49F4-976E-3D6CEAE3C7B7}"/>
            </a:ext>
          </a:extLst>
        </xdr:cNvPr>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07" name="【体育館・プール】&#10;有形固定資産減価償却率グラフ枠">
          <a:extLst>
            <a:ext uri="{FF2B5EF4-FFF2-40B4-BE49-F238E27FC236}">
              <a16:creationId xmlns:a16="http://schemas.microsoft.com/office/drawing/2014/main" id="{709E5912-D9A0-41F4-82F6-85F4810F811E}"/>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74295</xdr:rowOff>
    </xdr:from>
    <xdr:to>
      <xdr:col>24</xdr:col>
      <xdr:colOff>62865</xdr:colOff>
      <xdr:row>64</xdr:row>
      <xdr:rowOff>76200</xdr:rowOff>
    </xdr:to>
    <xdr:cxnSp macro="">
      <xdr:nvCxnSpPr>
        <xdr:cNvPr id="108" name="直線コネクタ 107">
          <a:extLst>
            <a:ext uri="{FF2B5EF4-FFF2-40B4-BE49-F238E27FC236}">
              <a16:creationId xmlns:a16="http://schemas.microsoft.com/office/drawing/2014/main" id="{72721945-BD52-422D-BACF-475DB9DF41DD}"/>
            </a:ext>
          </a:extLst>
        </xdr:cNvPr>
        <xdr:cNvCxnSpPr/>
      </xdr:nvCxnSpPr>
      <xdr:spPr>
        <a:xfrm flipV="1">
          <a:off x="4177665" y="9326245"/>
          <a:ext cx="0" cy="132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09" name="【体育館・プール】&#10;有形固定資産減価償却率最小値テキスト">
          <a:extLst>
            <a:ext uri="{FF2B5EF4-FFF2-40B4-BE49-F238E27FC236}">
              <a16:creationId xmlns:a16="http://schemas.microsoft.com/office/drawing/2014/main" id="{1CD4E1F6-07EF-4642-8CEA-287E05D1D08C}"/>
            </a:ext>
          </a:extLst>
        </xdr:cNvPr>
        <xdr:cNvSpPr txBox="1"/>
      </xdr:nvSpPr>
      <xdr:spPr>
        <a:xfrm>
          <a:off x="421640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10" name="直線コネクタ 109">
          <a:extLst>
            <a:ext uri="{FF2B5EF4-FFF2-40B4-BE49-F238E27FC236}">
              <a16:creationId xmlns:a16="http://schemas.microsoft.com/office/drawing/2014/main" id="{1F2B1BEB-716A-43A9-A105-420E7815999A}"/>
            </a:ext>
          </a:extLst>
        </xdr:cNvPr>
        <xdr:cNvCxnSpPr/>
      </xdr:nvCxnSpPr>
      <xdr:spPr>
        <a:xfrm>
          <a:off x="4108450" y="10648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20972</xdr:rowOff>
    </xdr:from>
    <xdr:ext cx="405111" cy="259045"/>
    <xdr:sp macro="" textlink="">
      <xdr:nvSpPr>
        <xdr:cNvPr id="111" name="【体育館・プール】&#10;有形固定資産減価償却率最大値テキスト">
          <a:extLst>
            <a:ext uri="{FF2B5EF4-FFF2-40B4-BE49-F238E27FC236}">
              <a16:creationId xmlns:a16="http://schemas.microsoft.com/office/drawing/2014/main" id="{6502E649-A0ED-4496-9126-4AA2B27E89BC}"/>
            </a:ext>
          </a:extLst>
        </xdr:cNvPr>
        <xdr:cNvSpPr txBox="1"/>
      </xdr:nvSpPr>
      <xdr:spPr>
        <a:xfrm>
          <a:off x="4216400" y="9107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12" name="直線コネクタ 111">
          <a:extLst>
            <a:ext uri="{FF2B5EF4-FFF2-40B4-BE49-F238E27FC236}">
              <a16:creationId xmlns:a16="http://schemas.microsoft.com/office/drawing/2014/main" id="{AF52592D-3A24-419B-B76D-212788875A5F}"/>
            </a:ext>
          </a:extLst>
        </xdr:cNvPr>
        <xdr:cNvCxnSpPr/>
      </xdr:nvCxnSpPr>
      <xdr:spPr>
        <a:xfrm>
          <a:off x="4108450" y="93262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13" name="【体育館・プール】&#10;有形固定資産減価償却率平均値テキスト">
          <a:extLst>
            <a:ext uri="{FF2B5EF4-FFF2-40B4-BE49-F238E27FC236}">
              <a16:creationId xmlns:a16="http://schemas.microsoft.com/office/drawing/2014/main" id="{95627AF7-7AC9-4A6B-967B-F996B485A14C}"/>
            </a:ext>
          </a:extLst>
        </xdr:cNvPr>
        <xdr:cNvSpPr txBox="1"/>
      </xdr:nvSpPr>
      <xdr:spPr>
        <a:xfrm>
          <a:off x="4216400" y="9902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14" name="フローチャート: 判断 113">
          <a:extLst>
            <a:ext uri="{FF2B5EF4-FFF2-40B4-BE49-F238E27FC236}">
              <a16:creationId xmlns:a16="http://schemas.microsoft.com/office/drawing/2014/main" id="{5D5D9E23-A569-43D8-B0D7-3A9F16ADD17B}"/>
            </a:ext>
          </a:extLst>
        </xdr:cNvPr>
        <xdr:cNvSpPr/>
      </xdr:nvSpPr>
      <xdr:spPr>
        <a:xfrm>
          <a:off x="4127500" y="100444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6350</xdr:rowOff>
    </xdr:from>
    <xdr:to>
      <xdr:col>20</xdr:col>
      <xdr:colOff>38100</xdr:colOff>
      <xdr:row>61</xdr:row>
      <xdr:rowOff>107950</xdr:rowOff>
    </xdr:to>
    <xdr:sp macro="" textlink="">
      <xdr:nvSpPr>
        <xdr:cNvPr id="115" name="フローチャート: 判断 114">
          <a:extLst>
            <a:ext uri="{FF2B5EF4-FFF2-40B4-BE49-F238E27FC236}">
              <a16:creationId xmlns:a16="http://schemas.microsoft.com/office/drawing/2014/main" id="{231BF41D-490A-47BC-B9E4-A6D53F001757}"/>
            </a:ext>
          </a:extLst>
        </xdr:cNvPr>
        <xdr:cNvSpPr/>
      </xdr:nvSpPr>
      <xdr:spPr>
        <a:xfrm>
          <a:off x="3384550" y="10083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16" name="フローチャート: 判断 115">
          <a:extLst>
            <a:ext uri="{FF2B5EF4-FFF2-40B4-BE49-F238E27FC236}">
              <a16:creationId xmlns:a16="http://schemas.microsoft.com/office/drawing/2014/main" id="{EBBF1054-C5DC-4AA9-986E-6062391C85FC}"/>
            </a:ext>
          </a:extLst>
        </xdr:cNvPr>
        <xdr:cNvSpPr/>
      </xdr:nvSpPr>
      <xdr:spPr>
        <a:xfrm>
          <a:off x="2571750" y="997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25400</xdr:rowOff>
    </xdr:from>
    <xdr:to>
      <xdr:col>10</xdr:col>
      <xdr:colOff>165100</xdr:colOff>
      <xdr:row>60</xdr:row>
      <xdr:rowOff>127000</xdr:rowOff>
    </xdr:to>
    <xdr:sp macro="" textlink="">
      <xdr:nvSpPr>
        <xdr:cNvPr id="117" name="フローチャート: 判断 116">
          <a:extLst>
            <a:ext uri="{FF2B5EF4-FFF2-40B4-BE49-F238E27FC236}">
              <a16:creationId xmlns:a16="http://schemas.microsoft.com/office/drawing/2014/main" id="{31C41B94-6679-4B45-A7DB-C16C3A31497D}"/>
            </a:ext>
          </a:extLst>
        </xdr:cNvPr>
        <xdr:cNvSpPr/>
      </xdr:nvSpPr>
      <xdr:spPr>
        <a:xfrm>
          <a:off x="1778000" y="99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33020</xdr:rowOff>
    </xdr:from>
    <xdr:to>
      <xdr:col>6</xdr:col>
      <xdr:colOff>38100</xdr:colOff>
      <xdr:row>60</xdr:row>
      <xdr:rowOff>134620</xdr:rowOff>
    </xdr:to>
    <xdr:sp macro="" textlink="">
      <xdr:nvSpPr>
        <xdr:cNvPr id="118" name="フローチャート: 判断 117">
          <a:extLst>
            <a:ext uri="{FF2B5EF4-FFF2-40B4-BE49-F238E27FC236}">
              <a16:creationId xmlns:a16="http://schemas.microsoft.com/office/drawing/2014/main" id="{BC01041C-81C3-42E1-8C4D-8FD518673073}"/>
            </a:ext>
          </a:extLst>
        </xdr:cNvPr>
        <xdr:cNvSpPr/>
      </xdr:nvSpPr>
      <xdr:spPr>
        <a:xfrm>
          <a:off x="984250" y="99453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19" name="テキスト ボックス 118">
          <a:extLst>
            <a:ext uri="{FF2B5EF4-FFF2-40B4-BE49-F238E27FC236}">
              <a16:creationId xmlns:a16="http://schemas.microsoft.com/office/drawing/2014/main" id="{BA813D40-99F0-4A3D-992F-849C530D2DDD}"/>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20" name="テキスト ボックス 119">
          <a:extLst>
            <a:ext uri="{FF2B5EF4-FFF2-40B4-BE49-F238E27FC236}">
              <a16:creationId xmlns:a16="http://schemas.microsoft.com/office/drawing/2014/main" id="{9F1ABEC2-8E54-4CA2-BD3A-B13AA006CBAE}"/>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21" name="テキスト ボックス 120">
          <a:extLst>
            <a:ext uri="{FF2B5EF4-FFF2-40B4-BE49-F238E27FC236}">
              <a16:creationId xmlns:a16="http://schemas.microsoft.com/office/drawing/2014/main" id="{80C6B564-D426-46BE-B85D-520EBE9967F8}"/>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22" name="テキスト ボックス 121">
          <a:extLst>
            <a:ext uri="{FF2B5EF4-FFF2-40B4-BE49-F238E27FC236}">
              <a16:creationId xmlns:a16="http://schemas.microsoft.com/office/drawing/2014/main" id="{75763CFA-12A6-4049-B27B-D93B3481B9FB}"/>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23" name="テキスト ボックス 122">
          <a:extLst>
            <a:ext uri="{FF2B5EF4-FFF2-40B4-BE49-F238E27FC236}">
              <a16:creationId xmlns:a16="http://schemas.microsoft.com/office/drawing/2014/main" id="{46C906C7-B771-44CE-ABE0-B19F23A93198}"/>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141605</xdr:rowOff>
    </xdr:from>
    <xdr:to>
      <xdr:col>24</xdr:col>
      <xdr:colOff>114300</xdr:colOff>
      <xdr:row>63</xdr:row>
      <xdr:rowOff>71755</xdr:rowOff>
    </xdr:to>
    <xdr:sp macro="" textlink="">
      <xdr:nvSpPr>
        <xdr:cNvPr id="124" name="楕円 123">
          <a:extLst>
            <a:ext uri="{FF2B5EF4-FFF2-40B4-BE49-F238E27FC236}">
              <a16:creationId xmlns:a16="http://schemas.microsoft.com/office/drawing/2014/main" id="{470F6C6E-8947-471F-9BAE-2E64B2468D22}"/>
            </a:ext>
          </a:extLst>
        </xdr:cNvPr>
        <xdr:cNvSpPr/>
      </xdr:nvSpPr>
      <xdr:spPr>
        <a:xfrm>
          <a:off x="4127500" y="103841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120032</xdr:rowOff>
    </xdr:from>
    <xdr:ext cx="405111" cy="259045"/>
    <xdr:sp macro="" textlink="">
      <xdr:nvSpPr>
        <xdr:cNvPr id="125" name="【体育館・プール】&#10;有形固定資産減価償却率該当値テキスト">
          <a:extLst>
            <a:ext uri="{FF2B5EF4-FFF2-40B4-BE49-F238E27FC236}">
              <a16:creationId xmlns:a16="http://schemas.microsoft.com/office/drawing/2014/main" id="{4F7ECE84-551A-47C2-ABCF-CDF605F4A168}"/>
            </a:ext>
          </a:extLst>
        </xdr:cNvPr>
        <xdr:cNvSpPr txBox="1"/>
      </xdr:nvSpPr>
      <xdr:spPr>
        <a:xfrm>
          <a:off x="4216400" y="10362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107315</xdr:rowOff>
    </xdr:from>
    <xdr:to>
      <xdr:col>20</xdr:col>
      <xdr:colOff>38100</xdr:colOff>
      <xdr:row>63</xdr:row>
      <xdr:rowOff>37465</xdr:rowOff>
    </xdr:to>
    <xdr:sp macro="" textlink="">
      <xdr:nvSpPr>
        <xdr:cNvPr id="126" name="楕円 125">
          <a:extLst>
            <a:ext uri="{FF2B5EF4-FFF2-40B4-BE49-F238E27FC236}">
              <a16:creationId xmlns:a16="http://schemas.microsoft.com/office/drawing/2014/main" id="{2ECCB588-D929-49DF-9CCD-2C4C810DECA9}"/>
            </a:ext>
          </a:extLst>
        </xdr:cNvPr>
        <xdr:cNvSpPr/>
      </xdr:nvSpPr>
      <xdr:spPr>
        <a:xfrm>
          <a:off x="3384550" y="103498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158115</xdr:rowOff>
    </xdr:from>
    <xdr:to>
      <xdr:col>24</xdr:col>
      <xdr:colOff>63500</xdr:colOff>
      <xdr:row>63</xdr:row>
      <xdr:rowOff>20955</xdr:rowOff>
    </xdr:to>
    <xdr:cxnSp macro="">
      <xdr:nvCxnSpPr>
        <xdr:cNvPr id="127" name="直線コネクタ 126">
          <a:extLst>
            <a:ext uri="{FF2B5EF4-FFF2-40B4-BE49-F238E27FC236}">
              <a16:creationId xmlns:a16="http://schemas.microsoft.com/office/drawing/2014/main" id="{9853CAD4-DF21-41FF-A0DB-58004F593B4B}"/>
            </a:ext>
          </a:extLst>
        </xdr:cNvPr>
        <xdr:cNvCxnSpPr/>
      </xdr:nvCxnSpPr>
      <xdr:spPr>
        <a:xfrm>
          <a:off x="3429000" y="10400665"/>
          <a:ext cx="7493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78740</xdr:rowOff>
    </xdr:from>
    <xdr:to>
      <xdr:col>15</xdr:col>
      <xdr:colOff>101600</xdr:colOff>
      <xdr:row>63</xdr:row>
      <xdr:rowOff>8890</xdr:rowOff>
    </xdr:to>
    <xdr:sp macro="" textlink="">
      <xdr:nvSpPr>
        <xdr:cNvPr id="128" name="楕円 127">
          <a:extLst>
            <a:ext uri="{FF2B5EF4-FFF2-40B4-BE49-F238E27FC236}">
              <a16:creationId xmlns:a16="http://schemas.microsoft.com/office/drawing/2014/main" id="{82F27DB9-8CBC-479B-9A56-58F58954EC63}"/>
            </a:ext>
          </a:extLst>
        </xdr:cNvPr>
        <xdr:cNvSpPr/>
      </xdr:nvSpPr>
      <xdr:spPr>
        <a:xfrm>
          <a:off x="2571750" y="103212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129540</xdr:rowOff>
    </xdr:from>
    <xdr:to>
      <xdr:col>19</xdr:col>
      <xdr:colOff>177800</xdr:colOff>
      <xdr:row>62</xdr:row>
      <xdr:rowOff>158115</xdr:rowOff>
    </xdr:to>
    <xdr:cxnSp macro="">
      <xdr:nvCxnSpPr>
        <xdr:cNvPr id="129" name="直線コネクタ 128">
          <a:extLst>
            <a:ext uri="{FF2B5EF4-FFF2-40B4-BE49-F238E27FC236}">
              <a16:creationId xmlns:a16="http://schemas.microsoft.com/office/drawing/2014/main" id="{0DB5C167-C252-4BF2-B39C-FE6739FC3717}"/>
            </a:ext>
          </a:extLst>
        </xdr:cNvPr>
        <xdr:cNvCxnSpPr/>
      </xdr:nvCxnSpPr>
      <xdr:spPr>
        <a:xfrm>
          <a:off x="2622550" y="10372090"/>
          <a:ext cx="8064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34925</xdr:rowOff>
    </xdr:from>
    <xdr:to>
      <xdr:col>10</xdr:col>
      <xdr:colOff>165100</xdr:colOff>
      <xdr:row>62</xdr:row>
      <xdr:rowOff>136525</xdr:rowOff>
    </xdr:to>
    <xdr:sp macro="" textlink="">
      <xdr:nvSpPr>
        <xdr:cNvPr id="130" name="楕円 129">
          <a:extLst>
            <a:ext uri="{FF2B5EF4-FFF2-40B4-BE49-F238E27FC236}">
              <a16:creationId xmlns:a16="http://schemas.microsoft.com/office/drawing/2014/main" id="{540215B6-57CE-4EEF-B426-5F2093ED9686}"/>
            </a:ext>
          </a:extLst>
        </xdr:cNvPr>
        <xdr:cNvSpPr/>
      </xdr:nvSpPr>
      <xdr:spPr>
        <a:xfrm>
          <a:off x="17780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85725</xdr:rowOff>
    </xdr:from>
    <xdr:to>
      <xdr:col>15</xdr:col>
      <xdr:colOff>50800</xdr:colOff>
      <xdr:row>62</xdr:row>
      <xdr:rowOff>129540</xdr:rowOff>
    </xdr:to>
    <xdr:cxnSp macro="">
      <xdr:nvCxnSpPr>
        <xdr:cNvPr id="131" name="直線コネクタ 130">
          <a:extLst>
            <a:ext uri="{FF2B5EF4-FFF2-40B4-BE49-F238E27FC236}">
              <a16:creationId xmlns:a16="http://schemas.microsoft.com/office/drawing/2014/main" id="{0DE48FD1-A539-48F4-968D-65C2E8666C51}"/>
            </a:ext>
          </a:extLst>
        </xdr:cNvPr>
        <xdr:cNvCxnSpPr/>
      </xdr:nvCxnSpPr>
      <xdr:spPr>
        <a:xfrm>
          <a:off x="1828800" y="10328275"/>
          <a:ext cx="79375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2540</xdr:rowOff>
    </xdr:from>
    <xdr:to>
      <xdr:col>6</xdr:col>
      <xdr:colOff>38100</xdr:colOff>
      <xdr:row>62</xdr:row>
      <xdr:rowOff>104140</xdr:rowOff>
    </xdr:to>
    <xdr:sp macro="" textlink="">
      <xdr:nvSpPr>
        <xdr:cNvPr id="132" name="楕円 131">
          <a:extLst>
            <a:ext uri="{FF2B5EF4-FFF2-40B4-BE49-F238E27FC236}">
              <a16:creationId xmlns:a16="http://schemas.microsoft.com/office/drawing/2014/main" id="{5B8975AC-130F-4D6A-85A7-033E7BF058D8}"/>
            </a:ext>
          </a:extLst>
        </xdr:cNvPr>
        <xdr:cNvSpPr/>
      </xdr:nvSpPr>
      <xdr:spPr>
        <a:xfrm>
          <a:off x="984250" y="102450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53340</xdr:rowOff>
    </xdr:from>
    <xdr:to>
      <xdr:col>10</xdr:col>
      <xdr:colOff>114300</xdr:colOff>
      <xdr:row>62</xdr:row>
      <xdr:rowOff>85725</xdr:rowOff>
    </xdr:to>
    <xdr:cxnSp macro="">
      <xdr:nvCxnSpPr>
        <xdr:cNvPr id="133" name="直線コネクタ 132">
          <a:extLst>
            <a:ext uri="{FF2B5EF4-FFF2-40B4-BE49-F238E27FC236}">
              <a16:creationId xmlns:a16="http://schemas.microsoft.com/office/drawing/2014/main" id="{CA901A1C-5B95-4622-8397-E2AECFD41EBA}"/>
            </a:ext>
          </a:extLst>
        </xdr:cNvPr>
        <xdr:cNvCxnSpPr/>
      </xdr:nvCxnSpPr>
      <xdr:spPr>
        <a:xfrm>
          <a:off x="1028700" y="10295890"/>
          <a:ext cx="8001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124477</xdr:rowOff>
    </xdr:from>
    <xdr:ext cx="405111" cy="259045"/>
    <xdr:sp macro="" textlink="">
      <xdr:nvSpPr>
        <xdr:cNvPr id="134" name="n_1aveValue【体育館・プール】&#10;有形固定資産減価償却率">
          <a:extLst>
            <a:ext uri="{FF2B5EF4-FFF2-40B4-BE49-F238E27FC236}">
              <a16:creationId xmlns:a16="http://schemas.microsoft.com/office/drawing/2014/main" id="{ED1CDCED-C7EA-4972-A309-3418A4569414}"/>
            </a:ext>
          </a:extLst>
        </xdr:cNvPr>
        <xdr:cNvSpPr txBox="1"/>
      </xdr:nvSpPr>
      <xdr:spPr>
        <a:xfrm>
          <a:off x="3239144" y="987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35" name="n_2aveValue【体育館・プール】&#10;有形固定資産減価償却率">
          <a:extLst>
            <a:ext uri="{FF2B5EF4-FFF2-40B4-BE49-F238E27FC236}">
              <a16:creationId xmlns:a16="http://schemas.microsoft.com/office/drawing/2014/main" id="{1C7E3B89-88E0-4C73-A2F9-35A82ED4A920}"/>
            </a:ext>
          </a:extLst>
        </xdr:cNvPr>
        <xdr:cNvSpPr txBox="1"/>
      </xdr:nvSpPr>
      <xdr:spPr>
        <a:xfrm>
          <a:off x="2439044" y="9751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143527</xdr:rowOff>
    </xdr:from>
    <xdr:ext cx="405111" cy="259045"/>
    <xdr:sp macro="" textlink="">
      <xdr:nvSpPr>
        <xdr:cNvPr id="136" name="n_3aveValue【体育館・プール】&#10;有形固定資産減価償却率">
          <a:extLst>
            <a:ext uri="{FF2B5EF4-FFF2-40B4-BE49-F238E27FC236}">
              <a16:creationId xmlns:a16="http://schemas.microsoft.com/office/drawing/2014/main" id="{E67BA3C9-4F84-4110-98CD-2286A4E6A00B}"/>
            </a:ext>
          </a:extLst>
        </xdr:cNvPr>
        <xdr:cNvSpPr txBox="1"/>
      </xdr:nvSpPr>
      <xdr:spPr>
        <a:xfrm>
          <a:off x="164529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151147</xdr:rowOff>
    </xdr:from>
    <xdr:ext cx="405111" cy="259045"/>
    <xdr:sp macro="" textlink="">
      <xdr:nvSpPr>
        <xdr:cNvPr id="137" name="n_4aveValue【体育館・プール】&#10;有形固定資産減価償却率">
          <a:extLst>
            <a:ext uri="{FF2B5EF4-FFF2-40B4-BE49-F238E27FC236}">
              <a16:creationId xmlns:a16="http://schemas.microsoft.com/office/drawing/2014/main" id="{3B9143B1-6B4E-4B8E-9C68-6A387BA38BEE}"/>
            </a:ext>
          </a:extLst>
        </xdr:cNvPr>
        <xdr:cNvSpPr txBox="1"/>
      </xdr:nvSpPr>
      <xdr:spPr>
        <a:xfrm>
          <a:off x="8515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28592</xdr:rowOff>
    </xdr:from>
    <xdr:ext cx="405111" cy="259045"/>
    <xdr:sp macro="" textlink="">
      <xdr:nvSpPr>
        <xdr:cNvPr id="138" name="n_1mainValue【体育館・プール】&#10;有形固定資産減価償却率">
          <a:extLst>
            <a:ext uri="{FF2B5EF4-FFF2-40B4-BE49-F238E27FC236}">
              <a16:creationId xmlns:a16="http://schemas.microsoft.com/office/drawing/2014/main" id="{E0CCFD29-1526-43C8-B77C-55E9A4028530}"/>
            </a:ext>
          </a:extLst>
        </xdr:cNvPr>
        <xdr:cNvSpPr txBox="1"/>
      </xdr:nvSpPr>
      <xdr:spPr>
        <a:xfrm>
          <a:off x="3239144" y="10436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17</xdr:rowOff>
    </xdr:from>
    <xdr:ext cx="405111" cy="259045"/>
    <xdr:sp macro="" textlink="">
      <xdr:nvSpPr>
        <xdr:cNvPr id="139" name="n_2mainValue【体育館・プール】&#10;有形固定資産減価償却率">
          <a:extLst>
            <a:ext uri="{FF2B5EF4-FFF2-40B4-BE49-F238E27FC236}">
              <a16:creationId xmlns:a16="http://schemas.microsoft.com/office/drawing/2014/main" id="{116E62DC-D87A-4B46-9D92-C8C00A175C2C}"/>
            </a:ext>
          </a:extLst>
        </xdr:cNvPr>
        <xdr:cNvSpPr txBox="1"/>
      </xdr:nvSpPr>
      <xdr:spPr>
        <a:xfrm>
          <a:off x="2439044" y="1040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127652</xdr:rowOff>
    </xdr:from>
    <xdr:ext cx="405111" cy="259045"/>
    <xdr:sp macro="" textlink="">
      <xdr:nvSpPr>
        <xdr:cNvPr id="140" name="n_3mainValue【体育館・プール】&#10;有形固定資産減価償却率">
          <a:extLst>
            <a:ext uri="{FF2B5EF4-FFF2-40B4-BE49-F238E27FC236}">
              <a16:creationId xmlns:a16="http://schemas.microsoft.com/office/drawing/2014/main" id="{144150DC-0AFA-4B5A-983D-8269DA15C718}"/>
            </a:ext>
          </a:extLst>
        </xdr:cNvPr>
        <xdr:cNvSpPr txBox="1"/>
      </xdr:nvSpPr>
      <xdr:spPr>
        <a:xfrm>
          <a:off x="1645294" y="10370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95267</xdr:rowOff>
    </xdr:from>
    <xdr:ext cx="405111" cy="259045"/>
    <xdr:sp macro="" textlink="">
      <xdr:nvSpPr>
        <xdr:cNvPr id="141" name="n_4mainValue【体育館・プール】&#10;有形固定資産減価償却率">
          <a:extLst>
            <a:ext uri="{FF2B5EF4-FFF2-40B4-BE49-F238E27FC236}">
              <a16:creationId xmlns:a16="http://schemas.microsoft.com/office/drawing/2014/main" id="{FF447D68-DAC5-4D1C-9D65-98B4E8838453}"/>
            </a:ext>
          </a:extLst>
        </xdr:cNvPr>
        <xdr:cNvSpPr txBox="1"/>
      </xdr:nvSpPr>
      <xdr:spPr>
        <a:xfrm>
          <a:off x="851544" y="1033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42" name="正方形/長方形 141">
          <a:extLst>
            <a:ext uri="{FF2B5EF4-FFF2-40B4-BE49-F238E27FC236}">
              <a16:creationId xmlns:a16="http://schemas.microsoft.com/office/drawing/2014/main" id="{05C65D09-F54B-48F3-8ACC-29EF86D62D49}"/>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3" name="正方形/長方形 142">
          <a:extLst>
            <a:ext uri="{FF2B5EF4-FFF2-40B4-BE49-F238E27FC236}">
              <a16:creationId xmlns:a16="http://schemas.microsoft.com/office/drawing/2014/main" id="{53ED171E-B3E5-4723-9857-57136ED7BE7F}"/>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4" name="正方形/長方形 143">
          <a:extLst>
            <a:ext uri="{FF2B5EF4-FFF2-40B4-BE49-F238E27FC236}">
              <a16:creationId xmlns:a16="http://schemas.microsoft.com/office/drawing/2014/main" id="{98F378E2-5E62-4AAC-BB9D-0CD1FFE98E04}"/>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5" name="正方形/長方形 144">
          <a:extLst>
            <a:ext uri="{FF2B5EF4-FFF2-40B4-BE49-F238E27FC236}">
              <a16:creationId xmlns:a16="http://schemas.microsoft.com/office/drawing/2014/main" id="{341D3D00-D10E-47D2-AEDA-6FA485FF7E38}"/>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6" name="正方形/長方形 145">
          <a:extLst>
            <a:ext uri="{FF2B5EF4-FFF2-40B4-BE49-F238E27FC236}">
              <a16:creationId xmlns:a16="http://schemas.microsoft.com/office/drawing/2014/main" id="{AC8BB6F8-16FB-4F41-AF1A-62F5E565DCCE}"/>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7" name="正方形/長方形 146">
          <a:extLst>
            <a:ext uri="{FF2B5EF4-FFF2-40B4-BE49-F238E27FC236}">
              <a16:creationId xmlns:a16="http://schemas.microsoft.com/office/drawing/2014/main" id="{45BB08A7-D33C-435A-8F01-CCC9AB0EF79E}"/>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8" name="正方形/長方形 147">
          <a:extLst>
            <a:ext uri="{FF2B5EF4-FFF2-40B4-BE49-F238E27FC236}">
              <a16:creationId xmlns:a16="http://schemas.microsoft.com/office/drawing/2014/main" id="{A2DFD326-2BC9-40A4-8F09-DE5AD0AEF857}"/>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9" name="正方形/長方形 148">
          <a:extLst>
            <a:ext uri="{FF2B5EF4-FFF2-40B4-BE49-F238E27FC236}">
              <a16:creationId xmlns:a16="http://schemas.microsoft.com/office/drawing/2014/main" id="{EE32007E-EC8F-47C6-A275-8F997ECA81E2}"/>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50" name="テキスト ボックス 149">
          <a:extLst>
            <a:ext uri="{FF2B5EF4-FFF2-40B4-BE49-F238E27FC236}">
              <a16:creationId xmlns:a16="http://schemas.microsoft.com/office/drawing/2014/main" id="{D1CF7463-DB6A-4946-9F98-D46EBFA71261}"/>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51" name="直線コネクタ 150">
          <a:extLst>
            <a:ext uri="{FF2B5EF4-FFF2-40B4-BE49-F238E27FC236}">
              <a16:creationId xmlns:a16="http://schemas.microsoft.com/office/drawing/2014/main" id="{412E43F4-3A98-4A04-839D-5810CD00C08D}"/>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52" name="直線コネクタ 151">
          <a:extLst>
            <a:ext uri="{FF2B5EF4-FFF2-40B4-BE49-F238E27FC236}">
              <a16:creationId xmlns:a16="http://schemas.microsoft.com/office/drawing/2014/main" id="{84CAF204-BF6E-4D90-B94A-32FBAC2A1EE4}"/>
            </a:ext>
          </a:extLst>
        </xdr:cNvPr>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53" name="テキスト ボックス 152">
          <a:extLst>
            <a:ext uri="{FF2B5EF4-FFF2-40B4-BE49-F238E27FC236}">
              <a16:creationId xmlns:a16="http://schemas.microsoft.com/office/drawing/2014/main" id="{D02D1FF6-BEE1-41D4-9E22-9BC345549465}"/>
            </a:ext>
          </a:extLst>
        </xdr:cNvPr>
        <xdr:cNvSpPr txBox="1"/>
      </xdr:nvSpPr>
      <xdr:spPr>
        <a:xfrm>
          <a:off x="55272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54" name="直線コネクタ 153">
          <a:extLst>
            <a:ext uri="{FF2B5EF4-FFF2-40B4-BE49-F238E27FC236}">
              <a16:creationId xmlns:a16="http://schemas.microsoft.com/office/drawing/2014/main" id="{C2E26921-6ED3-42F2-B566-F44980769CF8}"/>
            </a:ext>
          </a:extLst>
        </xdr:cNvPr>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55" name="テキスト ボックス 154">
          <a:extLst>
            <a:ext uri="{FF2B5EF4-FFF2-40B4-BE49-F238E27FC236}">
              <a16:creationId xmlns:a16="http://schemas.microsoft.com/office/drawing/2014/main" id="{2547CA9D-D4BC-49C6-B5EF-E00983C0AE0D}"/>
            </a:ext>
          </a:extLst>
        </xdr:cNvPr>
        <xdr:cNvSpPr txBox="1"/>
      </xdr:nvSpPr>
      <xdr:spPr>
        <a:xfrm>
          <a:off x="552722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56" name="直線コネクタ 155">
          <a:extLst>
            <a:ext uri="{FF2B5EF4-FFF2-40B4-BE49-F238E27FC236}">
              <a16:creationId xmlns:a16="http://schemas.microsoft.com/office/drawing/2014/main" id="{9E7E87CD-9CF5-4426-985E-A85A515B8B5B}"/>
            </a:ext>
          </a:extLst>
        </xdr:cNvPr>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57" name="テキスト ボックス 156">
          <a:extLst>
            <a:ext uri="{FF2B5EF4-FFF2-40B4-BE49-F238E27FC236}">
              <a16:creationId xmlns:a16="http://schemas.microsoft.com/office/drawing/2014/main" id="{2A92EA27-0D24-4362-8F78-EECA3562D063}"/>
            </a:ext>
          </a:extLst>
        </xdr:cNvPr>
        <xdr:cNvSpPr txBox="1"/>
      </xdr:nvSpPr>
      <xdr:spPr>
        <a:xfrm>
          <a:off x="552722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58" name="直線コネクタ 157">
          <a:extLst>
            <a:ext uri="{FF2B5EF4-FFF2-40B4-BE49-F238E27FC236}">
              <a16:creationId xmlns:a16="http://schemas.microsoft.com/office/drawing/2014/main" id="{A3B01FF7-E143-4581-A9EF-0A3846DC7D89}"/>
            </a:ext>
          </a:extLst>
        </xdr:cNvPr>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59" name="テキスト ボックス 158">
          <a:extLst>
            <a:ext uri="{FF2B5EF4-FFF2-40B4-BE49-F238E27FC236}">
              <a16:creationId xmlns:a16="http://schemas.microsoft.com/office/drawing/2014/main" id="{A82EB842-0801-449D-973C-75B3E017B085}"/>
            </a:ext>
          </a:extLst>
        </xdr:cNvPr>
        <xdr:cNvSpPr txBox="1"/>
      </xdr:nvSpPr>
      <xdr:spPr>
        <a:xfrm>
          <a:off x="552722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60" name="直線コネクタ 159">
          <a:extLst>
            <a:ext uri="{FF2B5EF4-FFF2-40B4-BE49-F238E27FC236}">
              <a16:creationId xmlns:a16="http://schemas.microsoft.com/office/drawing/2014/main" id="{87541877-B561-4A23-AE70-91D26B036942}"/>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7F1A761F-BFE7-4DF0-909A-7E13954CD3EA}"/>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62" name="【体育館・プール】&#10;一人当たり面積グラフ枠">
          <a:extLst>
            <a:ext uri="{FF2B5EF4-FFF2-40B4-BE49-F238E27FC236}">
              <a16:creationId xmlns:a16="http://schemas.microsoft.com/office/drawing/2014/main" id="{0BCCD19F-66FB-48FD-9ED3-CC7556520D75}"/>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72695</xdr:rowOff>
    </xdr:from>
    <xdr:to>
      <xdr:col>54</xdr:col>
      <xdr:colOff>189865</xdr:colOff>
      <xdr:row>63</xdr:row>
      <xdr:rowOff>104699</xdr:rowOff>
    </xdr:to>
    <xdr:cxnSp macro="">
      <xdr:nvCxnSpPr>
        <xdr:cNvPr id="163" name="直線コネクタ 162">
          <a:extLst>
            <a:ext uri="{FF2B5EF4-FFF2-40B4-BE49-F238E27FC236}">
              <a16:creationId xmlns:a16="http://schemas.microsoft.com/office/drawing/2014/main" id="{5F87E230-63CC-4DCC-8C3D-EEC10DC9F09D}"/>
            </a:ext>
          </a:extLst>
        </xdr:cNvPr>
        <xdr:cNvCxnSpPr/>
      </xdr:nvCxnSpPr>
      <xdr:spPr>
        <a:xfrm flipV="1">
          <a:off x="9429115" y="9159545"/>
          <a:ext cx="0" cy="1352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108526</xdr:rowOff>
    </xdr:from>
    <xdr:ext cx="469744" cy="259045"/>
    <xdr:sp macro="" textlink="">
      <xdr:nvSpPr>
        <xdr:cNvPr id="164" name="【体育館・プール】&#10;一人当たり面積最小値テキスト">
          <a:extLst>
            <a:ext uri="{FF2B5EF4-FFF2-40B4-BE49-F238E27FC236}">
              <a16:creationId xmlns:a16="http://schemas.microsoft.com/office/drawing/2014/main" id="{4A51ADA8-FD03-4639-ADE3-5F7EAAD79A6A}"/>
            </a:ext>
          </a:extLst>
        </xdr:cNvPr>
        <xdr:cNvSpPr txBox="1"/>
      </xdr:nvSpPr>
      <xdr:spPr>
        <a:xfrm>
          <a:off x="9467850" y="105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104699</xdr:rowOff>
    </xdr:from>
    <xdr:to>
      <xdr:col>55</xdr:col>
      <xdr:colOff>88900</xdr:colOff>
      <xdr:row>63</xdr:row>
      <xdr:rowOff>104699</xdr:rowOff>
    </xdr:to>
    <xdr:cxnSp macro="">
      <xdr:nvCxnSpPr>
        <xdr:cNvPr id="165" name="直線コネクタ 164">
          <a:extLst>
            <a:ext uri="{FF2B5EF4-FFF2-40B4-BE49-F238E27FC236}">
              <a16:creationId xmlns:a16="http://schemas.microsoft.com/office/drawing/2014/main" id="{C393C70C-D6B2-48AF-9643-E9C745D33619}"/>
            </a:ext>
          </a:extLst>
        </xdr:cNvPr>
        <xdr:cNvCxnSpPr/>
      </xdr:nvCxnSpPr>
      <xdr:spPr>
        <a:xfrm>
          <a:off x="9359900" y="105123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19372</xdr:rowOff>
    </xdr:from>
    <xdr:ext cx="469744" cy="259045"/>
    <xdr:sp macro="" textlink="">
      <xdr:nvSpPr>
        <xdr:cNvPr id="166" name="【体育館・プール】&#10;一人当たり面積最大値テキスト">
          <a:extLst>
            <a:ext uri="{FF2B5EF4-FFF2-40B4-BE49-F238E27FC236}">
              <a16:creationId xmlns:a16="http://schemas.microsoft.com/office/drawing/2014/main" id="{ADD2FE05-9CA3-4D0F-92A4-2B78AC8EAAC7}"/>
            </a:ext>
          </a:extLst>
        </xdr:cNvPr>
        <xdr:cNvSpPr txBox="1"/>
      </xdr:nvSpPr>
      <xdr:spPr>
        <a:xfrm>
          <a:off x="9467850" y="894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72695</xdr:rowOff>
    </xdr:from>
    <xdr:to>
      <xdr:col>55</xdr:col>
      <xdr:colOff>88900</xdr:colOff>
      <xdr:row>55</xdr:row>
      <xdr:rowOff>72695</xdr:rowOff>
    </xdr:to>
    <xdr:cxnSp macro="">
      <xdr:nvCxnSpPr>
        <xdr:cNvPr id="167" name="直線コネクタ 166">
          <a:extLst>
            <a:ext uri="{FF2B5EF4-FFF2-40B4-BE49-F238E27FC236}">
              <a16:creationId xmlns:a16="http://schemas.microsoft.com/office/drawing/2014/main" id="{454930C8-9CF0-4A23-ADEF-430C47D975EE}"/>
            </a:ext>
          </a:extLst>
        </xdr:cNvPr>
        <xdr:cNvCxnSpPr/>
      </xdr:nvCxnSpPr>
      <xdr:spPr>
        <a:xfrm>
          <a:off x="9359900" y="91595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125239</xdr:rowOff>
    </xdr:from>
    <xdr:ext cx="469744" cy="259045"/>
    <xdr:sp macro="" textlink="">
      <xdr:nvSpPr>
        <xdr:cNvPr id="168" name="【体育館・プール】&#10;一人当たり面積平均値テキスト">
          <a:extLst>
            <a:ext uri="{FF2B5EF4-FFF2-40B4-BE49-F238E27FC236}">
              <a16:creationId xmlns:a16="http://schemas.microsoft.com/office/drawing/2014/main" id="{04CC6DF4-79E2-410B-9C9D-9E639D695936}"/>
            </a:ext>
          </a:extLst>
        </xdr:cNvPr>
        <xdr:cNvSpPr txBox="1"/>
      </xdr:nvSpPr>
      <xdr:spPr>
        <a:xfrm>
          <a:off x="9467850" y="10037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102362</xdr:rowOff>
    </xdr:from>
    <xdr:to>
      <xdr:col>55</xdr:col>
      <xdr:colOff>50800</xdr:colOff>
      <xdr:row>62</xdr:row>
      <xdr:rowOff>32512</xdr:rowOff>
    </xdr:to>
    <xdr:sp macro="" textlink="">
      <xdr:nvSpPr>
        <xdr:cNvPr id="169" name="フローチャート: 判断 168">
          <a:extLst>
            <a:ext uri="{FF2B5EF4-FFF2-40B4-BE49-F238E27FC236}">
              <a16:creationId xmlns:a16="http://schemas.microsoft.com/office/drawing/2014/main" id="{5BB1D739-8A8B-44E7-98E9-7ACCF8669E08}"/>
            </a:ext>
          </a:extLst>
        </xdr:cNvPr>
        <xdr:cNvSpPr/>
      </xdr:nvSpPr>
      <xdr:spPr>
        <a:xfrm>
          <a:off x="9398000" y="101798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140309</xdr:rowOff>
    </xdr:from>
    <xdr:to>
      <xdr:col>50</xdr:col>
      <xdr:colOff>165100</xdr:colOff>
      <xdr:row>61</xdr:row>
      <xdr:rowOff>70459</xdr:rowOff>
    </xdr:to>
    <xdr:sp macro="" textlink="">
      <xdr:nvSpPr>
        <xdr:cNvPr id="170" name="フローチャート: 判断 169">
          <a:extLst>
            <a:ext uri="{FF2B5EF4-FFF2-40B4-BE49-F238E27FC236}">
              <a16:creationId xmlns:a16="http://schemas.microsoft.com/office/drawing/2014/main" id="{30297BE0-83E3-4133-9CA6-C261C018EF3F}"/>
            </a:ext>
          </a:extLst>
        </xdr:cNvPr>
        <xdr:cNvSpPr/>
      </xdr:nvSpPr>
      <xdr:spPr>
        <a:xfrm>
          <a:off x="8636000" y="1005265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140309</xdr:rowOff>
    </xdr:from>
    <xdr:to>
      <xdr:col>46</xdr:col>
      <xdr:colOff>38100</xdr:colOff>
      <xdr:row>61</xdr:row>
      <xdr:rowOff>70459</xdr:rowOff>
    </xdr:to>
    <xdr:sp macro="" textlink="">
      <xdr:nvSpPr>
        <xdr:cNvPr id="171" name="フローチャート: 判断 170">
          <a:extLst>
            <a:ext uri="{FF2B5EF4-FFF2-40B4-BE49-F238E27FC236}">
              <a16:creationId xmlns:a16="http://schemas.microsoft.com/office/drawing/2014/main" id="{F8DCA7C4-A8E7-4E16-8645-6E47D6A42248}"/>
            </a:ext>
          </a:extLst>
        </xdr:cNvPr>
        <xdr:cNvSpPr/>
      </xdr:nvSpPr>
      <xdr:spPr>
        <a:xfrm>
          <a:off x="7842250" y="1005265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149454</xdr:rowOff>
    </xdr:from>
    <xdr:to>
      <xdr:col>41</xdr:col>
      <xdr:colOff>101600</xdr:colOff>
      <xdr:row>61</xdr:row>
      <xdr:rowOff>79604</xdr:rowOff>
    </xdr:to>
    <xdr:sp macro="" textlink="">
      <xdr:nvSpPr>
        <xdr:cNvPr id="172" name="フローチャート: 判断 171">
          <a:extLst>
            <a:ext uri="{FF2B5EF4-FFF2-40B4-BE49-F238E27FC236}">
              <a16:creationId xmlns:a16="http://schemas.microsoft.com/office/drawing/2014/main" id="{F13DA458-6213-4129-85E8-F70A3EAC1164}"/>
            </a:ext>
          </a:extLst>
        </xdr:cNvPr>
        <xdr:cNvSpPr/>
      </xdr:nvSpPr>
      <xdr:spPr>
        <a:xfrm>
          <a:off x="7029450" y="100618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36525</xdr:rowOff>
    </xdr:from>
    <xdr:to>
      <xdr:col>36</xdr:col>
      <xdr:colOff>165100</xdr:colOff>
      <xdr:row>61</xdr:row>
      <xdr:rowOff>138125</xdr:rowOff>
    </xdr:to>
    <xdr:sp macro="" textlink="">
      <xdr:nvSpPr>
        <xdr:cNvPr id="173" name="フローチャート: 判断 172">
          <a:extLst>
            <a:ext uri="{FF2B5EF4-FFF2-40B4-BE49-F238E27FC236}">
              <a16:creationId xmlns:a16="http://schemas.microsoft.com/office/drawing/2014/main" id="{64BDC338-DED1-4682-9E6A-DEF726BE3224}"/>
            </a:ext>
          </a:extLst>
        </xdr:cNvPr>
        <xdr:cNvSpPr/>
      </xdr:nvSpPr>
      <xdr:spPr>
        <a:xfrm>
          <a:off x="6235700" y="1011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9A408301-3FD0-48A8-971B-C9A1D03A6132}"/>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51177D51-1341-47AB-951B-CF2F626FB19D}"/>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40D48582-C7D9-402F-BB96-1F1E9C239A37}"/>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AAA94A0F-8355-45F5-9AA1-D2C80A71DFD7}"/>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E507F2E3-BD21-4F48-8554-153E8EB80C96}"/>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23723</xdr:rowOff>
    </xdr:from>
    <xdr:to>
      <xdr:col>55</xdr:col>
      <xdr:colOff>50800</xdr:colOff>
      <xdr:row>63</xdr:row>
      <xdr:rowOff>125323</xdr:rowOff>
    </xdr:to>
    <xdr:sp macro="" textlink="">
      <xdr:nvSpPr>
        <xdr:cNvPr id="179" name="楕円 178">
          <a:extLst>
            <a:ext uri="{FF2B5EF4-FFF2-40B4-BE49-F238E27FC236}">
              <a16:creationId xmlns:a16="http://schemas.microsoft.com/office/drawing/2014/main" id="{82669B95-63B7-4DFD-948B-F9E57F1004CD}"/>
            </a:ext>
          </a:extLst>
        </xdr:cNvPr>
        <xdr:cNvSpPr/>
      </xdr:nvSpPr>
      <xdr:spPr>
        <a:xfrm>
          <a:off x="9398000" y="104313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110100</xdr:rowOff>
    </xdr:from>
    <xdr:ext cx="469744" cy="259045"/>
    <xdr:sp macro="" textlink="">
      <xdr:nvSpPr>
        <xdr:cNvPr id="180" name="【体育館・プール】&#10;一人当たり面積該当値テキスト">
          <a:extLst>
            <a:ext uri="{FF2B5EF4-FFF2-40B4-BE49-F238E27FC236}">
              <a16:creationId xmlns:a16="http://schemas.microsoft.com/office/drawing/2014/main" id="{5A80BEFD-0CFB-4686-9636-9C4D238F1BDA}"/>
            </a:ext>
          </a:extLst>
        </xdr:cNvPr>
        <xdr:cNvSpPr txBox="1"/>
      </xdr:nvSpPr>
      <xdr:spPr>
        <a:xfrm>
          <a:off x="9467850" y="1035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25553</xdr:rowOff>
    </xdr:from>
    <xdr:to>
      <xdr:col>50</xdr:col>
      <xdr:colOff>165100</xdr:colOff>
      <xdr:row>63</xdr:row>
      <xdr:rowOff>127153</xdr:rowOff>
    </xdr:to>
    <xdr:sp macro="" textlink="">
      <xdr:nvSpPr>
        <xdr:cNvPr id="181" name="楕円 180">
          <a:extLst>
            <a:ext uri="{FF2B5EF4-FFF2-40B4-BE49-F238E27FC236}">
              <a16:creationId xmlns:a16="http://schemas.microsoft.com/office/drawing/2014/main" id="{31C808E8-DF56-4B01-9143-A03EEBAA7CE5}"/>
            </a:ext>
          </a:extLst>
        </xdr:cNvPr>
        <xdr:cNvSpPr/>
      </xdr:nvSpPr>
      <xdr:spPr>
        <a:xfrm>
          <a:off x="8636000" y="1043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74523</xdr:rowOff>
    </xdr:from>
    <xdr:to>
      <xdr:col>55</xdr:col>
      <xdr:colOff>0</xdr:colOff>
      <xdr:row>63</xdr:row>
      <xdr:rowOff>76353</xdr:rowOff>
    </xdr:to>
    <xdr:cxnSp macro="">
      <xdr:nvCxnSpPr>
        <xdr:cNvPr id="182" name="直線コネクタ 181">
          <a:extLst>
            <a:ext uri="{FF2B5EF4-FFF2-40B4-BE49-F238E27FC236}">
              <a16:creationId xmlns:a16="http://schemas.microsoft.com/office/drawing/2014/main" id="{D12060C6-E410-4655-97EF-0B24D172EA14}"/>
            </a:ext>
          </a:extLst>
        </xdr:cNvPr>
        <xdr:cNvCxnSpPr/>
      </xdr:nvCxnSpPr>
      <xdr:spPr>
        <a:xfrm flipV="1">
          <a:off x="8686800" y="10482173"/>
          <a:ext cx="74295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26467</xdr:rowOff>
    </xdr:from>
    <xdr:to>
      <xdr:col>46</xdr:col>
      <xdr:colOff>38100</xdr:colOff>
      <xdr:row>63</xdr:row>
      <xdr:rowOff>128067</xdr:rowOff>
    </xdr:to>
    <xdr:sp macro="" textlink="">
      <xdr:nvSpPr>
        <xdr:cNvPr id="183" name="楕円 182">
          <a:extLst>
            <a:ext uri="{FF2B5EF4-FFF2-40B4-BE49-F238E27FC236}">
              <a16:creationId xmlns:a16="http://schemas.microsoft.com/office/drawing/2014/main" id="{FCE60E8A-9BAA-49CA-89EF-3D8BC290D805}"/>
            </a:ext>
          </a:extLst>
        </xdr:cNvPr>
        <xdr:cNvSpPr/>
      </xdr:nvSpPr>
      <xdr:spPr>
        <a:xfrm>
          <a:off x="7842250" y="104341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76353</xdr:rowOff>
    </xdr:from>
    <xdr:to>
      <xdr:col>50</xdr:col>
      <xdr:colOff>114300</xdr:colOff>
      <xdr:row>63</xdr:row>
      <xdr:rowOff>77267</xdr:rowOff>
    </xdr:to>
    <xdr:cxnSp macro="">
      <xdr:nvCxnSpPr>
        <xdr:cNvPr id="184" name="直線コネクタ 183">
          <a:extLst>
            <a:ext uri="{FF2B5EF4-FFF2-40B4-BE49-F238E27FC236}">
              <a16:creationId xmlns:a16="http://schemas.microsoft.com/office/drawing/2014/main" id="{21FEC5D6-1850-4491-8BA2-81CB7E3446DD}"/>
            </a:ext>
          </a:extLst>
        </xdr:cNvPr>
        <xdr:cNvCxnSpPr/>
      </xdr:nvCxnSpPr>
      <xdr:spPr>
        <a:xfrm flipV="1">
          <a:off x="7886700" y="10484003"/>
          <a:ext cx="8001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28296</xdr:rowOff>
    </xdr:from>
    <xdr:to>
      <xdr:col>41</xdr:col>
      <xdr:colOff>101600</xdr:colOff>
      <xdr:row>63</xdr:row>
      <xdr:rowOff>129896</xdr:rowOff>
    </xdr:to>
    <xdr:sp macro="" textlink="">
      <xdr:nvSpPr>
        <xdr:cNvPr id="185" name="楕円 184">
          <a:extLst>
            <a:ext uri="{FF2B5EF4-FFF2-40B4-BE49-F238E27FC236}">
              <a16:creationId xmlns:a16="http://schemas.microsoft.com/office/drawing/2014/main" id="{D25E3990-1E1E-4012-8283-EF3AE98D0230}"/>
            </a:ext>
          </a:extLst>
        </xdr:cNvPr>
        <xdr:cNvSpPr/>
      </xdr:nvSpPr>
      <xdr:spPr>
        <a:xfrm>
          <a:off x="7029450" y="1043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77267</xdr:rowOff>
    </xdr:from>
    <xdr:to>
      <xdr:col>45</xdr:col>
      <xdr:colOff>177800</xdr:colOff>
      <xdr:row>63</xdr:row>
      <xdr:rowOff>79096</xdr:rowOff>
    </xdr:to>
    <xdr:cxnSp macro="">
      <xdr:nvCxnSpPr>
        <xdr:cNvPr id="186" name="直線コネクタ 185">
          <a:extLst>
            <a:ext uri="{FF2B5EF4-FFF2-40B4-BE49-F238E27FC236}">
              <a16:creationId xmlns:a16="http://schemas.microsoft.com/office/drawing/2014/main" id="{2C2C806A-B050-4969-8C7B-F592946A8AA3}"/>
            </a:ext>
          </a:extLst>
        </xdr:cNvPr>
        <xdr:cNvCxnSpPr/>
      </xdr:nvCxnSpPr>
      <xdr:spPr>
        <a:xfrm flipV="1">
          <a:off x="7080250" y="10484917"/>
          <a:ext cx="80645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29210</xdr:rowOff>
    </xdr:from>
    <xdr:to>
      <xdr:col>36</xdr:col>
      <xdr:colOff>165100</xdr:colOff>
      <xdr:row>63</xdr:row>
      <xdr:rowOff>130810</xdr:rowOff>
    </xdr:to>
    <xdr:sp macro="" textlink="">
      <xdr:nvSpPr>
        <xdr:cNvPr id="187" name="楕円 186">
          <a:extLst>
            <a:ext uri="{FF2B5EF4-FFF2-40B4-BE49-F238E27FC236}">
              <a16:creationId xmlns:a16="http://schemas.microsoft.com/office/drawing/2014/main" id="{261A96B9-8070-4DD4-B363-919BC43EB31B}"/>
            </a:ext>
          </a:extLst>
        </xdr:cNvPr>
        <xdr:cNvSpPr/>
      </xdr:nvSpPr>
      <xdr:spPr>
        <a:xfrm>
          <a:off x="6235700" y="1043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79096</xdr:rowOff>
    </xdr:from>
    <xdr:to>
      <xdr:col>41</xdr:col>
      <xdr:colOff>50800</xdr:colOff>
      <xdr:row>63</xdr:row>
      <xdr:rowOff>80010</xdr:rowOff>
    </xdr:to>
    <xdr:cxnSp macro="">
      <xdr:nvCxnSpPr>
        <xdr:cNvPr id="188" name="直線コネクタ 187">
          <a:extLst>
            <a:ext uri="{FF2B5EF4-FFF2-40B4-BE49-F238E27FC236}">
              <a16:creationId xmlns:a16="http://schemas.microsoft.com/office/drawing/2014/main" id="{A730C3A3-0346-4AF0-8214-93E541BC96D5}"/>
            </a:ext>
          </a:extLst>
        </xdr:cNvPr>
        <xdr:cNvCxnSpPr/>
      </xdr:nvCxnSpPr>
      <xdr:spPr>
        <a:xfrm flipV="1">
          <a:off x="6286500" y="10486746"/>
          <a:ext cx="79375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86986</xdr:rowOff>
    </xdr:from>
    <xdr:ext cx="469744" cy="259045"/>
    <xdr:sp macro="" textlink="">
      <xdr:nvSpPr>
        <xdr:cNvPr id="189" name="n_1aveValue【体育館・プール】&#10;一人当たり面積">
          <a:extLst>
            <a:ext uri="{FF2B5EF4-FFF2-40B4-BE49-F238E27FC236}">
              <a16:creationId xmlns:a16="http://schemas.microsoft.com/office/drawing/2014/main" id="{B358A896-BBF6-4198-83AF-C55CB069E447}"/>
            </a:ext>
          </a:extLst>
        </xdr:cNvPr>
        <xdr:cNvSpPr txBox="1"/>
      </xdr:nvSpPr>
      <xdr:spPr>
        <a:xfrm>
          <a:off x="8458277" y="983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86986</xdr:rowOff>
    </xdr:from>
    <xdr:ext cx="469744" cy="259045"/>
    <xdr:sp macro="" textlink="">
      <xdr:nvSpPr>
        <xdr:cNvPr id="190" name="n_2aveValue【体育館・プール】&#10;一人当たり面積">
          <a:extLst>
            <a:ext uri="{FF2B5EF4-FFF2-40B4-BE49-F238E27FC236}">
              <a16:creationId xmlns:a16="http://schemas.microsoft.com/office/drawing/2014/main" id="{97B6A763-B2E4-45A8-B5F0-0BC27712C98F}"/>
            </a:ext>
          </a:extLst>
        </xdr:cNvPr>
        <xdr:cNvSpPr txBox="1"/>
      </xdr:nvSpPr>
      <xdr:spPr>
        <a:xfrm>
          <a:off x="7677227" y="9834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96131</xdr:rowOff>
    </xdr:from>
    <xdr:ext cx="469744" cy="259045"/>
    <xdr:sp macro="" textlink="">
      <xdr:nvSpPr>
        <xdr:cNvPr id="191" name="n_3aveValue【体育館・プール】&#10;一人当たり面積">
          <a:extLst>
            <a:ext uri="{FF2B5EF4-FFF2-40B4-BE49-F238E27FC236}">
              <a16:creationId xmlns:a16="http://schemas.microsoft.com/office/drawing/2014/main" id="{2DC2256E-7BB9-448B-992E-ED6561E1FB3F}"/>
            </a:ext>
          </a:extLst>
        </xdr:cNvPr>
        <xdr:cNvSpPr txBox="1"/>
      </xdr:nvSpPr>
      <xdr:spPr>
        <a:xfrm>
          <a:off x="6864427" y="984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154652</xdr:rowOff>
    </xdr:from>
    <xdr:ext cx="469744" cy="259045"/>
    <xdr:sp macro="" textlink="">
      <xdr:nvSpPr>
        <xdr:cNvPr id="192" name="n_4aveValue【体育館・プール】&#10;一人当たり面積">
          <a:extLst>
            <a:ext uri="{FF2B5EF4-FFF2-40B4-BE49-F238E27FC236}">
              <a16:creationId xmlns:a16="http://schemas.microsoft.com/office/drawing/2014/main" id="{93D157D5-0644-4D30-A6FE-179B39323827}"/>
            </a:ext>
          </a:extLst>
        </xdr:cNvPr>
        <xdr:cNvSpPr txBox="1"/>
      </xdr:nvSpPr>
      <xdr:spPr>
        <a:xfrm>
          <a:off x="6070677" y="990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118280</xdr:rowOff>
    </xdr:from>
    <xdr:ext cx="469744" cy="259045"/>
    <xdr:sp macro="" textlink="">
      <xdr:nvSpPr>
        <xdr:cNvPr id="193" name="n_1mainValue【体育館・プール】&#10;一人当たり面積">
          <a:extLst>
            <a:ext uri="{FF2B5EF4-FFF2-40B4-BE49-F238E27FC236}">
              <a16:creationId xmlns:a16="http://schemas.microsoft.com/office/drawing/2014/main" id="{C868CCC1-7C44-444B-BAD1-E37C99281A35}"/>
            </a:ext>
          </a:extLst>
        </xdr:cNvPr>
        <xdr:cNvSpPr txBox="1"/>
      </xdr:nvSpPr>
      <xdr:spPr>
        <a:xfrm>
          <a:off x="8458277" y="1052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119194</xdr:rowOff>
    </xdr:from>
    <xdr:ext cx="469744" cy="259045"/>
    <xdr:sp macro="" textlink="">
      <xdr:nvSpPr>
        <xdr:cNvPr id="194" name="n_2mainValue【体育館・プール】&#10;一人当たり面積">
          <a:extLst>
            <a:ext uri="{FF2B5EF4-FFF2-40B4-BE49-F238E27FC236}">
              <a16:creationId xmlns:a16="http://schemas.microsoft.com/office/drawing/2014/main" id="{E40655FF-9D70-4C22-B3B9-ADD218D7A8FB}"/>
            </a:ext>
          </a:extLst>
        </xdr:cNvPr>
        <xdr:cNvSpPr txBox="1"/>
      </xdr:nvSpPr>
      <xdr:spPr>
        <a:xfrm>
          <a:off x="7677227" y="10526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121023</xdr:rowOff>
    </xdr:from>
    <xdr:ext cx="469744" cy="259045"/>
    <xdr:sp macro="" textlink="">
      <xdr:nvSpPr>
        <xdr:cNvPr id="195" name="n_3mainValue【体育館・プール】&#10;一人当たり面積">
          <a:extLst>
            <a:ext uri="{FF2B5EF4-FFF2-40B4-BE49-F238E27FC236}">
              <a16:creationId xmlns:a16="http://schemas.microsoft.com/office/drawing/2014/main" id="{E6F61707-3B82-4D24-8F6D-558C488E4203}"/>
            </a:ext>
          </a:extLst>
        </xdr:cNvPr>
        <xdr:cNvSpPr txBox="1"/>
      </xdr:nvSpPr>
      <xdr:spPr>
        <a:xfrm>
          <a:off x="6864427" y="10528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121937</xdr:rowOff>
    </xdr:from>
    <xdr:ext cx="469744" cy="259045"/>
    <xdr:sp macro="" textlink="">
      <xdr:nvSpPr>
        <xdr:cNvPr id="196" name="n_4mainValue【体育館・プール】&#10;一人当たり面積">
          <a:extLst>
            <a:ext uri="{FF2B5EF4-FFF2-40B4-BE49-F238E27FC236}">
              <a16:creationId xmlns:a16="http://schemas.microsoft.com/office/drawing/2014/main" id="{BF59CADF-9960-456B-93F4-52D73975421D}"/>
            </a:ext>
          </a:extLst>
        </xdr:cNvPr>
        <xdr:cNvSpPr txBox="1"/>
      </xdr:nvSpPr>
      <xdr:spPr>
        <a:xfrm>
          <a:off x="6070677" y="1052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a:extLst>
            <a:ext uri="{FF2B5EF4-FFF2-40B4-BE49-F238E27FC236}">
              <a16:creationId xmlns:a16="http://schemas.microsoft.com/office/drawing/2014/main" id="{3ECB780E-E0C9-41B2-A18C-0B1D4615A81A}"/>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a:extLst>
            <a:ext uri="{FF2B5EF4-FFF2-40B4-BE49-F238E27FC236}">
              <a16:creationId xmlns:a16="http://schemas.microsoft.com/office/drawing/2014/main" id="{D2A7A09F-A2DC-437C-98D1-DA90C8F94EE8}"/>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a:extLst>
            <a:ext uri="{FF2B5EF4-FFF2-40B4-BE49-F238E27FC236}">
              <a16:creationId xmlns:a16="http://schemas.microsoft.com/office/drawing/2014/main" id="{43BE6D7A-6FD0-4E5F-A51D-B156B5166067}"/>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a:extLst>
            <a:ext uri="{FF2B5EF4-FFF2-40B4-BE49-F238E27FC236}">
              <a16:creationId xmlns:a16="http://schemas.microsoft.com/office/drawing/2014/main" id="{5C2AFFE2-0C29-46CC-B449-5A7B522AD6A5}"/>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a:extLst>
            <a:ext uri="{FF2B5EF4-FFF2-40B4-BE49-F238E27FC236}">
              <a16:creationId xmlns:a16="http://schemas.microsoft.com/office/drawing/2014/main" id="{0522DE89-3B77-499F-88FB-DC0EF1DBBD66}"/>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a:extLst>
            <a:ext uri="{FF2B5EF4-FFF2-40B4-BE49-F238E27FC236}">
              <a16:creationId xmlns:a16="http://schemas.microsoft.com/office/drawing/2014/main" id="{5A2205EF-5B56-4EC1-ACD7-9B41594BA6D9}"/>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a:extLst>
            <a:ext uri="{FF2B5EF4-FFF2-40B4-BE49-F238E27FC236}">
              <a16:creationId xmlns:a16="http://schemas.microsoft.com/office/drawing/2014/main" id="{DDFEDB80-8AAA-4941-A7C5-379907CF14BA}"/>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a:extLst>
            <a:ext uri="{FF2B5EF4-FFF2-40B4-BE49-F238E27FC236}">
              <a16:creationId xmlns:a16="http://schemas.microsoft.com/office/drawing/2014/main" id="{5D48D456-E9D0-4DC9-BAAB-CF16767F2568}"/>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a:extLst>
            <a:ext uri="{FF2B5EF4-FFF2-40B4-BE49-F238E27FC236}">
              <a16:creationId xmlns:a16="http://schemas.microsoft.com/office/drawing/2014/main" id="{C8502F9D-91B8-42D3-B007-24F9ABCEB1CA}"/>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a:extLst>
            <a:ext uri="{FF2B5EF4-FFF2-40B4-BE49-F238E27FC236}">
              <a16:creationId xmlns:a16="http://schemas.microsoft.com/office/drawing/2014/main" id="{D7DB76B5-35C8-447A-88CE-DBD55D6A8C4A}"/>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07" name="テキスト ボックス 206">
          <a:extLst>
            <a:ext uri="{FF2B5EF4-FFF2-40B4-BE49-F238E27FC236}">
              <a16:creationId xmlns:a16="http://schemas.microsoft.com/office/drawing/2014/main" id="{82DCA590-61B6-45B9-A625-3301F818170E}"/>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8" name="直線コネクタ 207">
          <a:extLst>
            <a:ext uri="{FF2B5EF4-FFF2-40B4-BE49-F238E27FC236}">
              <a16:creationId xmlns:a16="http://schemas.microsoft.com/office/drawing/2014/main" id="{FC45D28C-E45D-48C8-A3AD-4A28B1E510CF}"/>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09" name="テキスト ボックス 208">
          <a:extLst>
            <a:ext uri="{FF2B5EF4-FFF2-40B4-BE49-F238E27FC236}">
              <a16:creationId xmlns:a16="http://schemas.microsoft.com/office/drawing/2014/main" id="{C5611518-5AE7-4EEA-9D5E-4D92FB8925AC}"/>
            </a:ext>
          </a:extLst>
        </xdr:cNvPr>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0" name="直線コネクタ 209">
          <a:extLst>
            <a:ext uri="{FF2B5EF4-FFF2-40B4-BE49-F238E27FC236}">
              <a16:creationId xmlns:a16="http://schemas.microsoft.com/office/drawing/2014/main" id="{F7DC2711-C19B-4BF1-AA7B-CCF819323660}"/>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1" name="テキスト ボックス 210">
          <a:extLst>
            <a:ext uri="{FF2B5EF4-FFF2-40B4-BE49-F238E27FC236}">
              <a16:creationId xmlns:a16="http://schemas.microsoft.com/office/drawing/2014/main" id="{9D8486C2-9A91-4502-BB18-1CBBCF4C56C7}"/>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2" name="直線コネクタ 211">
          <a:extLst>
            <a:ext uri="{FF2B5EF4-FFF2-40B4-BE49-F238E27FC236}">
              <a16:creationId xmlns:a16="http://schemas.microsoft.com/office/drawing/2014/main" id="{25645DC1-4581-472D-B858-0929644D0626}"/>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3" name="テキスト ボックス 212">
          <a:extLst>
            <a:ext uri="{FF2B5EF4-FFF2-40B4-BE49-F238E27FC236}">
              <a16:creationId xmlns:a16="http://schemas.microsoft.com/office/drawing/2014/main" id="{27943042-9B9F-4C59-B964-88EAD8CAECBB}"/>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4" name="直線コネクタ 213">
          <a:extLst>
            <a:ext uri="{FF2B5EF4-FFF2-40B4-BE49-F238E27FC236}">
              <a16:creationId xmlns:a16="http://schemas.microsoft.com/office/drawing/2014/main" id="{D6C41B76-4FDE-4618-9487-8EB9084629D9}"/>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5" name="テキスト ボックス 214">
          <a:extLst>
            <a:ext uri="{FF2B5EF4-FFF2-40B4-BE49-F238E27FC236}">
              <a16:creationId xmlns:a16="http://schemas.microsoft.com/office/drawing/2014/main" id="{D8278EA5-5818-473A-83AF-D69C9F13EFD4}"/>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6" name="直線コネクタ 215">
          <a:extLst>
            <a:ext uri="{FF2B5EF4-FFF2-40B4-BE49-F238E27FC236}">
              <a16:creationId xmlns:a16="http://schemas.microsoft.com/office/drawing/2014/main" id="{B2F3A096-F29E-4266-90EE-DC32B6F8550D}"/>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17" name="テキスト ボックス 216">
          <a:extLst>
            <a:ext uri="{FF2B5EF4-FFF2-40B4-BE49-F238E27FC236}">
              <a16:creationId xmlns:a16="http://schemas.microsoft.com/office/drawing/2014/main" id="{45E68574-660D-4511-89FA-255B8F0B4953}"/>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a:extLst>
            <a:ext uri="{FF2B5EF4-FFF2-40B4-BE49-F238E27FC236}">
              <a16:creationId xmlns:a16="http://schemas.microsoft.com/office/drawing/2014/main" id="{FB538960-8323-4E73-B47D-087DB5E813B2}"/>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19" name="テキスト ボックス 218">
          <a:extLst>
            <a:ext uri="{FF2B5EF4-FFF2-40B4-BE49-F238E27FC236}">
              <a16:creationId xmlns:a16="http://schemas.microsoft.com/office/drawing/2014/main" id="{B4E95511-8481-40AA-A42F-C724544BCDCE}"/>
            </a:ext>
          </a:extLst>
        </xdr:cNvPr>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福祉施設】&#10;有形固定資産減価償却率グラフ枠">
          <a:extLst>
            <a:ext uri="{FF2B5EF4-FFF2-40B4-BE49-F238E27FC236}">
              <a16:creationId xmlns:a16="http://schemas.microsoft.com/office/drawing/2014/main" id="{F4386E29-2156-47DC-AE25-49C93A53C21D}"/>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70486</xdr:rowOff>
    </xdr:from>
    <xdr:to>
      <xdr:col>24</xdr:col>
      <xdr:colOff>62865</xdr:colOff>
      <xdr:row>86</xdr:row>
      <xdr:rowOff>114300</xdr:rowOff>
    </xdr:to>
    <xdr:cxnSp macro="">
      <xdr:nvCxnSpPr>
        <xdr:cNvPr id="221" name="直線コネクタ 220">
          <a:extLst>
            <a:ext uri="{FF2B5EF4-FFF2-40B4-BE49-F238E27FC236}">
              <a16:creationId xmlns:a16="http://schemas.microsoft.com/office/drawing/2014/main" id="{3D04AB1A-FF64-438C-99A1-2026A3F5CC30}"/>
            </a:ext>
          </a:extLst>
        </xdr:cNvPr>
        <xdr:cNvCxnSpPr/>
      </xdr:nvCxnSpPr>
      <xdr:spPr>
        <a:xfrm flipV="1">
          <a:off x="4177665" y="12954636"/>
          <a:ext cx="0" cy="136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22" name="【福祉施設】&#10;有形固定資産減価償却率最小値テキスト">
          <a:extLst>
            <a:ext uri="{FF2B5EF4-FFF2-40B4-BE49-F238E27FC236}">
              <a16:creationId xmlns:a16="http://schemas.microsoft.com/office/drawing/2014/main" id="{717036D5-2B61-460B-B2D3-FBB5318BCF78}"/>
            </a:ext>
          </a:extLst>
        </xdr:cNvPr>
        <xdr:cNvSpPr txBox="1"/>
      </xdr:nvSpPr>
      <xdr:spPr>
        <a:xfrm>
          <a:off x="421640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23" name="直線コネクタ 222">
          <a:extLst>
            <a:ext uri="{FF2B5EF4-FFF2-40B4-BE49-F238E27FC236}">
              <a16:creationId xmlns:a16="http://schemas.microsoft.com/office/drawing/2014/main" id="{D332C2C2-648C-4547-B994-95DA4DCF2B45}"/>
            </a:ext>
          </a:extLst>
        </xdr:cNvPr>
        <xdr:cNvCxnSpPr/>
      </xdr:nvCxnSpPr>
      <xdr:spPr>
        <a:xfrm>
          <a:off x="41084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17163</xdr:rowOff>
    </xdr:from>
    <xdr:ext cx="405111" cy="259045"/>
    <xdr:sp macro="" textlink="">
      <xdr:nvSpPr>
        <xdr:cNvPr id="224" name="【福祉施設】&#10;有形固定資産減価償却率最大値テキスト">
          <a:extLst>
            <a:ext uri="{FF2B5EF4-FFF2-40B4-BE49-F238E27FC236}">
              <a16:creationId xmlns:a16="http://schemas.microsoft.com/office/drawing/2014/main" id="{EDC1DE0D-6DFE-4814-AF1D-8A787DFC85AC}"/>
            </a:ext>
          </a:extLst>
        </xdr:cNvPr>
        <xdr:cNvSpPr txBox="1"/>
      </xdr:nvSpPr>
      <xdr:spPr>
        <a:xfrm>
          <a:off x="4216400" y="12736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70486</xdr:rowOff>
    </xdr:from>
    <xdr:to>
      <xdr:col>24</xdr:col>
      <xdr:colOff>152400</xdr:colOff>
      <xdr:row>78</xdr:row>
      <xdr:rowOff>70486</xdr:rowOff>
    </xdr:to>
    <xdr:cxnSp macro="">
      <xdr:nvCxnSpPr>
        <xdr:cNvPr id="225" name="直線コネクタ 224">
          <a:extLst>
            <a:ext uri="{FF2B5EF4-FFF2-40B4-BE49-F238E27FC236}">
              <a16:creationId xmlns:a16="http://schemas.microsoft.com/office/drawing/2014/main" id="{9C666387-CED5-4413-8517-2267F7BE3764}"/>
            </a:ext>
          </a:extLst>
        </xdr:cNvPr>
        <xdr:cNvCxnSpPr/>
      </xdr:nvCxnSpPr>
      <xdr:spPr>
        <a:xfrm>
          <a:off x="4108450" y="129546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123841</xdr:rowOff>
    </xdr:from>
    <xdr:ext cx="405111" cy="259045"/>
    <xdr:sp macro="" textlink="">
      <xdr:nvSpPr>
        <xdr:cNvPr id="226" name="【福祉施設】&#10;有形固定資産減価償却率平均値テキスト">
          <a:extLst>
            <a:ext uri="{FF2B5EF4-FFF2-40B4-BE49-F238E27FC236}">
              <a16:creationId xmlns:a16="http://schemas.microsoft.com/office/drawing/2014/main" id="{A510EB77-B82A-4BF7-AF9D-E6C226AEC05E}"/>
            </a:ext>
          </a:extLst>
        </xdr:cNvPr>
        <xdr:cNvSpPr txBox="1"/>
      </xdr:nvSpPr>
      <xdr:spPr>
        <a:xfrm>
          <a:off x="4216400" y="13503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227" name="フローチャート: 判断 226">
          <a:extLst>
            <a:ext uri="{FF2B5EF4-FFF2-40B4-BE49-F238E27FC236}">
              <a16:creationId xmlns:a16="http://schemas.microsoft.com/office/drawing/2014/main" id="{A3348595-8E21-4AC3-88B4-054A65F8825C}"/>
            </a:ext>
          </a:extLst>
        </xdr:cNvPr>
        <xdr:cNvSpPr/>
      </xdr:nvSpPr>
      <xdr:spPr>
        <a:xfrm>
          <a:off x="4127500" y="135248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4445</xdr:rowOff>
    </xdr:from>
    <xdr:to>
      <xdr:col>20</xdr:col>
      <xdr:colOff>38100</xdr:colOff>
      <xdr:row>82</xdr:row>
      <xdr:rowOff>106045</xdr:rowOff>
    </xdr:to>
    <xdr:sp macro="" textlink="">
      <xdr:nvSpPr>
        <xdr:cNvPr id="228" name="フローチャート: 判断 227">
          <a:extLst>
            <a:ext uri="{FF2B5EF4-FFF2-40B4-BE49-F238E27FC236}">
              <a16:creationId xmlns:a16="http://schemas.microsoft.com/office/drawing/2014/main" id="{1266D8C1-FA40-4F5C-90C5-8C87FBFBFEA1}"/>
            </a:ext>
          </a:extLst>
        </xdr:cNvPr>
        <xdr:cNvSpPr/>
      </xdr:nvSpPr>
      <xdr:spPr>
        <a:xfrm>
          <a:off x="3384550" y="135489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29" name="フローチャート: 判断 228">
          <a:extLst>
            <a:ext uri="{FF2B5EF4-FFF2-40B4-BE49-F238E27FC236}">
              <a16:creationId xmlns:a16="http://schemas.microsoft.com/office/drawing/2014/main" id="{2689A0E8-BB95-4D66-8408-835B15B37142}"/>
            </a:ext>
          </a:extLst>
        </xdr:cNvPr>
        <xdr:cNvSpPr/>
      </xdr:nvSpPr>
      <xdr:spPr>
        <a:xfrm>
          <a:off x="2571750" y="134943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55880</xdr:rowOff>
    </xdr:from>
    <xdr:to>
      <xdr:col>10</xdr:col>
      <xdr:colOff>165100</xdr:colOff>
      <xdr:row>81</xdr:row>
      <xdr:rowOff>157480</xdr:rowOff>
    </xdr:to>
    <xdr:sp macro="" textlink="">
      <xdr:nvSpPr>
        <xdr:cNvPr id="230" name="フローチャート: 判断 229">
          <a:extLst>
            <a:ext uri="{FF2B5EF4-FFF2-40B4-BE49-F238E27FC236}">
              <a16:creationId xmlns:a16="http://schemas.microsoft.com/office/drawing/2014/main" id="{A1942D5F-E171-406D-9925-3EBFDCF12647}"/>
            </a:ext>
          </a:extLst>
        </xdr:cNvPr>
        <xdr:cNvSpPr/>
      </xdr:nvSpPr>
      <xdr:spPr>
        <a:xfrm>
          <a:off x="1778000" y="1343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31" name="フローチャート: 判断 230">
          <a:extLst>
            <a:ext uri="{FF2B5EF4-FFF2-40B4-BE49-F238E27FC236}">
              <a16:creationId xmlns:a16="http://schemas.microsoft.com/office/drawing/2014/main" id="{DD5F9CF7-FA20-4E68-93C3-6455944ADAD3}"/>
            </a:ext>
          </a:extLst>
        </xdr:cNvPr>
        <xdr:cNvSpPr/>
      </xdr:nvSpPr>
      <xdr:spPr>
        <a:xfrm>
          <a:off x="984250" y="133781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6794893D-B3BD-4E38-B940-6210A4D87CF9}"/>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8E101B47-90A8-460D-922F-25B45453E4F9}"/>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DC4C802A-F725-496B-8695-D9EF5F834F48}"/>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098212A1-5997-4DE6-80E2-66CE2E278F68}"/>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149C73DA-8504-4995-BCDC-4AFCBD090DAF}"/>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237" name="楕円 236">
          <a:extLst>
            <a:ext uri="{FF2B5EF4-FFF2-40B4-BE49-F238E27FC236}">
              <a16:creationId xmlns:a16="http://schemas.microsoft.com/office/drawing/2014/main" id="{BC6B6FC7-542F-44A6-BED4-F38A6D89266D}"/>
            </a:ext>
          </a:extLst>
        </xdr:cNvPr>
        <xdr:cNvSpPr/>
      </xdr:nvSpPr>
      <xdr:spPr>
        <a:xfrm>
          <a:off x="4127500" y="134886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132097</xdr:rowOff>
    </xdr:from>
    <xdr:ext cx="405111" cy="259045"/>
    <xdr:sp macro="" textlink="">
      <xdr:nvSpPr>
        <xdr:cNvPr id="238" name="【福祉施設】&#10;有形固定資産減価償却率該当値テキスト">
          <a:extLst>
            <a:ext uri="{FF2B5EF4-FFF2-40B4-BE49-F238E27FC236}">
              <a16:creationId xmlns:a16="http://schemas.microsoft.com/office/drawing/2014/main" id="{4B224DAD-2F09-41E0-9E16-A0F98F5DE386}"/>
            </a:ext>
          </a:extLst>
        </xdr:cNvPr>
        <xdr:cNvSpPr txBox="1"/>
      </xdr:nvSpPr>
      <xdr:spPr>
        <a:xfrm>
          <a:off x="4216400" y="1334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63500</xdr:rowOff>
    </xdr:from>
    <xdr:to>
      <xdr:col>20</xdr:col>
      <xdr:colOff>38100</xdr:colOff>
      <xdr:row>81</xdr:row>
      <xdr:rowOff>165100</xdr:rowOff>
    </xdr:to>
    <xdr:sp macro="" textlink="">
      <xdr:nvSpPr>
        <xdr:cNvPr id="239" name="楕円 238">
          <a:extLst>
            <a:ext uri="{FF2B5EF4-FFF2-40B4-BE49-F238E27FC236}">
              <a16:creationId xmlns:a16="http://schemas.microsoft.com/office/drawing/2014/main" id="{500B0AAB-8AE9-4552-B7DF-58EF6DD9052F}"/>
            </a:ext>
          </a:extLst>
        </xdr:cNvPr>
        <xdr:cNvSpPr/>
      </xdr:nvSpPr>
      <xdr:spPr>
        <a:xfrm>
          <a:off x="3384550" y="134429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114300</xdr:rowOff>
    </xdr:from>
    <xdr:to>
      <xdr:col>24</xdr:col>
      <xdr:colOff>63500</xdr:colOff>
      <xdr:row>81</xdr:row>
      <xdr:rowOff>160020</xdr:rowOff>
    </xdr:to>
    <xdr:cxnSp macro="">
      <xdr:nvCxnSpPr>
        <xdr:cNvPr id="240" name="直線コネクタ 239">
          <a:extLst>
            <a:ext uri="{FF2B5EF4-FFF2-40B4-BE49-F238E27FC236}">
              <a16:creationId xmlns:a16="http://schemas.microsoft.com/office/drawing/2014/main" id="{E10BBAC9-E2D1-4A0B-A931-1B5CF52B76C3}"/>
            </a:ext>
          </a:extLst>
        </xdr:cNvPr>
        <xdr:cNvCxnSpPr/>
      </xdr:nvCxnSpPr>
      <xdr:spPr>
        <a:xfrm>
          <a:off x="3429000" y="13493750"/>
          <a:ext cx="7493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15875</xdr:rowOff>
    </xdr:from>
    <xdr:to>
      <xdr:col>15</xdr:col>
      <xdr:colOff>101600</xdr:colOff>
      <xdr:row>81</xdr:row>
      <xdr:rowOff>117475</xdr:rowOff>
    </xdr:to>
    <xdr:sp macro="" textlink="">
      <xdr:nvSpPr>
        <xdr:cNvPr id="241" name="楕円 240">
          <a:extLst>
            <a:ext uri="{FF2B5EF4-FFF2-40B4-BE49-F238E27FC236}">
              <a16:creationId xmlns:a16="http://schemas.microsoft.com/office/drawing/2014/main" id="{6AAC685C-21AB-43B3-90D3-6D6C64EEF04C}"/>
            </a:ext>
          </a:extLst>
        </xdr:cNvPr>
        <xdr:cNvSpPr/>
      </xdr:nvSpPr>
      <xdr:spPr>
        <a:xfrm>
          <a:off x="2571750" y="1339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66675</xdr:rowOff>
    </xdr:from>
    <xdr:to>
      <xdr:col>19</xdr:col>
      <xdr:colOff>177800</xdr:colOff>
      <xdr:row>81</xdr:row>
      <xdr:rowOff>114300</xdr:rowOff>
    </xdr:to>
    <xdr:cxnSp macro="">
      <xdr:nvCxnSpPr>
        <xdr:cNvPr id="242" name="直線コネクタ 241">
          <a:extLst>
            <a:ext uri="{FF2B5EF4-FFF2-40B4-BE49-F238E27FC236}">
              <a16:creationId xmlns:a16="http://schemas.microsoft.com/office/drawing/2014/main" id="{E20B2300-BA33-45EC-AAAD-29C3D0709442}"/>
            </a:ext>
          </a:extLst>
        </xdr:cNvPr>
        <xdr:cNvCxnSpPr/>
      </xdr:nvCxnSpPr>
      <xdr:spPr>
        <a:xfrm>
          <a:off x="2622550" y="13446125"/>
          <a:ext cx="8064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124461</xdr:rowOff>
    </xdr:from>
    <xdr:to>
      <xdr:col>10</xdr:col>
      <xdr:colOff>165100</xdr:colOff>
      <xdr:row>81</xdr:row>
      <xdr:rowOff>54611</xdr:rowOff>
    </xdr:to>
    <xdr:sp macro="" textlink="">
      <xdr:nvSpPr>
        <xdr:cNvPr id="243" name="楕円 242">
          <a:extLst>
            <a:ext uri="{FF2B5EF4-FFF2-40B4-BE49-F238E27FC236}">
              <a16:creationId xmlns:a16="http://schemas.microsoft.com/office/drawing/2014/main" id="{F96DC641-DBCA-4FD0-A2BB-6A357B0039FB}"/>
            </a:ext>
          </a:extLst>
        </xdr:cNvPr>
        <xdr:cNvSpPr/>
      </xdr:nvSpPr>
      <xdr:spPr>
        <a:xfrm>
          <a:off x="1778000" y="133388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3811</xdr:rowOff>
    </xdr:from>
    <xdr:to>
      <xdr:col>15</xdr:col>
      <xdr:colOff>50800</xdr:colOff>
      <xdr:row>81</xdr:row>
      <xdr:rowOff>66675</xdr:rowOff>
    </xdr:to>
    <xdr:cxnSp macro="">
      <xdr:nvCxnSpPr>
        <xdr:cNvPr id="244" name="直線コネクタ 243">
          <a:extLst>
            <a:ext uri="{FF2B5EF4-FFF2-40B4-BE49-F238E27FC236}">
              <a16:creationId xmlns:a16="http://schemas.microsoft.com/office/drawing/2014/main" id="{FFA1B2E5-AE78-4E96-AE14-3F68BCB21B2F}"/>
            </a:ext>
          </a:extLst>
        </xdr:cNvPr>
        <xdr:cNvCxnSpPr/>
      </xdr:nvCxnSpPr>
      <xdr:spPr>
        <a:xfrm>
          <a:off x="1828800" y="13383261"/>
          <a:ext cx="79375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118745</xdr:rowOff>
    </xdr:from>
    <xdr:to>
      <xdr:col>6</xdr:col>
      <xdr:colOff>38100</xdr:colOff>
      <xdr:row>81</xdr:row>
      <xdr:rowOff>48895</xdr:rowOff>
    </xdr:to>
    <xdr:sp macro="" textlink="">
      <xdr:nvSpPr>
        <xdr:cNvPr id="245" name="楕円 244">
          <a:extLst>
            <a:ext uri="{FF2B5EF4-FFF2-40B4-BE49-F238E27FC236}">
              <a16:creationId xmlns:a16="http://schemas.microsoft.com/office/drawing/2014/main" id="{2F4A3812-1FD9-4F29-B72B-4A87B3C16E79}"/>
            </a:ext>
          </a:extLst>
        </xdr:cNvPr>
        <xdr:cNvSpPr/>
      </xdr:nvSpPr>
      <xdr:spPr>
        <a:xfrm>
          <a:off x="984250" y="133330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169545</xdr:rowOff>
    </xdr:from>
    <xdr:to>
      <xdr:col>10</xdr:col>
      <xdr:colOff>114300</xdr:colOff>
      <xdr:row>81</xdr:row>
      <xdr:rowOff>3811</xdr:rowOff>
    </xdr:to>
    <xdr:cxnSp macro="">
      <xdr:nvCxnSpPr>
        <xdr:cNvPr id="246" name="直線コネクタ 245">
          <a:extLst>
            <a:ext uri="{FF2B5EF4-FFF2-40B4-BE49-F238E27FC236}">
              <a16:creationId xmlns:a16="http://schemas.microsoft.com/office/drawing/2014/main" id="{6C47BFDA-D9D0-4EE3-B5DD-8B4FF8D543F1}"/>
            </a:ext>
          </a:extLst>
        </xdr:cNvPr>
        <xdr:cNvCxnSpPr/>
      </xdr:nvCxnSpPr>
      <xdr:spPr>
        <a:xfrm>
          <a:off x="1028700" y="13377545"/>
          <a:ext cx="8001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97172</xdr:rowOff>
    </xdr:from>
    <xdr:ext cx="405111" cy="259045"/>
    <xdr:sp macro="" textlink="">
      <xdr:nvSpPr>
        <xdr:cNvPr id="247" name="n_1aveValue【福祉施設】&#10;有形固定資産減価償却率">
          <a:extLst>
            <a:ext uri="{FF2B5EF4-FFF2-40B4-BE49-F238E27FC236}">
              <a16:creationId xmlns:a16="http://schemas.microsoft.com/office/drawing/2014/main" id="{8BE5DB38-F525-42B3-A861-A8B5165DACD5}"/>
            </a:ext>
          </a:extLst>
        </xdr:cNvPr>
        <xdr:cNvSpPr txBox="1"/>
      </xdr:nvSpPr>
      <xdr:spPr>
        <a:xfrm>
          <a:off x="3239144" y="13641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36213</xdr:rowOff>
    </xdr:from>
    <xdr:ext cx="405111" cy="259045"/>
    <xdr:sp macro="" textlink="">
      <xdr:nvSpPr>
        <xdr:cNvPr id="248" name="n_2aveValue【福祉施設】&#10;有形固定資産減価償却率">
          <a:extLst>
            <a:ext uri="{FF2B5EF4-FFF2-40B4-BE49-F238E27FC236}">
              <a16:creationId xmlns:a16="http://schemas.microsoft.com/office/drawing/2014/main" id="{C01F5521-95C0-4AF0-892D-5161619C7BE6}"/>
            </a:ext>
          </a:extLst>
        </xdr:cNvPr>
        <xdr:cNvSpPr txBox="1"/>
      </xdr:nvSpPr>
      <xdr:spPr>
        <a:xfrm>
          <a:off x="2439044" y="1358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148607</xdr:rowOff>
    </xdr:from>
    <xdr:ext cx="405111" cy="259045"/>
    <xdr:sp macro="" textlink="">
      <xdr:nvSpPr>
        <xdr:cNvPr id="249" name="n_3aveValue【福祉施設】&#10;有形固定資産減価償却率">
          <a:extLst>
            <a:ext uri="{FF2B5EF4-FFF2-40B4-BE49-F238E27FC236}">
              <a16:creationId xmlns:a16="http://schemas.microsoft.com/office/drawing/2014/main" id="{BEFD930A-5F67-4942-859E-B9370371FEAA}"/>
            </a:ext>
          </a:extLst>
        </xdr:cNvPr>
        <xdr:cNvSpPr txBox="1"/>
      </xdr:nvSpPr>
      <xdr:spPr>
        <a:xfrm>
          <a:off x="164529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91457</xdr:rowOff>
    </xdr:from>
    <xdr:ext cx="405111" cy="259045"/>
    <xdr:sp macro="" textlink="">
      <xdr:nvSpPr>
        <xdr:cNvPr id="250" name="n_4aveValue【福祉施設】&#10;有形固定資産減価償却率">
          <a:extLst>
            <a:ext uri="{FF2B5EF4-FFF2-40B4-BE49-F238E27FC236}">
              <a16:creationId xmlns:a16="http://schemas.microsoft.com/office/drawing/2014/main" id="{A3F771F4-08B6-43A1-B3C2-4B34E1396A0B}"/>
            </a:ext>
          </a:extLst>
        </xdr:cNvPr>
        <xdr:cNvSpPr txBox="1"/>
      </xdr:nvSpPr>
      <xdr:spPr>
        <a:xfrm>
          <a:off x="85154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10177</xdr:rowOff>
    </xdr:from>
    <xdr:ext cx="405111" cy="259045"/>
    <xdr:sp macro="" textlink="">
      <xdr:nvSpPr>
        <xdr:cNvPr id="251" name="n_1mainValue【福祉施設】&#10;有形固定資産減価償却率">
          <a:extLst>
            <a:ext uri="{FF2B5EF4-FFF2-40B4-BE49-F238E27FC236}">
              <a16:creationId xmlns:a16="http://schemas.microsoft.com/office/drawing/2014/main" id="{D672B4C3-69AB-47A5-A31B-2CB83F3155D8}"/>
            </a:ext>
          </a:extLst>
        </xdr:cNvPr>
        <xdr:cNvSpPr txBox="1"/>
      </xdr:nvSpPr>
      <xdr:spPr>
        <a:xfrm>
          <a:off x="3239144"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134002</xdr:rowOff>
    </xdr:from>
    <xdr:ext cx="405111" cy="259045"/>
    <xdr:sp macro="" textlink="">
      <xdr:nvSpPr>
        <xdr:cNvPr id="252" name="n_2mainValue【福祉施設】&#10;有形固定資産減価償却率">
          <a:extLst>
            <a:ext uri="{FF2B5EF4-FFF2-40B4-BE49-F238E27FC236}">
              <a16:creationId xmlns:a16="http://schemas.microsoft.com/office/drawing/2014/main" id="{8DFC1E4B-97EB-4915-BFF2-C7F17979C900}"/>
            </a:ext>
          </a:extLst>
        </xdr:cNvPr>
        <xdr:cNvSpPr txBox="1"/>
      </xdr:nvSpPr>
      <xdr:spPr>
        <a:xfrm>
          <a:off x="2439044" y="1318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71138</xdr:rowOff>
    </xdr:from>
    <xdr:ext cx="405111" cy="259045"/>
    <xdr:sp macro="" textlink="">
      <xdr:nvSpPr>
        <xdr:cNvPr id="253" name="n_3mainValue【福祉施設】&#10;有形固定資産減価償却率">
          <a:extLst>
            <a:ext uri="{FF2B5EF4-FFF2-40B4-BE49-F238E27FC236}">
              <a16:creationId xmlns:a16="http://schemas.microsoft.com/office/drawing/2014/main" id="{5D04F143-DD35-44B3-BCE5-73065D1733D0}"/>
            </a:ext>
          </a:extLst>
        </xdr:cNvPr>
        <xdr:cNvSpPr txBox="1"/>
      </xdr:nvSpPr>
      <xdr:spPr>
        <a:xfrm>
          <a:off x="1645294" y="1312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65422</xdr:rowOff>
    </xdr:from>
    <xdr:ext cx="405111" cy="259045"/>
    <xdr:sp macro="" textlink="">
      <xdr:nvSpPr>
        <xdr:cNvPr id="254" name="n_4mainValue【福祉施設】&#10;有形固定資産減価償却率">
          <a:extLst>
            <a:ext uri="{FF2B5EF4-FFF2-40B4-BE49-F238E27FC236}">
              <a16:creationId xmlns:a16="http://schemas.microsoft.com/office/drawing/2014/main" id="{280EA2BD-5579-4779-99DC-655FB44C376B}"/>
            </a:ext>
          </a:extLst>
        </xdr:cNvPr>
        <xdr:cNvSpPr txBox="1"/>
      </xdr:nvSpPr>
      <xdr:spPr>
        <a:xfrm>
          <a:off x="851544" y="1311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a:extLst>
            <a:ext uri="{FF2B5EF4-FFF2-40B4-BE49-F238E27FC236}">
              <a16:creationId xmlns:a16="http://schemas.microsoft.com/office/drawing/2014/main" id="{EFBA927E-98A6-49A7-8D80-32F79CFEA345}"/>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a:extLst>
            <a:ext uri="{FF2B5EF4-FFF2-40B4-BE49-F238E27FC236}">
              <a16:creationId xmlns:a16="http://schemas.microsoft.com/office/drawing/2014/main" id="{CFE403A4-44B1-4CB7-BA0E-1AEC6089D810}"/>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a:extLst>
            <a:ext uri="{FF2B5EF4-FFF2-40B4-BE49-F238E27FC236}">
              <a16:creationId xmlns:a16="http://schemas.microsoft.com/office/drawing/2014/main" id="{BF93BF15-D6F5-49BF-84DF-4963DBA17736}"/>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a:extLst>
            <a:ext uri="{FF2B5EF4-FFF2-40B4-BE49-F238E27FC236}">
              <a16:creationId xmlns:a16="http://schemas.microsoft.com/office/drawing/2014/main" id="{B4B0512A-7A67-4689-91E5-0F01A225B89A}"/>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a:extLst>
            <a:ext uri="{FF2B5EF4-FFF2-40B4-BE49-F238E27FC236}">
              <a16:creationId xmlns:a16="http://schemas.microsoft.com/office/drawing/2014/main" id="{7F7EE90B-042B-4B45-8473-4278B7D624C2}"/>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a:extLst>
            <a:ext uri="{FF2B5EF4-FFF2-40B4-BE49-F238E27FC236}">
              <a16:creationId xmlns:a16="http://schemas.microsoft.com/office/drawing/2014/main" id="{D6FC5783-BA47-49D2-A3AB-F905A5F0451E}"/>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a:extLst>
            <a:ext uri="{FF2B5EF4-FFF2-40B4-BE49-F238E27FC236}">
              <a16:creationId xmlns:a16="http://schemas.microsoft.com/office/drawing/2014/main" id="{49A448C2-E935-4200-89D0-269C6E923BD7}"/>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a:extLst>
            <a:ext uri="{FF2B5EF4-FFF2-40B4-BE49-F238E27FC236}">
              <a16:creationId xmlns:a16="http://schemas.microsoft.com/office/drawing/2014/main" id="{888AB335-664D-461A-861D-1C415D491094}"/>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a:extLst>
            <a:ext uri="{FF2B5EF4-FFF2-40B4-BE49-F238E27FC236}">
              <a16:creationId xmlns:a16="http://schemas.microsoft.com/office/drawing/2014/main" id="{59DFDB4A-5215-4F2E-A739-ECF3A2986175}"/>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a:extLst>
            <a:ext uri="{FF2B5EF4-FFF2-40B4-BE49-F238E27FC236}">
              <a16:creationId xmlns:a16="http://schemas.microsoft.com/office/drawing/2014/main" id="{FF841469-1091-47B7-A365-81B64436A44A}"/>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5" name="直線コネクタ 264">
          <a:extLst>
            <a:ext uri="{FF2B5EF4-FFF2-40B4-BE49-F238E27FC236}">
              <a16:creationId xmlns:a16="http://schemas.microsoft.com/office/drawing/2014/main" id="{0AF95225-8191-44DA-9EB7-92486711203D}"/>
            </a:ext>
          </a:extLst>
        </xdr:cNvPr>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6" name="テキスト ボックス 265">
          <a:extLst>
            <a:ext uri="{FF2B5EF4-FFF2-40B4-BE49-F238E27FC236}">
              <a16:creationId xmlns:a16="http://schemas.microsoft.com/office/drawing/2014/main" id="{6D3DE927-20F9-48A0-9616-F8549A050077}"/>
            </a:ext>
          </a:extLst>
        </xdr:cNvPr>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7" name="直線コネクタ 266">
          <a:extLst>
            <a:ext uri="{FF2B5EF4-FFF2-40B4-BE49-F238E27FC236}">
              <a16:creationId xmlns:a16="http://schemas.microsoft.com/office/drawing/2014/main" id="{6F65FE38-A844-4A6F-BE7A-28CB56D7F40A}"/>
            </a:ext>
          </a:extLst>
        </xdr:cNvPr>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8" name="テキスト ボックス 267">
          <a:extLst>
            <a:ext uri="{FF2B5EF4-FFF2-40B4-BE49-F238E27FC236}">
              <a16:creationId xmlns:a16="http://schemas.microsoft.com/office/drawing/2014/main" id="{A75B4567-50BD-4759-9AF2-8E757948AE6D}"/>
            </a:ext>
          </a:extLst>
        </xdr:cNvPr>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9" name="直線コネクタ 268">
          <a:extLst>
            <a:ext uri="{FF2B5EF4-FFF2-40B4-BE49-F238E27FC236}">
              <a16:creationId xmlns:a16="http://schemas.microsoft.com/office/drawing/2014/main" id="{C9C1D63F-72DF-483E-8720-218571C6DB9B}"/>
            </a:ext>
          </a:extLst>
        </xdr:cNvPr>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0" name="テキスト ボックス 269">
          <a:extLst>
            <a:ext uri="{FF2B5EF4-FFF2-40B4-BE49-F238E27FC236}">
              <a16:creationId xmlns:a16="http://schemas.microsoft.com/office/drawing/2014/main" id="{D3E2A2FC-9D7E-4BD8-83D2-52B9A54E9D44}"/>
            </a:ext>
          </a:extLst>
        </xdr:cNvPr>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1" name="直線コネクタ 270">
          <a:extLst>
            <a:ext uri="{FF2B5EF4-FFF2-40B4-BE49-F238E27FC236}">
              <a16:creationId xmlns:a16="http://schemas.microsoft.com/office/drawing/2014/main" id="{1CE57AF8-B4BE-483E-9DFD-FFF30B3BF4A6}"/>
            </a:ext>
          </a:extLst>
        </xdr:cNvPr>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2" name="テキスト ボックス 271">
          <a:extLst>
            <a:ext uri="{FF2B5EF4-FFF2-40B4-BE49-F238E27FC236}">
              <a16:creationId xmlns:a16="http://schemas.microsoft.com/office/drawing/2014/main" id="{E4095864-5D68-474D-ACBF-5DAB3F242DF1}"/>
            </a:ext>
          </a:extLst>
        </xdr:cNvPr>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3" name="直線コネクタ 272">
          <a:extLst>
            <a:ext uri="{FF2B5EF4-FFF2-40B4-BE49-F238E27FC236}">
              <a16:creationId xmlns:a16="http://schemas.microsoft.com/office/drawing/2014/main" id="{47A1000A-A253-4A7B-A40A-0577646AC5CA}"/>
            </a:ext>
          </a:extLst>
        </xdr:cNvPr>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4" name="テキスト ボックス 273">
          <a:extLst>
            <a:ext uri="{FF2B5EF4-FFF2-40B4-BE49-F238E27FC236}">
              <a16:creationId xmlns:a16="http://schemas.microsoft.com/office/drawing/2014/main" id="{10E921CD-0C23-455C-B15A-C3FC9478DE62}"/>
            </a:ext>
          </a:extLst>
        </xdr:cNvPr>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5" name="直線コネクタ 274">
          <a:extLst>
            <a:ext uri="{FF2B5EF4-FFF2-40B4-BE49-F238E27FC236}">
              <a16:creationId xmlns:a16="http://schemas.microsoft.com/office/drawing/2014/main" id="{CD5BC8B0-153D-4DE3-8502-D1A0D0589B3C}"/>
            </a:ext>
          </a:extLst>
        </xdr:cNvPr>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6" name="テキスト ボックス 275">
          <a:extLst>
            <a:ext uri="{FF2B5EF4-FFF2-40B4-BE49-F238E27FC236}">
              <a16:creationId xmlns:a16="http://schemas.microsoft.com/office/drawing/2014/main" id="{6A2171D7-37F3-4B95-8B85-82B5B9AC3277}"/>
            </a:ext>
          </a:extLst>
        </xdr:cNvPr>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a:extLst>
            <a:ext uri="{FF2B5EF4-FFF2-40B4-BE49-F238E27FC236}">
              <a16:creationId xmlns:a16="http://schemas.microsoft.com/office/drawing/2014/main" id="{425971AD-C054-46B9-91D5-9456B3852B25}"/>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a:extLst>
            <a:ext uri="{FF2B5EF4-FFF2-40B4-BE49-F238E27FC236}">
              <a16:creationId xmlns:a16="http://schemas.microsoft.com/office/drawing/2014/main" id="{F600EFEF-9CB6-4794-AEF6-6F04BB3522AD}"/>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福祉施設】&#10;一人当たり面積グラフ枠">
          <a:extLst>
            <a:ext uri="{FF2B5EF4-FFF2-40B4-BE49-F238E27FC236}">
              <a16:creationId xmlns:a16="http://schemas.microsoft.com/office/drawing/2014/main" id="{E06A3581-9612-4CDC-91FA-04328BDD2E41}"/>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111579</xdr:rowOff>
    </xdr:from>
    <xdr:to>
      <xdr:col>54</xdr:col>
      <xdr:colOff>189865</xdr:colOff>
      <xdr:row>86</xdr:row>
      <xdr:rowOff>132806</xdr:rowOff>
    </xdr:to>
    <xdr:cxnSp macro="">
      <xdr:nvCxnSpPr>
        <xdr:cNvPr id="280" name="直線コネクタ 279">
          <a:extLst>
            <a:ext uri="{FF2B5EF4-FFF2-40B4-BE49-F238E27FC236}">
              <a16:creationId xmlns:a16="http://schemas.microsoft.com/office/drawing/2014/main" id="{02708046-3825-4722-AFAB-65E076E89249}"/>
            </a:ext>
          </a:extLst>
        </xdr:cNvPr>
        <xdr:cNvCxnSpPr/>
      </xdr:nvCxnSpPr>
      <xdr:spPr>
        <a:xfrm flipV="1">
          <a:off x="9429115" y="12830629"/>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136633</xdr:rowOff>
    </xdr:from>
    <xdr:ext cx="469744" cy="259045"/>
    <xdr:sp macro="" textlink="">
      <xdr:nvSpPr>
        <xdr:cNvPr id="281" name="【福祉施設】&#10;一人当たり面積最小値テキスト">
          <a:extLst>
            <a:ext uri="{FF2B5EF4-FFF2-40B4-BE49-F238E27FC236}">
              <a16:creationId xmlns:a16="http://schemas.microsoft.com/office/drawing/2014/main" id="{AC924CD5-8BCB-4E76-A0C3-DB73C77282DD}"/>
            </a:ext>
          </a:extLst>
        </xdr:cNvPr>
        <xdr:cNvSpPr txBox="1"/>
      </xdr:nvSpPr>
      <xdr:spPr>
        <a:xfrm>
          <a:off x="9467850" y="1434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132806</xdr:rowOff>
    </xdr:from>
    <xdr:to>
      <xdr:col>55</xdr:col>
      <xdr:colOff>88900</xdr:colOff>
      <xdr:row>86</xdr:row>
      <xdr:rowOff>132806</xdr:rowOff>
    </xdr:to>
    <xdr:cxnSp macro="">
      <xdr:nvCxnSpPr>
        <xdr:cNvPr id="282" name="直線コネクタ 281">
          <a:extLst>
            <a:ext uri="{FF2B5EF4-FFF2-40B4-BE49-F238E27FC236}">
              <a16:creationId xmlns:a16="http://schemas.microsoft.com/office/drawing/2014/main" id="{B1C38A5E-7886-4641-8BFC-E47C97E41B44}"/>
            </a:ext>
          </a:extLst>
        </xdr:cNvPr>
        <xdr:cNvCxnSpPr/>
      </xdr:nvCxnSpPr>
      <xdr:spPr>
        <a:xfrm>
          <a:off x="9359900" y="143377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58256</xdr:rowOff>
    </xdr:from>
    <xdr:ext cx="469744" cy="259045"/>
    <xdr:sp macro="" textlink="">
      <xdr:nvSpPr>
        <xdr:cNvPr id="283" name="【福祉施設】&#10;一人当たり面積最大値テキスト">
          <a:extLst>
            <a:ext uri="{FF2B5EF4-FFF2-40B4-BE49-F238E27FC236}">
              <a16:creationId xmlns:a16="http://schemas.microsoft.com/office/drawing/2014/main" id="{7178DCA2-655B-4812-883B-86642DB56891}"/>
            </a:ext>
          </a:extLst>
        </xdr:cNvPr>
        <xdr:cNvSpPr txBox="1"/>
      </xdr:nvSpPr>
      <xdr:spPr>
        <a:xfrm>
          <a:off x="9467850" y="1261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111579</xdr:rowOff>
    </xdr:from>
    <xdr:to>
      <xdr:col>55</xdr:col>
      <xdr:colOff>88900</xdr:colOff>
      <xdr:row>77</xdr:row>
      <xdr:rowOff>111579</xdr:rowOff>
    </xdr:to>
    <xdr:cxnSp macro="">
      <xdr:nvCxnSpPr>
        <xdr:cNvPr id="284" name="直線コネクタ 283">
          <a:extLst>
            <a:ext uri="{FF2B5EF4-FFF2-40B4-BE49-F238E27FC236}">
              <a16:creationId xmlns:a16="http://schemas.microsoft.com/office/drawing/2014/main" id="{799DE32D-9C08-4011-9871-82425E8550CA}"/>
            </a:ext>
          </a:extLst>
        </xdr:cNvPr>
        <xdr:cNvCxnSpPr/>
      </xdr:nvCxnSpPr>
      <xdr:spPr>
        <a:xfrm>
          <a:off x="9359900" y="128306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83656</xdr:rowOff>
    </xdr:from>
    <xdr:ext cx="469744" cy="259045"/>
    <xdr:sp macro="" textlink="">
      <xdr:nvSpPr>
        <xdr:cNvPr id="285" name="【福祉施設】&#10;一人当たり面積平均値テキスト">
          <a:extLst>
            <a:ext uri="{FF2B5EF4-FFF2-40B4-BE49-F238E27FC236}">
              <a16:creationId xmlns:a16="http://schemas.microsoft.com/office/drawing/2014/main" id="{144CBF5C-3BD3-4F9D-9212-5957E3704C78}"/>
            </a:ext>
          </a:extLst>
        </xdr:cNvPr>
        <xdr:cNvSpPr txBox="1"/>
      </xdr:nvSpPr>
      <xdr:spPr>
        <a:xfrm>
          <a:off x="9467850" y="1379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60779</xdr:rowOff>
    </xdr:from>
    <xdr:to>
      <xdr:col>55</xdr:col>
      <xdr:colOff>50800</xdr:colOff>
      <xdr:row>84</xdr:row>
      <xdr:rowOff>162379</xdr:rowOff>
    </xdr:to>
    <xdr:sp macro="" textlink="">
      <xdr:nvSpPr>
        <xdr:cNvPr id="286" name="フローチャート: 判断 285">
          <a:extLst>
            <a:ext uri="{FF2B5EF4-FFF2-40B4-BE49-F238E27FC236}">
              <a16:creationId xmlns:a16="http://schemas.microsoft.com/office/drawing/2014/main" id="{B0964541-646A-47BD-BBD0-BDFA1F617FF1}"/>
            </a:ext>
          </a:extLst>
        </xdr:cNvPr>
        <xdr:cNvSpPr/>
      </xdr:nvSpPr>
      <xdr:spPr>
        <a:xfrm>
          <a:off x="9398000" y="139355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137523</xdr:rowOff>
    </xdr:from>
    <xdr:to>
      <xdr:col>50</xdr:col>
      <xdr:colOff>165100</xdr:colOff>
      <xdr:row>84</xdr:row>
      <xdr:rowOff>67673</xdr:rowOff>
    </xdr:to>
    <xdr:sp macro="" textlink="">
      <xdr:nvSpPr>
        <xdr:cNvPr id="287" name="フローチャート: 判断 286">
          <a:extLst>
            <a:ext uri="{FF2B5EF4-FFF2-40B4-BE49-F238E27FC236}">
              <a16:creationId xmlns:a16="http://schemas.microsoft.com/office/drawing/2014/main" id="{2EAA6756-F798-4338-89AA-F3E5E63C88A4}"/>
            </a:ext>
          </a:extLst>
        </xdr:cNvPr>
        <xdr:cNvSpPr/>
      </xdr:nvSpPr>
      <xdr:spPr>
        <a:xfrm>
          <a:off x="8636000" y="1384717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135889</xdr:rowOff>
    </xdr:from>
    <xdr:to>
      <xdr:col>46</xdr:col>
      <xdr:colOff>38100</xdr:colOff>
      <xdr:row>85</xdr:row>
      <xdr:rowOff>66039</xdr:rowOff>
    </xdr:to>
    <xdr:sp macro="" textlink="">
      <xdr:nvSpPr>
        <xdr:cNvPr id="288" name="フローチャート: 判断 287">
          <a:extLst>
            <a:ext uri="{FF2B5EF4-FFF2-40B4-BE49-F238E27FC236}">
              <a16:creationId xmlns:a16="http://schemas.microsoft.com/office/drawing/2014/main" id="{FD4CC8D3-A945-4E88-AD4F-3BF4696042C2}"/>
            </a:ext>
          </a:extLst>
        </xdr:cNvPr>
        <xdr:cNvSpPr/>
      </xdr:nvSpPr>
      <xdr:spPr>
        <a:xfrm>
          <a:off x="7842250" y="140106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168548</xdr:rowOff>
    </xdr:from>
    <xdr:to>
      <xdr:col>41</xdr:col>
      <xdr:colOff>101600</xdr:colOff>
      <xdr:row>85</xdr:row>
      <xdr:rowOff>98698</xdr:rowOff>
    </xdr:to>
    <xdr:sp macro="" textlink="">
      <xdr:nvSpPr>
        <xdr:cNvPr id="289" name="フローチャート: 判断 288">
          <a:extLst>
            <a:ext uri="{FF2B5EF4-FFF2-40B4-BE49-F238E27FC236}">
              <a16:creationId xmlns:a16="http://schemas.microsoft.com/office/drawing/2014/main" id="{795D1DB4-546E-4FCA-8D95-5B2F3E451E58}"/>
            </a:ext>
          </a:extLst>
        </xdr:cNvPr>
        <xdr:cNvSpPr/>
      </xdr:nvSpPr>
      <xdr:spPr>
        <a:xfrm>
          <a:off x="7029450" y="14036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41184</xdr:rowOff>
    </xdr:from>
    <xdr:to>
      <xdr:col>36</xdr:col>
      <xdr:colOff>165100</xdr:colOff>
      <xdr:row>85</xdr:row>
      <xdr:rowOff>142784</xdr:rowOff>
    </xdr:to>
    <xdr:sp macro="" textlink="">
      <xdr:nvSpPr>
        <xdr:cNvPr id="290" name="フローチャート: 判断 289">
          <a:extLst>
            <a:ext uri="{FF2B5EF4-FFF2-40B4-BE49-F238E27FC236}">
              <a16:creationId xmlns:a16="http://schemas.microsoft.com/office/drawing/2014/main" id="{1B17A5EA-5DC5-4312-8C5C-4F6E2FE27DC2}"/>
            </a:ext>
          </a:extLst>
        </xdr:cNvPr>
        <xdr:cNvSpPr/>
      </xdr:nvSpPr>
      <xdr:spPr>
        <a:xfrm>
          <a:off x="6235700" y="1408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49A9B560-876F-4B11-A7BF-C1A6C045D246}"/>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6913F0-2EAA-4B31-AC0E-043566895CBE}"/>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E1F3DB7D-25CB-4FFE-91F9-239783DEB6EB}"/>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7294A70E-E721-46E4-B7F6-8C6B727BC404}"/>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FE3A2A89-B210-4C1F-917D-7CA3566A4741}"/>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26488</xdr:rowOff>
    </xdr:from>
    <xdr:to>
      <xdr:col>55</xdr:col>
      <xdr:colOff>50800</xdr:colOff>
      <xdr:row>85</xdr:row>
      <xdr:rowOff>128088</xdr:rowOff>
    </xdr:to>
    <xdr:sp macro="" textlink="">
      <xdr:nvSpPr>
        <xdr:cNvPr id="296" name="楕円 295">
          <a:extLst>
            <a:ext uri="{FF2B5EF4-FFF2-40B4-BE49-F238E27FC236}">
              <a16:creationId xmlns:a16="http://schemas.microsoft.com/office/drawing/2014/main" id="{EBCFD7CE-8768-400A-813B-1579C019B1E1}"/>
            </a:ext>
          </a:extLst>
        </xdr:cNvPr>
        <xdr:cNvSpPr/>
      </xdr:nvSpPr>
      <xdr:spPr>
        <a:xfrm>
          <a:off x="9398000" y="1406633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4915</xdr:rowOff>
    </xdr:from>
    <xdr:ext cx="469744" cy="259045"/>
    <xdr:sp macro="" textlink="">
      <xdr:nvSpPr>
        <xdr:cNvPr id="297" name="【福祉施設】&#10;一人当たり面積該当値テキスト">
          <a:extLst>
            <a:ext uri="{FF2B5EF4-FFF2-40B4-BE49-F238E27FC236}">
              <a16:creationId xmlns:a16="http://schemas.microsoft.com/office/drawing/2014/main" id="{0862AC97-DCC3-42B9-A54A-41B2B997B82F}"/>
            </a:ext>
          </a:extLst>
        </xdr:cNvPr>
        <xdr:cNvSpPr txBox="1"/>
      </xdr:nvSpPr>
      <xdr:spPr>
        <a:xfrm>
          <a:off x="9467850" y="14044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31387</xdr:rowOff>
    </xdr:from>
    <xdr:to>
      <xdr:col>50</xdr:col>
      <xdr:colOff>165100</xdr:colOff>
      <xdr:row>85</xdr:row>
      <xdr:rowOff>132987</xdr:rowOff>
    </xdr:to>
    <xdr:sp macro="" textlink="">
      <xdr:nvSpPr>
        <xdr:cNvPr id="298" name="楕円 297">
          <a:extLst>
            <a:ext uri="{FF2B5EF4-FFF2-40B4-BE49-F238E27FC236}">
              <a16:creationId xmlns:a16="http://schemas.microsoft.com/office/drawing/2014/main" id="{C4D3EDBE-A65A-492A-8B28-7443F6CC32F5}"/>
            </a:ext>
          </a:extLst>
        </xdr:cNvPr>
        <xdr:cNvSpPr/>
      </xdr:nvSpPr>
      <xdr:spPr>
        <a:xfrm>
          <a:off x="8636000" y="1407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77288</xdr:rowOff>
    </xdr:from>
    <xdr:to>
      <xdr:col>55</xdr:col>
      <xdr:colOff>0</xdr:colOff>
      <xdr:row>85</xdr:row>
      <xdr:rowOff>82187</xdr:rowOff>
    </xdr:to>
    <xdr:cxnSp macro="">
      <xdr:nvCxnSpPr>
        <xdr:cNvPr id="299" name="直線コネクタ 298">
          <a:extLst>
            <a:ext uri="{FF2B5EF4-FFF2-40B4-BE49-F238E27FC236}">
              <a16:creationId xmlns:a16="http://schemas.microsoft.com/office/drawing/2014/main" id="{9E67C135-2B5B-47F0-9AF1-36429C9CD921}"/>
            </a:ext>
          </a:extLst>
        </xdr:cNvPr>
        <xdr:cNvCxnSpPr/>
      </xdr:nvCxnSpPr>
      <xdr:spPr>
        <a:xfrm flipV="1">
          <a:off x="8686800" y="14117138"/>
          <a:ext cx="74295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00" name="楕円 299">
          <a:extLst>
            <a:ext uri="{FF2B5EF4-FFF2-40B4-BE49-F238E27FC236}">
              <a16:creationId xmlns:a16="http://schemas.microsoft.com/office/drawing/2014/main" id="{CB97ECB1-E28D-46C0-93F9-D3904F60F5A3}"/>
            </a:ext>
          </a:extLst>
        </xdr:cNvPr>
        <xdr:cNvSpPr/>
      </xdr:nvSpPr>
      <xdr:spPr>
        <a:xfrm>
          <a:off x="7842250" y="140745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82187</xdr:rowOff>
    </xdr:from>
    <xdr:to>
      <xdr:col>50</xdr:col>
      <xdr:colOff>114300</xdr:colOff>
      <xdr:row>85</xdr:row>
      <xdr:rowOff>85452</xdr:rowOff>
    </xdr:to>
    <xdr:cxnSp macro="">
      <xdr:nvCxnSpPr>
        <xdr:cNvPr id="301" name="直線コネクタ 300">
          <a:extLst>
            <a:ext uri="{FF2B5EF4-FFF2-40B4-BE49-F238E27FC236}">
              <a16:creationId xmlns:a16="http://schemas.microsoft.com/office/drawing/2014/main" id="{EE6DA8DD-FE28-4302-9128-7B67C5C22E31}"/>
            </a:ext>
          </a:extLst>
        </xdr:cNvPr>
        <xdr:cNvCxnSpPr/>
      </xdr:nvCxnSpPr>
      <xdr:spPr>
        <a:xfrm flipV="1">
          <a:off x="7886700" y="14122037"/>
          <a:ext cx="8001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37919</xdr:rowOff>
    </xdr:from>
    <xdr:to>
      <xdr:col>41</xdr:col>
      <xdr:colOff>101600</xdr:colOff>
      <xdr:row>85</xdr:row>
      <xdr:rowOff>139519</xdr:rowOff>
    </xdr:to>
    <xdr:sp macro="" textlink="">
      <xdr:nvSpPr>
        <xdr:cNvPr id="302" name="楕円 301">
          <a:extLst>
            <a:ext uri="{FF2B5EF4-FFF2-40B4-BE49-F238E27FC236}">
              <a16:creationId xmlns:a16="http://schemas.microsoft.com/office/drawing/2014/main" id="{01F9E2CB-D9DA-4ABD-9309-0A540D4DEFE9}"/>
            </a:ext>
          </a:extLst>
        </xdr:cNvPr>
        <xdr:cNvSpPr/>
      </xdr:nvSpPr>
      <xdr:spPr>
        <a:xfrm>
          <a:off x="7029450" y="1407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85452</xdr:rowOff>
    </xdr:from>
    <xdr:to>
      <xdr:col>45</xdr:col>
      <xdr:colOff>177800</xdr:colOff>
      <xdr:row>85</xdr:row>
      <xdr:rowOff>88719</xdr:rowOff>
    </xdr:to>
    <xdr:cxnSp macro="">
      <xdr:nvCxnSpPr>
        <xdr:cNvPr id="303" name="直線コネクタ 302">
          <a:extLst>
            <a:ext uri="{FF2B5EF4-FFF2-40B4-BE49-F238E27FC236}">
              <a16:creationId xmlns:a16="http://schemas.microsoft.com/office/drawing/2014/main" id="{67E4617B-2724-48A5-8878-1C49A308F9F5}"/>
            </a:ext>
          </a:extLst>
        </xdr:cNvPr>
        <xdr:cNvCxnSpPr/>
      </xdr:nvCxnSpPr>
      <xdr:spPr>
        <a:xfrm flipV="1">
          <a:off x="7080250" y="14125302"/>
          <a:ext cx="80645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41184</xdr:rowOff>
    </xdr:from>
    <xdr:to>
      <xdr:col>36</xdr:col>
      <xdr:colOff>165100</xdr:colOff>
      <xdr:row>85</xdr:row>
      <xdr:rowOff>142784</xdr:rowOff>
    </xdr:to>
    <xdr:sp macro="" textlink="">
      <xdr:nvSpPr>
        <xdr:cNvPr id="304" name="楕円 303">
          <a:extLst>
            <a:ext uri="{FF2B5EF4-FFF2-40B4-BE49-F238E27FC236}">
              <a16:creationId xmlns:a16="http://schemas.microsoft.com/office/drawing/2014/main" id="{7129B5A5-6F86-4D79-91D3-04EAC09E0CB7}"/>
            </a:ext>
          </a:extLst>
        </xdr:cNvPr>
        <xdr:cNvSpPr/>
      </xdr:nvSpPr>
      <xdr:spPr>
        <a:xfrm>
          <a:off x="6235700" y="1408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88719</xdr:rowOff>
    </xdr:from>
    <xdr:to>
      <xdr:col>41</xdr:col>
      <xdr:colOff>50800</xdr:colOff>
      <xdr:row>85</xdr:row>
      <xdr:rowOff>91984</xdr:rowOff>
    </xdr:to>
    <xdr:cxnSp macro="">
      <xdr:nvCxnSpPr>
        <xdr:cNvPr id="305" name="直線コネクタ 304">
          <a:extLst>
            <a:ext uri="{FF2B5EF4-FFF2-40B4-BE49-F238E27FC236}">
              <a16:creationId xmlns:a16="http://schemas.microsoft.com/office/drawing/2014/main" id="{37E9E699-0706-4719-A75F-42C8C7D0A1E9}"/>
            </a:ext>
          </a:extLst>
        </xdr:cNvPr>
        <xdr:cNvCxnSpPr/>
      </xdr:nvCxnSpPr>
      <xdr:spPr>
        <a:xfrm flipV="1">
          <a:off x="6286500" y="14128569"/>
          <a:ext cx="7937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84200</xdr:rowOff>
    </xdr:from>
    <xdr:ext cx="469744" cy="259045"/>
    <xdr:sp macro="" textlink="">
      <xdr:nvSpPr>
        <xdr:cNvPr id="306" name="n_1aveValue【福祉施設】&#10;一人当たり面積">
          <a:extLst>
            <a:ext uri="{FF2B5EF4-FFF2-40B4-BE49-F238E27FC236}">
              <a16:creationId xmlns:a16="http://schemas.microsoft.com/office/drawing/2014/main" id="{0359BCF6-E996-420F-A298-756EA0CCEC8C}"/>
            </a:ext>
          </a:extLst>
        </xdr:cNvPr>
        <xdr:cNvSpPr txBox="1"/>
      </xdr:nvSpPr>
      <xdr:spPr>
        <a:xfrm>
          <a:off x="8458277" y="1362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82566</xdr:rowOff>
    </xdr:from>
    <xdr:ext cx="469744" cy="259045"/>
    <xdr:sp macro="" textlink="">
      <xdr:nvSpPr>
        <xdr:cNvPr id="307" name="n_2aveValue【福祉施設】&#10;一人当たり面積">
          <a:extLst>
            <a:ext uri="{FF2B5EF4-FFF2-40B4-BE49-F238E27FC236}">
              <a16:creationId xmlns:a16="http://schemas.microsoft.com/office/drawing/2014/main" id="{1AF55782-509E-4948-B418-6B828E7CB431}"/>
            </a:ext>
          </a:extLst>
        </xdr:cNvPr>
        <xdr:cNvSpPr txBox="1"/>
      </xdr:nvSpPr>
      <xdr:spPr>
        <a:xfrm>
          <a:off x="7677227" y="1379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115225</xdr:rowOff>
    </xdr:from>
    <xdr:ext cx="469744" cy="259045"/>
    <xdr:sp macro="" textlink="">
      <xdr:nvSpPr>
        <xdr:cNvPr id="308" name="n_3aveValue【福祉施設】&#10;一人当たり面積">
          <a:extLst>
            <a:ext uri="{FF2B5EF4-FFF2-40B4-BE49-F238E27FC236}">
              <a16:creationId xmlns:a16="http://schemas.microsoft.com/office/drawing/2014/main" id="{9B060F71-31EC-4735-B2C4-810BB0972DEE}"/>
            </a:ext>
          </a:extLst>
        </xdr:cNvPr>
        <xdr:cNvSpPr txBox="1"/>
      </xdr:nvSpPr>
      <xdr:spPr>
        <a:xfrm>
          <a:off x="6864427" y="1382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133911</xdr:rowOff>
    </xdr:from>
    <xdr:ext cx="469744" cy="259045"/>
    <xdr:sp macro="" textlink="">
      <xdr:nvSpPr>
        <xdr:cNvPr id="309" name="n_4aveValue【福祉施設】&#10;一人当たり面積">
          <a:extLst>
            <a:ext uri="{FF2B5EF4-FFF2-40B4-BE49-F238E27FC236}">
              <a16:creationId xmlns:a16="http://schemas.microsoft.com/office/drawing/2014/main" id="{DA30210A-0400-4942-9F3C-EBC14D97468D}"/>
            </a:ext>
          </a:extLst>
        </xdr:cNvPr>
        <xdr:cNvSpPr txBox="1"/>
      </xdr:nvSpPr>
      <xdr:spPr>
        <a:xfrm>
          <a:off x="6070677" y="1417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124114</xdr:rowOff>
    </xdr:from>
    <xdr:ext cx="469744" cy="259045"/>
    <xdr:sp macro="" textlink="">
      <xdr:nvSpPr>
        <xdr:cNvPr id="310" name="n_1mainValue【福祉施設】&#10;一人当たり面積">
          <a:extLst>
            <a:ext uri="{FF2B5EF4-FFF2-40B4-BE49-F238E27FC236}">
              <a16:creationId xmlns:a16="http://schemas.microsoft.com/office/drawing/2014/main" id="{7413EDF6-620C-4D4D-A953-1E7FC59B6F6C}"/>
            </a:ext>
          </a:extLst>
        </xdr:cNvPr>
        <xdr:cNvSpPr txBox="1"/>
      </xdr:nvSpPr>
      <xdr:spPr>
        <a:xfrm>
          <a:off x="8458277" y="1416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127379</xdr:rowOff>
    </xdr:from>
    <xdr:ext cx="469744" cy="259045"/>
    <xdr:sp macro="" textlink="">
      <xdr:nvSpPr>
        <xdr:cNvPr id="311" name="n_2mainValue【福祉施設】&#10;一人当たり面積">
          <a:extLst>
            <a:ext uri="{FF2B5EF4-FFF2-40B4-BE49-F238E27FC236}">
              <a16:creationId xmlns:a16="http://schemas.microsoft.com/office/drawing/2014/main" id="{AAEE8010-4D2C-4962-9014-DF8B3CC33FE3}"/>
            </a:ext>
          </a:extLst>
        </xdr:cNvPr>
        <xdr:cNvSpPr txBox="1"/>
      </xdr:nvSpPr>
      <xdr:spPr>
        <a:xfrm>
          <a:off x="7677227" y="14167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130646</xdr:rowOff>
    </xdr:from>
    <xdr:ext cx="469744" cy="259045"/>
    <xdr:sp macro="" textlink="">
      <xdr:nvSpPr>
        <xdr:cNvPr id="312" name="n_3mainValue【福祉施設】&#10;一人当たり面積">
          <a:extLst>
            <a:ext uri="{FF2B5EF4-FFF2-40B4-BE49-F238E27FC236}">
              <a16:creationId xmlns:a16="http://schemas.microsoft.com/office/drawing/2014/main" id="{5371EE83-4B3B-42CE-A9E9-C9A8192C0475}"/>
            </a:ext>
          </a:extLst>
        </xdr:cNvPr>
        <xdr:cNvSpPr txBox="1"/>
      </xdr:nvSpPr>
      <xdr:spPr>
        <a:xfrm>
          <a:off x="6864427" y="1417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159311</xdr:rowOff>
    </xdr:from>
    <xdr:ext cx="469744" cy="259045"/>
    <xdr:sp macro="" textlink="">
      <xdr:nvSpPr>
        <xdr:cNvPr id="313" name="n_4mainValue【福祉施設】&#10;一人当たり面積">
          <a:extLst>
            <a:ext uri="{FF2B5EF4-FFF2-40B4-BE49-F238E27FC236}">
              <a16:creationId xmlns:a16="http://schemas.microsoft.com/office/drawing/2014/main" id="{E728ECCE-B2F8-45CB-A11E-AE894B3A8D84}"/>
            </a:ext>
          </a:extLst>
        </xdr:cNvPr>
        <xdr:cNvSpPr txBox="1"/>
      </xdr:nvSpPr>
      <xdr:spPr>
        <a:xfrm>
          <a:off x="6070677" y="1386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a:extLst>
            <a:ext uri="{FF2B5EF4-FFF2-40B4-BE49-F238E27FC236}">
              <a16:creationId xmlns:a16="http://schemas.microsoft.com/office/drawing/2014/main" id="{73D125B2-C206-4AB5-9D74-D5D849309C9C}"/>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a:extLst>
            <a:ext uri="{FF2B5EF4-FFF2-40B4-BE49-F238E27FC236}">
              <a16:creationId xmlns:a16="http://schemas.microsoft.com/office/drawing/2014/main" id="{E468D530-9606-4739-BEFB-919D28E18A55}"/>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a:extLst>
            <a:ext uri="{FF2B5EF4-FFF2-40B4-BE49-F238E27FC236}">
              <a16:creationId xmlns:a16="http://schemas.microsoft.com/office/drawing/2014/main" id="{FB099F07-61AB-446F-B5E1-F6865CB69CA4}"/>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a:extLst>
            <a:ext uri="{FF2B5EF4-FFF2-40B4-BE49-F238E27FC236}">
              <a16:creationId xmlns:a16="http://schemas.microsoft.com/office/drawing/2014/main" id="{18E6379E-C9DE-422A-812D-80801371BF40}"/>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a:extLst>
            <a:ext uri="{FF2B5EF4-FFF2-40B4-BE49-F238E27FC236}">
              <a16:creationId xmlns:a16="http://schemas.microsoft.com/office/drawing/2014/main" id="{05BE24B2-82A3-4DE9-89A6-3B4AF34B0FA9}"/>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a:extLst>
            <a:ext uri="{FF2B5EF4-FFF2-40B4-BE49-F238E27FC236}">
              <a16:creationId xmlns:a16="http://schemas.microsoft.com/office/drawing/2014/main" id="{B94F9019-D514-4162-A78F-D44B3153BC59}"/>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a:extLst>
            <a:ext uri="{FF2B5EF4-FFF2-40B4-BE49-F238E27FC236}">
              <a16:creationId xmlns:a16="http://schemas.microsoft.com/office/drawing/2014/main" id="{04F6AB06-C08C-487F-82D2-47C055C70A9F}"/>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a:extLst>
            <a:ext uri="{FF2B5EF4-FFF2-40B4-BE49-F238E27FC236}">
              <a16:creationId xmlns:a16="http://schemas.microsoft.com/office/drawing/2014/main" id="{EC00C192-0260-4C34-BEA5-4478E8A34538}"/>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a:extLst>
            <a:ext uri="{FF2B5EF4-FFF2-40B4-BE49-F238E27FC236}">
              <a16:creationId xmlns:a16="http://schemas.microsoft.com/office/drawing/2014/main" id="{CDB33305-6A8A-4A7F-87D4-95000CF16D88}"/>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a:extLst>
            <a:ext uri="{FF2B5EF4-FFF2-40B4-BE49-F238E27FC236}">
              <a16:creationId xmlns:a16="http://schemas.microsoft.com/office/drawing/2014/main" id="{8E8DC983-916D-42D5-B95D-05885E8FAE80}"/>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24" name="テキスト ボックス 323">
          <a:extLst>
            <a:ext uri="{FF2B5EF4-FFF2-40B4-BE49-F238E27FC236}">
              <a16:creationId xmlns:a16="http://schemas.microsoft.com/office/drawing/2014/main" id="{5713406F-A3EF-487D-8A3D-9C329B483F26}"/>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5" name="直線コネクタ 324">
          <a:extLst>
            <a:ext uri="{FF2B5EF4-FFF2-40B4-BE49-F238E27FC236}">
              <a16:creationId xmlns:a16="http://schemas.microsoft.com/office/drawing/2014/main" id="{2A142449-294F-4ECE-8F25-BAF2BA503CCE}"/>
            </a:ext>
          </a:extLst>
        </xdr:cNvPr>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26" name="テキスト ボックス 325">
          <a:extLst>
            <a:ext uri="{FF2B5EF4-FFF2-40B4-BE49-F238E27FC236}">
              <a16:creationId xmlns:a16="http://schemas.microsoft.com/office/drawing/2014/main" id="{4385DE02-809A-4B6D-9389-0A59DC38FA9F}"/>
            </a:ext>
          </a:extLst>
        </xdr:cNvPr>
        <xdr:cNvSpPr txBox="1"/>
      </xdr:nvSpPr>
      <xdr:spPr>
        <a:xfrm>
          <a:off x="2757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7" name="直線コネクタ 326">
          <a:extLst>
            <a:ext uri="{FF2B5EF4-FFF2-40B4-BE49-F238E27FC236}">
              <a16:creationId xmlns:a16="http://schemas.microsoft.com/office/drawing/2014/main" id="{10E0FDFE-EFB1-4B58-A509-8B63F1523798}"/>
            </a:ext>
          </a:extLst>
        </xdr:cNvPr>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8" name="テキスト ボックス 327">
          <a:extLst>
            <a:ext uri="{FF2B5EF4-FFF2-40B4-BE49-F238E27FC236}">
              <a16:creationId xmlns:a16="http://schemas.microsoft.com/office/drawing/2014/main" id="{71289D66-F5D1-4797-9602-CBFFAD969082}"/>
            </a:ext>
          </a:extLst>
        </xdr:cNvPr>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9" name="直線コネクタ 328">
          <a:extLst>
            <a:ext uri="{FF2B5EF4-FFF2-40B4-BE49-F238E27FC236}">
              <a16:creationId xmlns:a16="http://schemas.microsoft.com/office/drawing/2014/main" id="{09554F27-249C-41A9-968E-470592C09A83}"/>
            </a:ext>
          </a:extLst>
        </xdr:cNvPr>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0" name="テキスト ボックス 329">
          <a:extLst>
            <a:ext uri="{FF2B5EF4-FFF2-40B4-BE49-F238E27FC236}">
              <a16:creationId xmlns:a16="http://schemas.microsoft.com/office/drawing/2014/main" id="{3FE8E474-2AAD-4B21-9F14-44C035673E40}"/>
            </a:ext>
          </a:extLst>
        </xdr:cNvPr>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1" name="直線コネクタ 330">
          <a:extLst>
            <a:ext uri="{FF2B5EF4-FFF2-40B4-BE49-F238E27FC236}">
              <a16:creationId xmlns:a16="http://schemas.microsoft.com/office/drawing/2014/main" id="{1B6AADF5-D598-4F7D-B408-E25A5FADC904}"/>
            </a:ext>
          </a:extLst>
        </xdr:cNvPr>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2" name="テキスト ボックス 331">
          <a:extLst>
            <a:ext uri="{FF2B5EF4-FFF2-40B4-BE49-F238E27FC236}">
              <a16:creationId xmlns:a16="http://schemas.microsoft.com/office/drawing/2014/main" id="{5CFFBDA0-973D-47E6-AFF1-39F6B5FBDCE2}"/>
            </a:ext>
          </a:extLst>
        </xdr:cNvPr>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3" name="直線コネクタ 332">
          <a:extLst>
            <a:ext uri="{FF2B5EF4-FFF2-40B4-BE49-F238E27FC236}">
              <a16:creationId xmlns:a16="http://schemas.microsoft.com/office/drawing/2014/main" id="{3F17A7E0-EB48-4D87-B835-8AB4B573C839}"/>
            </a:ext>
          </a:extLst>
        </xdr:cNvPr>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4" name="テキスト ボックス 333">
          <a:extLst>
            <a:ext uri="{FF2B5EF4-FFF2-40B4-BE49-F238E27FC236}">
              <a16:creationId xmlns:a16="http://schemas.microsoft.com/office/drawing/2014/main" id="{A2299774-DE1C-46C0-AEBE-F1310705C20B}"/>
            </a:ext>
          </a:extLst>
        </xdr:cNvPr>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a:extLst>
            <a:ext uri="{FF2B5EF4-FFF2-40B4-BE49-F238E27FC236}">
              <a16:creationId xmlns:a16="http://schemas.microsoft.com/office/drawing/2014/main" id="{2C8548D1-14FD-4742-8127-DDDB2738DBFC}"/>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36" name="テキスト ボックス 335">
          <a:extLst>
            <a:ext uri="{FF2B5EF4-FFF2-40B4-BE49-F238E27FC236}">
              <a16:creationId xmlns:a16="http://schemas.microsoft.com/office/drawing/2014/main" id="{F4F14FD3-C0D9-44C8-AE13-9156BF2C2CEF}"/>
            </a:ext>
          </a:extLst>
        </xdr:cNvPr>
        <xdr:cNvSpPr txBox="1"/>
      </xdr:nvSpPr>
      <xdr:spPr>
        <a:xfrm>
          <a:off x="38496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市民会館】&#10;有形固定資産減価償却率グラフ枠">
          <a:extLst>
            <a:ext uri="{FF2B5EF4-FFF2-40B4-BE49-F238E27FC236}">
              <a16:creationId xmlns:a16="http://schemas.microsoft.com/office/drawing/2014/main" id="{E469A01A-6DB3-4D38-8641-8BEB0601CFAB}"/>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51436</xdr:rowOff>
    </xdr:from>
    <xdr:to>
      <xdr:col>24</xdr:col>
      <xdr:colOff>62865</xdr:colOff>
      <xdr:row>108</xdr:row>
      <xdr:rowOff>152400</xdr:rowOff>
    </xdr:to>
    <xdr:cxnSp macro="">
      <xdr:nvCxnSpPr>
        <xdr:cNvPr id="338" name="直線コネクタ 337">
          <a:extLst>
            <a:ext uri="{FF2B5EF4-FFF2-40B4-BE49-F238E27FC236}">
              <a16:creationId xmlns:a16="http://schemas.microsoft.com/office/drawing/2014/main" id="{8984C44A-ABC5-4BB1-A982-F165954BD8C0}"/>
            </a:ext>
          </a:extLst>
        </xdr:cNvPr>
        <xdr:cNvCxnSpPr/>
      </xdr:nvCxnSpPr>
      <xdr:spPr>
        <a:xfrm flipV="1">
          <a:off x="4177665" y="16624936"/>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39" name="【市民会館】&#10;有形固定資産減価償却率最小値テキスト">
          <a:extLst>
            <a:ext uri="{FF2B5EF4-FFF2-40B4-BE49-F238E27FC236}">
              <a16:creationId xmlns:a16="http://schemas.microsoft.com/office/drawing/2014/main" id="{D1320142-7318-4D8A-861D-EB4DFF819AB2}"/>
            </a:ext>
          </a:extLst>
        </xdr:cNvPr>
        <xdr:cNvSpPr txBox="1"/>
      </xdr:nvSpPr>
      <xdr:spPr>
        <a:xfrm>
          <a:off x="4216400"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40" name="直線コネクタ 339">
          <a:extLst>
            <a:ext uri="{FF2B5EF4-FFF2-40B4-BE49-F238E27FC236}">
              <a16:creationId xmlns:a16="http://schemas.microsoft.com/office/drawing/2014/main" id="{86CC1726-99E9-4473-A66F-5AB0ECD47E15}"/>
            </a:ext>
          </a:extLst>
        </xdr:cNvPr>
        <xdr:cNvCxnSpPr/>
      </xdr:nvCxnSpPr>
      <xdr:spPr>
        <a:xfrm>
          <a:off x="4108450" y="1809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169563</xdr:rowOff>
    </xdr:from>
    <xdr:ext cx="405111" cy="259045"/>
    <xdr:sp macro="" textlink="">
      <xdr:nvSpPr>
        <xdr:cNvPr id="341" name="【市民会館】&#10;有形固定資産減価償却率最大値テキスト">
          <a:extLst>
            <a:ext uri="{FF2B5EF4-FFF2-40B4-BE49-F238E27FC236}">
              <a16:creationId xmlns:a16="http://schemas.microsoft.com/office/drawing/2014/main" id="{4A133491-1365-4A63-825D-A59389D44899}"/>
            </a:ext>
          </a:extLst>
        </xdr:cNvPr>
        <xdr:cNvSpPr txBox="1"/>
      </xdr:nvSpPr>
      <xdr:spPr>
        <a:xfrm>
          <a:off x="4216400" y="16400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51436</xdr:rowOff>
    </xdr:from>
    <xdr:to>
      <xdr:col>24</xdr:col>
      <xdr:colOff>152400</xdr:colOff>
      <xdr:row>100</xdr:row>
      <xdr:rowOff>51436</xdr:rowOff>
    </xdr:to>
    <xdr:cxnSp macro="">
      <xdr:nvCxnSpPr>
        <xdr:cNvPr id="342" name="直線コネクタ 341">
          <a:extLst>
            <a:ext uri="{FF2B5EF4-FFF2-40B4-BE49-F238E27FC236}">
              <a16:creationId xmlns:a16="http://schemas.microsoft.com/office/drawing/2014/main" id="{B4FFA1B4-ED3D-4CAD-8DD6-18EE7C6A4743}"/>
            </a:ext>
          </a:extLst>
        </xdr:cNvPr>
        <xdr:cNvCxnSpPr/>
      </xdr:nvCxnSpPr>
      <xdr:spPr>
        <a:xfrm>
          <a:off x="4108450" y="166249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116222</xdr:rowOff>
    </xdr:from>
    <xdr:ext cx="405111" cy="259045"/>
    <xdr:sp macro="" textlink="">
      <xdr:nvSpPr>
        <xdr:cNvPr id="343" name="【市民会館】&#10;有形固定資産減価償却率平均値テキスト">
          <a:extLst>
            <a:ext uri="{FF2B5EF4-FFF2-40B4-BE49-F238E27FC236}">
              <a16:creationId xmlns:a16="http://schemas.microsoft.com/office/drawing/2014/main" id="{006C95C8-D93C-4AC1-B981-40B647C5F873}"/>
            </a:ext>
          </a:extLst>
        </xdr:cNvPr>
        <xdr:cNvSpPr txBox="1"/>
      </xdr:nvSpPr>
      <xdr:spPr>
        <a:xfrm>
          <a:off x="4216400" y="17204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137795</xdr:rowOff>
    </xdr:from>
    <xdr:to>
      <xdr:col>24</xdr:col>
      <xdr:colOff>114300</xdr:colOff>
      <xdr:row>104</xdr:row>
      <xdr:rowOff>67945</xdr:rowOff>
    </xdr:to>
    <xdr:sp macro="" textlink="">
      <xdr:nvSpPr>
        <xdr:cNvPr id="344" name="フローチャート: 判断 343">
          <a:extLst>
            <a:ext uri="{FF2B5EF4-FFF2-40B4-BE49-F238E27FC236}">
              <a16:creationId xmlns:a16="http://schemas.microsoft.com/office/drawing/2014/main" id="{D558076D-2E44-4653-B8D3-09C625552108}"/>
            </a:ext>
          </a:extLst>
        </xdr:cNvPr>
        <xdr:cNvSpPr/>
      </xdr:nvSpPr>
      <xdr:spPr>
        <a:xfrm>
          <a:off x="4127500" y="1722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82550</xdr:rowOff>
    </xdr:from>
    <xdr:to>
      <xdr:col>20</xdr:col>
      <xdr:colOff>38100</xdr:colOff>
      <xdr:row>105</xdr:row>
      <xdr:rowOff>12700</xdr:rowOff>
    </xdr:to>
    <xdr:sp macro="" textlink="">
      <xdr:nvSpPr>
        <xdr:cNvPr id="345" name="フローチャート: 判断 344">
          <a:extLst>
            <a:ext uri="{FF2B5EF4-FFF2-40B4-BE49-F238E27FC236}">
              <a16:creationId xmlns:a16="http://schemas.microsoft.com/office/drawing/2014/main" id="{48C2056C-02D4-4BF7-920D-B8979BCA2F0D}"/>
            </a:ext>
          </a:extLst>
        </xdr:cNvPr>
        <xdr:cNvSpPr/>
      </xdr:nvSpPr>
      <xdr:spPr>
        <a:xfrm>
          <a:off x="3384550" y="17341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168275</xdr:rowOff>
    </xdr:from>
    <xdr:to>
      <xdr:col>15</xdr:col>
      <xdr:colOff>101600</xdr:colOff>
      <xdr:row>104</xdr:row>
      <xdr:rowOff>98425</xdr:rowOff>
    </xdr:to>
    <xdr:sp macro="" textlink="">
      <xdr:nvSpPr>
        <xdr:cNvPr id="346" name="フローチャート: 判断 345">
          <a:extLst>
            <a:ext uri="{FF2B5EF4-FFF2-40B4-BE49-F238E27FC236}">
              <a16:creationId xmlns:a16="http://schemas.microsoft.com/office/drawing/2014/main" id="{208CE855-DFDA-4DAF-94FF-9E298D3D467B}"/>
            </a:ext>
          </a:extLst>
        </xdr:cNvPr>
        <xdr:cNvSpPr/>
      </xdr:nvSpPr>
      <xdr:spPr>
        <a:xfrm>
          <a:off x="2571750" y="1725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103505</xdr:rowOff>
    </xdr:from>
    <xdr:to>
      <xdr:col>10</xdr:col>
      <xdr:colOff>165100</xdr:colOff>
      <xdr:row>104</xdr:row>
      <xdr:rowOff>33655</xdr:rowOff>
    </xdr:to>
    <xdr:sp macro="" textlink="">
      <xdr:nvSpPr>
        <xdr:cNvPr id="347" name="フローチャート: 判断 346">
          <a:extLst>
            <a:ext uri="{FF2B5EF4-FFF2-40B4-BE49-F238E27FC236}">
              <a16:creationId xmlns:a16="http://schemas.microsoft.com/office/drawing/2014/main" id="{88085691-932F-415F-BF37-DE204B1FAA76}"/>
            </a:ext>
          </a:extLst>
        </xdr:cNvPr>
        <xdr:cNvSpPr/>
      </xdr:nvSpPr>
      <xdr:spPr>
        <a:xfrm>
          <a:off x="1778000" y="1719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67311</xdr:rowOff>
    </xdr:from>
    <xdr:to>
      <xdr:col>6</xdr:col>
      <xdr:colOff>38100</xdr:colOff>
      <xdr:row>102</xdr:row>
      <xdr:rowOff>168911</xdr:rowOff>
    </xdr:to>
    <xdr:sp macro="" textlink="">
      <xdr:nvSpPr>
        <xdr:cNvPr id="348" name="フローチャート: 判断 347">
          <a:extLst>
            <a:ext uri="{FF2B5EF4-FFF2-40B4-BE49-F238E27FC236}">
              <a16:creationId xmlns:a16="http://schemas.microsoft.com/office/drawing/2014/main" id="{F2FB4357-5EDC-46A1-BBF0-2975347222BF}"/>
            </a:ext>
          </a:extLst>
        </xdr:cNvPr>
        <xdr:cNvSpPr/>
      </xdr:nvSpPr>
      <xdr:spPr>
        <a:xfrm>
          <a:off x="984250" y="169837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DB72484B-EA42-4CB2-A035-80C12715E57F}"/>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D196560F-0DAA-4ACB-B298-32241E7879DC}"/>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854F97A5-071F-4C41-B990-D45A01FE16E6}"/>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0770EDDF-6BB0-4107-B706-9D789372F186}"/>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A4D65A6F-A522-41FF-8EEE-6F64612F7A19}"/>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50164</xdr:rowOff>
    </xdr:from>
    <xdr:to>
      <xdr:col>24</xdr:col>
      <xdr:colOff>114300</xdr:colOff>
      <xdr:row>102</xdr:row>
      <xdr:rowOff>151764</xdr:rowOff>
    </xdr:to>
    <xdr:sp macro="" textlink="">
      <xdr:nvSpPr>
        <xdr:cNvPr id="354" name="楕円 353">
          <a:extLst>
            <a:ext uri="{FF2B5EF4-FFF2-40B4-BE49-F238E27FC236}">
              <a16:creationId xmlns:a16="http://schemas.microsoft.com/office/drawing/2014/main" id="{7F17A015-16BD-4BED-B10E-697D3BABF5AC}"/>
            </a:ext>
          </a:extLst>
        </xdr:cNvPr>
        <xdr:cNvSpPr/>
      </xdr:nvSpPr>
      <xdr:spPr>
        <a:xfrm>
          <a:off x="4127500" y="1696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73041</xdr:rowOff>
    </xdr:from>
    <xdr:ext cx="405111" cy="259045"/>
    <xdr:sp macro="" textlink="">
      <xdr:nvSpPr>
        <xdr:cNvPr id="355" name="【市民会館】&#10;有形固定資産減価償却率該当値テキスト">
          <a:extLst>
            <a:ext uri="{FF2B5EF4-FFF2-40B4-BE49-F238E27FC236}">
              <a16:creationId xmlns:a16="http://schemas.microsoft.com/office/drawing/2014/main" id="{A8535073-D8D3-44FB-9F15-D136719743A3}"/>
            </a:ext>
          </a:extLst>
        </xdr:cNvPr>
        <xdr:cNvSpPr txBox="1"/>
      </xdr:nvSpPr>
      <xdr:spPr>
        <a:xfrm>
          <a:off x="4216400" y="1681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154939</xdr:rowOff>
    </xdr:from>
    <xdr:to>
      <xdr:col>20</xdr:col>
      <xdr:colOff>38100</xdr:colOff>
      <xdr:row>102</xdr:row>
      <xdr:rowOff>85089</xdr:rowOff>
    </xdr:to>
    <xdr:sp macro="" textlink="">
      <xdr:nvSpPr>
        <xdr:cNvPr id="356" name="楕円 355">
          <a:extLst>
            <a:ext uri="{FF2B5EF4-FFF2-40B4-BE49-F238E27FC236}">
              <a16:creationId xmlns:a16="http://schemas.microsoft.com/office/drawing/2014/main" id="{DE8E0956-FC81-47A8-B657-8696DDC64321}"/>
            </a:ext>
          </a:extLst>
        </xdr:cNvPr>
        <xdr:cNvSpPr/>
      </xdr:nvSpPr>
      <xdr:spPr>
        <a:xfrm>
          <a:off x="3384550" y="168998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34289</xdr:rowOff>
    </xdr:from>
    <xdr:to>
      <xdr:col>24</xdr:col>
      <xdr:colOff>63500</xdr:colOff>
      <xdr:row>102</xdr:row>
      <xdr:rowOff>100964</xdr:rowOff>
    </xdr:to>
    <xdr:cxnSp macro="">
      <xdr:nvCxnSpPr>
        <xdr:cNvPr id="357" name="直線コネクタ 356">
          <a:extLst>
            <a:ext uri="{FF2B5EF4-FFF2-40B4-BE49-F238E27FC236}">
              <a16:creationId xmlns:a16="http://schemas.microsoft.com/office/drawing/2014/main" id="{EA5B3B95-F3B3-49C4-B761-9891193FA40D}"/>
            </a:ext>
          </a:extLst>
        </xdr:cNvPr>
        <xdr:cNvCxnSpPr/>
      </xdr:nvCxnSpPr>
      <xdr:spPr>
        <a:xfrm>
          <a:off x="3429000" y="16950689"/>
          <a:ext cx="7493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90170</xdr:rowOff>
    </xdr:from>
    <xdr:to>
      <xdr:col>15</xdr:col>
      <xdr:colOff>101600</xdr:colOff>
      <xdr:row>102</xdr:row>
      <xdr:rowOff>20320</xdr:rowOff>
    </xdr:to>
    <xdr:sp macro="" textlink="">
      <xdr:nvSpPr>
        <xdr:cNvPr id="358" name="楕円 357">
          <a:extLst>
            <a:ext uri="{FF2B5EF4-FFF2-40B4-BE49-F238E27FC236}">
              <a16:creationId xmlns:a16="http://schemas.microsoft.com/office/drawing/2014/main" id="{83D74305-DC46-499C-9A97-C0A889306E7D}"/>
            </a:ext>
          </a:extLst>
        </xdr:cNvPr>
        <xdr:cNvSpPr/>
      </xdr:nvSpPr>
      <xdr:spPr>
        <a:xfrm>
          <a:off x="2571750" y="1683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140970</xdr:rowOff>
    </xdr:from>
    <xdr:to>
      <xdr:col>19</xdr:col>
      <xdr:colOff>177800</xdr:colOff>
      <xdr:row>102</xdr:row>
      <xdr:rowOff>34289</xdr:rowOff>
    </xdr:to>
    <xdr:cxnSp macro="">
      <xdr:nvCxnSpPr>
        <xdr:cNvPr id="359" name="直線コネクタ 358">
          <a:extLst>
            <a:ext uri="{FF2B5EF4-FFF2-40B4-BE49-F238E27FC236}">
              <a16:creationId xmlns:a16="http://schemas.microsoft.com/office/drawing/2014/main" id="{84CD6A9C-C2CD-44E5-A2BB-5C44875EA641}"/>
            </a:ext>
          </a:extLst>
        </xdr:cNvPr>
        <xdr:cNvCxnSpPr/>
      </xdr:nvCxnSpPr>
      <xdr:spPr>
        <a:xfrm>
          <a:off x="2622550" y="16885920"/>
          <a:ext cx="80645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82550</xdr:rowOff>
    </xdr:from>
    <xdr:to>
      <xdr:col>10</xdr:col>
      <xdr:colOff>165100</xdr:colOff>
      <xdr:row>103</xdr:row>
      <xdr:rowOff>12700</xdr:rowOff>
    </xdr:to>
    <xdr:sp macro="" textlink="">
      <xdr:nvSpPr>
        <xdr:cNvPr id="360" name="楕円 359">
          <a:extLst>
            <a:ext uri="{FF2B5EF4-FFF2-40B4-BE49-F238E27FC236}">
              <a16:creationId xmlns:a16="http://schemas.microsoft.com/office/drawing/2014/main" id="{626E0653-71FC-45BF-BCAD-BD79EBBA5BB9}"/>
            </a:ext>
          </a:extLst>
        </xdr:cNvPr>
        <xdr:cNvSpPr/>
      </xdr:nvSpPr>
      <xdr:spPr>
        <a:xfrm>
          <a:off x="1778000" y="1699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140970</xdr:rowOff>
    </xdr:from>
    <xdr:to>
      <xdr:col>15</xdr:col>
      <xdr:colOff>50800</xdr:colOff>
      <xdr:row>102</xdr:row>
      <xdr:rowOff>133350</xdr:rowOff>
    </xdr:to>
    <xdr:cxnSp macro="">
      <xdr:nvCxnSpPr>
        <xdr:cNvPr id="361" name="直線コネクタ 360">
          <a:extLst>
            <a:ext uri="{FF2B5EF4-FFF2-40B4-BE49-F238E27FC236}">
              <a16:creationId xmlns:a16="http://schemas.microsoft.com/office/drawing/2014/main" id="{E4A4C077-C292-43EE-AD94-65EEE351E856}"/>
            </a:ext>
          </a:extLst>
        </xdr:cNvPr>
        <xdr:cNvCxnSpPr/>
      </xdr:nvCxnSpPr>
      <xdr:spPr>
        <a:xfrm flipV="1">
          <a:off x="1828800" y="16885920"/>
          <a:ext cx="79375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34925</xdr:rowOff>
    </xdr:from>
    <xdr:to>
      <xdr:col>6</xdr:col>
      <xdr:colOff>38100</xdr:colOff>
      <xdr:row>102</xdr:row>
      <xdr:rowOff>136525</xdr:rowOff>
    </xdr:to>
    <xdr:sp macro="" textlink="">
      <xdr:nvSpPr>
        <xdr:cNvPr id="362" name="楕円 361">
          <a:extLst>
            <a:ext uri="{FF2B5EF4-FFF2-40B4-BE49-F238E27FC236}">
              <a16:creationId xmlns:a16="http://schemas.microsoft.com/office/drawing/2014/main" id="{6B489042-40CB-47C6-A233-E47D671CBF6B}"/>
            </a:ext>
          </a:extLst>
        </xdr:cNvPr>
        <xdr:cNvSpPr/>
      </xdr:nvSpPr>
      <xdr:spPr>
        <a:xfrm>
          <a:off x="984250" y="169513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85725</xdr:rowOff>
    </xdr:from>
    <xdr:to>
      <xdr:col>10</xdr:col>
      <xdr:colOff>114300</xdr:colOff>
      <xdr:row>102</xdr:row>
      <xdr:rowOff>133350</xdr:rowOff>
    </xdr:to>
    <xdr:cxnSp macro="">
      <xdr:nvCxnSpPr>
        <xdr:cNvPr id="363" name="直線コネクタ 362">
          <a:extLst>
            <a:ext uri="{FF2B5EF4-FFF2-40B4-BE49-F238E27FC236}">
              <a16:creationId xmlns:a16="http://schemas.microsoft.com/office/drawing/2014/main" id="{B0B54DE0-5988-4468-8551-7D39DFC5FC07}"/>
            </a:ext>
          </a:extLst>
        </xdr:cNvPr>
        <xdr:cNvCxnSpPr/>
      </xdr:nvCxnSpPr>
      <xdr:spPr>
        <a:xfrm>
          <a:off x="1028700" y="17002125"/>
          <a:ext cx="8001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3827</xdr:rowOff>
    </xdr:from>
    <xdr:ext cx="405111" cy="259045"/>
    <xdr:sp macro="" textlink="">
      <xdr:nvSpPr>
        <xdr:cNvPr id="364" name="n_1aveValue【市民会館】&#10;有形固定資産減価償却率">
          <a:extLst>
            <a:ext uri="{FF2B5EF4-FFF2-40B4-BE49-F238E27FC236}">
              <a16:creationId xmlns:a16="http://schemas.microsoft.com/office/drawing/2014/main" id="{C5399F2A-9997-41A1-B131-BA16191D54BB}"/>
            </a:ext>
          </a:extLst>
        </xdr:cNvPr>
        <xdr:cNvSpPr txBox="1"/>
      </xdr:nvSpPr>
      <xdr:spPr>
        <a:xfrm>
          <a:off x="3239144" y="1743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89552</xdr:rowOff>
    </xdr:from>
    <xdr:ext cx="405111" cy="259045"/>
    <xdr:sp macro="" textlink="">
      <xdr:nvSpPr>
        <xdr:cNvPr id="365" name="n_2aveValue【市民会館】&#10;有形固定資産減価償却率">
          <a:extLst>
            <a:ext uri="{FF2B5EF4-FFF2-40B4-BE49-F238E27FC236}">
              <a16:creationId xmlns:a16="http://schemas.microsoft.com/office/drawing/2014/main" id="{6A1CD198-8B74-488E-BF1D-FFB3A5C4D034}"/>
            </a:ext>
          </a:extLst>
        </xdr:cNvPr>
        <xdr:cNvSpPr txBox="1"/>
      </xdr:nvSpPr>
      <xdr:spPr>
        <a:xfrm>
          <a:off x="2439044" y="17348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24782</xdr:rowOff>
    </xdr:from>
    <xdr:ext cx="405111" cy="259045"/>
    <xdr:sp macro="" textlink="">
      <xdr:nvSpPr>
        <xdr:cNvPr id="366" name="n_3aveValue【市民会館】&#10;有形固定資産減価償却率">
          <a:extLst>
            <a:ext uri="{FF2B5EF4-FFF2-40B4-BE49-F238E27FC236}">
              <a16:creationId xmlns:a16="http://schemas.microsoft.com/office/drawing/2014/main" id="{1B11FB14-7FB0-4797-86D2-74A43D7C195B}"/>
            </a:ext>
          </a:extLst>
        </xdr:cNvPr>
        <xdr:cNvSpPr txBox="1"/>
      </xdr:nvSpPr>
      <xdr:spPr>
        <a:xfrm>
          <a:off x="1645294" y="1728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160038</xdr:rowOff>
    </xdr:from>
    <xdr:ext cx="405111" cy="259045"/>
    <xdr:sp macro="" textlink="">
      <xdr:nvSpPr>
        <xdr:cNvPr id="367" name="n_4aveValue【市民会館】&#10;有形固定資産減価償却率">
          <a:extLst>
            <a:ext uri="{FF2B5EF4-FFF2-40B4-BE49-F238E27FC236}">
              <a16:creationId xmlns:a16="http://schemas.microsoft.com/office/drawing/2014/main" id="{9A7E531D-9D63-44E7-ADAC-F7B758F9DA42}"/>
            </a:ext>
          </a:extLst>
        </xdr:cNvPr>
        <xdr:cNvSpPr txBox="1"/>
      </xdr:nvSpPr>
      <xdr:spPr>
        <a:xfrm>
          <a:off x="851544"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101616</xdr:rowOff>
    </xdr:from>
    <xdr:ext cx="405111" cy="259045"/>
    <xdr:sp macro="" textlink="">
      <xdr:nvSpPr>
        <xdr:cNvPr id="368" name="n_1mainValue【市民会館】&#10;有形固定資産減価償却率">
          <a:extLst>
            <a:ext uri="{FF2B5EF4-FFF2-40B4-BE49-F238E27FC236}">
              <a16:creationId xmlns:a16="http://schemas.microsoft.com/office/drawing/2014/main" id="{476D3B9C-3480-4290-B20E-11B2FEFFF7CA}"/>
            </a:ext>
          </a:extLst>
        </xdr:cNvPr>
        <xdr:cNvSpPr txBox="1"/>
      </xdr:nvSpPr>
      <xdr:spPr>
        <a:xfrm>
          <a:off x="3239144" y="1667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36847</xdr:rowOff>
    </xdr:from>
    <xdr:ext cx="405111" cy="259045"/>
    <xdr:sp macro="" textlink="">
      <xdr:nvSpPr>
        <xdr:cNvPr id="369" name="n_2mainValue【市民会館】&#10;有形固定資産減価償却率">
          <a:extLst>
            <a:ext uri="{FF2B5EF4-FFF2-40B4-BE49-F238E27FC236}">
              <a16:creationId xmlns:a16="http://schemas.microsoft.com/office/drawing/2014/main" id="{C72053A5-5F64-40DA-A407-8B865238744A}"/>
            </a:ext>
          </a:extLst>
        </xdr:cNvPr>
        <xdr:cNvSpPr txBox="1"/>
      </xdr:nvSpPr>
      <xdr:spPr>
        <a:xfrm>
          <a:off x="2439044" y="1661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29227</xdr:rowOff>
    </xdr:from>
    <xdr:ext cx="405111" cy="259045"/>
    <xdr:sp macro="" textlink="">
      <xdr:nvSpPr>
        <xdr:cNvPr id="370" name="n_3mainValue【市民会館】&#10;有形固定資産減価償却率">
          <a:extLst>
            <a:ext uri="{FF2B5EF4-FFF2-40B4-BE49-F238E27FC236}">
              <a16:creationId xmlns:a16="http://schemas.microsoft.com/office/drawing/2014/main" id="{5AAB1DC9-1144-46FB-A90C-425878592948}"/>
            </a:ext>
          </a:extLst>
        </xdr:cNvPr>
        <xdr:cNvSpPr txBox="1"/>
      </xdr:nvSpPr>
      <xdr:spPr>
        <a:xfrm>
          <a:off x="1645294" y="1677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153052</xdr:rowOff>
    </xdr:from>
    <xdr:ext cx="405111" cy="259045"/>
    <xdr:sp macro="" textlink="">
      <xdr:nvSpPr>
        <xdr:cNvPr id="371" name="n_4mainValue【市民会館】&#10;有形固定資産減価償却率">
          <a:extLst>
            <a:ext uri="{FF2B5EF4-FFF2-40B4-BE49-F238E27FC236}">
              <a16:creationId xmlns:a16="http://schemas.microsoft.com/office/drawing/2014/main" id="{0160D818-4F3C-42D0-A24E-67908C1FAA8F}"/>
            </a:ext>
          </a:extLst>
        </xdr:cNvPr>
        <xdr:cNvSpPr txBox="1"/>
      </xdr:nvSpPr>
      <xdr:spPr>
        <a:xfrm>
          <a:off x="851544" y="1672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2" name="正方形/長方形 371">
          <a:extLst>
            <a:ext uri="{FF2B5EF4-FFF2-40B4-BE49-F238E27FC236}">
              <a16:creationId xmlns:a16="http://schemas.microsoft.com/office/drawing/2014/main" id="{A80F98CB-9313-4A0A-BE73-0EEF5C335395}"/>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3" name="正方形/長方形 372">
          <a:extLst>
            <a:ext uri="{FF2B5EF4-FFF2-40B4-BE49-F238E27FC236}">
              <a16:creationId xmlns:a16="http://schemas.microsoft.com/office/drawing/2014/main" id="{0FB23B95-C1F4-47BD-B003-6CC94BCC57AC}"/>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4" name="正方形/長方形 373">
          <a:extLst>
            <a:ext uri="{FF2B5EF4-FFF2-40B4-BE49-F238E27FC236}">
              <a16:creationId xmlns:a16="http://schemas.microsoft.com/office/drawing/2014/main" id="{0B95A207-F8A0-4AA8-9555-FD53B39B1678}"/>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5" name="正方形/長方形 374">
          <a:extLst>
            <a:ext uri="{FF2B5EF4-FFF2-40B4-BE49-F238E27FC236}">
              <a16:creationId xmlns:a16="http://schemas.microsoft.com/office/drawing/2014/main" id="{516B4A75-1AE7-483B-889F-84611DEFE016}"/>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6" name="正方形/長方形 375">
          <a:extLst>
            <a:ext uri="{FF2B5EF4-FFF2-40B4-BE49-F238E27FC236}">
              <a16:creationId xmlns:a16="http://schemas.microsoft.com/office/drawing/2014/main" id="{C3AB663A-41B0-4D71-AB6A-71FF81DC57DB}"/>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7" name="正方形/長方形 376">
          <a:extLst>
            <a:ext uri="{FF2B5EF4-FFF2-40B4-BE49-F238E27FC236}">
              <a16:creationId xmlns:a16="http://schemas.microsoft.com/office/drawing/2014/main" id="{26905749-7ED2-4FC1-B720-80145675361D}"/>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8" name="正方形/長方形 377">
          <a:extLst>
            <a:ext uri="{FF2B5EF4-FFF2-40B4-BE49-F238E27FC236}">
              <a16:creationId xmlns:a16="http://schemas.microsoft.com/office/drawing/2014/main" id="{F7ED3356-516D-4DBE-B653-62CC6563B0C3}"/>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9" name="正方形/長方形 378">
          <a:extLst>
            <a:ext uri="{FF2B5EF4-FFF2-40B4-BE49-F238E27FC236}">
              <a16:creationId xmlns:a16="http://schemas.microsoft.com/office/drawing/2014/main" id="{83609DC1-E699-4504-95F5-EB7024751EDD}"/>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0" name="テキスト ボックス 379">
          <a:extLst>
            <a:ext uri="{FF2B5EF4-FFF2-40B4-BE49-F238E27FC236}">
              <a16:creationId xmlns:a16="http://schemas.microsoft.com/office/drawing/2014/main" id="{55910B32-BC11-4F41-8CA5-6F7FB11FF4F7}"/>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1" name="直線コネクタ 380">
          <a:extLst>
            <a:ext uri="{FF2B5EF4-FFF2-40B4-BE49-F238E27FC236}">
              <a16:creationId xmlns:a16="http://schemas.microsoft.com/office/drawing/2014/main" id="{90360FB1-DC3E-4E87-B695-EA8A49A9DB44}"/>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2" name="直線コネクタ 381">
          <a:extLst>
            <a:ext uri="{FF2B5EF4-FFF2-40B4-BE49-F238E27FC236}">
              <a16:creationId xmlns:a16="http://schemas.microsoft.com/office/drawing/2014/main" id="{BD9E3C84-9751-4113-BCAD-613B3B525972}"/>
            </a:ext>
          </a:extLst>
        </xdr:cNvPr>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3" name="テキスト ボックス 382">
          <a:extLst>
            <a:ext uri="{FF2B5EF4-FFF2-40B4-BE49-F238E27FC236}">
              <a16:creationId xmlns:a16="http://schemas.microsoft.com/office/drawing/2014/main" id="{FD70A3ED-F793-4E26-9D5A-B5037490940F}"/>
            </a:ext>
          </a:extLst>
        </xdr:cNvPr>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4" name="直線コネクタ 383">
          <a:extLst>
            <a:ext uri="{FF2B5EF4-FFF2-40B4-BE49-F238E27FC236}">
              <a16:creationId xmlns:a16="http://schemas.microsoft.com/office/drawing/2014/main" id="{4D868287-6179-485C-8412-014C87977C8E}"/>
            </a:ext>
          </a:extLst>
        </xdr:cNvPr>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5" name="テキスト ボックス 384">
          <a:extLst>
            <a:ext uri="{FF2B5EF4-FFF2-40B4-BE49-F238E27FC236}">
              <a16:creationId xmlns:a16="http://schemas.microsoft.com/office/drawing/2014/main" id="{CA0E1DA9-8FC9-462E-AECC-6896C0A5D356}"/>
            </a:ext>
          </a:extLst>
        </xdr:cNvPr>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6" name="直線コネクタ 385">
          <a:extLst>
            <a:ext uri="{FF2B5EF4-FFF2-40B4-BE49-F238E27FC236}">
              <a16:creationId xmlns:a16="http://schemas.microsoft.com/office/drawing/2014/main" id="{88B1B072-3CF6-4D87-8A8E-2A1D035411BD}"/>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7" name="テキスト ボックス 386">
          <a:extLst>
            <a:ext uri="{FF2B5EF4-FFF2-40B4-BE49-F238E27FC236}">
              <a16:creationId xmlns:a16="http://schemas.microsoft.com/office/drawing/2014/main" id="{E117E9A5-69DD-4066-BDB8-369979BB1AB2}"/>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8" name="直線コネクタ 387">
          <a:extLst>
            <a:ext uri="{FF2B5EF4-FFF2-40B4-BE49-F238E27FC236}">
              <a16:creationId xmlns:a16="http://schemas.microsoft.com/office/drawing/2014/main" id="{F24D06B5-31E3-4DF0-8FA8-A5A5ADE31342}"/>
            </a:ext>
          </a:extLst>
        </xdr:cNvPr>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9" name="テキスト ボックス 388">
          <a:extLst>
            <a:ext uri="{FF2B5EF4-FFF2-40B4-BE49-F238E27FC236}">
              <a16:creationId xmlns:a16="http://schemas.microsoft.com/office/drawing/2014/main" id="{E06D503A-B186-4440-8274-7C0CAE6E03E8}"/>
            </a:ext>
          </a:extLst>
        </xdr:cNvPr>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0" name="直線コネクタ 389">
          <a:extLst>
            <a:ext uri="{FF2B5EF4-FFF2-40B4-BE49-F238E27FC236}">
              <a16:creationId xmlns:a16="http://schemas.microsoft.com/office/drawing/2014/main" id="{B36E597D-359F-4E55-A4A9-36A4B410AC53}"/>
            </a:ext>
          </a:extLst>
        </xdr:cNvPr>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1" name="テキスト ボックス 390">
          <a:extLst>
            <a:ext uri="{FF2B5EF4-FFF2-40B4-BE49-F238E27FC236}">
              <a16:creationId xmlns:a16="http://schemas.microsoft.com/office/drawing/2014/main" id="{4B819FF6-64CB-432F-B135-6DD0710FE042}"/>
            </a:ext>
          </a:extLst>
        </xdr:cNvPr>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2" name="直線コネクタ 391">
          <a:extLst>
            <a:ext uri="{FF2B5EF4-FFF2-40B4-BE49-F238E27FC236}">
              <a16:creationId xmlns:a16="http://schemas.microsoft.com/office/drawing/2014/main" id="{C3061F53-3309-46EF-9769-A12C128763B8}"/>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3" name="テキスト ボックス 392">
          <a:extLst>
            <a:ext uri="{FF2B5EF4-FFF2-40B4-BE49-F238E27FC236}">
              <a16:creationId xmlns:a16="http://schemas.microsoft.com/office/drawing/2014/main" id="{669D3824-F71F-45BD-8A16-DB670D4C983B}"/>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4" name="【市民会館】&#10;一人当たり面積グラフ枠">
          <a:extLst>
            <a:ext uri="{FF2B5EF4-FFF2-40B4-BE49-F238E27FC236}">
              <a16:creationId xmlns:a16="http://schemas.microsoft.com/office/drawing/2014/main" id="{34DABDD8-FC74-4ADB-9C33-9523E0147567}"/>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32386</xdr:rowOff>
    </xdr:from>
    <xdr:to>
      <xdr:col>54</xdr:col>
      <xdr:colOff>189865</xdr:colOff>
      <xdr:row>108</xdr:row>
      <xdr:rowOff>112395</xdr:rowOff>
    </xdr:to>
    <xdr:cxnSp macro="">
      <xdr:nvCxnSpPr>
        <xdr:cNvPr id="395" name="直線コネクタ 394">
          <a:extLst>
            <a:ext uri="{FF2B5EF4-FFF2-40B4-BE49-F238E27FC236}">
              <a16:creationId xmlns:a16="http://schemas.microsoft.com/office/drawing/2014/main" id="{841DCB75-7960-445B-BABC-A3527125A42F}"/>
            </a:ext>
          </a:extLst>
        </xdr:cNvPr>
        <xdr:cNvCxnSpPr/>
      </xdr:nvCxnSpPr>
      <xdr:spPr>
        <a:xfrm flipV="1">
          <a:off x="9429115" y="16777336"/>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116222</xdr:rowOff>
    </xdr:from>
    <xdr:ext cx="469744" cy="259045"/>
    <xdr:sp macro="" textlink="">
      <xdr:nvSpPr>
        <xdr:cNvPr id="396" name="【市民会館】&#10;一人当たり面積最小値テキスト">
          <a:extLst>
            <a:ext uri="{FF2B5EF4-FFF2-40B4-BE49-F238E27FC236}">
              <a16:creationId xmlns:a16="http://schemas.microsoft.com/office/drawing/2014/main" id="{F24C4FEF-A956-40F3-84C4-C05793ED1111}"/>
            </a:ext>
          </a:extLst>
        </xdr:cNvPr>
        <xdr:cNvSpPr txBox="1"/>
      </xdr:nvSpPr>
      <xdr:spPr>
        <a:xfrm>
          <a:off x="9467850" y="1806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112395</xdr:rowOff>
    </xdr:from>
    <xdr:to>
      <xdr:col>55</xdr:col>
      <xdr:colOff>88900</xdr:colOff>
      <xdr:row>108</xdr:row>
      <xdr:rowOff>112395</xdr:rowOff>
    </xdr:to>
    <xdr:cxnSp macro="">
      <xdr:nvCxnSpPr>
        <xdr:cNvPr id="397" name="直線コネクタ 396">
          <a:extLst>
            <a:ext uri="{FF2B5EF4-FFF2-40B4-BE49-F238E27FC236}">
              <a16:creationId xmlns:a16="http://schemas.microsoft.com/office/drawing/2014/main" id="{F0FC215B-55E0-4DD5-8526-A180F2DE5185}"/>
            </a:ext>
          </a:extLst>
        </xdr:cNvPr>
        <xdr:cNvCxnSpPr/>
      </xdr:nvCxnSpPr>
      <xdr:spPr>
        <a:xfrm>
          <a:off x="9359900" y="180574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150513</xdr:rowOff>
    </xdr:from>
    <xdr:ext cx="469744" cy="259045"/>
    <xdr:sp macro="" textlink="">
      <xdr:nvSpPr>
        <xdr:cNvPr id="398" name="【市民会館】&#10;一人当たり面積最大値テキスト">
          <a:extLst>
            <a:ext uri="{FF2B5EF4-FFF2-40B4-BE49-F238E27FC236}">
              <a16:creationId xmlns:a16="http://schemas.microsoft.com/office/drawing/2014/main" id="{E7F30C90-6A72-4442-A475-B92610F0A84F}"/>
            </a:ext>
          </a:extLst>
        </xdr:cNvPr>
        <xdr:cNvSpPr txBox="1"/>
      </xdr:nvSpPr>
      <xdr:spPr>
        <a:xfrm>
          <a:off x="9467850" y="16552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32386</xdr:rowOff>
    </xdr:from>
    <xdr:to>
      <xdr:col>55</xdr:col>
      <xdr:colOff>88900</xdr:colOff>
      <xdr:row>101</xdr:row>
      <xdr:rowOff>32386</xdr:rowOff>
    </xdr:to>
    <xdr:cxnSp macro="">
      <xdr:nvCxnSpPr>
        <xdr:cNvPr id="399" name="直線コネクタ 398">
          <a:extLst>
            <a:ext uri="{FF2B5EF4-FFF2-40B4-BE49-F238E27FC236}">
              <a16:creationId xmlns:a16="http://schemas.microsoft.com/office/drawing/2014/main" id="{2ABEB552-0C4A-4672-9163-FC9E9BACF3E2}"/>
            </a:ext>
          </a:extLst>
        </xdr:cNvPr>
        <xdr:cNvCxnSpPr/>
      </xdr:nvCxnSpPr>
      <xdr:spPr>
        <a:xfrm>
          <a:off x="9359900" y="167773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8272</xdr:rowOff>
    </xdr:from>
    <xdr:ext cx="469744" cy="259045"/>
    <xdr:sp macro="" textlink="">
      <xdr:nvSpPr>
        <xdr:cNvPr id="400" name="【市民会館】&#10;一人当たり面積平均値テキスト">
          <a:extLst>
            <a:ext uri="{FF2B5EF4-FFF2-40B4-BE49-F238E27FC236}">
              <a16:creationId xmlns:a16="http://schemas.microsoft.com/office/drawing/2014/main" id="{2FFCC874-ED63-4712-AD2A-56E025414CEB}"/>
            </a:ext>
          </a:extLst>
        </xdr:cNvPr>
        <xdr:cNvSpPr txBox="1"/>
      </xdr:nvSpPr>
      <xdr:spPr>
        <a:xfrm>
          <a:off x="9467850" y="1743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156845</xdr:rowOff>
    </xdr:from>
    <xdr:to>
      <xdr:col>55</xdr:col>
      <xdr:colOff>50800</xdr:colOff>
      <xdr:row>106</xdr:row>
      <xdr:rowOff>86995</xdr:rowOff>
    </xdr:to>
    <xdr:sp macro="" textlink="">
      <xdr:nvSpPr>
        <xdr:cNvPr id="401" name="フローチャート: 判断 400">
          <a:extLst>
            <a:ext uri="{FF2B5EF4-FFF2-40B4-BE49-F238E27FC236}">
              <a16:creationId xmlns:a16="http://schemas.microsoft.com/office/drawing/2014/main" id="{65640A74-3FED-4852-87AB-85884BC690A4}"/>
            </a:ext>
          </a:extLst>
        </xdr:cNvPr>
        <xdr:cNvSpPr/>
      </xdr:nvSpPr>
      <xdr:spPr>
        <a:xfrm>
          <a:off x="9398000" y="175875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154939</xdr:rowOff>
    </xdr:from>
    <xdr:to>
      <xdr:col>50</xdr:col>
      <xdr:colOff>165100</xdr:colOff>
      <xdr:row>106</xdr:row>
      <xdr:rowOff>85089</xdr:rowOff>
    </xdr:to>
    <xdr:sp macro="" textlink="">
      <xdr:nvSpPr>
        <xdr:cNvPr id="402" name="フローチャート: 判断 401">
          <a:extLst>
            <a:ext uri="{FF2B5EF4-FFF2-40B4-BE49-F238E27FC236}">
              <a16:creationId xmlns:a16="http://schemas.microsoft.com/office/drawing/2014/main" id="{C1D0F9D1-A655-44C7-A989-B57E62B40964}"/>
            </a:ext>
          </a:extLst>
        </xdr:cNvPr>
        <xdr:cNvSpPr/>
      </xdr:nvSpPr>
      <xdr:spPr>
        <a:xfrm>
          <a:off x="8636000" y="1758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8255</xdr:rowOff>
    </xdr:from>
    <xdr:to>
      <xdr:col>46</xdr:col>
      <xdr:colOff>38100</xdr:colOff>
      <xdr:row>106</xdr:row>
      <xdr:rowOff>109855</xdr:rowOff>
    </xdr:to>
    <xdr:sp macro="" textlink="">
      <xdr:nvSpPr>
        <xdr:cNvPr id="403" name="フローチャート: 判断 402">
          <a:extLst>
            <a:ext uri="{FF2B5EF4-FFF2-40B4-BE49-F238E27FC236}">
              <a16:creationId xmlns:a16="http://schemas.microsoft.com/office/drawing/2014/main" id="{2208198B-95EC-4A31-BE79-BFA093A27717}"/>
            </a:ext>
          </a:extLst>
        </xdr:cNvPr>
        <xdr:cNvSpPr/>
      </xdr:nvSpPr>
      <xdr:spPr>
        <a:xfrm>
          <a:off x="7842250" y="176104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40639</xdr:rowOff>
    </xdr:from>
    <xdr:to>
      <xdr:col>41</xdr:col>
      <xdr:colOff>101600</xdr:colOff>
      <xdr:row>106</xdr:row>
      <xdr:rowOff>142239</xdr:rowOff>
    </xdr:to>
    <xdr:sp macro="" textlink="">
      <xdr:nvSpPr>
        <xdr:cNvPr id="404" name="フローチャート: 判断 403">
          <a:extLst>
            <a:ext uri="{FF2B5EF4-FFF2-40B4-BE49-F238E27FC236}">
              <a16:creationId xmlns:a16="http://schemas.microsoft.com/office/drawing/2014/main" id="{4B3D4557-CA1E-4060-A5C9-6AB5BB1F41EF}"/>
            </a:ext>
          </a:extLst>
        </xdr:cNvPr>
        <xdr:cNvSpPr/>
      </xdr:nvSpPr>
      <xdr:spPr>
        <a:xfrm>
          <a:off x="7029450" y="1764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38736</xdr:rowOff>
    </xdr:from>
    <xdr:to>
      <xdr:col>36</xdr:col>
      <xdr:colOff>165100</xdr:colOff>
      <xdr:row>106</xdr:row>
      <xdr:rowOff>140336</xdr:rowOff>
    </xdr:to>
    <xdr:sp macro="" textlink="">
      <xdr:nvSpPr>
        <xdr:cNvPr id="405" name="フローチャート: 判断 404">
          <a:extLst>
            <a:ext uri="{FF2B5EF4-FFF2-40B4-BE49-F238E27FC236}">
              <a16:creationId xmlns:a16="http://schemas.microsoft.com/office/drawing/2014/main" id="{2B37BEF9-35B3-4C89-9120-3CE4F6AEDC49}"/>
            </a:ext>
          </a:extLst>
        </xdr:cNvPr>
        <xdr:cNvSpPr/>
      </xdr:nvSpPr>
      <xdr:spPr>
        <a:xfrm>
          <a:off x="6235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E0F8825A-1B2C-46C6-A937-1FD0226AA0F0}"/>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823741E4-1F21-46E3-91F6-C61CFB9CBB86}"/>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F8F05966-2315-441F-824B-FA5A39FB1E24}"/>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36595069-769D-4F90-A866-CD7F66D0B7D0}"/>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94C0F5CB-A378-455F-A925-3E1EBAE47875}"/>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61595</xdr:rowOff>
    </xdr:from>
    <xdr:to>
      <xdr:col>55</xdr:col>
      <xdr:colOff>50800</xdr:colOff>
      <xdr:row>108</xdr:row>
      <xdr:rowOff>163195</xdr:rowOff>
    </xdr:to>
    <xdr:sp macro="" textlink="">
      <xdr:nvSpPr>
        <xdr:cNvPr id="411" name="楕円 410">
          <a:extLst>
            <a:ext uri="{FF2B5EF4-FFF2-40B4-BE49-F238E27FC236}">
              <a16:creationId xmlns:a16="http://schemas.microsoft.com/office/drawing/2014/main" id="{68A11EFE-83F4-473A-94F4-05BADF8931BB}"/>
            </a:ext>
          </a:extLst>
        </xdr:cNvPr>
        <xdr:cNvSpPr/>
      </xdr:nvSpPr>
      <xdr:spPr>
        <a:xfrm>
          <a:off x="9398000" y="180066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147972</xdr:rowOff>
    </xdr:from>
    <xdr:ext cx="469744" cy="259045"/>
    <xdr:sp macro="" textlink="">
      <xdr:nvSpPr>
        <xdr:cNvPr id="412" name="【市民会館】&#10;一人当たり面積該当値テキスト">
          <a:extLst>
            <a:ext uri="{FF2B5EF4-FFF2-40B4-BE49-F238E27FC236}">
              <a16:creationId xmlns:a16="http://schemas.microsoft.com/office/drawing/2014/main" id="{F9762E12-BB7A-4B68-A09C-E5AE82DE89C0}"/>
            </a:ext>
          </a:extLst>
        </xdr:cNvPr>
        <xdr:cNvSpPr txBox="1"/>
      </xdr:nvSpPr>
      <xdr:spPr>
        <a:xfrm>
          <a:off x="9467850" y="1792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61595</xdr:rowOff>
    </xdr:from>
    <xdr:to>
      <xdr:col>50</xdr:col>
      <xdr:colOff>165100</xdr:colOff>
      <xdr:row>108</xdr:row>
      <xdr:rowOff>163195</xdr:rowOff>
    </xdr:to>
    <xdr:sp macro="" textlink="">
      <xdr:nvSpPr>
        <xdr:cNvPr id="413" name="楕円 412">
          <a:extLst>
            <a:ext uri="{FF2B5EF4-FFF2-40B4-BE49-F238E27FC236}">
              <a16:creationId xmlns:a16="http://schemas.microsoft.com/office/drawing/2014/main" id="{88D6314A-B1F1-45C1-B167-93DB4C5C07D4}"/>
            </a:ext>
          </a:extLst>
        </xdr:cNvPr>
        <xdr:cNvSpPr/>
      </xdr:nvSpPr>
      <xdr:spPr>
        <a:xfrm>
          <a:off x="8636000" y="180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112395</xdr:rowOff>
    </xdr:from>
    <xdr:to>
      <xdr:col>55</xdr:col>
      <xdr:colOff>0</xdr:colOff>
      <xdr:row>108</xdr:row>
      <xdr:rowOff>112395</xdr:rowOff>
    </xdr:to>
    <xdr:cxnSp macro="">
      <xdr:nvCxnSpPr>
        <xdr:cNvPr id="414" name="直線コネクタ 413">
          <a:extLst>
            <a:ext uri="{FF2B5EF4-FFF2-40B4-BE49-F238E27FC236}">
              <a16:creationId xmlns:a16="http://schemas.microsoft.com/office/drawing/2014/main" id="{C776CCE9-6121-4783-8916-D3AEEA4ABD6C}"/>
            </a:ext>
          </a:extLst>
        </xdr:cNvPr>
        <xdr:cNvCxnSpPr/>
      </xdr:nvCxnSpPr>
      <xdr:spPr>
        <a:xfrm>
          <a:off x="8686800" y="1805749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61595</xdr:rowOff>
    </xdr:from>
    <xdr:to>
      <xdr:col>46</xdr:col>
      <xdr:colOff>38100</xdr:colOff>
      <xdr:row>108</xdr:row>
      <xdr:rowOff>163195</xdr:rowOff>
    </xdr:to>
    <xdr:sp macro="" textlink="">
      <xdr:nvSpPr>
        <xdr:cNvPr id="415" name="楕円 414">
          <a:extLst>
            <a:ext uri="{FF2B5EF4-FFF2-40B4-BE49-F238E27FC236}">
              <a16:creationId xmlns:a16="http://schemas.microsoft.com/office/drawing/2014/main" id="{0EE1ADD5-7239-42CC-8FEB-F8B3A04A7442}"/>
            </a:ext>
          </a:extLst>
        </xdr:cNvPr>
        <xdr:cNvSpPr/>
      </xdr:nvSpPr>
      <xdr:spPr>
        <a:xfrm>
          <a:off x="7842250" y="180066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112395</xdr:rowOff>
    </xdr:from>
    <xdr:to>
      <xdr:col>50</xdr:col>
      <xdr:colOff>114300</xdr:colOff>
      <xdr:row>108</xdr:row>
      <xdr:rowOff>112395</xdr:rowOff>
    </xdr:to>
    <xdr:cxnSp macro="">
      <xdr:nvCxnSpPr>
        <xdr:cNvPr id="416" name="直線コネクタ 415">
          <a:extLst>
            <a:ext uri="{FF2B5EF4-FFF2-40B4-BE49-F238E27FC236}">
              <a16:creationId xmlns:a16="http://schemas.microsoft.com/office/drawing/2014/main" id="{278975F4-B006-4273-8DD1-DE0DFD57D9E3}"/>
            </a:ext>
          </a:extLst>
        </xdr:cNvPr>
        <xdr:cNvCxnSpPr/>
      </xdr:nvCxnSpPr>
      <xdr:spPr>
        <a:xfrm>
          <a:off x="7886700" y="1805749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61595</xdr:rowOff>
    </xdr:from>
    <xdr:to>
      <xdr:col>41</xdr:col>
      <xdr:colOff>101600</xdr:colOff>
      <xdr:row>108</xdr:row>
      <xdr:rowOff>163195</xdr:rowOff>
    </xdr:to>
    <xdr:sp macro="" textlink="">
      <xdr:nvSpPr>
        <xdr:cNvPr id="417" name="楕円 416">
          <a:extLst>
            <a:ext uri="{FF2B5EF4-FFF2-40B4-BE49-F238E27FC236}">
              <a16:creationId xmlns:a16="http://schemas.microsoft.com/office/drawing/2014/main" id="{D183810C-ABE4-4340-9D5D-B3254161C70F}"/>
            </a:ext>
          </a:extLst>
        </xdr:cNvPr>
        <xdr:cNvSpPr/>
      </xdr:nvSpPr>
      <xdr:spPr>
        <a:xfrm>
          <a:off x="7029450" y="180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112395</xdr:rowOff>
    </xdr:from>
    <xdr:to>
      <xdr:col>45</xdr:col>
      <xdr:colOff>177800</xdr:colOff>
      <xdr:row>108</xdr:row>
      <xdr:rowOff>112395</xdr:rowOff>
    </xdr:to>
    <xdr:cxnSp macro="">
      <xdr:nvCxnSpPr>
        <xdr:cNvPr id="418" name="直線コネクタ 417">
          <a:extLst>
            <a:ext uri="{FF2B5EF4-FFF2-40B4-BE49-F238E27FC236}">
              <a16:creationId xmlns:a16="http://schemas.microsoft.com/office/drawing/2014/main" id="{39B76D00-3B58-4F24-ACFE-576C618DA7C8}"/>
            </a:ext>
          </a:extLst>
        </xdr:cNvPr>
        <xdr:cNvCxnSpPr/>
      </xdr:nvCxnSpPr>
      <xdr:spPr>
        <a:xfrm>
          <a:off x="7080250" y="18057495"/>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63500</xdr:rowOff>
    </xdr:from>
    <xdr:to>
      <xdr:col>36</xdr:col>
      <xdr:colOff>165100</xdr:colOff>
      <xdr:row>108</xdr:row>
      <xdr:rowOff>165100</xdr:rowOff>
    </xdr:to>
    <xdr:sp macro="" textlink="">
      <xdr:nvSpPr>
        <xdr:cNvPr id="419" name="楕円 418">
          <a:extLst>
            <a:ext uri="{FF2B5EF4-FFF2-40B4-BE49-F238E27FC236}">
              <a16:creationId xmlns:a16="http://schemas.microsoft.com/office/drawing/2014/main" id="{355E95A0-0DA0-483D-984F-0D4D1A2321DB}"/>
            </a:ext>
          </a:extLst>
        </xdr:cNvPr>
        <xdr:cNvSpPr/>
      </xdr:nvSpPr>
      <xdr:spPr>
        <a:xfrm>
          <a:off x="62357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112395</xdr:rowOff>
    </xdr:from>
    <xdr:to>
      <xdr:col>41</xdr:col>
      <xdr:colOff>50800</xdr:colOff>
      <xdr:row>108</xdr:row>
      <xdr:rowOff>114300</xdr:rowOff>
    </xdr:to>
    <xdr:cxnSp macro="">
      <xdr:nvCxnSpPr>
        <xdr:cNvPr id="420" name="直線コネクタ 419">
          <a:extLst>
            <a:ext uri="{FF2B5EF4-FFF2-40B4-BE49-F238E27FC236}">
              <a16:creationId xmlns:a16="http://schemas.microsoft.com/office/drawing/2014/main" id="{63F35597-DB91-4258-ACDE-3452091F1811}"/>
            </a:ext>
          </a:extLst>
        </xdr:cNvPr>
        <xdr:cNvCxnSpPr/>
      </xdr:nvCxnSpPr>
      <xdr:spPr>
        <a:xfrm flipV="1">
          <a:off x="6286500" y="18057495"/>
          <a:ext cx="7937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101616</xdr:rowOff>
    </xdr:from>
    <xdr:ext cx="469744" cy="259045"/>
    <xdr:sp macro="" textlink="">
      <xdr:nvSpPr>
        <xdr:cNvPr id="421" name="n_1aveValue【市民会館】&#10;一人当たり面積">
          <a:extLst>
            <a:ext uri="{FF2B5EF4-FFF2-40B4-BE49-F238E27FC236}">
              <a16:creationId xmlns:a16="http://schemas.microsoft.com/office/drawing/2014/main" id="{10F20795-10BB-48A6-999A-484DE462B77E}"/>
            </a:ext>
          </a:extLst>
        </xdr:cNvPr>
        <xdr:cNvSpPr txBox="1"/>
      </xdr:nvSpPr>
      <xdr:spPr>
        <a:xfrm>
          <a:off x="8458277" y="1736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126382</xdr:rowOff>
    </xdr:from>
    <xdr:ext cx="469744" cy="259045"/>
    <xdr:sp macro="" textlink="">
      <xdr:nvSpPr>
        <xdr:cNvPr id="422" name="n_2aveValue【市民会館】&#10;一人当たり面積">
          <a:extLst>
            <a:ext uri="{FF2B5EF4-FFF2-40B4-BE49-F238E27FC236}">
              <a16:creationId xmlns:a16="http://schemas.microsoft.com/office/drawing/2014/main" id="{5B1F2D05-CC73-47DC-88AE-003AB4084C68}"/>
            </a:ext>
          </a:extLst>
        </xdr:cNvPr>
        <xdr:cNvSpPr txBox="1"/>
      </xdr:nvSpPr>
      <xdr:spPr>
        <a:xfrm>
          <a:off x="7677227" y="1738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158766</xdr:rowOff>
    </xdr:from>
    <xdr:ext cx="469744" cy="259045"/>
    <xdr:sp macro="" textlink="">
      <xdr:nvSpPr>
        <xdr:cNvPr id="423" name="n_3aveValue【市民会館】&#10;一人当たり面積">
          <a:extLst>
            <a:ext uri="{FF2B5EF4-FFF2-40B4-BE49-F238E27FC236}">
              <a16:creationId xmlns:a16="http://schemas.microsoft.com/office/drawing/2014/main" id="{D75AFDF1-3F99-4C08-BCE6-427442F115E2}"/>
            </a:ext>
          </a:extLst>
        </xdr:cNvPr>
        <xdr:cNvSpPr txBox="1"/>
      </xdr:nvSpPr>
      <xdr:spPr>
        <a:xfrm>
          <a:off x="6864427" y="1741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156863</xdr:rowOff>
    </xdr:from>
    <xdr:ext cx="469744" cy="259045"/>
    <xdr:sp macro="" textlink="">
      <xdr:nvSpPr>
        <xdr:cNvPr id="424" name="n_4aveValue【市民会館】&#10;一人当たり面積">
          <a:extLst>
            <a:ext uri="{FF2B5EF4-FFF2-40B4-BE49-F238E27FC236}">
              <a16:creationId xmlns:a16="http://schemas.microsoft.com/office/drawing/2014/main" id="{79C8AE6C-2317-48D4-97A0-CD30EAAF55F7}"/>
            </a:ext>
          </a:extLst>
        </xdr:cNvPr>
        <xdr:cNvSpPr txBox="1"/>
      </xdr:nvSpPr>
      <xdr:spPr>
        <a:xfrm>
          <a:off x="6070677" y="1741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154322</xdr:rowOff>
    </xdr:from>
    <xdr:ext cx="469744" cy="259045"/>
    <xdr:sp macro="" textlink="">
      <xdr:nvSpPr>
        <xdr:cNvPr id="425" name="n_1mainValue【市民会館】&#10;一人当たり面積">
          <a:extLst>
            <a:ext uri="{FF2B5EF4-FFF2-40B4-BE49-F238E27FC236}">
              <a16:creationId xmlns:a16="http://schemas.microsoft.com/office/drawing/2014/main" id="{A702D4A7-E16A-4604-A65D-932BA7293931}"/>
            </a:ext>
          </a:extLst>
        </xdr:cNvPr>
        <xdr:cNvSpPr txBox="1"/>
      </xdr:nvSpPr>
      <xdr:spPr>
        <a:xfrm>
          <a:off x="8458277" y="1809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154322</xdr:rowOff>
    </xdr:from>
    <xdr:ext cx="469744" cy="259045"/>
    <xdr:sp macro="" textlink="">
      <xdr:nvSpPr>
        <xdr:cNvPr id="426" name="n_2mainValue【市民会館】&#10;一人当たり面積">
          <a:extLst>
            <a:ext uri="{FF2B5EF4-FFF2-40B4-BE49-F238E27FC236}">
              <a16:creationId xmlns:a16="http://schemas.microsoft.com/office/drawing/2014/main" id="{921EB3A3-CB8F-450E-9622-E3F499EB38E8}"/>
            </a:ext>
          </a:extLst>
        </xdr:cNvPr>
        <xdr:cNvSpPr txBox="1"/>
      </xdr:nvSpPr>
      <xdr:spPr>
        <a:xfrm>
          <a:off x="7677227" y="1809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154322</xdr:rowOff>
    </xdr:from>
    <xdr:ext cx="469744" cy="259045"/>
    <xdr:sp macro="" textlink="">
      <xdr:nvSpPr>
        <xdr:cNvPr id="427" name="n_3mainValue【市民会館】&#10;一人当たり面積">
          <a:extLst>
            <a:ext uri="{FF2B5EF4-FFF2-40B4-BE49-F238E27FC236}">
              <a16:creationId xmlns:a16="http://schemas.microsoft.com/office/drawing/2014/main" id="{44EE3E4A-BF97-441F-8534-62FE9EC48BF0}"/>
            </a:ext>
          </a:extLst>
        </xdr:cNvPr>
        <xdr:cNvSpPr txBox="1"/>
      </xdr:nvSpPr>
      <xdr:spPr>
        <a:xfrm>
          <a:off x="6864427" y="1809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156227</xdr:rowOff>
    </xdr:from>
    <xdr:ext cx="469744" cy="259045"/>
    <xdr:sp macro="" textlink="">
      <xdr:nvSpPr>
        <xdr:cNvPr id="428" name="n_4mainValue【市民会館】&#10;一人当たり面積">
          <a:extLst>
            <a:ext uri="{FF2B5EF4-FFF2-40B4-BE49-F238E27FC236}">
              <a16:creationId xmlns:a16="http://schemas.microsoft.com/office/drawing/2014/main" id="{D20AAA48-56D3-4A4E-878A-2286799B318C}"/>
            </a:ext>
          </a:extLst>
        </xdr:cNvPr>
        <xdr:cNvSpPr txBox="1"/>
      </xdr:nvSpPr>
      <xdr:spPr>
        <a:xfrm>
          <a:off x="607067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9" name="正方形/長方形 428">
          <a:extLst>
            <a:ext uri="{FF2B5EF4-FFF2-40B4-BE49-F238E27FC236}">
              <a16:creationId xmlns:a16="http://schemas.microsoft.com/office/drawing/2014/main" id="{E47B43AE-49FE-407E-A217-54C37C829EBE}"/>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0" name="正方形/長方形 429">
          <a:extLst>
            <a:ext uri="{FF2B5EF4-FFF2-40B4-BE49-F238E27FC236}">
              <a16:creationId xmlns:a16="http://schemas.microsoft.com/office/drawing/2014/main" id="{8C750CB1-5BCD-4EF0-96B4-B92AAFD35C42}"/>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1" name="正方形/長方形 430">
          <a:extLst>
            <a:ext uri="{FF2B5EF4-FFF2-40B4-BE49-F238E27FC236}">
              <a16:creationId xmlns:a16="http://schemas.microsoft.com/office/drawing/2014/main" id="{5225E410-4362-4766-BCED-9B17BD7DFF9C}"/>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2" name="正方形/長方形 431">
          <a:extLst>
            <a:ext uri="{FF2B5EF4-FFF2-40B4-BE49-F238E27FC236}">
              <a16:creationId xmlns:a16="http://schemas.microsoft.com/office/drawing/2014/main" id="{9D3BD9FE-A897-49A0-B405-037ADAFA7B29}"/>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3" name="正方形/長方形 432">
          <a:extLst>
            <a:ext uri="{FF2B5EF4-FFF2-40B4-BE49-F238E27FC236}">
              <a16:creationId xmlns:a16="http://schemas.microsoft.com/office/drawing/2014/main" id="{73FC7315-7671-49CF-8993-05E1CED9E303}"/>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4" name="正方形/長方形 433">
          <a:extLst>
            <a:ext uri="{FF2B5EF4-FFF2-40B4-BE49-F238E27FC236}">
              <a16:creationId xmlns:a16="http://schemas.microsoft.com/office/drawing/2014/main" id="{50C46BA7-F47B-47C1-A131-1A1C6410E3C5}"/>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5" name="正方形/長方形 434">
          <a:extLst>
            <a:ext uri="{FF2B5EF4-FFF2-40B4-BE49-F238E27FC236}">
              <a16:creationId xmlns:a16="http://schemas.microsoft.com/office/drawing/2014/main" id="{3E30089E-D922-45AD-A788-212F5659B9E9}"/>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6" name="正方形/長方形 435">
          <a:extLst>
            <a:ext uri="{FF2B5EF4-FFF2-40B4-BE49-F238E27FC236}">
              <a16:creationId xmlns:a16="http://schemas.microsoft.com/office/drawing/2014/main" id="{DA78A677-96B3-4058-9DD6-CEF28421944A}"/>
            </a:ext>
          </a:extLst>
        </xdr:cNvPr>
        <xdr:cNvSpPr/>
      </xdr:nvSpPr>
      <xdr:spPr>
        <a:xfrm>
          <a:off x="1120775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37" name="正方形/長方形 436">
          <a:extLst>
            <a:ext uri="{FF2B5EF4-FFF2-40B4-BE49-F238E27FC236}">
              <a16:creationId xmlns:a16="http://schemas.microsoft.com/office/drawing/2014/main" id="{D0EEE0D1-51B2-4948-995F-998F0503C032}"/>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8" name="正方形/長方形 437">
          <a:extLst>
            <a:ext uri="{FF2B5EF4-FFF2-40B4-BE49-F238E27FC236}">
              <a16:creationId xmlns:a16="http://schemas.microsoft.com/office/drawing/2014/main" id="{2CF6362F-C7EE-45E6-9D14-419B9A82FEBC}"/>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9" name="正方形/長方形 438">
          <a:extLst>
            <a:ext uri="{FF2B5EF4-FFF2-40B4-BE49-F238E27FC236}">
              <a16:creationId xmlns:a16="http://schemas.microsoft.com/office/drawing/2014/main" id="{48837724-26EC-47D7-8210-756B9FA32165}"/>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0" name="正方形/長方形 439">
          <a:extLst>
            <a:ext uri="{FF2B5EF4-FFF2-40B4-BE49-F238E27FC236}">
              <a16:creationId xmlns:a16="http://schemas.microsoft.com/office/drawing/2014/main" id="{6BC81DB0-BDF1-4122-848E-7B2D8F49F500}"/>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1" name="正方形/長方形 440">
          <a:extLst>
            <a:ext uri="{FF2B5EF4-FFF2-40B4-BE49-F238E27FC236}">
              <a16:creationId xmlns:a16="http://schemas.microsoft.com/office/drawing/2014/main" id="{F0B41E82-B9D2-47CC-A997-7C0789963429}"/>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2" name="正方形/長方形 441">
          <a:extLst>
            <a:ext uri="{FF2B5EF4-FFF2-40B4-BE49-F238E27FC236}">
              <a16:creationId xmlns:a16="http://schemas.microsoft.com/office/drawing/2014/main" id="{D901C5BB-224B-478C-9BBD-47220DC01C36}"/>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3" name="正方形/長方形 442">
          <a:extLst>
            <a:ext uri="{FF2B5EF4-FFF2-40B4-BE49-F238E27FC236}">
              <a16:creationId xmlns:a16="http://schemas.microsoft.com/office/drawing/2014/main" id="{1E994916-3255-4BBC-9EC2-4234B50216F0}"/>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4" name="正方形/長方形 443">
          <a:extLst>
            <a:ext uri="{FF2B5EF4-FFF2-40B4-BE49-F238E27FC236}">
              <a16:creationId xmlns:a16="http://schemas.microsoft.com/office/drawing/2014/main" id="{CC123A40-A966-4E48-A3A0-154C8895AABC}"/>
            </a:ext>
          </a:extLst>
        </xdr:cNvPr>
        <xdr:cNvSpPr/>
      </xdr:nvSpPr>
      <xdr:spPr>
        <a:xfrm>
          <a:off x="164592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a:extLst>
            <a:ext uri="{FF2B5EF4-FFF2-40B4-BE49-F238E27FC236}">
              <a16:creationId xmlns:a16="http://schemas.microsoft.com/office/drawing/2014/main" id="{C8D034BF-6E23-49ED-8FC5-079BD0A34713}"/>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a:extLst>
            <a:ext uri="{FF2B5EF4-FFF2-40B4-BE49-F238E27FC236}">
              <a16:creationId xmlns:a16="http://schemas.microsoft.com/office/drawing/2014/main" id="{29E5603F-07E9-4214-82EE-B6C8AB6CB1CA}"/>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a:extLst>
            <a:ext uri="{FF2B5EF4-FFF2-40B4-BE49-F238E27FC236}">
              <a16:creationId xmlns:a16="http://schemas.microsoft.com/office/drawing/2014/main" id="{6C23DA2D-5932-4352-92ED-4F90069F6F56}"/>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a:extLst>
            <a:ext uri="{FF2B5EF4-FFF2-40B4-BE49-F238E27FC236}">
              <a16:creationId xmlns:a16="http://schemas.microsoft.com/office/drawing/2014/main" id="{EA91CF37-71D4-4016-A074-3EF506A643DF}"/>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a:extLst>
            <a:ext uri="{FF2B5EF4-FFF2-40B4-BE49-F238E27FC236}">
              <a16:creationId xmlns:a16="http://schemas.microsoft.com/office/drawing/2014/main" id="{9AE608D5-7CFF-4E8D-9413-C1DE0CD83C6A}"/>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a:extLst>
            <a:ext uri="{FF2B5EF4-FFF2-40B4-BE49-F238E27FC236}">
              <a16:creationId xmlns:a16="http://schemas.microsoft.com/office/drawing/2014/main" id="{4EE057BF-5DA2-4B79-AA73-9ECC732B5632}"/>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a:extLst>
            <a:ext uri="{FF2B5EF4-FFF2-40B4-BE49-F238E27FC236}">
              <a16:creationId xmlns:a16="http://schemas.microsoft.com/office/drawing/2014/main" id="{6E49ABB8-FFB1-433D-904E-07142027891B}"/>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a:extLst>
            <a:ext uri="{FF2B5EF4-FFF2-40B4-BE49-F238E27FC236}">
              <a16:creationId xmlns:a16="http://schemas.microsoft.com/office/drawing/2014/main" id="{75BDE6E8-0064-43E8-8691-B9F676B1AC9A}"/>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a:extLst>
            <a:ext uri="{FF2B5EF4-FFF2-40B4-BE49-F238E27FC236}">
              <a16:creationId xmlns:a16="http://schemas.microsoft.com/office/drawing/2014/main" id="{B47B3FB9-6E89-4FBB-96C9-33AE9FAB9643}"/>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a:extLst>
            <a:ext uri="{FF2B5EF4-FFF2-40B4-BE49-F238E27FC236}">
              <a16:creationId xmlns:a16="http://schemas.microsoft.com/office/drawing/2014/main" id="{FFBE5D8F-E826-441F-8EA5-F9F2D24721B9}"/>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55" name="テキスト ボックス 454">
          <a:extLst>
            <a:ext uri="{FF2B5EF4-FFF2-40B4-BE49-F238E27FC236}">
              <a16:creationId xmlns:a16="http://schemas.microsoft.com/office/drawing/2014/main" id="{53D2E126-B4CC-4C46-83BD-B3906623F2F4}"/>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6" name="直線コネクタ 455">
          <a:extLst>
            <a:ext uri="{FF2B5EF4-FFF2-40B4-BE49-F238E27FC236}">
              <a16:creationId xmlns:a16="http://schemas.microsoft.com/office/drawing/2014/main" id="{78E17BB9-248D-4952-AEE9-05E6453EF782}"/>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57" name="テキスト ボックス 456">
          <a:extLst>
            <a:ext uri="{FF2B5EF4-FFF2-40B4-BE49-F238E27FC236}">
              <a16:creationId xmlns:a16="http://schemas.microsoft.com/office/drawing/2014/main" id="{84B8FB5C-9D2B-4779-9BE2-8BB82A5F4D43}"/>
            </a:ext>
          </a:extLst>
        </xdr:cNvPr>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8" name="直線コネクタ 457">
          <a:extLst>
            <a:ext uri="{FF2B5EF4-FFF2-40B4-BE49-F238E27FC236}">
              <a16:creationId xmlns:a16="http://schemas.microsoft.com/office/drawing/2014/main" id="{351B1B5B-C1F8-4B5C-B8CC-C07300CADB73}"/>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9" name="テキスト ボックス 458">
          <a:extLst>
            <a:ext uri="{FF2B5EF4-FFF2-40B4-BE49-F238E27FC236}">
              <a16:creationId xmlns:a16="http://schemas.microsoft.com/office/drawing/2014/main" id="{52A784B3-AA3E-48CC-BB60-EE40165DDBAA}"/>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0" name="直線コネクタ 459">
          <a:extLst>
            <a:ext uri="{FF2B5EF4-FFF2-40B4-BE49-F238E27FC236}">
              <a16:creationId xmlns:a16="http://schemas.microsoft.com/office/drawing/2014/main" id="{93EFE00F-5ACD-422A-BD17-118634F16B9D}"/>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1" name="テキスト ボックス 460">
          <a:extLst>
            <a:ext uri="{FF2B5EF4-FFF2-40B4-BE49-F238E27FC236}">
              <a16:creationId xmlns:a16="http://schemas.microsoft.com/office/drawing/2014/main" id="{C22E76B1-250A-412B-83CA-98104F7C7BF5}"/>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2" name="直線コネクタ 461">
          <a:extLst>
            <a:ext uri="{FF2B5EF4-FFF2-40B4-BE49-F238E27FC236}">
              <a16:creationId xmlns:a16="http://schemas.microsoft.com/office/drawing/2014/main" id="{E6D4B4E8-5930-4A7F-8A89-1EC1EF847D78}"/>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3" name="テキスト ボックス 462">
          <a:extLst>
            <a:ext uri="{FF2B5EF4-FFF2-40B4-BE49-F238E27FC236}">
              <a16:creationId xmlns:a16="http://schemas.microsoft.com/office/drawing/2014/main" id="{49901A4E-B1EB-48E9-ACD2-A1C6972BF958}"/>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4" name="直線コネクタ 463">
          <a:extLst>
            <a:ext uri="{FF2B5EF4-FFF2-40B4-BE49-F238E27FC236}">
              <a16:creationId xmlns:a16="http://schemas.microsoft.com/office/drawing/2014/main" id="{CA668ADB-05BC-4A32-851F-F1C9780DB9F0}"/>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5" name="テキスト ボックス 464">
          <a:extLst>
            <a:ext uri="{FF2B5EF4-FFF2-40B4-BE49-F238E27FC236}">
              <a16:creationId xmlns:a16="http://schemas.microsoft.com/office/drawing/2014/main" id="{A9FDA7CD-FEF8-43BA-A1F8-94A36D3F6612}"/>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a:extLst>
            <a:ext uri="{FF2B5EF4-FFF2-40B4-BE49-F238E27FC236}">
              <a16:creationId xmlns:a16="http://schemas.microsoft.com/office/drawing/2014/main" id="{E784A40E-9864-44E7-B85A-587C000BEB19}"/>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67" name="テキスト ボックス 466">
          <a:extLst>
            <a:ext uri="{FF2B5EF4-FFF2-40B4-BE49-F238E27FC236}">
              <a16:creationId xmlns:a16="http://schemas.microsoft.com/office/drawing/2014/main" id="{E717DFC2-06F2-4CA0-94F1-F60F7C2B5629}"/>
            </a:ext>
          </a:extLst>
        </xdr:cNvPr>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保健センター・保健所】&#10;有形固定資産減価償却率グラフ枠">
          <a:extLst>
            <a:ext uri="{FF2B5EF4-FFF2-40B4-BE49-F238E27FC236}">
              <a16:creationId xmlns:a16="http://schemas.microsoft.com/office/drawing/2014/main" id="{10B4DE8C-8696-4F40-BA0C-C60121461F12}"/>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64</xdr:row>
      <xdr:rowOff>76200</xdr:rowOff>
    </xdr:to>
    <xdr:cxnSp macro="">
      <xdr:nvCxnSpPr>
        <xdr:cNvPr id="469" name="直線コネクタ 468">
          <a:extLst>
            <a:ext uri="{FF2B5EF4-FFF2-40B4-BE49-F238E27FC236}">
              <a16:creationId xmlns:a16="http://schemas.microsoft.com/office/drawing/2014/main" id="{106ECC50-73F3-4DF2-B02C-AB790D39687F}"/>
            </a:ext>
          </a:extLst>
        </xdr:cNvPr>
        <xdr:cNvCxnSpPr/>
      </xdr:nvCxnSpPr>
      <xdr:spPr>
        <a:xfrm flipV="1">
          <a:off x="14699614" y="91440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70" name="【保健センター・保健所】&#10;有形固定資産減価償却率最小値テキスト">
          <a:extLst>
            <a:ext uri="{FF2B5EF4-FFF2-40B4-BE49-F238E27FC236}">
              <a16:creationId xmlns:a16="http://schemas.microsoft.com/office/drawing/2014/main" id="{13965AD9-9930-4170-9A1E-B16378B09A1E}"/>
            </a:ext>
          </a:extLst>
        </xdr:cNvPr>
        <xdr:cNvSpPr txBox="1"/>
      </xdr:nvSpPr>
      <xdr:spPr>
        <a:xfrm>
          <a:off x="1473835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71" name="直線コネクタ 470">
          <a:extLst>
            <a:ext uri="{FF2B5EF4-FFF2-40B4-BE49-F238E27FC236}">
              <a16:creationId xmlns:a16="http://schemas.microsoft.com/office/drawing/2014/main" id="{F0B5AC4A-C5D7-4003-90B0-E6461454DDBF}"/>
            </a:ext>
          </a:extLst>
        </xdr:cNvPr>
        <xdr:cNvCxnSpPr/>
      </xdr:nvCxnSpPr>
      <xdr:spPr>
        <a:xfrm>
          <a:off x="14611350" y="10648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472" name="【保健センター・保健所】&#10;有形固定資産減価償却率最大値テキスト">
          <a:extLst>
            <a:ext uri="{FF2B5EF4-FFF2-40B4-BE49-F238E27FC236}">
              <a16:creationId xmlns:a16="http://schemas.microsoft.com/office/drawing/2014/main" id="{A6A7330D-6BD6-4651-8672-062EC24866CA}"/>
            </a:ext>
          </a:extLst>
        </xdr:cNvPr>
        <xdr:cNvSpPr txBox="1"/>
      </xdr:nvSpPr>
      <xdr:spPr>
        <a:xfrm>
          <a:off x="14738350" y="892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473" name="直線コネクタ 472">
          <a:extLst>
            <a:ext uri="{FF2B5EF4-FFF2-40B4-BE49-F238E27FC236}">
              <a16:creationId xmlns:a16="http://schemas.microsoft.com/office/drawing/2014/main" id="{5BEE7A9D-74CD-4DDB-AA68-0CDDE9649E04}"/>
            </a:ext>
          </a:extLst>
        </xdr:cNvPr>
        <xdr:cNvCxnSpPr/>
      </xdr:nvCxnSpPr>
      <xdr:spPr>
        <a:xfrm>
          <a:off x="14611350" y="9144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84472</xdr:rowOff>
    </xdr:from>
    <xdr:ext cx="405111" cy="259045"/>
    <xdr:sp macro="" textlink="">
      <xdr:nvSpPr>
        <xdr:cNvPr id="474" name="【保健センター・保健所】&#10;有形固定資産減価償却率平均値テキスト">
          <a:extLst>
            <a:ext uri="{FF2B5EF4-FFF2-40B4-BE49-F238E27FC236}">
              <a16:creationId xmlns:a16="http://schemas.microsoft.com/office/drawing/2014/main" id="{76DEAC01-B66B-4C5D-98D8-23AD256B1612}"/>
            </a:ext>
          </a:extLst>
        </xdr:cNvPr>
        <xdr:cNvSpPr txBox="1"/>
      </xdr:nvSpPr>
      <xdr:spPr>
        <a:xfrm>
          <a:off x="14738350" y="9666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61595</xdr:rowOff>
    </xdr:from>
    <xdr:to>
      <xdr:col>85</xdr:col>
      <xdr:colOff>177800</xdr:colOff>
      <xdr:row>59</xdr:row>
      <xdr:rowOff>163195</xdr:rowOff>
    </xdr:to>
    <xdr:sp macro="" textlink="">
      <xdr:nvSpPr>
        <xdr:cNvPr id="475" name="フローチャート: 判断 474">
          <a:extLst>
            <a:ext uri="{FF2B5EF4-FFF2-40B4-BE49-F238E27FC236}">
              <a16:creationId xmlns:a16="http://schemas.microsoft.com/office/drawing/2014/main" id="{30386949-792D-4EAD-9F42-BF598CAD98FD}"/>
            </a:ext>
          </a:extLst>
        </xdr:cNvPr>
        <xdr:cNvSpPr/>
      </xdr:nvSpPr>
      <xdr:spPr>
        <a:xfrm>
          <a:off x="14649450" y="98088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160655</xdr:rowOff>
    </xdr:from>
    <xdr:to>
      <xdr:col>81</xdr:col>
      <xdr:colOff>101600</xdr:colOff>
      <xdr:row>59</xdr:row>
      <xdr:rowOff>90805</xdr:rowOff>
    </xdr:to>
    <xdr:sp macro="" textlink="">
      <xdr:nvSpPr>
        <xdr:cNvPr id="476" name="フローチャート: 判断 475">
          <a:extLst>
            <a:ext uri="{FF2B5EF4-FFF2-40B4-BE49-F238E27FC236}">
              <a16:creationId xmlns:a16="http://schemas.microsoft.com/office/drawing/2014/main" id="{86A8604C-7346-47B4-AC71-E0665FB4BA35}"/>
            </a:ext>
          </a:extLst>
        </xdr:cNvPr>
        <xdr:cNvSpPr/>
      </xdr:nvSpPr>
      <xdr:spPr>
        <a:xfrm>
          <a:off x="13887450" y="97428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477" name="フローチャート: 判断 476">
          <a:extLst>
            <a:ext uri="{FF2B5EF4-FFF2-40B4-BE49-F238E27FC236}">
              <a16:creationId xmlns:a16="http://schemas.microsoft.com/office/drawing/2014/main" id="{6418B18A-1E63-4CDA-B166-2E7404A1B12C}"/>
            </a:ext>
          </a:extLst>
        </xdr:cNvPr>
        <xdr:cNvSpPr/>
      </xdr:nvSpPr>
      <xdr:spPr>
        <a:xfrm>
          <a:off x="13093700" y="98717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84455</xdr:rowOff>
    </xdr:from>
    <xdr:to>
      <xdr:col>72</xdr:col>
      <xdr:colOff>38100</xdr:colOff>
      <xdr:row>60</xdr:row>
      <xdr:rowOff>14605</xdr:rowOff>
    </xdr:to>
    <xdr:sp macro="" textlink="">
      <xdr:nvSpPr>
        <xdr:cNvPr id="478" name="フローチャート: 判断 477">
          <a:extLst>
            <a:ext uri="{FF2B5EF4-FFF2-40B4-BE49-F238E27FC236}">
              <a16:creationId xmlns:a16="http://schemas.microsoft.com/office/drawing/2014/main" id="{10A67F21-522E-47E1-B414-343697EF0650}"/>
            </a:ext>
          </a:extLst>
        </xdr:cNvPr>
        <xdr:cNvSpPr/>
      </xdr:nvSpPr>
      <xdr:spPr>
        <a:xfrm>
          <a:off x="12299950" y="98317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479" name="フローチャート: 判断 478">
          <a:extLst>
            <a:ext uri="{FF2B5EF4-FFF2-40B4-BE49-F238E27FC236}">
              <a16:creationId xmlns:a16="http://schemas.microsoft.com/office/drawing/2014/main" id="{A3F46F2C-B902-4DCC-8A4A-84A7F5AB8024}"/>
            </a:ext>
          </a:extLst>
        </xdr:cNvPr>
        <xdr:cNvSpPr/>
      </xdr:nvSpPr>
      <xdr:spPr>
        <a:xfrm>
          <a:off x="1148715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F02CF139-F5FD-46C2-BD72-ADEA085D5A47}"/>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CB7A356F-1FA7-43AC-9033-65BB1DF1A824}"/>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F90E7FCF-897F-40AA-A296-0829543EC79A}"/>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5E473B28-5ECC-4F93-B1FB-F41DE51C2805}"/>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A81AFE96-E120-4FA3-8AC2-5C5129AB36A4}"/>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82550</xdr:rowOff>
    </xdr:from>
    <xdr:to>
      <xdr:col>85</xdr:col>
      <xdr:colOff>177800</xdr:colOff>
      <xdr:row>61</xdr:row>
      <xdr:rowOff>12700</xdr:rowOff>
    </xdr:to>
    <xdr:sp macro="" textlink="">
      <xdr:nvSpPr>
        <xdr:cNvPr id="485" name="楕円 484">
          <a:extLst>
            <a:ext uri="{FF2B5EF4-FFF2-40B4-BE49-F238E27FC236}">
              <a16:creationId xmlns:a16="http://schemas.microsoft.com/office/drawing/2014/main" id="{C8C32BE2-BF5D-4530-81B5-56ED3703A131}"/>
            </a:ext>
          </a:extLst>
        </xdr:cNvPr>
        <xdr:cNvSpPr/>
      </xdr:nvSpPr>
      <xdr:spPr>
        <a:xfrm>
          <a:off x="14649450" y="99949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60977</xdr:rowOff>
    </xdr:from>
    <xdr:ext cx="405111" cy="259045"/>
    <xdr:sp macro="" textlink="">
      <xdr:nvSpPr>
        <xdr:cNvPr id="486" name="【保健センター・保健所】&#10;有形固定資産減価償却率該当値テキスト">
          <a:extLst>
            <a:ext uri="{FF2B5EF4-FFF2-40B4-BE49-F238E27FC236}">
              <a16:creationId xmlns:a16="http://schemas.microsoft.com/office/drawing/2014/main" id="{5F2E21EF-40BE-4925-8584-1788EC50EE7D}"/>
            </a:ext>
          </a:extLst>
        </xdr:cNvPr>
        <xdr:cNvSpPr txBox="1"/>
      </xdr:nvSpPr>
      <xdr:spPr>
        <a:xfrm>
          <a:off x="1473835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170180</xdr:rowOff>
    </xdr:from>
    <xdr:to>
      <xdr:col>81</xdr:col>
      <xdr:colOff>101600</xdr:colOff>
      <xdr:row>61</xdr:row>
      <xdr:rowOff>100330</xdr:rowOff>
    </xdr:to>
    <xdr:sp macro="" textlink="">
      <xdr:nvSpPr>
        <xdr:cNvPr id="487" name="楕円 486">
          <a:extLst>
            <a:ext uri="{FF2B5EF4-FFF2-40B4-BE49-F238E27FC236}">
              <a16:creationId xmlns:a16="http://schemas.microsoft.com/office/drawing/2014/main" id="{0E27DB7E-9AEC-42D9-87F0-E3991B1E989D}"/>
            </a:ext>
          </a:extLst>
        </xdr:cNvPr>
        <xdr:cNvSpPr/>
      </xdr:nvSpPr>
      <xdr:spPr>
        <a:xfrm>
          <a:off x="1388745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133350</xdr:rowOff>
    </xdr:from>
    <xdr:to>
      <xdr:col>85</xdr:col>
      <xdr:colOff>127000</xdr:colOff>
      <xdr:row>61</xdr:row>
      <xdr:rowOff>49530</xdr:rowOff>
    </xdr:to>
    <xdr:cxnSp macro="">
      <xdr:nvCxnSpPr>
        <xdr:cNvPr id="488" name="直線コネクタ 487">
          <a:extLst>
            <a:ext uri="{FF2B5EF4-FFF2-40B4-BE49-F238E27FC236}">
              <a16:creationId xmlns:a16="http://schemas.microsoft.com/office/drawing/2014/main" id="{B67B3DA7-3E4E-4300-BD93-F604315B9731}"/>
            </a:ext>
          </a:extLst>
        </xdr:cNvPr>
        <xdr:cNvCxnSpPr/>
      </xdr:nvCxnSpPr>
      <xdr:spPr>
        <a:xfrm flipV="1">
          <a:off x="13938250" y="10045700"/>
          <a:ext cx="76200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126365</xdr:rowOff>
    </xdr:from>
    <xdr:to>
      <xdr:col>76</xdr:col>
      <xdr:colOff>165100</xdr:colOff>
      <xdr:row>61</xdr:row>
      <xdr:rowOff>56515</xdr:rowOff>
    </xdr:to>
    <xdr:sp macro="" textlink="">
      <xdr:nvSpPr>
        <xdr:cNvPr id="489" name="楕円 488">
          <a:extLst>
            <a:ext uri="{FF2B5EF4-FFF2-40B4-BE49-F238E27FC236}">
              <a16:creationId xmlns:a16="http://schemas.microsoft.com/office/drawing/2014/main" id="{2A0A8E83-BAA9-4E8D-ADCF-1DC02C93F44B}"/>
            </a:ext>
          </a:extLst>
        </xdr:cNvPr>
        <xdr:cNvSpPr/>
      </xdr:nvSpPr>
      <xdr:spPr>
        <a:xfrm>
          <a:off x="13093700" y="100387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xdr:rowOff>
    </xdr:from>
    <xdr:to>
      <xdr:col>81</xdr:col>
      <xdr:colOff>50800</xdr:colOff>
      <xdr:row>61</xdr:row>
      <xdr:rowOff>49530</xdr:rowOff>
    </xdr:to>
    <xdr:cxnSp macro="">
      <xdr:nvCxnSpPr>
        <xdr:cNvPr id="490" name="直線コネクタ 489">
          <a:extLst>
            <a:ext uri="{FF2B5EF4-FFF2-40B4-BE49-F238E27FC236}">
              <a16:creationId xmlns:a16="http://schemas.microsoft.com/office/drawing/2014/main" id="{39C6CD8E-39D8-4833-AF21-17A74CD31065}"/>
            </a:ext>
          </a:extLst>
        </xdr:cNvPr>
        <xdr:cNvCxnSpPr/>
      </xdr:nvCxnSpPr>
      <xdr:spPr>
        <a:xfrm>
          <a:off x="13144500" y="10083165"/>
          <a:ext cx="79375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128270</xdr:rowOff>
    </xdr:from>
    <xdr:to>
      <xdr:col>72</xdr:col>
      <xdr:colOff>38100</xdr:colOff>
      <xdr:row>61</xdr:row>
      <xdr:rowOff>58420</xdr:rowOff>
    </xdr:to>
    <xdr:sp macro="" textlink="">
      <xdr:nvSpPr>
        <xdr:cNvPr id="491" name="楕円 490">
          <a:extLst>
            <a:ext uri="{FF2B5EF4-FFF2-40B4-BE49-F238E27FC236}">
              <a16:creationId xmlns:a16="http://schemas.microsoft.com/office/drawing/2014/main" id="{C396199A-E31A-4A58-AE16-D7C7D40FEFA8}"/>
            </a:ext>
          </a:extLst>
        </xdr:cNvPr>
        <xdr:cNvSpPr/>
      </xdr:nvSpPr>
      <xdr:spPr>
        <a:xfrm>
          <a:off x="12299950" y="100406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xdr:rowOff>
    </xdr:from>
    <xdr:to>
      <xdr:col>76</xdr:col>
      <xdr:colOff>114300</xdr:colOff>
      <xdr:row>61</xdr:row>
      <xdr:rowOff>7620</xdr:rowOff>
    </xdr:to>
    <xdr:cxnSp macro="">
      <xdr:nvCxnSpPr>
        <xdr:cNvPr id="492" name="直線コネクタ 491">
          <a:extLst>
            <a:ext uri="{FF2B5EF4-FFF2-40B4-BE49-F238E27FC236}">
              <a16:creationId xmlns:a16="http://schemas.microsoft.com/office/drawing/2014/main" id="{3550FF4A-1480-4C0A-9D78-A6ED33ECF5C4}"/>
            </a:ext>
          </a:extLst>
        </xdr:cNvPr>
        <xdr:cNvCxnSpPr/>
      </xdr:nvCxnSpPr>
      <xdr:spPr>
        <a:xfrm flipV="1">
          <a:off x="12344400" y="10083165"/>
          <a:ext cx="8001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90170</xdr:rowOff>
    </xdr:from>
    <xdr:to>
      <xdr:col>67</xdr:col>
      <xdr:colOff>101600</xdr:colOff>
      <xdr:row>61</xdr:row>
      <xdr:rowOff>20320</xdr:rowOff>
    </xdr:to>
    <xdr:sp macro="" textlink="">
      <xdr:nvSpPr>
        <xdr:cNvPr id="493" name="楕円 492">
          <a:extLst>
            <a:ext uri="{FF2B5EF4-FFF2-40B4-BE49-F238E27FC236}">
              <a16:creationId xmlns:a16="http://schemas.microsoft.com/office/drawing/2014/main" id="{AB696156-87BD-45CA-BA43-348C408278F1}"/>
            </a:ext>
          </a:extLst>
        </xdr:cNvPr>
        <xdr:cNvSpPr/>
      </xdr:nvSpPr>
      <xdr:spPr>
        <a:xfrm>
          <a:off x="11487150" y="100025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140970</xdr:rowOff>
    </xdr:from>
    <xdr:to>
      <xdr:col>71</xdr:col>
      <xdr:colOff>177800</xdr:colOff>
      <xdr:row>61</xdr:row>
      <xdr:rowOff>7620</xdr:rowOff>
    </xdr:to>
    <xdr:cxnSp macro="">
      <xdr:nvCxnSpPr>
        <xdr:cNvPr id="494" name="直線コネクタ 493">
          <a:extLst>
            <a:ext uri="{FF2B5EF4-FFF2-40B4-BE49-F238E27FC236}">
              <a16:creationId xmlns:a16="http://schemas.microsoft.com/office/drawing/2014/main" id="{1B6F71B5-DE05-4A8A-8D8A-13F9E8ADD87C}"/>
            </a:ext>
          </a:extLst>
        </xdr:cNvPr>
        <xdr:cNvCxnSpPr/>
      </xdr:nvCxnSpPr>
      <xdr:spPr>
        <a:xfrm>
          <a:off x="11537950" y="10053320"/>
          <a:ext cx="80645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107332</xdr:rowOff>
    </xdr:from>
    <xdr:ext cx="405111" cy="259045"/>
    <xdr:sp macro="" textlink="">
      <xdr:nvSpPr>
        <xdr:cNvPr id="495" name="n_1aveValue【保健センター・保健所】&#10;有形固定資産減価償却率">
          <a:extLst>
            <a:ext uri="{FF2B5EF4-FFF2-40B4-BE49-F238E27FC236}">
              <a16:creationId xmlns:a16="http://schemas.microsoft.com/office/drawing/2014/main" id="{83072ABB-5016-4BCC-B400-F0F58835E848}"/>
            </a:ext>
          </a:extLst>
        </xdr:cNvPr>
        <xdr:cNvSpPr txBox="1"/>
      </xdr:nvSpPr>
      <xdr:spPr>
        <a:xfrm>
          <a:off x="13742044" y="9524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71137</xdr:rowOff>
    </xdr:from>
    <xdr:ext cx="405111" cy="259045"/>
    <xdr:sp macro="" textlink="">
      <xdr:nvSpPr>
        <xdr:cNvPr id="496" name="n_2aveValue【保健センター・保健所】&#10;有形固定資産減価償却率">
          <a:extLst>
            <a:ext uri="{FF2B5EF4-FFF2-40B4-BE49-F238E27FC236}">
              <a16:creationId xmlns:a16="http://schemas.microsoft.com/office/drawing/2014/main" id="{5162E4EB-B4E4-483F-A015-20D01E044FF7}"/>
            </a:ext>
          </a:extLst>
        </xdr:cNvPr>
        <xdr:cNvSpPr txBox="1"/>
      </xdr:nvSpPr>
      <xdr:spPr>
        <a:xfrm>
          <a:off x="1296099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31132</xdr:rowOff>
    </xdr:from>
    <xdr:ext cx="405111" cy="259045"/>
    <xdr:sp macro="" textlink="">
      <xdr:nvSpPr>
        <xdr:cNvPr id="497" name="n_3aveValue【保健センター・保健所】&#10;有形固定資産減価償却率">
          <a:extLst>
            <a:ext uri="{FF2B5EF4-FFF2-40B4-BE49-F238E27FC236}">
              <a16:creationId xmlns:a16="http://schemas.microsoft.com/office/drawing/2014/main" id="{E893FAA3-0AE8-482C-ACEB-02E35B1463FE}"/>
            </a:ext>
          </a:extLst>
        </xdr:cNvPr>
        <xdr:cNvSpPr txBox="1"/>
      </xdr:nvSpPr>
      <xdr:spPr>
        <a:xfrm>
          <a:off x="12167244" y="961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498" name="n_4aveValue【保健センター・保健所】&#10;有形固定資産減価償却率">
          <a:extLst>
            <a:ext uri="{FF2B5EF4-FFF2-40B4-BE49-F238E27FC236}">
              <a16:creationId xmlns:a16="http://schemas.microsoft.com/office/drawing/2014/main" id="{8B228D2B-B59A-4AB4-84BF-F471BC96AAC5}"/>
            </a:ext>
          </a:extLst>
        </xdr:cNvPr>
        <xdr:cNvSpPr txBox="1"/>
      </xdr:nvSpPr>
      <xdr:spPr>
        <a:xfrm>
          <a:off x="11354444" y="954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91457</xdr:rowOff>
    </xdr:from>
    <xdr:ext cx="405111" cy="259045"/>
    <xdr:sp macro="" textlink="">
      <xdr:nvSpPr>
        <xdr:cNvPr id="499" name="n_1mainValue【保健センター・保健所】&#10;有形固定資産減価償却率">
          <a:extLst>
            <a:ext uri="{FF2B5EF4-FFF2-40B4-BE49-F238E27FC236}">
              <a16:creationId xmlns:a16="http://schemas.microsoft.com/office/drawing/2014/main" id="{5E58CC5B-6531-4CA8-92D8-A403B1B30B64}"/>
            </a:ext>
          </a:extLst>
        </xdr:cNvPr>
        <xdr:cNvSpPr txBox="1"/>
      </xdr:nvSpPr>
      <xdr:spPr>
        <a:xfrm>
          <a:off x="137420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47642</xdr:rowOff>
    </xdr:from>
    <xdr:ext cx="405111" cy="259045"/>
    <xdr:sp macro="" textlink="">
      <xdr:nvSpPr>
        <xdr:cNvPr id="500" name="n_2mainValue【保健センター・保健所】&#10;有形固定資産減価償却率">
          <a:extLst>
            <a:ext uri="{FF2B5EF4-FFF2-40B4-BE49-F238E27FC236}">
              <a16:creationId xmlns:a16="http://schemas.microsoft.com/office/drawing/2014/main" id="{4AC674E5-D7C7-489C-B19D-FC1C018D78B2}"/>
            </a:ext>
          </a:extLst>
        </xdr:cNvPr>
        <xdr:cNvSpPr txBox="1"/>
      </xdr:nvSpPr>
      <xdr:spPr>
        <a:xfrm>
          <a:off x="12960994"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49547</xdr:rowOff>
    </xdr:from>
    <xdr:ext cx="405111" cy="259045"/>
    <xdr:sp macro="" textlink="">
      <xdr:nvSpPr>
        <xdr:cNvPr id="501" name="n_3mainValue【保健センター・保健所】&#10;有形固定資産減価償却率">
          <a:extLst>
            <a:ext uri="{FF2B5EF4-FFF2-40B4-BE49-F238E27FC236}">
              <a16:creationId xmlns:a16="http://schemas.microsoft.com/office/drawing/2014/main" id="{3DC5861B-3F59-47B8-BB61-6DF6D042DC6F}"/>
            </a:ext>
          </a:extLst>
        </xdr:cNvPr>
        <xdr:cNvSpPr txBox="1"/>
      </xdr:nvSpPr>
      <xdr:spPr>
        <a:xfrm>
          <a:off x="12167244"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11447</xdr:rowOff>
    </xdr:from>
    <xdr:ext cx="405111" cy="259045"/>
    <xdr:sp macro="" textlink="">
      <xdr:nvSpPr>
        <xdr:cNvPr id="502" name="n_4mainValue【保健センター・保健所】&#10;有形固定資産減価償却率">
          <a:extLst>
            <a:ext uri="{FF2B5EF4-FFF2-40B4-BE49-F238E27FC236}">
              <a16:creationId xmlns:a16="http://schemas.microsoft.com/office/drawing/2014/main" id="{345B7ACC-C49C-4B1A-AD51-29F42D8FF52F}"/>
            </a:ext>
          </a:extLst>
        </xdr:cNvPr>
        <xdr:cNvSpPr txBox="1"/>
      </xdr:nvSpPr>
      <xdr:spPr>
        <a:xfrm>
          <a:off x="113544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3" name="正方形/長方形 502">
          <a:extLst>
            <a:ext uri="{FF2B5EF4-FFF2-40B4-BE49-F238E27FC236}">
              <a16:creationId xmlns:a16="http://schemas.microsoft.com/office/drawing/2014/main" id="{BB63751B-A640-4E51-B1D2-00D7BBCC9231}"/>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4" name="正方形/長方形 503">
          <a:extLst>
            <a:ext uri="{FF2B5EF4-FFF2-40B4-BE49-F238E27FC236}">
              <a16:creationId xmlns:a16="http://schemas.microsoft.com/office/drawing/2014/main" id="{C63CDCFE-B036-4B8E-A5B3-D704CDD5E7F5}"/>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5" name="正方形/長方形 504">
          <a:extLst>
            <a:ext uri="{FF2B5EF4-FFF2-40B4-BE49-F238E27FC236}">
              <a16:creationId xmlns:a16="http://schemas.microsoft.com/office/drawing/2014/main" id="{DCF13A05-E13F-4CB7-AA5E-75C2752C91BD}"/>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6" name="正方形/長方形 505">
          <a:extLst>
            <a:ext uri="{FF2B5EF4-FFF2-40B4-BE49-F238E27FC236}">
              <a16:creationId xmlns:a16="http://schemas.microsoft.com/office/drawing/2014/main" id="{6FAC3CA5-0249-44B0-B272-EDCE8BEFD5B1}"/>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7" name="正方形/長方形 506">
          <a:extLst>
            <a:ext uri="{FF2B5EF4-FFF2-40B4-BE49-F238E27FC236}">
              <a16:creationId xmlns:a16="http://schemas.microsoft.com/office/drawing/2014/main" id="{3BA2CA67-2F35-4D64-A7FB-DF41A497492F}"/>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8" name="正方形/長方形 507">
          <a:extLst>
            <a:ext uri="{FF2B5EF4-FFF2-40B4-BE49-F238E27FC236}">
              <a16:creationId xmlns:a16="http://schemas.microsoft.com/office/drawing/2014/main" id="{8C848568-9990-429A-B29E-663686B7C037}"/>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9" name="正方形/長方形 508">
          <a:extLst>
            <a:ext uri="{FF2B5EF4-FFF2-40B4-BE49-F238E27FC236}">
              <a16:creationId xmlns:a16="http://schemas.microsoft.com/office/drawing/2014/main" id="{71FB245F-E9BD-4302-B34C-7FA6F1A5DA61}"/>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0" name="正方形/長方形 509">
          <a:extLst>
            <a:ext uri="{FF2B5EF4-FFF2-40B4-BE49-F238E27FC236}">
              <a16:creationId xmlns:a16="http://schemas.microsoft.com/office/drawing/2014/main" id="{654C6B35-D240-4A9C-AAB7-ED17B6AA9CDE}"/>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1" name="テキスト ボックス 510">
          <a:extLst>
            <a:ext uri="{FF2B5EF4-FFF2-40B4-BE49-F238E27FC236}">
              <a16:creationId xmlns:a16="http://schemas.microsoft.com/office/drawing/2014/main" id="{F307E26C-4BAA-4B5E-ADA4-29AA81B66892}"/>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2" name="直線コネクタ 511">
          <a:extLst>
            <a:ext uri="{FF2B5EF4-FFF2-40B4-BE49-F238E27FC236}">
              <a16:creationId xmlns:a16="http://schemas.microsoft.com/office/drawing/2014/main" id="{16345AB2-B724-47F1-A560-9F3A4CF58BB2}"/>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13" name="直線コネクタ 512">
          <a:extLst>
            <a:ext uri="{FF2B5EF4-FFF2-40B4-BE49-F238E27FC236}">
              <a16:creationId xmlns:a16="http://schemas.microsoft.com/office/drawing/2014/main" id="{FABD9F99-F80E-4C7E-9F8F-1ADC45664F0E}"/>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4" name="テキスト ボックス 513">
          <a:extLst>
            <a:ext uri="{FF2B5EF4-FFF2-40B4-BE49-F238E27FC236}">
              <a16:creationId xmlns:a16="http://schemas.microsoft.com/office/drawing/2014/main" id="{4AE5BC5A-93D0-46BB-A96D-6CD52F62F99D}"/>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5" name="直線コネクタ 514">
          <a:extLst>
            <a:ext uri="{FF2B5EF4-FFF2-40B4-BE49-F238E27FC236}">
              <a16:creationId xmlns:a16="http://schemas.microsoft.com/office/drawing/2014/main" id="{A8E1D76E-F935-4FD2-B11B-EA0166E32C0E}"/>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6" name="テキスト ボックス 515">
          <a:extLst>
            <a:ext uri="{FF2B5EF4-FFF2-40B4-BE49-F238E27FC236}">
              <a16:creationId xmlns:a16="http://schemas.microsoft.com/office/drawing/2014/main" id="{D31FC23D-EFB3-4166-A4D1-7ECD950B2386}"/>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7" name="直線コネクタ 516">
          <a:extLst>
            <a:ext uri="{FF2B5EF4-FFF2-40B4-BE49-F238E27FC236}">
              <a16:creationId xmlns:a16="http://schemas.microsoft.com/office/drawing/2014/main" id="{051A38EE-DC36-4F16-9230-248069191933}"/>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8" name="テキスト ボックス 517">
          <a:extLst>
            <a:ext uri="{FF2B5EF4-FFF2-40B4-BE49-F238E27FC236}">
              <a16:creationId xmlns:a16="http://schemas.microsoft.com/office/drawing/2014/main" id="{1E46153E-3B4C-4400-9222-4EADF0EC34D2}"/>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9" name="直線コネクタ 518">
          <a:extLst>
            <a:ext uri="{FF2B5EF4-FFF2-40B4-BE49-F238E27FC236}">
              <a16:creationId xmlns:a16="http://schemas.microsoft.com/office/drawing/2014/main" id="{4EBDD1AD-6EB9-40CD-9794-E8D5613385C5}"/>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0" name="テキスト ボックス 519">
          <a:extLst>
            <a:ext uri="{FF2B5EF4-FFF2-40B4-BE49-F238E27FC236}">
              <a16:creationId xmlns:a16="http://schemas.microsoft.com/office/drawing/2014/main" id="{789F0D97-C255-4CCC-A782-85750702F986}"/>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1" name="直線コネクタ 520">
          <a:extLst>
            <a:ext uri="{FF2B5EF4-FFF2-40B4-BE49-F238E27FC236}">
              <a16:creationId xmlns:a16="http://schemas.microsoft.com/office/drawing/2014/main" id="{EF9AC109-E549-4108-8254-B1639D48E8B1}"/>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2" name="テキスト ボックス 521">
          <a:extLst>
            <a:ext uri="{FF2B5EF4-FFF2-40B4-BE49-F238E27FC236}">
              <a16:creationId xmlns:a16="http://schemas.microsoft.com/office/drawing/2014/main" id="{558F526C-1472-4193-92E2-86554E1980DC}"/>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3" name="直線コネクタ 522">
          <a:extLst>
            <a:ext uri="{FF2B5EF4-FFF2-40B4-BE49-F238E27FC236}">
              <a16:creationId xmlns:a16="http://schemas.microsoft.com/office/drawing/2014/main" id="{8EDA878E-8078-4871-AA99-F6C045C5D901}"/>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4" name="テキスト ボックス 523">
          <a:extLst>
            <a:ext uri="{FF2B5EF4-FFF2-40B4-BE49-F238E27FC236}">
              <a16:creationId xmlns:a16="http://schemas.microsoft.com/office/drawing/2014/main" id="{99C7DF9C-E49A-46AF-B70A-3B6B13E3714C}"/>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5" name="【保健センター・保健所】&#10;一人当たり面積グラフ枠">
          <a:extLst>
            <a:ext uri="{FF2B5EF4-FFF2-40B4-BE49-F238E27FC236}">
              <a16:creationId xmlns:a16="http://schemas.microsoft.com/office/drawing/2014/main" id="{67674554-BB63-41DC-BB1E-71AD9FEE83F3}"/>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34290</xdr:rowOff>
    </xdr:to>
    <xdr:cxnSp macro="">
      <xdr:nvCxnSpPr>
        <xdr:cNvPr id="526" name="直線コネクタ 525">
          <a:extLst>
            <a:ext uri="{FF2B5EF4-FFF2-40B4-BE49-F238E27FC236}">
              <a16:creationId xmlns:a16="http://schemas.microsoft.com/office/drawing/2014/main" id="{DBF12329-4A05-47C4-83AF-5F8BC4135758}"/>
            </a:ext>
          </a:extLst>
        </xdr:cNvPr>
        <xdr:cNvCxnSpPr/>
      </xdr:nvCxnSpPr>
      <xdr:spPr>
        <a:xfrm flipV="1">
          <a:off x="19951064" y="9381490"/>
          <a:ext cx="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527" name="【保健センター・保健所】&#10;一人当たり面積最小値テキスト">
          <a:extLst>
            <a:ext uri="{FF2B5EF4-FFF2-40B4-BE49-F238E27FC236}">
              <a16:creationId xmlns:a16="http://schemas.microsoft.com/office/drawing/2014/main" id="{5614B626-A3D5-4B09-BB7C-08EAE0524126}"/>
            </a:ext>
          </a:extLst>
        </xdr:cNvPr>
        <xdr:cNvSpPr txBox="1"/>
      </xdr:nvSpPr>
      <xdr:spPr>
        <a:xfrm>
          <a:off x="19989800"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528" name="直線コネクタ 527">
          <a:extLst>
            <a:ext uri="{FF2B5EF4-FFF2-40B4-BE49-F238E27FC236}">
              <a16:creationId xmlns:a16="http://schemas.microsoft.com/office/drawing/2014/main" id="{8E52121E-BEF0-4003-9544-56B00E2350FB}"/>
            </a:ext>
          </a:extLst>
        </xdr:cNvPr>
        <xdr:cNvCxnSpPr/>
      </xdr:nvCxnSpPr>
      <xdr:spPr>
        <a:xfrm>
          <a:off x="19881850" y="106070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529" name="【保健センター・保健所】&#10;一人当たり面積最大値テキスト">
          <a:extLst>
            <a:ext uri="{FF2B5EF4-FFF2-40B4-BE49-F238E27FC236}">
              <a16:creationId xmlns:a16="http://schemas.microsoft.com/office/drawing/2014/main" id="{B023C600-F343-4A11-A034-232F2F5C97C7}"/>
            </a:ext>
          </a:extLst>
        </xdr:cNvPr>
        <xdr:cNvSpPr txBox="1"/>
      </xdr:nvSpPr>
      <xdr:spPr>
        <a:xfrm>
          <a:off x="19989800" y="916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530" name="直線コネクタ 529">
          <a:extLst>
            <a:ext uri="{FF2B5EF4-FFF2-40B4-BE49-F238E27FC236}">
              <a16:creationId xmlns:a16="http://schemas.microsoft.com/office/drawing/2014/main" id="{F2B2880F-536D-4556-A717-C59E3A44D26F}"/>
            </a:ext>
          </a:extLst>
        </xdr:cNvPr>
        <xdr:cNvCxnSpPr/>
      </xdr:nvCxnSpPr>
      <xdr:spPr>
        <a:xfrm>
          <a:off x="19881850" y="93814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21607</xdr:rowOff>
    </xdr:from>
    <xdr:ext cx="469744" cy="259045"/>
    <xdr:sp macro="" textlink="">
      <xdr:nvSpPr>
        <xdr:cNvPr id="531" name="【保健センター・保健所】&#10;一人当たり面積平均値テキスト">
          <a:extLst>
            <a:ext uri="{FF2B5EF4-FFF2-40B4-BE49-F238E27FC236}">
              <a16:creationId xmlns:a16="http://schemas.microsoft.com/office/drawing/2014/main" id="{DBD4B25F-2921-43C3-B993-1A10683278B7}"/>
            </a:ext>
          </a:extLst>
        </xdr:cNvPr>
        <xdr:cNvSpPr txBox="1"/>
      </xdr:nvSpPr>
      <xdr:spPr>
        <a:xfrm>
          <a:off x="19989800" y="10099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532" name="フローチャート: 判断 531">
          <a:extLst>
            <a:ext uri="{FF2B5EF4-FFF2-40B4-BE49-F238E27FC236}">
              <a16:creationId xmlns:a16="http://schemas.microsoft.com/office/drawing/2014/main" id="{3F348AAC-5D55-4D31-9080-CDEF2A75F93E}"/>
            </a:ext>
          </a:extLst>
        </xdr:cNvPr>
        <xdr:cNvSpPr/>
      </xdr:nvSpPr>
      <xdr:spPr>
        <a:xfrm>
          <a:off x="19900900" y="1024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533" name="フローチャート: 判断 532">
          <a:extLst>
            <a:ext uri="{FF2B5EF4-FFF2-40B4-BE49-F238E27FC236}">
              <a16:creationId xmlns:a16="http://schemas.microsoft.com/office/drawing/2014/main" id="{B1291FFF-58E1-4D45-853A-1838EC79EA6A}"/>
            </a:ext>
          </a:extLst>
        </xdr:cNvPr>
        <xdr:cNvSpPr/>
      </xdr:nvSpPr>
      <xdr:spPr>
        <a:xfrm>
          <a:off x="19157950" y="102057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534" name="フローチャート: 判断 533">
          <a:extLst>
            <a:ext uri="{FF2B5EF4-FFF2-40B4-BE49-F238E27FC236}">
              <a16:creationId xmlns:a16="http://schemas.microsoft.com/office/drawing/2014/main" id="{C56287E1-3F95-4C5C-8201-D0FB86FF405B}"/>
            </a:ext>
          </a:extLst>
        </xdr:cNvPr>
        <xdr:cNvSpPr/>
      </xdr:nvSpPr>
      <xdr:spPr>
        <a:xfrm>
          <a:off x="18345150" y="102209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105410</xdr:rowOff>
    </xdr:from>
    <xdr:to>
      <xdr:col>102</xdr:col>
      <xdr:colOff>165100</xdr:colOff>
      <xdr:row>62</xdr:row>
      <xdr:rowOff>35560</xdr:rowOff>
    </xdr:to>
    <xdr:sp macro="" textlink="">
      <xdr:nvSpPr>
        <xdr:cNvPr id="535" name="フローチャート: 判断 534">
          <a:extLst>
            <a:ext uri="{FF2B5EF4-FFF2-40B4-BE49-F238E27FC236}">
              <a16:creationId xmlns:a16="http://schemas.microsoft.com/office/drawing/2014/main" id="{F54C80DE-1AAD-4F57-B4BB-4C831F8D5375}"/>
            </a:ext>
          </a:extLst>
        </xdr:cNvPr>
        <xdr:cNvSpPr/>
      </xdr:nvSpPr>
      <xdr:spPr>
        <a:xfrm>
          <a:off x="17551400" y="101828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52070</xdr:rowOff>
    </xdr:from>
    <xdr:to>
      <xdr:col>98</xdr:col>
      <xdr:colOff>38100</xdr:colOff>
      <xdr:row>61</xdr:row>
      <xdr:rowOff>153670</xdr:rowOff>
    </xdr:to>
    <xdr:sp macro="" textlink="">
      <xdr:nvSpPr>
        <xdr:cNvPr id="536" name="フローチャート: 判断 535">
          <a:extLst>
            <a:ext uri="{FF2B5EF4-FFF2-40B4-BE49-F238E27FC236}">
              <a16:creationId xmlns:a16="http://schemas.microsoft.com/office/drawing/2014/main" id="{F797E68B-D402-4177-AA5D-5F3365F58ABF}"/>
            </a:ext>
          </a:extLst>
        </xdr:cNvPr>
        <xdr:cNvSpPr/>
      </xdr:nvSpPr>
      <xdr:spPr>
        <a:xfrm>
          <a:off x="16757650" y="101295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D23BE32C-8827-4639-B9E3-795A06B28251}"/>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EEA6F13E-2C0F-4E37-A107-9228543CA102}"/>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AB4FDBEA-5CBF-4BFA-BA6E-A69EF97210BC}"/>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CE586B07-EE88-4E13-99D8-5D30E22EFE7A}"/>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A6B03808-545E-4D9E-A5F4-ABBDA83C5017}"/>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55880</xdr:rowOff>
    </xdr:from>
    <xdr:to>
      <xdr:col>116</xdr:col>
      <xdr:colOff>114300</xdr:colOff>
      <xdr:row>63</xdr:row>
      <xdr:rowOff>157480</xdr:rowOff>
    </xdr:to>
    <xdr:sp macro="" textlink="">
      <xdr:nvSpPr>
        <xdr:cNvPr id="542" name="楕円 541">
          <a:extLst>
            <a:ext uri="{FF2B5EF4-FFF2-40B4-BE49-F238E27FC236}">
              <a16:creationId xmlns:a16="http://schemas.microsoft.com/office/drawing/2014/main" id="{E198DAEF-5FC5-47CD-A9BD-48EA52CE14D8}"/>
            </a:ext>
          </a:extLst>
        </xdr:cNvPr>
        <xdr:cNvSpPr/>
      </xdr:nvSpPr>
      <xdr:spPr>
        <a:xfrm>
          <a:off x="19900900" y="1046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142257</xdr:rowOff>
    </xdr:from>
    <xdr:ext cx="469744" cy="259045"/>
    <xdr:sp macro="" textlink="">
      <xdr:nvSpPr>
        <xdr:cNvPr id="543" name="【保健センター・保健所】&#10;一人当たり面積該当値テキスト">
          <a:extLst>
            <a:ext uri="{FF2B5EF4-FFF2-40B4-BE49-F238E27FC236}">
              <a16:creationId xmlns:a16="http://schemas.microsoft.com/office/drawing/2014/main" id="{98D976A4-D43A-4E18-BCB8-07447F0B21E6}"/>
            </a:ext>
          </a:extLst>
        </xdr:cNvPr>
        <xdr:cNvSpPr txBox="1"/>
      </xdr:nvSpPr>
      <xdr:spPr>
        <a:xfrm>
          <a:off x="19989800" y="1038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55880</xdr:rowOff>
    </xdr:from>
    <xdr:to>
      <xdr:col>112</xdr:col>
      <xdr:colOff>38100</xdr:colOff>
      <xdr:row>63</xdr:row>
      <xdr:rowOff>157480</xdr:rowOff>
    </xdr:to>
    <xdr:sp macro="" textlink="">
      <xdr:nvSpPr>
        <xdr:cNvPr id="544" name="楕円 543">
          <a:extLst>
            <a:ext uri="{FF2B5EF4-FFF2-40B4-BE49-F238E27FC236}">
              <a16:creationId xmlns:a16="http://schemas.microsoft.com/office/drawing/2014/main" id="{A52FF00E-0987-4327-8990-A5D172A6C284}"/>
            </a:ext>
          </a:extLst>
        </xdr:cNvPr>
        <xdr:cNvSpPr/>
      </xdr:nvSpPr>
      <xdr:spPr>
        <a:xfrm>
          <a:off x="19157950" y="104635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106680</xdr:rowOff>
    </xdr:from>
    <xdr:to>
      <xdr:col>116</xdr:col>
      <xdr:colOff>63500</xdr:colOff>
      <xdr:row>63</xdr:row>
      <xdr:rowOff>106680</xdr:rowOff>
    </xdr:to>
    <xdr:cxnSp macro="">
      <xdr:nvCxnSpPr>
        <xdr:cNvPr id="545" name="直線コネクタ 544">
          <a:extLst>
            <a:ext uri="{FF2B5EF4-FFF2-40B4-BE49-F238E27FC236}">
              <a16:creationId xmlns:a16="http://schemas.microsoft.com/office/drawing/2014/main" id="{741C16A2-1420-4F9A-B593-C49183317321}"/>
            </a:ext>
          </a:extLst>
        </xdr:cNvPr>
        <xdr:cNvCxnSpPr/>
      </xdr:nvCxnSpPr>
      <xdr:spPr>
        <a:xfrm>
          <a:off x="19202400" y="1051433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59690</xdr:rowOff>
    </xdr:from>
    <xdr:to>
      <xdr:col>107</xdr:col>
      <xdr:colOff>101600</xdr:colOff>
      <xdr:row>63</xdr:row>
      <xdr:rowOff>161290</xdr:rowOff>
    </xdr:to>
    <xdr:sp macro="" textlink="">
      <xdr:nvSpPr>
        <xdr:cNvPr id="546" name="楕円 545">
          <a:extLst>
            <a:ext uri="{FF2B5EF4-FFF2-40B4-BE49-F238E27FC236}">
              <a16:creationId xmlns:a16="http://schemas.microsoft.com/office/drawing/2014/main" id="{F4BDFA9C-5814-4760-BFAC-DAEB677620AF}"/>
            </a:ext>
          </a:extLst>
        </xdr:cNvPr>
        <xdr:cNvSpPr/>
      </xdr:nvSpPr>
      <xdr:spPr>
        <a:xfrm>
          <a:off x="18345150" y="1046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106680</xdr:rowOff>
    </xdr:from>
    <xdr:to>
      <xdr:col>111</xdr:col>
      <xdr:colOff>177800</xdr:colOff>
      <xdr:row>63</xdr:row>
      <xdr:rowOff>110490</xdr:rowOff>
    </xdr:to>
    <xdr:cxnSp macro="">
      <xdr:nvCxnSpPr>
        <xdr:cNvPr id="547" name="直線コネクタ 546">
          <a:extLst>
            <a:ext uri="{FF2B5EF4-FFF2-40B4-BE49-F238E27FC236}">
              <a16:creationId xmlns:a16="http://schemas.microsoft.com/office/drawing/2014/main" id="{CF9771A7-C7EC-4AD1-94E9-86D3739FBD53}"/>
            </a:ext>
          </a:extLst>
        </xdr:cNvPr>
        <xdr:cNvCxnSpPr/>
      </xdr:nvCxnSpPr>
      <xdr:spPr>
        <a:xfrm flipV="1">
          <a:off x="18395950" y="10514330"/>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59690</xdr:rowOff>
    </xdr:from>
    <xdr:to>
      <xdr:col>102</xdr:col>
      <xdr:colOff>165100</xdr:colOff>
      <xdr:row>63</xdr:row>
      <xdr:rowOff>161290</xdr:rowOff>
    </xdr:to>
    <xdr:sp macro="" textlink="">
      <xdr:nvSpPr>
        <xdr:cNvPr id="548" name="楕円 547">
          <a:extLst>
            <a:ext uri="{FF2B5EF4-FFF2-40B4-BE49-F238E27FC236}">
              <a16:creationId xmlns:a16="http://schemas.microsoft.com/office/drawing/2014/main" id="{5FBD4102-6459-4DC9-86FC-2D59C36F328B}"/>
            </a:ext>
          </a:extLst>
        </xdr:cNvPr>
        <xdr:cNvSpPr/>
      </xdr:nvSpPr>
      <xdr:spPr>
        <a:xfrm>
          <a:off x="17551400" y="1046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110490</xdr:rowOff>
    </xdr:from>
    <xdr:to>
      <xdr:col>107</xdr:col>
      <xdr:colOff>50800</xdr:colOff>
      <xdr:row>63</xdr:row>
      <xdr:rowOff>110490</xdr:rowOff>
    </xdr:to>
    <xdr:cxnSp macro="">
      <xdr:nvCxnSpPr>
        <xdr:cNvPr id="549" name="直線コネクタ 548">
          <a:extLst>
            <a:ext uri="{FF2B5EF4-FFF2-40B4-BE49-F238E27FC236}">
              <a16:creationId xmlns:a16="http://schemas.microsoft.com/office/drawing/2014/main" id="{D7A669EF-7DA4-46B8-BDB8-8D42A70620F8}"/>
            </a:ext>
          </a:extLst>
        </xdr:cNvPr>
        <xdr:cNvCxnSpPr/>
      </xdr:nvCxnSpPr>
      <xdr:spPr>
        <a:xfrm>
          <a:off x="17602200" y="1051814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63500</xdr:rowOff>
    </xdr:from>
    <xdr:to>
      <xdr:col>98</xdr:col>
      <xdr:colOff>38100</xdr:colOff>
      <xdr:row>63</xdr:row>
      <xdr:rowOff>165100</xdr:rowOff>
    </xdr:to>
    <xdr:sp macro="" textlink="">
      <xdr:nvSpPr>
        <xdr:cNvPr id="550" name="楕円 549">
          <a:extLst>
            <a:ext uri="{FF2B5EF4-FFF2-40B4-BE49-F238E27FC236}">
              <a16:creationId xmlns:a16="http://schemas.microsoft.com/office/drawing/2014/main" id="{C1688852-289B-4B1E-A753-716E48EE5211}"/>
            </a:ext>
          </a:extLst>
        </xdr:cNvPr>
        <xdr:cNvSpPr/>
      </xdr:nvSpPr>
      <xdr:spPr>
        <a:xfrm>
          <a:off x="16757650" y="104711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110490</xdr:rowOff>
    </xdr:from>
    <xdr:to>
      <xdr:col>102</xdr:col>
      <xdr:colOff>114300</xdr:colOff>
      <xdr:row>63</xdr:row>
      <xdr:rowOff>114300</xdr:rowOff>
    </xdr:to>
    <xdr:cxnSp macro="">
      <xdr:nvCxnSpPr>
        <xdr:cNvPr id="551" name="直線コネクタ 550">
          <a:extLst>
            <a:ext uri="{FF2B5EF4-FFF2-40B4-BE49-F238E27FC236}">
              <a16:creationId xmlns:a16="http://schemas.microsoft.com/office/drawing/2014/main" id="{6BC6CF60-D3C4-461B-838C-32C61FF76AC8}"/>
            </a:ext>
          </a:extLst>
        </xdr:cNvPr>
        <xdr:cNvCxnSpPr/>
      </xdr:nvCxnSpPr>
      <xdr:spPr>
        <a:xfrm flipV="1">
          <a:off x="16802100" y="10518140"/>
          <a:ext cx="8001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74947</xdr:rowOff>
    </xdr:from>
    <xdr:ext cx="469744" cy="259045"/>
    <xdr:sp macro="" textlink="">
      <xdr:nvSpPr>
        <xdr:cNvPr id="552" name="n_1aveValue【保健センター・保健所】&#10;一人当たり面積">
          <a:extLst>
            <a:ext uri="{FF2B5EF4-FFF2-40B4-BE49-F238E27FC236}">
              <a16:creationId xmlns:a16="http://schemas.microsoft.com/office/drawing/2014/main" id="{D84DDC8F-BA8E-4ECB-BFCF-C6E990CF02F6}"/>
            </a:ext>
          </a:extLst>
        </xdr:cNvPr>
        <xdr:cNvSpPr txBox="1"/>
      </xdr:nvSpPr>
      <xdr:spPr>
        <a:xfrm>
          <a:off x="18980227" y="998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553" name="n_2aveValue【保健センター・保健所】&#10;一人当たり面積">
          <a:extLst>
            <a:ext uri="{FF2B5EF4-FFF2-40B4-BE49-F238E27FC236}">
              <a16:creationId xmlns:a16="http://schemas.microsoft.com/office/drawing/2014/main" id="{564F5380-9F89-4E5B-91C5-2A4B0506750C}"/>
            </a:ext>
          </a:extLst>
        </xdr:cNvPr>
        <xdr:cNvSpPr txBox="1"/>
      </xdr:nvSpPr>
      <xdr:spPr>
        <a:xfrm>
          <a:off x="18180127" y="1000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52087</xdr:rowOff>
    </xdr:from>
    <xdr:ext cx="469744" cy="259045"/>
    <xdr:sp macro="" textlink="">
      <xdr:nvSpPr>
        <xdr:cNvPr id="554" name="n_3aveValue【保健センター・保健所】&#10;一人当たり面積">
          <a:extLst>
            <a:ext uri="{FF2B5EF4-FFF2-40B4-BE49-F238E27FC236}">
              <a16:creationId xmlns:a16="http://schemas.microsoft.com/office/drawing/2014/main" id="{A8EE4045-5A55-4CC4-8B39-46A639885319}"/>
            </a:ext>
          </a:extLst>
        </xdr:cNvPr>
        <xdr:cNvSpPr txBox="1"/>
      </xdr:nvSpPr>
      <xdr:spPr>
        <a:xfrm>
          <a:off x="17386377" y="996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170197</xdr:rowOff>
    </xdr:from>
    <xdr:ext cx="469744" cy="259045"/>
    <xdr:sp macro="" textlink="">
      <xdr:nvSpPr>
        <xdr:cNvPr id="555" name="n_4aveValue【保健センター・保健所】&#10;一人当たり面積">
          <a:extLst>
            <a:ext uri="{FF2B5EF4-FFF2-40B4-BE49-F238E27FC236}">
              <a16:creationId xmlns:a16="http://schemas.microsoft.com/office/drawing/2014/main" id="{EB64A674-8E8B-4578-AB84-618A9C17E203}"/>
            </a:ext>
          </a:extLst>
        </xdr:cNvPr>
        <xdr:cNvSpPr txBox="1"/>
      </xdr:nvSpPr>
      <xdr:spPr>
        <a:xfrm>
          <a:off x="16592627" y="991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148607</xdr:rowOff>
    </xdr:from>
    <xdr:ext cx="469744" cy="259045"/>
    <xdr:sp macro="" textlink="">
      <xdr:nvSpPr>
        <xdr:cNvPr id="556" name="n_1mainValue【保健センター・保健所】&#10;一人当たり面積">
          <a:extLst>
            <a:ext uri="{FF2B5EF4-FFF2-40B4-BE49-F238E27FC236}">
              <a16:creationId xmlns:a16="http://schemas.microsoft.com/office/drawing/2014/main" id="{B33273CB-BA8A-4951-8581-76AF33BEDFF2}"/>
            </a:ext>
          </a:extLst>
        </xdr:cNvPr>
        <xdr:cNvSpPr txBox="1"/>
      </xdr:nvSpPr>
      <xdr:spPr>
        <a:xfrm>
          <a:off x="18980227" y="1055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152417</xdr:rowOff>
    </xdr:from>
    <xdr:ext cx="469744" cy="259045"/>
    <xdr:sp macro="" textlink="">
      <xdr:nvSpPr>
        <xdr:cNvPr id="557" name="n_2mainValue【保健センター・保健所】&#10;一人当たり面積">
          <a:extLst>
            <a:ext uri="{FF2B5EF4-FFF2-40B4-BE49-F238E27FC236}">
              <a16:creationId xmlns:a16="http://schemas.microsoft.com/office/drawing/2014/main" id="{9F8A45AA-0210-4224-A0B8-9F4A8765F271}"/>
            </a:ext>
          </a:extLst>
        </xdr:cNvPr>
        <xdr:cNvSpPr txBox="1"/>
      </xdr:nvSpPr>
      <xdr:spPr>
        <a:xfrm>
          <a:off x="181801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152417</xdr:rowOff>
    </xdr:from>
    <xdr:ext cx="469744" cy="259045"/>
    <xdr:sp macro="" textlink="">
      <xdr:nvSpPr>
        <xdr:cNvPr id="558" name="n_3mainValue【保健センター・保健所】&#10;一人当たり面積">
          <a:extLst>
            <a:ext uri="{FF2B5EF4-FFF2-40B4-BE49-F238E27FC236}">
              <a16:creationId xmlns:a16="http://schemas.microsoft.com/office/drawing/2014/main" id="{23C12B47-53FF-4644-8F98-479CB439AE89}"/>
            </a:ext>
          </a:extLst>
        </xdr:cNvPr>
        <xdr:cNvSpPr txBox="1"/>
      </xdr:nvSpPr>
      <xdr:spPr>
        <a:xfrm>
          <a:off x="1738637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156227</xdr:rowOff>
    </xdr:from>
    <xdr:ext cx="469744" cy="259045"/>
    <xdr:sp macro="" textlink="">
      <xdr:nvSpPr>
        <xdr:cNvPr id="559" name="n_4mainValue【保健センター・保健所】&#10;一人当たり面積">
          <a:extLst>
            <a:ext uri="{FF2B5EF4-FFF2-40B4-BE49-F238E27FC236}">
              <a16:creationId xmlns:a16="http://schemas.microsoft.com/office/drawing/2014/main" id="{074C994D-9DC5-480C-985F-833174CBCB2F}"/>
            </a:ext>
          </a:extLst>
        </xdr:cNvPr>
        <xdr:cNvSpPr txBox="1"/>
      </xdr:nvSpPr>
      <xdr:spPr>
        <a:xfrm>
          <a:off x="16592627" y="105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0" name="正方形/長方形 559">
          <a:extLst>
            <a:ext uri="{FF2B5EF4-FFF2-40B4-BE49-F238E27FC236}">
              <a16:creationId xmlns:a16="http://schemas.microsoft.com/office/drawing/2014/main" id="{BCB2E485-7DD8-4905-81FB-37C44593CC42}"/>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1" name="正方形/長方形 560">
          <a:extLst>
            <a:ext uri="{FF2B5EF4-FFF2-40B4-BE49-F238E27FC236}">
              <a16:creationId xmlns:a16="http://schemas.microsoft.com/office/drawing/2014/main" id="{9726D967-5450-446C-A484-5D50147A271B}"/>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2" name="正方形/長方形 561">
          <a:extLst>
            <a:ext uri="{FF2B5EF4-FFF2-40B4-BE49-F238E27FC236}">
              <a16:creationId xmlns:a16="http://schemas.microsoft.com/office/drawing/2014/main" id="{914B5BB3-B4AE-4A95-A591-FEABB5C49F38}"/>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3" name="正方形/長方形 562">
          <a:extLst>
            <a:ext uri="{FF2B5EF4-FFF2-40B4-BE49-F238E27FC236}">
              <a16:creationId xmlns:a16="http://schemas.microsoft.com/office/drawing/2014/main" id="{2683DDFA-A0C0-4058-AFAC-37DD9DF711C4}"/>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4" name="正方形/長方形 563">
          <a:extLst>
            <a:ext uri="{FF2B5EF4-FFF2-40B4-BE49-F238E27FC236}">
              <a16:creationId xmlns:a16="http://schemas.microsoft.com/office/drawing/2014/main" id="{A7AB8455-60EC-48BB-AC87-38C9C151FE7C}"/>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5" name="正方形/長方形 564">
          <a:extLst>
            <a:ext uri="{FF2B5EF4-FFF2-40B4-BE49-F238E27FC236}">
              <a16:creationId xmlns:a16="http://schemas.microsoft.com/office/drawing/2014/main" id="{0411E18A-F977-4BD2-9832-7487A638134B}"/>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6" name="正方形/長方形 565">
          <a:extLst>
            <a:ext uri="{FF2B5EF4-FFF2-40B4-BE49-F238E27FC236}">
              <a16:creationId xmlns:a16="http://schemas.microsoft.com/office/drawing/2014/main" id="{35DD5A9F-8C56-4B6A-A6E9-A560B713D5D1}"/>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7" name="正方形/長方形 566">
          <a:extLst>
            <a:ext uri="{FF2B5EF4-FFF2-40B4-BE49-F238E27FC236}">
              <a16:creationId xmlns:a16="http://schemas.microsoft.com/office/drawing/2014/main" id="{740C8F45-CC23-4D6D-B686-678FA2FE8BB0}"/>
            </a:ext>
          </a:extLst>
        </xdr:cNvPr>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8" name="正方形/長方形 567">
          <a:extLst>
            <a:ext uri="{FF2B5EF4-FFF2-40B4-BE49-F238E27FC236}">
              <a16:creationId xmlns:a16="http://schemas.microsoft.com/office/drawing/2014/main" id="{5E23D2D5-C416-457A-A4EF-5A68367E7533}"/>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9" name="正方形/長方形 568">
          <a:extLst>
            <a:ext uri="{FF2B5EF4-FFF2-40B4-BE49-F238E27FC236}">
              <a16:creationId xmlns:a16="http://schemas.microsoft.com/office/drawing/2014/main" id="{5C54742D-23A0-4F23-BB75-D6BEEBE93D5D}"/>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0" name="正方形/長方形 569">
          <a:extLst>
            <a:ext uri="{FF2B5EF4-FFF2-40B4-BE49-F238E27FC236}">
              <a16:creationId xmlns:a16="http://schemas.microsoft.com/office/drawing/2014/main" id="{7CB52666-9E97-4AEA-AD2F-BE6C864190E1}"/>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1" name="正方形/長方形 570">
          <a:extLst>
            <a:ext uri="{FF2B5EF4-FFF2-40B4-BE49-F238E27FC236}">
              <a16:creationId xmlns:a16="http://schemas.microsoft.com/office/drawing/2014/main" id="{F7535B33-4EC1-4DF6-9298-E5F07D3E04C7}"/>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2" name="正方形/長方形 571">
          <a:extLst>
            <a:ext uri="{FF2B5EF4-FFF2-40B4-BE49-F238E27FC236}">
              <a16:creationId xmlns:a16="http://schemas.microsoft.com/office/drawing/2014/main" id="{4D1F0253-94F2-4B73-BC20-0FC7D386AC25}"/>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3" name="正方形/長方形 572">
          <a:extLst>
            <a:ext uri="{FF2B5EF4-FFF2-40B4-BE49-F238E27FC236}">
              <a16:creationId xmlns:a16="http://schemas.microsoft.com/office/drawing/2014/main" id="{33C191EE-4200-4A50-AC92-4122D9A94127}"/>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4" name="正方形/長方形 573">
          <a:extLst>
            <a:ext uri="{FF2B5EF4-FFF2-40B4-BE49-F238E27FC236}">
              <a16:creationId xmlns:a16="http://schemas.microsoft.com/office/drawing/2014/main" id="{1B14DBDA-755B-4BBE-B46A-91F52B6D6F16}"/>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5" name="正方形/長方形 574">
          <a:extLst>
            <a:ext uri="{FF2B5EF4-FFF2-40B4-BE49-F238E27FC236}">
              <a16:creationId xmlns:a16="http://schemas.microsoft.com/office/drawing/2014/main" id="{9F9F1734-C2EF-4B82-992E-C7BFA3B39574}"/>
            </a:ext>
          </a:extLst>
        </xdr:cNvPr>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6" name="正方形/長方形 575">
          <a:extLst>
            <a:ext uri="{FF2B5EF4-FFF2-40B4-BE49-F238E27FC236}">
              <a16:creationId xmlns:a16="http://schemas.microsoft.com/office/drawing/2014/main" id="{DCAFF7FD-DC8E-4CD4-8767-3F6E8DA1D31A}"/>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7" name="正方形/長方形 576">
          <a:extLst>
            <a:ext uri="{FF2B5EF4-FFF2-40B4-BE49-F238E27FC236}">
              <a16:creationId xmlns:a16="http://schemas.microsoft.com/office/drawing/2014/main" id="{0DE84BD0-84DF-46A7-8E8C-66510B4116B0}"/>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8" name="正方形/長方形 577">
          <a:extLst>
            <a:ext uri="{FF2B5EF4-FFF2-40B4-BE49-F238E27FC236}">
              <a16:creationId xmlns:a16="http://schemas.microsoft.com/office/drawing/2014/main" id="{BD6C90ED-E43F-4864-BA4A-8FDEBEFE331B}"/>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9" name="正方形/長方形 578">
          <a:extLst>
            <a:ext uri="{FF2B5EF4-FFF2-40B4-BE49-F238E27FC236}">
              <a16:creationId xmlns:a16="http://schemas.microsoft.com/office/drawing/2014/main" id="{6E1BCDE8-17CD-482A-83FC-6DBC1345BB1C}"/>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0" name="正方形/長方形 579">
          <a:extLst>
            <a:ext uri="{FF2B5EF4-FFF2-40B4-BE49-F238E27FC236}">
              <a16:creationId xmlns:a16="http://schemas.microsoft.com/office/drawing/2014/main" id="{E80D4F45-7D05-451F-B7C1-BE03F42FDA26}"/>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1" name="正方形/長方形 580">
          <a:extLst>
            <a:ext uri="{FF2B5EF4-FFF2-40B4-BE49-F238E27FC236}">
              <a16:creationId xmlns:a16="http://schemas.microsoft.com/office/drawing/2014/main" id="{592DB530-8DB9-4275-92D7-316A809C7DB7}"/>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2" name="正方形/長方形 581">
          <a:extLst>
            <a:ext uri="{FF2B5EF4-FFF2-40B4-BE49-F238E27FC236}">
              <a16:creationId xmlns:a16="http://schemas.microsoft.com/office/drawing/2014/main" id="{8FD61284-8550-441B-A004-555A8C2C5548}"/>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3" name="正方形/長方形 582">
          <a:extLst>
            <a:ext uri="{FF2B5EF4-FFF2-40B4-BE49-F238E27FC236}">
              <a16:creationId xmlns:a16="http://schemas.microsoft.com/office/drawing/2014/main" id="{70BC79D2-73BF-4872-B53D-3FB025CBD0B4}"/>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4" name="テキスト ボックス 583">
          <a:extLst>
            <a:ext uri="{FF2B5EF4-FFF2-40B4-BE49-F238E27FC236}">
              <a16:creationId xmlns:a16="http://schemas.microsoft.com/office/drawing/2014/main" id="{A401BC58-8435-4053-950A-ACC56C29E81C}"/>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5" name="直線コネクタ 584">
          <a:extLst>
            <a:ext uri="{FF2B5EF4-FFF2-40B4-BE49-F238E27FC236}">
              <a16:creationId xmlns:a16="http://schemas.microsoft.com/office/drawing/2014/main" id="{527E38BB-DFAB-462A-9116-02FA2305BCA5}"/>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86" name="テキスト ボックス 585">
          <a:extLst>
            <a:ext uri="{FF2B5EF4-FFF2-40B4-BE49-F238E27FC236}">
              <a16:creationId xmlns:a16="http://schemas.microsoft.com/office/drawing/2014/main" id="{8597C8DF-31F8-489E-9A24-A5E53F91A469}"/>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87" name="直線コネクタ 586">
          <a:extLst>
            <a:ext uri="{FF2B5EF4-FFF2-40B4-BE49-F238E27FC236}">
              <a16:creationId xmlns:a16="http://schemas.microsoft.com/office/drawing/2014/main" id="{9E223519-A376-4D3B-8810-DA02E39F15C0}"/>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88" name="テキスト ボックス 587">
          <a:extLst>
            <a:ext uri="{FF2B5EF4-FFF2-40B4-BE49-F238E27FC236}">
              <a16:creationId xmlns:a16="http://schemas.microsoft.com/office/drawing/2014/main" id="{0FDC2C00-14B0-4A74-B4DF-59E95F2D8C9C}"/>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9" name="直線コネクタ 588">
          <a:extLst>
            <a:ext uri="{FF2B5EF4-FFF2-40B4-BE49-F238E27FC236}">
              <a16:creationId xmlns:a16="http://schemas.microsoft.com/office/drawing/2014/main" id="{9443BEA3-F615-46C0-983B-CBB3E315EC15}"/>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0" name="テキスト ボックス 589">
          <a:extLst>
            <a:ext uri="{FF2B5EF4-FFF2-40B4-BE49-F238E27FC236}">
              <a16:creationId xmlns:a16="http://schemas.microsoft.com/office/drawing/2014/main" id="{9FDB7646-BD41-42F9-B2A2-53C715BF2242}"/>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1" name="直線コネクタ 590">
          <a:extLst>
            <a:ext uri="{FF2B5EF4-FFF2-40B4-BE49-F238E27FC236}">
              <a16:creationId xmlns:a16="http://schemas.microsoft.com/office/drawing/2014/main" id="{8E582E3C-82B7-4CC9-8020-4295DF424EA8}"/>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2" name="テキスト ボックス 591">
          <a:extLst>
            <a:ext uri="{FF2B5EF4-FFF2-40B4-BE49-F238E27FC236}">
              <a16:creationId xmlns:a16="http://schemas.microsoft.com/office/drawing/2014/main" id="{16D3B732-0E6C-4292-84B9-7366FA77B1EC}"/>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3" name="直線コネクタ 592">
          <a:extLst>
            <a:ext uri="{FF2B5EF4-FFF2-40B4-BE49-F238E27FC236}">
              <a16:creationId xmlns:a16="http://schemas.microsoft.com/office/drawing/2014/main" id="{D09AE576-BF3F-491C-819E-50679ABEE791}"/>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4" name="テキスト ボックス 593">
          <a:extLst>
            <a:ext uri="{FF2B5EF4-FFF2-40B4-BE49-F238E27FC236}">
              <a16:creationId xmlns:a16="http://schemas.microsoft.com/office/drawing/2014/main" id="{D224FECA-D519-41D1-ACD4-B4B7A887F046}"/>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5" name="直線コネクタ 594">
          <a:extLst>
            <a:ext uri="{FF2B5EF4-FFF2-40B4-BE49-F238E27FC236}">
              <a16:creationId xmlns:a16="http://schemas.microsoft.com/office/drawing/2014/main" id="{97F2C04A-2913-483F-B925-F1EEA875F050}"/>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6" name="テキスト ボックス 595">
          <a:extLst>
            <a:ext uri="{FF2B5EF4-FFF2-40B4-BE49-F238E27FC236}">
              <a16:creationId xmlns:a16="http://schemas.microsoft.com/office/drawing/2014/main" id="{96735276-0BF3-4089-97CC-6B1D21AC4334}"/>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7" name="直線コネクタ 596">
          <a:extLst>
            <a:ext uri="{FF2B5EF4-FFF2-40B4-BE49-F238E27FC236}">
              <a16:creationId xmlns:a16="http://schemas.microsoft.com/office/drawing/2014/main" id="{891397E5-F00B-4012-913C-49F614754AB2}"/>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98" name="テキスト ボックス 597">
          <a:extLst>
            <a:ext uri="{FF2B5EF4-FFF2-40B4-BE49-F238E27FC236}">
              <a16:creationId xmlns:a16="http://schemas.microsoft.com/office/drawing/2014/main" id="{EDBD5B39-0048-402B-8319-120C5EC950AE}"/>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9" name="直線コネクタ 598">
          <a:extLst>
            <a:ext uri="{FF2B5EF4-FFF2-40B4-BE49-F238E27FC236}">
              <a16:creationId xmlns:a16="http://schemas.microsoft.com/office/drawing/2014/main" id="{D18AF2B7-27F2-4330-BF08-CAE9A8CEF867}"/>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0" name="【庁舎】&#10;有形固定資産減価償却率グラフ枠">
          <a:extLst>
            <a:ext uri="{FF2B5EF4-FFF2-40B4-BE49-F238E27FC236}">
              <a16:creationId xmlns:a16="http://schemas.microsoft.com/office/drawing/2014/main" id="{1CB39215-64F5-4AF1-A7EC-45045D4F09A3}"/>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601" name="直線コネクタ 600">
          <a:extLst>
            <a:ext uri="{FF2B5EF4-FFF2-40B4-BE49-F238E27FC236}">
              <a16:creationId xmlns:a16="http://schemas.microsoft.com/office/drawing/2014/main" id="{1FEA345F-9E1E-4348-8927-8640AFBC0922}"/>
            </a:ext>
          </a:extLst>
        </xdr:cNvPr>
        <xdr:cNvCxnSpPr/>
      </xdr:nvCxnSpPr>
      <xdr:spPr>
        <a:xfrm flipV="1">
          <a:off x="14699614" y="165533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02" name="【庁舎】&#10;有形固定資産減価償却率最小値テキスト">
          <a:extLst>
            <a:ext uri="{FF2B5EF4-FFF2-40B4-BE49-F238E27FC236}">
              <a16:creationId xmlns:a16="http://schemas.microsoft.com/office/drawing/2014/main" id="{3D577583-4DB7-4286-8D05-C3D14B0401A3}"/>
            </a:ext>
          </a:extLst>
        </xdr:cNvPr>
        <xdr:cNvSpPr txBox="1"/>
      </xdr:nvSpPr>
      <xdr:spPr>
        <a:xfrm>
          <a:off x="1473835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03" name="直線コネクタ 602">
          <a:extLst>
            <a:ext uri="{FF2B5EF4-FFF2-40B4-BE49-F238E27FC236}">
              <a16:creationId xmlns:a16="http://schemas.microsoft.com/office/drawing/2014/main" id="{67C3B25A-611D-457B-9156-D9F0D9E5BFCD}"/>
            </a:ext>
          </a:extLst>
        </xdr:cNvPr>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04" name="【庁舎】&#10;有形固定資産減価償却率最大値テキスト">
          <a:extLst>
            <a:ext uri="{FF2B5EF4-FFF2-40B4-BE49-F238E27FC236}">
              <a16:creationId xmlns:a16="http://schemas.microsoft.com/office/drawing/2014/main" id="{47710E60-DF5B-4FEE-B797-E908C4088A82}"/>
            </a:ext>
          </a:extLst>
        </xdr:cNvPr>
        <xdr:cNvSpPr txBox="1"/>
      </xdr:nvSpPr>
      <xdr:spPr>
        <a:xfrm>
          <a:off x="14738350" y="16328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05" name="直線コネクタ 604">
          <a:extLst>
            <a:ext uri="{FF2B5EF4-FFF2-40B4-BE49-F238E27FC236}">
              <a16:creationId xmlns:a16="http://schemas.microsoft.com/office/drawing/2014/main" id="{2A557FBC-3EA3-4D4C-8BBC-284149CCF509}"/>
            </a:ext>
          </a:extLst>
        </xdr:cNvPr>
        <xdr:cNvCxnSpPr/>
      </xdr:nvCxnSpPr>
      <xdr:spPr>
        <a:xfrm>
          <a:off x="14611350" y="165533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20156</xdr:rowOff>
    </xdr:from>
    <xdr:ext cx="405111" cy="259045"/>
    <xdr:sp macro="" textlink="">
      <xdr:nvSpPr>
        <xdr:cNvPr id="606" name="【庁舎】&#10;有形固定資産減価償却率平均値テキスト">
          <a:extLst>
            <a:ext uri="{FF2B5EF4-FFF2-40B4-BE49-F238E27FC236}">
              <a16:creationId xmlns:a16="http://schemas.microsoft.com/office/drawing/2014/main" id="{D85F4EC8-3354-4C89-B2A5-AAB4A17E3C60}"/>
            </a:ext>
          </a:extLst>
        </xdr:cNvPr>
        <xdr:cNvSpPr txBox="1"/>
      </xdr:nvSpPr>
      <xdr:spPr>
        <a:xfrm>
          <a:off x="14738350" y="172794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607" name="フローチャート: 判断 606">
          <a:extLst>
            <a:ext uri="{FF2B5EF4-FFF2-40B4-BE49-F238E27FC236}">
              <a16:creationId xmlns:a16="http://schemas.microsoft.com/office/drawing/2014/main" id="{72ED619B-BFC6-4359-9B63-18D1C9F8AD0D}"/>
            </a:ext>
          </a:extLst>
        </xdr:cNvPr>
        <xdr:cNvSpPr/>
      </xdr:nvSpPr>
      <xdr:spPr>
        <a:xfrm>
          <a:off x="14649450" y="1730102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133169</xdr:rowOff>
    </xdr:from>
    <xdr:to>
      <xdr:col>81</xdr:col>
      <xdr:colOff>101600</xdr:colOff>
      <xdr:row>105</xdr:row>
      <xdr:rowOff>63319</xdr:rowOff>
    </xdr:to>
    <xdr:sp macro="" textlink="">
      <xdr:nvSpPr>
        <xdr:cNvPr id="608" name="フローチャート: 判断 607">
          <a:extLst>
            <a:ext uri="{FF2B5EF4-FFF2-40B4-BE49-F238E27FC236}">
              <a16:creationId xmlns:a16="http://schemas.microsoft.com/office/drawing/2014/main" id="{F0C56FCC-66F0-4B5B-B46F-973583CC4813}"/>
            </a:ext>
          </a:extLst>
        </xdr:cNvPr>
        <xdr:cNvSpPr/>
      </xdr:nvSpPr>
      <xdr:spPr>
        <a:xfrm>
          <a:off x="13887450" y="1739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609" name="フローチャート: 判断 608">
          <a:extLst>
            <a:ext uri="{FF2B5EF4-FFF2-40B4-BE49-F238E27FC236}">
              <a16:creationId xmlns:a16="http://schemas.microsoft.com/office/drawing/2014/main" id="{4FCAE109-C75F-4C9C-BAF0-7E6EF5388C88}"/>
            </a:ext>
          </a:extLst>
        </xdr:cNvPr>
        <xdr:cNvSpPr/>
      </xdr:nvSpPr>
      <xdr:spPr>
        <a:xfrm>
          <a:off x="13093700" y="1733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40095</xdr:rowOff>
    </xdr:from>
    <xdr:to>
      <xdr:col>72</xdr:col>
      <xdr:colOff>38100</xdr:colOff>
      <xdr:row>104</xdr:row>
      <xdr:rowOff>141695</xdr:rowOff>
    </xdr:to>
    <xdr:sp macro="" textlink="">
      <xdr:nvSpPr>
        <xdr:cNvPr id="610" name="フローチャート: 判断 609">
          <a:extLst>
            <a:ext uri="{FF2B5EF4-FFF2-40B4-BE49-F238E27FC236}">
              <a16:creationId xmlns:a16="http://schemas.microsoft.com/office/drawing/2014/main" id="{711B9239-76CF-4178-8FFF-F1132017912B}"/>
            </a:ext>
          </a:extLst>
        </xdr:cNvPr>
        <xdr:cNvSpPr/>
      </xdr:nvSpPr>
      <xdr:spPr>
        <a:xfrm>
          <a:off x="12299950" y="172993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103777</xdr:rowOff>
    </xdr:from>
    <xdr:to>
      <xdr:col>67</xdr:col>
      <xdr:colOff>101600</xdr:colOff>
      <xdr:row>105</xdr:row>
      <xdr:rowOff>33927</xdr:rowOff>
    </xdr:to>
    <xdr:sp macro="" textlink="">
      <xdr:nvSpPr>
        <xdr:cNvPr id="611" name="フローチャート: 判断 610">
          <a:extLst>
            <a:ext uri="{FF2B5EF4-FFF2-40B4-BE49-F238E27FC236}">
              <a16:creationId xmlns:a16="http://schemas.microsoft.com/office/drawing/2014/main" id="{671F6FD1-552C-4075-A6CF-F9BB47DE2E47}"/>
            </a:ext>
          </a:extLst>
        </xdr:cNvPr>
        <xdr:cNvSpPr/>
      </xdr:nvSpPr>
      <xdr:spPr>
        <a:xfrm>
          <a:off x="11487150" y="1736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4CC47B0D-90E7-4EBB-8802-262906D8E696}"/>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90BA697E-88DE-4E17-AF85-0A683FD94ED7}"/>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91E84EE3-2D5E-4EE9-A2F3-8FCB459FABBB}"/>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2CD10A58-EC88-4BA6-8201-2F3E60E5C3C2}"/>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890F81F9-A602-4AC5-99C3-1E42C08795A0}"/>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79284</xdr:rowOff>
    </xdr:from>
    <xdr:to>
      <xdr:col>85</xdr:col>
      <xdr:colOff>177800</xdr:colOff>
      <xdr:row>101</xdr:row>
      <xdr:rowOff>9434</xdr:rowOff>
    </xdr:to>
    <xdr:sp macro="" textlink="">
      <xdr:nvSpPr>
        <xdr:cNvPr id="617" name="楕円 616">
          <a:extLst>
            <a:ext uri="{FF2B5EF4-FFF2-40B4-BE49-F238E27FC236}">
              <a16:creationId xmlns:a16="http://schemas.microsoft.com/office/drawing/2014/main" id="{C4CA1E8F-9E43-48EA-A502-22D7C2AB4920}"/>
            </a:ext>
          </a:extLst>
        </xdr:cNvPr>
        <xdr:cNvSpPr/>
      </xdr:nvSpPr>
      <xdr:spPr>
        <a:xfrm>
          <a:off x="14649450" y="1665278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102161</xdr:rowOff>
    </xdr:from>
    <xdr:ext cx="405111" cy="259045"/>
    <xdr:sp macro="" textlink="">
      <xdr:nvSpPr>
        <xdr:cNvPr id="618" name="【庁舎】&#10;有形固定資産減価償却率該当値テキスト">
          <a:extLst>
            <a:ext uri="{FF2B5EF4-FFF2-40B4-BE49-F238E27FC236}">
              <a16:creationId xmlns:a16="http://schemas.microsoft.com/office/drawing/2014/main" id="{729AE46A-6D8F-4972-AE16-59E396472741}"/>
            </a:ext>
          </a:extLst>
        </xdr:cNvPr>
        <xdr:cNvSpPr txBox="1"/>
      </xdr:nvSpPr>
      <xdr:spPr>
        <a:xfrm>
          <a:off x="14738350" y="1650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17236</xdr:rowOff>
    </xdr:from>
    <xdr:to>
      <xdr:col>81</xdr:col>
      <xdr:colOff>101600</xdr:colOff>
      <xdr:row>100</xdr:row>
      <xdr:rowOff>118836</xdr:rowOff>
    </xdr:to>
    <xdr:sp macro="" textlink="">
      <xdr:nvSpPr>
        <xdr:cNvPr id="619" name="楕円 618">
          <a:extLst>
            <a:ext uri="{FF2B5EF4-FFF2-40B4-BE49-F238E27FC236}">
              <a16:creationId xmlns:a16="http://schemas.microsoft.com/office/drawing/2014/main" id="{79F329C7-A29B-4185-80E5-A504CF49738A}"/>
            </a:ext>
          </a:extLst>
        </xdr:cNvPr>
        <xdr:cNvSpPr/>
      </xdr:nvSpPr>
      <xdr:spPr>
        <a:xfrm>
          <a:off x="13887450" y="1659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68036</xdr:rowOff>
    </xdr:from>
    <xdr:to>
      <xdr:col>85</xdr:col>
      <xdr:colOff>127000</xdr:colOff>
      <xdr:row>100</xdr:row>
      <xdr:rowOff>130084</xdr:rowOff>
    </xdr:to>
    <xdr:cxnSp macro="">
      <xdr:nvCxnSpPr>
        <xdr:cNvPr id="620" name="直線コネクタ 619">
          <a:extLst>
            <a:ext uri="{FF2B5EF4-FFF2-40B4-BE49-F238E27FC236}">
              <a16:creationId xmlns:a16="http://schemas.microsoft.com/office/drawing/2014/main" id="{A3596827-0DFD-4D9C-8355-6FED378EB82E}"/>
            </a:ext>
          </a:extLst>
        </xdr:cNvPr>
        <xdr:cNvCxnSpPr/>
      </xdr:nvCxnSpPr>
      <xdr:spPr>
        <a:xfrm>
          <a:off x="13938250" y="16641536"/>
          <a:ext cx="762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128270</xdr:rowOff>
    </xdr:from>
    <xdr:to>
      <xdr:col>76</xdr:col>
      <xdr:colOff>165100</xdr:colOff>
      <xdr:row>100</xdr:row>
      <xdr:rowOff>58420</xdr:rowOff>
    </xdr:to>
    <xdr:sp macro="" textlink="">
      <xdr:nvSpPr>
        <xdr:cNvPr id="621" name="楕円 620">
          <a:extLst>
            <a:ext uri="{FF2B5EF4-FFF2-40B4-BE49-F238E27FC236}">
              <a16:creationId xmlns:a16="http://schemas.microsoft.com/office/drawing/2014/main" id="{46A8BAE6-FA55-4CA4-8C66-6517BCD7790C}"/>
            </a:ext>
          </a:extLst>
        </xdr:cNvPr>
        <xdr:cNvSpPr/>
      </xdr:nvSpPr>
      <xdr:spPr>
        <a:xfrm>
          <a:off x="13093700" y="1653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7620</xdr:rowOff>
    </xdr:from>
    <xdr:to>
      <xdr:col>81</xdr:col>
      <xdr:colOff>50800</xdr:colOff>
      <xdr:row>100</xdr:row>
      <xdr:rowOff>68036</xdr:rowOff>
    </xdr:to>
    <xdr:cxnSp macro="">
      <xdr:nvCxnSpPr>
        <xdr:cNvPr id="622" name="直線コネクタ 621">
          <a:extLst>
            <a:ext uri="{FF2B5EF4-FFF2-40B4-BE49-F238E27FC236}">
              <a16:creationId xmlns:a16="http://schemas.microsoft.com/office/drawing/2014/main" id="{EAC4598D-852B-451B-96EE-D6C30DD35D18}"/>
            </a:ext>
          </a:extLst>
        </xdr:cNvPr>
        <xdr:cNvCxnSpPr/>
      </xdr:nvCxnSpPr>
      <xdr:spPr>
        <a:xfrm>
          <a:off x="13144500" y="16581120"/>
          <a:ext cx="79375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157662</xdr:rowOff>
    </xdr:from>
    <xdr:to>
      <xdr:col>72</xdr:col>
      <xdr:colOff>38100</xdr:colOff>
      <xdr:row>101</xdr:row>
      <xdr:rowOff>87812</xdr:rowOff>
    </xdr:to>
    <xdr:sp macro="" textlink="">
      <xdr:nvSpPr>
        <xdr:cNvPr id="623" name="楕円 622">
          <a:extLst>
            <a:ext uri="{FF2B5EF4-FFF2-40B4-BE49-F238E27FC236}">
              <a16:creationId xmlns:a16="http://schemas.microsoft.com/office/drawing/2014/main" id="{B04E0138-0A35-47D5-BBF9-99997880B686}"/>
            </a:ext>
          </a:extLst>
        </xdr:cNvPr>
        <xdr:cNvSpPr/>
      </xdr:nvSpPr>
      <xdr:spPr>
        <a:xfrm>
          <a:off x="12299950" y="167311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7620</xdr:rowOff>
    </xdr:from>
    <xdr:to>
      <xdr:col>76</xdr:col>
      <xdr:colOff>114300</xdr:colOff>
      <xdr:row>101</xdr:row>
      <xdr:rowOff>37012</xdr:rowOff>
    </xdr:to>
    <xdr:cxnSp macro="">
      <xdr:nvCxnSpPr>
        <xdr:cNvPr id="624" name="直線コネクタ 623">
          <a:extLst>
            <a:ext uri="{FF2B5EF4-FFF2-40B4-BE49-F238E27FC236}">
              <a16:creationId xmlns:a16="http://schemas.microsoft.com/office/drawing/2014/main" id="{6A3FDFC6-B3F9-4C46-BBEC-D58EAF12DDF6}"/>
            </a:ext>
          </a:extLst>
        </xdr:cNvPr>
        <xdr:cNvCxnSpPr/>
      </xdr:nvCxnSpPr>
      <xdr:spPr>
        <a:xfrm flipV="1">
          <a:off x="12344400" y="16581120"/>
          <a:ext cx="800100" cy="20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123371</xdr:rowOff>
    </xdr:from>
    <xdr:to>
      <xdr:col>67</xdr:col>
      <xdr:colOff>101600</xdr:colOff>
      <xdr:row>108</xdr:row>
      <xdr:rowOff>53521</xdr:rowOff>
    </xdr:to>
    <xdr:sp macro="" textlink="">
      <xdr:nvSpPr>
        <xdr:cNvPr id="625" name="楕円 624">
          <a:extLst>
            <a:ext uri="{FF2B5EF4-FFF2-40B4-BE49-F238E27FC236}">
              <a16:creationId xmlns:a16="http://schemas.microsoft.com/office/drawing/2014/main" id="{51F3A2EF-0346-4725-A11C-C1B180845AE2}"/>
            </a:ext>
          </a:extLst>
        </xdr:cNvPr>
        <xdr:cNvSpPr/>
      </xdr:nvSpPr>
      <xdr:spPr>
        <a:xfrm>
          <a:off x="1148715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37012</xdr:rowOff>
    </xdr:from>
    <xdr:to>
      <xdr:col>71</xdr:col>
      <xdr:colOff>177800</xdr:colOff>
      <xdr:row>108</xdr:row>
      <xdr:rowOff>2721</xdr:rowOff>
    </xdr:to>
    <xdr:cxnSp macro="">
      <xdr:nvCxnSpPr>
        <xdr:cNvPr id="626" name="直線コネクタ 625">
          <a:extLst>
            <a:ext uri="{FF2B5EF4-FFF2-40B4-BE49-F238E27FC236}">
              <a16:creationId xmlns:a16="http://schemas.microsoft.com/office/drawing/2014/main" id="{E4D507CD-7A79-4F63-8083-5A88F6F5F59A}"/>
            </a:ext>
          </a:extLst>
        </xdr:cNvPr>
        <xdr:cNvCxnSpPr/>
      </xdr:nvCxnSpPr>
      <xdr:spPr>
        <a:xfrm flipV="1">
          <a:off x="11537950" y="16781962"/>
          <a:ext cx="806450" cy="116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54446</xdr:rowOff>
    </xdr:from>
    <xdr:ext cx="405111" cy="259045"/>
    <xdr:sp macro="" textlink="">
      <xdr:nvSpPr>
        <xdr:cNvPr id="627" name="n_1aveValue【庁舎】&#10;有形固定資産減価償却率">
          <a:extLst>
            <a:ext uri="{FF2B5EF4-FFF2-40B4-BE49-F238E27FC236}">
              <a16:creationId xmlns:a16="http://schemas.microsoft.com/office/drawing/2014/main" id="{2F561843-359B-4DB2-9556-CFF20AF06E6F}"/>
            </a:ext>
          </a:extLst>
        </xdr:cNvPr>
        <xdr:cNvSpPr txBox="1"/>
      </xdr:nvSpPr>
      <xdr:spPr>
        <a:xfrm>
          <a:off x="13742044" y="17485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163847</xdr:rowOff>
    </xdr:from>
    <xdr:ext cx="405111" cy="259045"/>
    <xdr:sp macro="" textlink="">
      <xdr:nvSpPr>
        <xdr:cNvPr id="628" name="n_2aveValue【庁舎】&#10;有形固定資産減価償却率">
          <a:extLst>
            <a:ext uri="{FF2B5EF4-FFF2-40B4-BE49-F238E27FC236}">
              <a16:creationId xmlns:a16="http://schemas.microsoft.com/office/drawing/2014/main" id="{186159E9-50D3-4F24-9E71-BB4ADFD04C4D}"/>
            </a:ext>
          </a:extLst>
        </xdr:cNvPr>
        <xdr:cNvSpPr txBox="1"/>
      </xdr:nvSpPr>
      <xdr:spPr>
        <a:xfrm>
          <a:off x="12960994" y="1742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132822</xdr:rowOff>
    </xdr:from>
    <xdr:ext cx="405111" cy="259045"/>
    <xdr:sp macro="" textlink="">
      <xdr:nvSpPr>
        <xdr:cNvPr id="629" name="n_3aveValue【庁舎】&#10;有形固定資産減価償却率">
          <a:extLst>
            <a:ext uri="{FF2B5EF4-FFF2-40B4-BE49-F238E27FC236}">
              <a16:creationId xmlns:a16="http://schemas.microsoft.com/office/drawing/2014/main" id="{6FFD4279-4A9B-4EEE-A404-93616A2A1F4B}"/>
            </a:ext>
          </a:extLst>
        </xdr:cNvPr>
        <xdr:cNvSpPr txBox="1"/>
      </xdr:nvSpPr>
      <xdr:spPr>
        <a:xfrm>
          <a:off x="12167244" y="1739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50454</xdr:rowOff>
    </xdr:from>
    <xdr:ext cx="405111" cy="259045"/>
    <xdr:sp macro="" textlink="">
      <xdr:nvSpPr>
        <xdr:cNvPr id="630" name="n_4aveValue【庁舎】&#10;有形固定資産減価償却率">
          <a:extLst>
            <a:ext uri="{FF2B5EF4-FFF2-40B4-BE49-F238E27FC236}">
              <a16:creationId xmlns:a16="http://schemas.microsoft.com/office/drawing/2014/main" id="{D6BB4F59-4547-491E-9AC4-626BF72987A2}"/>
            </a:ext>
          </a:extLst>
        </xdr:cNvPr>
        <xdr:cNvSpPr txBox="1"/>
      </xdr:nvSpPr>
      <xdr:spPr>
        <a:xfrm>
          <a:off x="11354444" y="1713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135363</xdr:rowOff>
    </xdr:from>
    <xdr:ext cx="340478" cy="259045"/>
    <xdr:sp macro="" textlink="">
      <xdr:nvSpPr>
        <xdr:cNvPr id="631" name="n_1mainValue【庁舎】&#10;有形固定資産減価償却率">
          <a:extLst>
            <a:ext uri="{FF2B5EF4-FFF2-40B4-BE49-F238E27FC236}">
              <a16:creationId xmlns:a16="http://schemas.microsoft.com/office/drawing/2014/main" id="{F5F8841C-5F8D-4B85-968D-1A5A6F086B41}"/>
            </a:ext>
          </a:extLst>
        </xdr:cNvPr>
        <xdr:cNvSpPr txBox="1"/>
      </xdr:nvSpPr>
      <xdr:spPr>
        <a:xfrm>
          <a:off x="13774361" y="163659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74947</xdr:rowOff>
    </xdr:from>
    <xdr:ext cx="340478" cy="259045"/>
    <xdr:sp macro="" textlink="">
      <xdr:nvSpPr>
        <xdr:cNvPr id="632" name="n_2mainValue【庁舎】&#10;有形固定資産減価償却率">
          <a:extLst>
            <a:ext uri="{FF2B5EF4-FFF2-40B4-BE49-F238E27FC236}">
              <a16:creationId xmlns:a16="http://schemas.microsoft.com/office/drawing/2014/main" id="{385CBE40-EFB4-4A91-B8C1-CE0F2C422ED5}"/>
            </a:ext>
          </a:extLst>
        </xdr:cNvPr>
        <xdr:cNvSpPr txBox="1"/>
      </xdr:nvSpPr>
      <xdr:spPr>
        <a:xfrm>
          <a:off x="12993311" y="163055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104339</xdr:rowOff>
    </xdr:from>
    <xdr:ext cx="405111" cy="259045"/>
    <xdr:sp macro="" textlink="">
      <xdr:nvSpPr>
        <xdr:cNvPr id="633" name="n_3mainValue【庁舎】&#10;有形固定資産減価償却率">
          <a:extLst>
            <a:ext uri="{FF2B5EF4-FFF2-40B4-BE49-F238E27FC236}">
              <a16:creationId xmlns:a16="http://schemas.microsoft.com/office/drawing/2014/main" id="{16F24BED-2CB0-4AA9-8596-E2FE04932C94}"/>
            </a:ext>
          </a:extLst>
        </xdr:cNvPr>
        <xdr:cNvSpPr txBox="1"/>
      </xdr:nvSpPr>
      <xdr:spPr>
        <a:xfrm>
          <a:off x="12167244" y="16506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44648</xdr:rowOff>
    </xdr:from>
    <xdr:ext cx="405111" cy="259045"/>
    <xdr:sp macro="" textlink="">
      <xdr:nvSpPr>
        <xdr:cNvPr id="634" name="n_4mainValue【庁舎】&#10;有形固定資産減価償却率">
          <a:extLst>
            <a:ext uri="{FF2B5EF4-FFF2-40B4-BE49-F238E27FC236}">
              <a16:creationId xmlns:a16="http://schemas.microsoft.com/office/drawing/2014/main" id="{B2D522A4-9617-4557-A6F1-FE80D64E5CC6}"/>
            </a:ext>
          </a:extLst>
        </xdr:cNvPr>
        <xdr:cNvSpPr txBox="1"/>
      </xdr:nvSpPr>
      <xdr:spPr>
        <a:xfrm>
          <a:off x="113544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5" name="正方形/長方形 634">
          <a:extLst>
            <a:ext uri="{FF2B5EF4-FFF2-40B4-BE49-F238E27FC236}">
              <a16:creationId xmlns:a16="http://schemas.microsoft.com/office/drawing/2014/main" id="{A3DA9E78-7147-4939-8553-D0A4C0DFDCAD}"/>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6" name="正方形/長方形 635">
          <a:extLst>
            <a:ext uri="{FF2B5EF4-FFF2-40B4-BE49-F238E27FC236}">
              <a16:creationId xmlns:a16="http://schemas.microsoft.com/office/drawing/2014/main" id="{C3090F52-E165-4F18-9414-199497009582}"/>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7" name="正方形/長方形 636">
          <a:extLst>
            <a:ext uri="{FF2B5EF4-FFF2-40B4-BE49-F238E27FC236}">
              <a16:creationId xmlns:a16="http://schemas.microsoft.com/office/drawing/2014/main" id="{6D6972AC-CCA5-4358-9D1B-A1E76FD01DE1}"/>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8" name="正方形/長方形 637">
          <a:extLst>
            <a:ext uri="{FF2B5EF4-FFF2-40B4-BE49-F238E27FC236}">
              <a16:creationId xmlns:a16="http://schemas.microsoft.com/office/drawing/2014/main" id="{FB23D3CC-0899-4DD2-8B82-169A726A531F}"/>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9" name="正方形/長方形 638">
          <a:extLst>
            <a:ext uri="{FF2B5EF4-FFF2-40B4-BE49-F238E27FC236}">
              <a16:creationId xmlns:a16="http://schemas.microsoft.com/office/drawing/2014/main" id="{316D9929-8FA0-44C8-8F4C-21DFB3B136E4}"/>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0" name="正方形/長方形 639">
          <a:extLst>
            <a:ext uri="{FF2B5EF4-FFF2-40B4-BE49-F238E27FC236}">
              <a16:creationId xmlns:a16="http://schemas.microsoft.com/office/drawing/2014/main" id="{92D83BAF-D639-4FC3-83BC-E7C7C4EBE5DD}"/>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1" name="正方形/長方形 640">
          <a:extLst>
            <a:ext uri="{FF2B5EF4-FFF2-40B4-BE49-F238E27FC236}">
              <a16:creationId xmlns:a16="http://schemas.microsoft.com/office/drawing/2014/main" id="{89DA31AC-024A-487A-90B9-02FFF4FC46FB}"/>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2" name="正方形/長方形 641">
          <a:extLst>
            <a:ext uri="{FF2B5EF4-FFF2-40B4-BE49-F238E27FC236}">
              <a16:creationId xmlns:a16="http://schemas.microsoft.com/office/drawing/2014/main" id="{FEB087B4-6234-4ECC-BDB8-25F5D79673B8}"/>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3" name="テキスト ボックス 642">
          <a:extLst>
            <a:ext uri="{FF2B5EF4-FFF2-40B4-BE49-F238E27FC236}">
              <a16:creationId xmlns:a16="http://schemas.microsoft.com/office/drawing/2014/main" id="{4B340B82-5784-4862-A539-2ABF3696BF58}"/>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4" name="直線コネクタ 643">
          <a:extLst>
            <a:ext uri="{FF2B5EF4-FFF2-40B4-BE49-F238E27FC236}">
              <a16:creationId xmlns:a16="http://schemas.microsoft.com/office/drawing/2014/main" id="{F8D6B7AF-A418-42BB-94AB-4ACD1833E30C}"/>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5" name="直線コネクタ 644">
          <a:extLst>
            <a:ext uri="{FF2B5EF4-FFF2-40B4-BE49-F238E27FC236}">
              <a16:creationId xmlns:a16="http://schemas.microsoft.com/office/drawing/2014/main" id="{8690BAFB-CC3A-45C9-B5FD-7D8C903B2310}"/>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6" name="テキスト ボックス 645">
          <a:extLst>
            <a:ext uri="{FF2B5EF4-FFF2-40B4-BE49-F238E27FC236}">
              <a16:creationId xmlns:a16="http://schemas.microsoft.com/office/drawing/2014/main" id="{A20076BB-5210-4A74-8DC0-14D6CD4D100F}"/>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7" name="直線コネクタ 646">
          <a:extLst>
            <a:ext uri="{FF2B5EF4-FFF2-40B4-BE49-F238E27FC236}">
              <a16:creationId xmlns:a16="http://schemas.microsoft.com/office/drawing/2014/main" id="{A60EA13A-673C-4F74-BC03-58A86734FA7F}"/>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8" name="テキスト ボックス 647">
          <a:extLst>
            <a:ext uri="{FF2B5EF4-FFF2-40B4-BE49-F238E27FC236}">
              <a16:creationId xmlns:a16="http://schemas.microsoft.com/office/drawing/2014/main" id="{6018517D-0C92-4F1B-95F0-BA47E4A775A5}"/>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9" name="直線コネクタ 648">
          <a:extLst>
            <a:ext uri="{FF2B5EF4-FFF2-40B4-BE49-F238E27FC236}">
              <a16:creationId xmlns:a16="http://schemas.microsoft.com/office/drawing/2014/main" id="{79942C6B-B2FC-4197-B555-808A1C75896C}"/>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0" name="テキスト ボックス 649">
          <a:extLst>
            <a:ext uri="{FF2B5EF4-FFF2-40B4-BE49-F238E27FC236}">
              <a16:creationId xmlns:a16="http://schemas.microsoft.com/office/drawing/2014/main" id="{699D48C7-3973-4712-BD31-61B8E84A79B4}"/>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1" name="直線コネクタ 650">
          <a:extLst>
            <a:ext uri="{FF2B5EF4-FFF2-40B4-BE49-F238E27FC236}">
              <a16:creationId xmlns:a16="http://schemas.microsoft.com/office/drawing/2014/main" id="{86F51987-F154-4BF7-A3E3-3686D0A4E657}"/>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2" name="テキスト ボックス 651">
          <a:extLst>
            <a:ext uri="{FF2B5EF4-FFF2-40B4-BE49-F238E27FC236}">
              <a16:creationId xmlns:a16="http://schemas.microsoft.com/office/drawing/2014/main" id="{09EE492F-DD3C-4B2B-9918-0AC0C1D560B0}"/>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3" name="直線コネクタ 652">
          <a:extLst>
            <a:ext uri="{FF2B5EF4-FFF2-40B4-BE49-F238E27FC236}">
              <a16:creationId xmlns:a16="http://schemas.microsoft.com/office/drawing/2014/main" id="{3310EA0D-C225-402C-A0F3-70060303045B}"/>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4" name="テキスト ボックス 653">
          <a:extLst>
            <a:ext uri="{FF2B5EF4-FFF2-40B4-BE49-F238E27FC236}">
              <a16:creationId xmlns:a16="http://schemas.microsoft.com/office/drawing/2014/main" id="{C5B3F794-85FE-42E2-8303-16B7008A12A3}"/>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5" name="直線コネクタ 654">
          <a:extLst>
            <a:ext uri="{FF2B5EF4-FFF2-40B4-BE49-F238E27FC236}">
              <a16:creationId xmlns:a16="http://schemas.microsoft.com/office/drawing/2014/main" id="{77CE8CC2-DD23-4293-A852-F6FEDDFCA46D}"/>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6" name="テキスト ボックス 655">
          <a:extLst>
            <a:ext uri="{FF2B5EF4-FFF2-40B4-BE49-F238E27FC236}">
              <a16:creationId xmlns:a16="http://schemas.microsoft.com/office/drawing/2014/main" id="{D8E0B72F-AC05-46A0-8478-E39CBCE57114}"/>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7" name="直線コネクタ 656">
          <a:extLst>
            <a:ext uri="{FF2B5EF4-FFF2-40B4-BE49-F238E27FC236}">
              <a16:creationId xmlns:a16="http://schemas.microsoft.com/office/drawing/2014/main" id="{617E39A4-FA69-461A-BA0C-9BEC627C8817}"/>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8" name="テキスト ボックス 657">
          <a:extLst>
            <a:ext uri="{FF2B5EF4-FFF2-40B4-BE49-F238E27FC236}">
              <a16:creationId xmlns:a16="http://schemas.microsoft.com/office/drawing/2014/main" id="{3E2B51CC-D705-4DA7-8463-1AF299702669}"/>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9" name="【庁舎】&#10;一人当たり面積グラフ枠">
          <a:extLst>
            <a:ext uri="{FF2B5EF4-FFF2-40B4-BE49-F238E27FC236}">
              <a16:creationId xmlns:a16="http://schemas.microsoft.com/office/drawing/2014/main" id="{48096E0D-694C-44E2-893E-A3014B99060A}"/>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105592</xdr:rowOff>
    </xdr:from>
    <xdr:to>
      <xdr:col>116</xdr:col>
      <xdr:colOff>62864</xdr:colOff>
      <xdr:row>107</xdr:row>
      <xdr:rowOff>151312</xdr:rowOff>
    </xdr:to>
    <xdr:cxnSp macro="">
      <xdr:nvCxnSpPr>
        <xdr:cNvPr id="660" name="直線コネクタ 659">
          <a:extLst>
            <a:ext uri="{FF2B5EF4-FFF2-40B4-BE49-F238E27FC236}">
              <a16:creationId xmlns:a16="http://schemas.microsoft.com/office/drawing/2014/main" id="{49EE6E50-20D9-4642-A78C-5722C312BA2B}"/>
            </a:ext>
          </a:extLst>
        </xdr:cNvPr>
        <xdr:cNvCxnSpPr/>
      </xdr:nvCxnSpPr>
      <xdr:spPr>
        <a:xfrm flipV="1">
          <a:off x="19951064" y="1650764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155139</xdr:rowOff>
    </xdr:from>
    <xdr:ext cx="469744" cy="259045"/>
    <xdr:sp macro="" textlink="">
      <xdr:nvSpPr>
        <xdr:cNvPr id="661" name="【庁舎】&#10;一人当たり面積最小値テキスト">
          <a:extLst>
            <a:ext uri="{FF2B5EF4-FFF2-40B4-BE49-F238E27FC236}">
              <a16:creationId xmlns:a16="http://schemas.microsoft.com/office/drawing/2014/main" id="{49656E16-4B46-49C0-8BBC-0C014B44128B}"/>
            </a:ext>
          </a:extLst>
        </xdr:cNvPr>
        <xdr:cNvSpPr txBox="1"/>
      </xdr:nvSpPr>
      <xdr:spPr>
        <a:xfrm>
          <a:off x="19989800" y="1792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151312</xdr:rowOff>
    </xdr:from>
    <xdr:to>
      <xdr:col>116</xdr:col>
      <xdr:colOff>152400</xdr:colOff>
      <xdr:row>107</xdr:row>
      <xdr:rowOff>151312</xdr:rowOff>
    </xdr:to>
    <xdr:cxnSp macro="">
      <xdr:nvCxnSpPr>
        <xdr:cNvPr id="662" name="直線コネクタ 661">
          <a:extLst>
            <a:ext uri="{FF2B5EF4-FFF2-40B4-BE49-F238E27FC236}">
              <a16:creationId xmlns:a16="http://schemas.microsoft.com/office/drawing/2014/main" id="{F49FB414-D0CF-4CC6-B8F9-65F1219244B3}"/>
            </a:ext>
          </a:extLst>
        </xdr:cNvPr>
        <xdr:cNvCxnSpPr/>
      </xdr:nvCxnSpPr>
      <xdr:spPr>
        <a:xfrm>
          <a:off x="19881850" y="179249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52269</xdr:rowOff>
    </xdr:from>
    <xdr:ext cx="469744" cy="259045"/>
    <xdr:sp macro="" textlink="">
      <xdr:nvSpPr>
        <xdr:cNvPr id="663" name="【庁舎】&#10;一人当たり面積最大値テキスト">
          <a:extLst>
            <a:ext uri="{FF2B5EF4-FFF2-40B4-BE49-F238E27FC236}">
              <a16:creationId xmlns:a16="http://schemas.microsoft.com/office/drawing/2014/main" id="{BC54E37F-520F-4D46-8AB6-FEE1E5B6CCB3}"/>
            </a:ext>
          </a:extLst>
        </xdr:cNvPr>
        <xdr:cNvSpPr txBox="1"/>
      </xdr:nvSpPr>
      <xdr:spPr>
        <a:xfrm>
          <a:off x="19989800" y="1628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105592</xdr:rowOff>
    </xdr:from>
    <xdr:to>
      <xdr:col>116</xdr:col>
      <xdr:colOff>152400</xdr:colOff>
      <xdr:row>99</xdr:row>
      <xdr:rowOff>105592</xdr:rowOff>
    </xdr:to>
    <xdr:cxnSp macro="">
      <xdr:nvCxnSpPr>
        <xdr:cNvPr id="664" name="直線コネクタ 663">
          <a:extLst>
            <a:ext uri="{FF2B5EF4-FFF2-40B4-BE49-F238E27FC236}">
              <a16:creationId xmlns:a16="http://schemas.microsoft.com/office/drawing/2014/main" id="{65954870-6A87-47A5-9FE3-865A0062CE4E}"/>
            </a:ext>
          </a:extLst>
        </xdr:cNvPr>
        <xdr:cNvCxnSpPr/>
      </xdr:nvCxnSpPr>
      <xdr:spPr>
        <a:xfrm>
          <a:off x="19881850" y="165076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25416</xdr:rowOff>
    </xdr:from>
    <xdr:ext cx="469744" cy="259045"/>
    <xdr:sp macro="" textlink="">
      <xdr:nvSpPr>
        <xdr:cNvPr id="665" name="【庁舎】&#10;一人当たり面積平均値テキスト">
          <a:extLst>
            <a:ext uri="{FF2B5EF4-FFF2-40B4-BE49-F238E27FC236}">
              <a16:creationId xmlns:a16="http://schemas.microsoft.com/office/drawing/2014/main" id="{4A81AC4C-3BCF-4F1E-8594-5F4BCAB04DBF}"/>
            </a:ext>
          </a:extLst>
        </xdr:cNvPr>
        <xdr:cNvSpPr txBox="1"/>
      </xdr:nvSpPr>
      <xdr:spPr>
        <a:xfrm>
          <a:off x="19989800" y="17284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666" name="フローチャート: 判断 665">
          <a:extLst>
            <a:ext uri="{FF2B5EF4-FFF2-40B4-BE49-F238E27FC236}">
              <a16:creationId xmlns:a16="http://schemas.microsoft.com/office/drawing/2014/main" id="{9C7AC315-84F8-429E-9C45-BF4ABCBD9F16}"/>
            </a:ext>
          </a:extLst>
        </xdr:cNvPr>
        <xdr:cNvSpPr/>
      </xdr:nvSpPr>
      <xdr:spPr>
        <a:xfrm>
          <a:off x="19900900" y="1743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138068</xdr:rowOff>
    </xdr:from>
    <xdr:to>
      <xdr:col>112</xdr:col>
      <xdr:colOff>38100</xdr:colOff>
      <xdr:row>105</xdr:row>
      <xdr:rowOff>68218</xdr:rowOff>
    </xdr:to>
    <xdr:sp macro="" textlink="">
      <xdr:nvSpPr>
        <xdr:cNvPr id="667" name="フローチャート: 判断 666">
          <a:extLst>
            <a:ext uri="{FF2B5EF4-FFF2-40B4-BE49-F238E27FC236}">
              <a16:creationId xmlns:a16="http://schemas.microsoft.com/office/drawing/2014/main" id="{7652BA12-6591-4FC8-8E25-2077652C02C5}"/>
            </a:ext>
          </a:extLst>
        </xdr:cNvPr>
        <xdr:cNvSpPr/>
      </xdr:nvSpPr>
      <xdr:spPr>
        <a:xfrm>
          <a:off x="19157950" y="173973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48261</xdr:rowOff>
    </xdr:from>
    <xdr:to>
      <xdr:col>107</xdr:col>
      <xdr:colOff>101600</xdr:colOff>
      <xdr:row>105</xdr:row>
      <xdr:rowOff>149861</xdr:rowOff>
    </xdr:to>
    <xdr:sp macro="" textlink="">
      <xdr:nvSpPr>
        <xdr:cNvPr id="668" name="フローチャート: 判断 667">
          <a:extLst>
            <a:ext uri="{FF2B5EF4-FFF2-40B4-BE49-F238E27FC236}">
              <a16:creationId xmlns:a16="http://schemas.microsoft.com/office/drawing/2014/main" id="{A6E8DAB1-951E-456A-B2F9-FCB299319982}"/>
            </a:ext>
          </a:extLst>
        </xdr:cNvPr>
        <xdr:cNvSpPr/>
      </xdr:nvSpPr>
      <xdr:spPr>
        <a:xfrm>
          <a:off x="18345150" y="1747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69487</xdr:rowOff>
    </xdr:from>
    <xdr:to>
      <xdr:col>102</xdr:col>
      <xdr:colOff>165100</xdr:colOff>
      <xdr:row>105</xdr:row>
      <xdr:rowOff>171087</xdr:rowOff>
    </xdr:to>
    <xdr:sp macro="" textlink="">
      <xdr:nvSpPr>
        <xdr:cNvPr id="669" name="フローチャート: 判断 668">
          <a:extLst>
            <a:ext uri="{FF2B5EF4-FFF2-40B4-BE49-F238E27FC236}">
              <a16:creationId xmlns:a16="http://schemas.microsoft.com/office/drawing/2014/main" id="{DE3D35E9-B9F3-4653-A043-D7E19C86A24F}"/>
            </a:ext>
          </a:extLst>
        </xdr:cNvPr>
        <xdr:cNvSpPr/>
      </xdr:nvSpPr>
      <xdr:spPr>
        <a:xfrm>
          <a:off x="17551400" y="1750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125005</xdr:rowOff>
    </xdr:from>
    <xdr:to>
      <xdr:col>98</xdr:col>
      <xdr:colOff>38100</xdr:colOff>
      <xdr:row>106</xdr:row>
      <xdr:rowOff>55155</xdr:rowOff>
    </xdr:to>
    <xdr:sp macro="" textlink="">
      <xdr:nvSpPr>
        <xdr:cNvPr id="670" name="フローチャート: 判断 669">
          <a:extLst>
            <a:ext uri="{FF2B5EF4-FFF2-40B4-BE49-F238E27FC236}">
              <a16:creationId xmlns:a16="http://schemas.microsoft.com/office/drawing/2014/main" id="{C1B8426D-2BB9-4F4A-BC1D-57E39E15C49E}"/>
            </a:ext>
          </a:extLst>
        </xdr:cNvPr>
        <xdr:cNvSpPr/>
      </xdr:nvSpPr>
      <xdr:spPr>
        <a:xfrm>
          <a:off x="16757650" y="175557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341EAAC0-EBA0-4E1C-8018-74C1B1C082CD}"/>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23165686-CC04-4819-8787-AE65763AAE4B}"/>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7E4C5960-4D73-4B2A-B642-6F47B51DEE05}"/>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31383259-D4A9-458E-9E0C-4B0D12D8E1F0}"/>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81E137B1-022E-48F3-BD66-2ACEEC6A5D08}"/>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17236</xdr:rowOff>
    </xdr:from>
    <xdr:to>
      <xdr:col>116</xdr:col>
      <xdr:colOff>114300</xdr:colOff>
      <xdr:row>106</xdr:row>
      <xdr:rowOff>118836</xdr:rowOff>
    </xdr:to>
    <xdr:sp macro="" textlink="">
      <xdr:nvSpPr>
        <xdr:cNvPr id="676" name="楕円 675">
          <a:extLst>
            <a:ext uri="{FF2B5EF4-FFF2-40B4-BE49-F238E27FC236}">
              <a16:creationId xmlns:a16="http://schemas.microsoft.com/office/drawing/2014/main" id="{295C05AE-2880-4C92-8B55-A3BA9BAEAFA6}"/>
            </a:ext>
          </a:extLst>
        </xdr:cNvPr>
        <xdr:cNvSpPr/>
      </xdr:nvSpPr>
      <xdr:spPr>
        <a:xfrm>
          <a:off x="19900900" y="176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167113</xdr:rowOff>
    </xdr:from>
    <xdr:ext cx="469744" cy="259045"/>
    <xdr:sp macro="" textlink="">
      <xdr:nvSpPr>
        <xdr:cNvPr id="677" name="【庁舎】&#10;一人当たり面積該当値テキスト">
          <a:extLst>
            <a:ext uri="{FF2B5EF4-FFF2-40B4-BE49-F238E27FC236}">
              <a16:creationId xmlns:a16="http://schemas.microsoft.com/office/drawing/2014/main" id="{94D939F3-0050-4CAA-8EC2-C71200B5B9B5}"/>
            </a:ext>
          </a:extLst>
        </xdr:cNvPr>
        <xdr:cNvSpPr txBox="1"/>
      </xdr:nvSpPr>
      <xdr:spPr>
        <a:xfrm>
          <a:off x="19989800" y="1759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678" name="楕円 677">
          <a:extLst>
            <a:ext uri="{FF2B5EF4-FFF2-40B4-BE49-F238E27FC236}">
              <a16:creationId xmlns:a16="http://schemas.microsoft.com/office/drawing/2014/main" id="{E6B21193-AA77-4413-99FD-EF6302ACC89C}"/>
            </a:ext>
          </a:extLst>
        </xdr:cNvPr>
        <xdr:cNvSpPr/>
      </xdr:nvSpPr>
      <xdr:spPr>
        <a:xfrm>
          <a:off x="19157950" y="176276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68036</xdr:rowOff>
    </xdr:from>
    <xdr:to>
      <xdr:col>116</xdr:col>
      <xdr:colOff>63500</xdr:colOff>
      <xdr:row>106</xdr:row>
      <xdr:rowOff>76200</xdr:rowOff>
    </xdr:to>
    <xdr:cxnSp macro="">
      <xdr:nvCxnSpPr>
        <xdr:cNvPr id="679" name="直線コネクタ 678">
          <a:extLst>
            <a:ext uri="{FF2B5EF4-FFF2-40B4-BE49-F238E27FC236}">
              <a16:creationId xmlns:a16="http://schemas.microsoft.com/office/drawing/2014/main" id="{BE74BB1E-705D-4E13-8ABA-60508EBEEEEF}"/>
            </a:ext>
          </a:extLst>
        </xdr:cNvPr>
        <xdr:cNvCxnSpPr/>
      </xdr:nvCxnSpPr>
      <xdr:spPr>
        <a:xfrm flipV="1">
          <a:off x="19202400" y="17670236"/>
          <a:ext cx="7493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31931</xdr:rowOff>
    </xdr:from>
    <xdr:to>
      <xdr:col>107</xdr:col>
      <xdr:colOff>101600</xdr:colOff>
      <xdr:row>106</xdr:row>
      <xdr:rowOff>133531</xdr:rowOff>
    </xdr:to>
    <xdr:sp macro="" textlink="">
      <xdr:nvSpPr>
        <xdr:cNvPr id="680" name="楕円 679">
          <a:extLst>
            <a:ext uri="{FF2B5EF4-FFF2-40B4-BE49-F238E27FC236}">
              <a16:creationId xmlns:a16="http://schemas.microsoft.com/office/drawing/2014/main" id="{CFA5C572-FD00-42A5-9CEC-00BDB5D727AE}"/>
            </a:ext>
          </a:extLst>
        </xdr:cNvPr>
        <xdr:cNvSpPr/>
      </xdr:nvSpPr>
      <xdr:spPr>
        <a:xfrm>
          <a:off x="1834515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76200</xdr:rowOff>
    </xdr:from>
    <xdr:to>
      <xdr:col>111</xdr:col>
      <xdr:colOff>177800</xdr:colOff>
      <xdr:row>106</xdr:row>
      <xdr:rowOff>82731</xdr:rowOff>
    </xdr:to>
    <xdr:cxnSp macro="">
      <xdr:nvCxnSpPr>
        <xdr:cNvPr id="681" name="直線コネクタ 680">
          <a:extLst>
            <a:ext uri="{FF2B5EF4-FFF2-40B4-BE49-F238E27FC236}">
              <a16:creationId xmlns:a16="http://schemas.microsoft.com/office/drawing/2014/main" id="{EF7D65EF-98F0-4DD7-825B-C5F6DDE22485}"/>
            </a:ext>
          </a:extLst>
        </xdr:cNvPr>
        <xdr:cNvCxnSpPr/>
      </xdr:nvCxnSpPr>
      <xdr:spPr>
        <a:xfrm flipV="1">
          <a:off x="18395950" y="17678400"/>
          <a:ext cx="80645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116839</xdr:rowOff>
    </xdr:from>
    <xdr:to>
      <xdr:col>102</xdr:col>
      <xdr:colOff>165100</xdr:colOff>
      <xdr:row>105</xdr:row>
      <xdr:rowOff>46989</xdr:rowOff>
    </xdr:to>
    <xdr:sp macro="" textlink="">
      <xdr:nvSpPr>
        <xdr:cNvPr id="682" name="楕円 681">
          <a:extLst>
            <a:ext uri="{FF2B5EF4-FFF2-40B4-BE49-F238E27FC236}">
              <a16:creationId xmlns:a16="http://schemas.microsoft.com/office/drawing/2014/main" id="{EB6E74D2-E81B-471C-A396-933EFEC1DD23}"/>
            </a:ext>
          </a:extLst>
        </xdr:cNvPr>
        <xdr:cNvSpPr/>
      </xdr:nvSpPr>
      <xdr:spPr>
        <a:xfrm>
          <a:off x="175514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167639</xdr:rowOff>
    </xdr:from>
    <xdr:to>
      <xdr:col>107</xdr:col>
      <xdr:colOff>50800</xdr:colOff>
      <xdr:row>106</xdr:row>
      <xdr:rowOff>82731</xdr:rowOff>
    </xdr:to>
    <xdr:cxnSp macro="">
      <xdr:nvCxnSpPr>
        <xdr:cNvPr id="683" name="直線コネクタ 682">
          <a:extLst>
            <a:ext uri="{FF2B5EF4-FFF2-40B4-BE49-F238E27FC236}">
              <a16:creationId xmlns:a16="http://schemas.microsoft.com/office/drawing/2014/main" id="{F2A92ACC-CC77-4FFF-A278-37BD8DD4B37A}"/>
            </a:ext>
          </a:extLst>
        </xdr:cNvPr>
        <xdr:cNvCxnSpPr/>
      </xdr:nvCxnSpPr>
      <xdr:spPr>
        <a:xfrm>
          <a:off x="17602200" y="17426939"/>
          <a:ext cx="793750" cy="25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67855</xdr:rowOff>
    </xdr:from>
    <xdr:to>
      <xdr:col>98</xdr:col>
      <xdr:colOff>38100</xdr:colOff>
      <xdr:row>107</xdr:row>
      <xdr:rowOff>169455</xdr:rowOff>
    </xdr:to>
    <xdr:sp macro="" textlink="">
      <xdr:nvSpPr>
        <xdr:cNvPr id="684" name="楕円 683">
          <a:extLst>
            <a:ext uri="{FF2B5EF4-FFF2-40B4-BE49-F238E27FC236}">
              <a16:creationId xmlns:a16="http://schemas.microsoft.com/office/drawing/2014/main" id="{37B68437-888F-473C-B3D5-CFE8D95E2DC0}"/>
            </a:ext>
          </a:extLst>
        </xdr:cNvPr>
        <xdr:cNvSpPr/>
      </xdr:nvSpPr>
      <xdr:spPr>
        <a:xfrm>
          <a:off x="16757650" y="178415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167639</xdr:rowOff>
    </xdr:from>
    <xdr:to>
      <xdr:col>102</xdr:col>
      <xdr:colOff>114300</xdr:colOff>
      <xdr:row>107</xdr:row>
      <xdr:rowOff>118655</xdr:rowOff>
    </xdr:to>
    <xdr:cxnSp macro="">
      <xdr:nvCxnSpPr>
        <xdr:cNvPr id="685" name="直線コネクタ 684">
          <a:extLst>
            <a:ext uri="{FF2B5EF4-FFF2-40B4-BE49-F238E27FC236}">
              <a16:creationId xmlns:a16="http://schemas.microsoft.com/office/drawing/2014/main" id="{BD4875FE-DB62-4B86-B561-964F947DC6E7}"/>
            </a:ext>
          </a:extLst>
        </xdr:cNvPr>
        <xdr:cNvCxnSpPr/>
      </xdr:nvCxnSpPr>
      <xdr:spPr>
        <a:xfrm flipV="1">
          <a:off x="16802100" y="17426939"/>
          <a:ext cx="800100" cy="46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84745</xdr:rowOff>
    </xdr:from>
    <xdr:ext cx="469744" cy="259045"/>
    <xdr:sp macro="" textlink="">
      <xdr:nvSpPr>
        <xdr:cNvPr id="686" name="n_1aveValue【庁舎】&#10;一人当たり面積">
          <a:extLst>
            <a:ext uri="{FF2B5EF4-FFF2-40B4-BE49-F238E27FC236}">
              <a16:creationId xmlns:a16="http://schemas.microsoft.com/office/drawing/2014/main" id="{6C4B8B0D-A3E1-4608-A375-A9ABAD893B5B}"/>
            </a:ext>
          </a:extLst>
        </xdr:cNvPr>
        <xdr:cNvSpPr txBox="1"/>
      </xdr:nvSpPr>
      <xdr:spPr>
        <a:xfrm>
          <a:off x="18980227" y="1717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166388</xdr:rowOff>
    </xdr:from>
    <xdr:ext cx="469744" cy="259045"/>
    <xdr:sp macro="" textlink="">
      <xdr:nvSpPr>
        <xdr:cNvPr id="687" name="n_2aveValue【庁舎】&#10;一人当たり面積">
          <a:extLst>
            <a:ext uri="{FF2B5EF4-FFF2-40B4-BE49-F238E27FC236}">
              <a16:creationId xmlns:a16="http://schemas.microsoft.com/office/drawing/2014/main" id="{6C1E4539-46ED-443A-9363-4B9F35B62CB0}"/>
            </a:ext>
          </a:extLst>
        </xdr:cNvPr>
        <xdr:cNvSpPr txBox="1"/>
      </xdr:nvSpPr>
      <xdr:spPr>
        <a:xfrm>
          <a:off x="18180127" y="1725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162214</xdr:rowOff>
    </xdr:from>
    <xdr:ext cx="469744" cy="259045"/>
    <xdr:sp macro="" textlink="">
      <xdr:nvSpPr>
        <xdr:cNvPr id="688" name="n_3aveValue【庁舎】&#10;一人当たり面積">
          <a:extLst>
            <a:ext uri="{FF2B5EF4-FFF2-40B4-BE49-F238E27FC236}">
              <a16:creationId xmlns:a16="http://schemas.microsoft.com/office/drawing/2014/main" id="{58A130C1-F94C-4AA3-89BD-7861256DB892}"/>
            </a:ext>
          </a:extLst>
        </xdr:cNvPr>
        <xdr:cNvSpPr txBox="1"/>
      </xdr:nvSpPr>
      <xdr:spPr>
        <a:xfrm>
          <a:off x="17386377" y="1759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71682</xdr:rowOff>
    </xdr:from>
    <xdr:ext cx="469744" cy="259045"/>
    <xdr:sp macro="" textlink="">
      <xdr:nvSpPr>
        <xdr:cNvPr id="689" name="n_4aveValue【庁舎】&#10;一人当たり面積">
          <a:extLst>
            <a:ext uri="{FF2B5EF4-FFF2-40B4-BE49-F238E27FC236}">
              <a16:creationId xmlns:a16="http://schemas.microsoft.com/office/drawing/2014/main" id="{244D8F79-D2F6-4642-AB3E-0EED230EBE59}"/>
            </a:ext>
          </a:extLst>
        </xdr:cNvPr>
        <xdr:cNvSpPr txBox="1"/>
      </xdr:nvSpPr>
      <xdr:spPr>
        <a:xfrm>
          <a:off x="16592627" y="1733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118127</xdr:rowOff>
    </xdr:from>
    <xdr:ext cx="469744" cy="259045"/>
    <xdr:sp macro="" textlink="">
      <xdr:nvSpPr>
        <xdr:cNvPr id="690" name="n_1mainValue【庁舎】&#10;一人当たり面積">
          <a:extLst>
            <a:ext uri="{FF2B5EF4-FFF2-40B4-BE49-F238E27FC236}">
              <a16:creationId xmlns:a16="http://schemas.microsoft.com/office/drawing/2014/main" id="{A0E7FF55-3A5C-4C1C-9B0F-2A67495B73A7}"/>
            </a:ext>
          </a:extLst>
        </xdr:cNvPr>
        <xdr:cNvSpPr txBox="1"/>
      </xdr:nvSpPr>
      <xdr:spPr>
        <a:xfrm>
          <a:off x="18980227" y="1772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124658</xdr:rowOff>
    </xdr:from>
    <xdr:ext cx="469744" cy="259045"/>
    <xdr:sp macro="" textlink="">
      <xdr:nvSpPr>
        <xdr:cNvPr id="691" name="n_2mainValue【庁舎】&#10;一人当たり面積">
          <a:extLst>
            <a:ext uri="{FF2B5EF4-FFF2-40B4-BE49-F238E27FC236}">
              <a16:creationId xmlns:a16="http://schemas.microsoft.com/office/drawing/2014/main" id="{AE8D156B-771F-49F2-8793-AAEA60E6BCC5}"/>
            </a:ext>
          </a:extLst>
        </xdr:cNvPr>
        <xdr:cNvSpPr txBox="1"/>
      </xdr:nvSpPr>
      <xdr:spPr>
        <a:xfrm>
          <a:off x="18180127" y="17726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63516</xdr:rowOff>
    </xdr:from>
    <xdr:ext cx="469744" cy="259045"/>
    <xdr:sp macro="" textlink="">
      <xdr:nvSpPr>
        <xdr:cNvPr id="692" name="n_3mainValue【庁舎】&#10;一人当たり面積">
          <a:extLst>
            <a:ext uri="{FF2B5EF4-FFF2-40B4-BE49-F238E27FC236}">
              <a16:creationId xmlns:a16="http://schemas.microsoft.com/office/drawing/2014/main" id="{219E1951-EB90-4F91-BE9E-165FC2352836}"/>
            </a:ext>
          </a:extLst>
        </xdr:cNvPr>
        <xdr:cNvSpPr txBox="1"/>
      </xdr:nvSpPr>
      <xdr:spPr>
        <a:xfrm>
          <a:off x="17386377" y="1715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160582</xdr:rowOff>
    </xdr:from>
    <xdr:ext cx="469744" cy="259045"/>
    <xdr:sp macro="" textlink="">
      <xdr:nvSpPr>
        <xdr:cNvPr id="693" name="n_4mainValue【庁舎】&#10;一人当たり面積">
          <a:extLst>
            <a:ext uri="{FF2B5EF4-FFF2-40B4-BE49-F238E27FC236}">
              <a16:creationId xmlns:a16="http://schemas.microsoft.com/office/drawing/2014/main" id="{C6B625A2-339E-4D20-8231-D310B7B748E2}"/>
            </a:ext>
          </a:extLst>
        </xdr:cNvPr>
        <xdr:cNvSpPr txBox="1"/>
      </xdr:nvSpPr>
      <xdr:spPr>
        <a:xfrm>
          <a:off x="16592627" y="1793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a:extLst>
            <a:ext uri="{FF2B5EF4-FFF2-40B4-BE49-F238E27FC236}">
              <a16:creationId xmlns:a16="http://schemas.microsoft.com/office/drawing/2014/main" id="{982CDEB6-7149-4E11-BD25-452DF3FC595E}"/>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a:extLst>
            <a:ext uri="{FF2B5EF4-FFF2-40B4-BE49-F238E27FC236}">
              <a16:creationId xmlns:a16="http://schemas.microsoft.com/office/drawing/2014/main" id="{B1DA4BDA-2D6F-4679-9772-327FBC380D70}"/>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a:extLst>
            <a:ext uri="{FF2B5EF4-FFF2-40B4-BE49-F238E27FC236}">
              <a16:creationId xmlns:a16="http://schemas.microsoft.com/office/drawing/2014/main" id="{65899163-B042-4338-A315-34F60D1B8D6D}"/>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減価償却率については、社会体育館、保健センターが類似団体平均を上回っている。庁舎の減価償却率は新庁舎が完成した平成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年度から、類似団体平均より低くなっている。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施設の状況の把握及び維持補修や改修を行い長寿命化を図る必要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群馬県板倉町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14,064
13,634
41.86
6,864,187
5,979,374
860,421
4,308,989
4,292,679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29698" y="4624346"/>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が前年比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ポイント増であるが、当町はほぼ横ばいで推移している。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や全国平均との比較では、財政力は高いが、群馬県平均との比較では、平均的な財政力となっている。今後も財政力を高めるため、積極的な企業誘致活動を行い、法人関係の税収増加を図り、自主財源の確保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73660</xdr:rowOff>
    </xdr:from>
    <xdr:to>
      <xdr:col>23</xdr:col>
      <xdr:colOff>133350</xdr:colOff>
      <xdr:row>42</xdr:row>
      <xdr:rowOff>81704</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27456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73660</xdr:rowOff>
    </xdr:from>
    <xdr:to>
      <xdr:col>19</xdr:col>
      <xdr:colOff>133350</xdr:colOff>
      <xdr:row>42</xdr:row>
      <xdr:rowOff>73660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27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92710</xdr:rowOff>
    </xdr:from>
    <xdr:to>
      <xdr:col>19</xdr:col>
      <xdr:colOff>184150</xdr:colOff>
      <xdr:row>44</xdr:row>
      <xdr:rowOff>22860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46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7637</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73660</xdr:rowOff>
    </xdr:from>
    <xdr:to>
      <xdr:col>15</xdr:col>
      <xdr:colOff>82550</xdr:colOff>
      <xdr:row>42</xdr:row>
      <xdr:rowOff>89746</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2745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76623</xdr:rowOff>
    </xdr:from>
    <xdr:to>
      <xdr:col>15</xdr:col>
      <xdr:colOff>133350</xdr:colOff>
      <xdr:row>44</xdr:row>
      <xdr:rowOff>6773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4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163000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89746</xdr:rowOff>
    </xdr:from>
    <xdr:to>
      <xdr:col>11</xdr:col>
      <xdr:colOff>31750</xdr:colOff>
      <xdr:row>42</xdr:row>
      <xdr:rowOff>105833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2906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76623</xdr:rowOff>
    </xdr:from>
    <xdr:to>
      <xdr:col>11</xdr:col>
      <xdr:colOff>82550</xdr:colOff>
      <xdr:row>44</xdr:row>
      <xdr:rowOff>6773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4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163000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76623</xdr:rowOff>
    </xdr:from>
    <xdr:to>
      <xdr:col>7</xdr:col>
      <xdr:colOff>31750</xdr:colOff>
      <xdr:row>44</xdr:row>
      <xdr:rowOff>6773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4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163000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30904</xdr:rowOff>
    </xdr:from>
    <xdr:to>
      <xdr:col>23</xdr:col>
      <xdr:colOff>184150</xdr:colOff>
      <xdr:row>42</xdr:row>
      <xdr:rowOff>132504</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47431</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0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22860</xdr:rowOff>
    </xdr:from>
    <xdr:to>
      <xdr:col>19</xdr:col>
      <xdr:colOff>184150</xdr:colOff>
      <xdr:row>42</xdr:row>
      <xdr:rowOff>124460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22860</xdr:rowOff>
    </xdr:from>
    <xdr:to>
      <xdr:col>15</xdr:col>
      <xdr:colOff>133350</xdr:colOff>
      <xdr:row>42</xdr:row>
      <xdr:rowOff>124460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134637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38946</xdr:rowOff>
    </xdr:from>
    <xdr:to>
      <xdr:col>11</xdr:col>
      <xdr:colOff>82550</xdr:colOff>
      <xdr:row>42</xdr:row>
      <xdr:rowOff>140546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150723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ポイント改善し、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％であった。当町の数値は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令和元年度まで悪化し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からは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改善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傾向にあり、令和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年度は類似団体平均よりも良好な数値を示している。また、全国平均、群馬県平均と比較しても良好な数値である。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今後も経常経費の抑制と経常一般財源の確保に努め、財政構造の弾力性の向上を図る。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80131</xdr:rowOff>
    </xdr:from>
    <xdr:to>
      <xdr:col>23</xdr:col>
      <xdr:colOff>133350</xdr:colOff>
      <xdr:row>66</xdr:row>
      <xdr:rowOff>168728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52781"/>
          <a:ext cx="0" cy="1631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55</xdr:row>
      <xdr:rowOff>166508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59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80131</xdr:rowOff>
    </xdr:from>
    <xdr:to>
      <xdr:col>24</xdr:col>
      <xdr:colOff>12700</xdr:colOff>
      <xdr:row>57</xdr:row>
      <xdr:rowOff>80131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5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117324</xdr:rowOff>
    </xdr:from>
    <xdr:to>
      <xdr:col>23</xdr:col>
      <xdr:colOff>133350</xdr:colOff>
      <xdr:row>66</xdr:row>
      <xdr:rowOff>88295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404324"/>
          <a:ext cx="838200" cy="99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50999</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09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78922</xdr:rowOff>
    </xdr:from>
    <xdr:to>
      <xdr:col>23</xdr:col>
      <xdr:colOff>184150</xdr:colOff>
      <xdr:row>62</xdr:row>
      <xdr:rowOff>9072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88295</xdr:rowOff>
    </xdr:from>
    <xdr:to>
      <xdr:col>19</xdr:col>
      <xdr:colOff>133350</xdr:colOff>
      <xdr:row>67</xdr:row>
      <xdr:rowOff>66222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1403995"/>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48078</xdr:rowOff>
    </xdr:from>
    <xdr:to>
      <xdr:col>19</xdr:col>
      <xdr:colOff>184150</xdr:colOff>
      <xdr:row>65</xdr:row>
      <xdr:rowOff>149678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19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159855</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6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122767</xdr:rowOff>
    </xdr:from>
    <xdr:to>
      <xdr:col>15</xdr:col>
      <xdr:colOff>82550</xdr:colOff>
      <xdr:row>67</xdr:row>
      <xdr:rowOff>66222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43846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128512</xdr:rowOff>
    </xdr:from>
    <xdr:to>
      <xdr:col>15</xdr:col>
      <xdr:colOff>133350</xdr:colOff>
      <xdr:row>66</xdr:row>
      <xdr:rowOff>58662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2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68839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4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19352</xdr:rowOff>
    </xdr:from>
    <xdr:to>
      <xdr:col>11</xdr:col>
      <xdr:colOff>31750</xdr:colOff>
      <xdr:row>66</xdr:row>
      <xdr:rowOff>122767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335052"/>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140002</xdr:rowOff>
    </xdr:from>
    <xdr:to>
      <xdr:col>11</xdr:col>
      <xdr:colOff>82550</xdr:colOff>
      <xdr:row>66</xdr:row>
      <xdr:rowOff>70152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28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80329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5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82550</xdr:rowOff>
    </xdr:from>
    <xdr:to>
      <xdr:col>7</xdr:col>
      <xdr:colOff>31750</xdr:colOff>
      <xdr:row>66</xdr:row>
      <xdr:rowOff>12700</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22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22877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9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66524</xdr:rowOff>
    </xdr:from>
    <xdr:to>
      <xdr:col>23</xdr:col>
      <xdr:colOff>184150</xdr:colOff>
      <xdr:row>60</xdr:row>
      <xdr:rowOff>168124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35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83051</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19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37495</xdr:rowOff>
    </xdr:from>
    <xdr:to>
      <xdr:col>19</xdr:col>
      <xdr:colOff>184150</xdr:colOff>
      <xdr:row>66</xdr:row>
      <xdr:rowOff>139095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35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123872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43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15422</xdr:rowOff>
    </xdr:from>
    <xdr:to>
      <xdr:col>15</xdr:col>
      <xdr:colOff>133350</xdr:colOff>
      <xdr:row>67</xdr:row>
      <xdr:rowOff>117022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50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101799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58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71967</xdr:rowOff>
    </xdr:from>
    <xdr:to>
      <xdr:col>11</xdr:col>
      <xdr:colOff>82550</xdr:colOff>
      <xdr:row>67</xdr:row>
      <xdr:rowOff>2117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158344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47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140002</xdr:rowOff>
    </xdr:from>
    <xdr:to>
      <xdr:col>7</xdr:col>
      <xdr:colOff>31750</xdr:colOff>
      <xdr:row>66</xdr:row>
      <xdr:rowOff>70152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28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54929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37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3,609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した。直近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年間の各年度すべてにおいて類似団体平均を下回っているが、群馬県平均を上回っているので、適正な職員配置等による人件費の削減や物件費関係の経費削減に努める。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21503</xdr:rowOff>
    </xdr:from>
    <xdr:to>
      <xdr:col>23</xdr:col>
      <xdr:colOff>133350</xdr:colOff>
      <xdr:row>81</xdr:row>
      <xdr:rowOff>33944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3908953"/>
          <a:ext cx="838200" cy="1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138712</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26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158420</xdr:rowOff>
    </xdr:from>
    <xdr:to>
      <xdr:col>19</xdr:col>
      <xdr:colOff>133350</xdr:colOff>
      <xdr:row>81</xdr:row>
      <xdr:rowOff>33944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74420"/>
          <a:ext cx="889000" cy="4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98479</xdr:rowOff>
    </xdr:from>
    <xdr:to>
      <xdr:col>19</xdr:col>
      <xdr:colOff>184150</xdr:colOff>
      <xdr:row>83</xdr:row>
      <xdr:rowOff>28629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15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13406</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243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123296</xdr:rowOff>
    </xdr:from>
    <xdr:to>
      <xdr:col>15</xdr:col>
      <xdr:colOff>82550</xdr:colOff>
      <xdr:row>80</xdr:row>
      <xdr:rowOff>158420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39296"/>
          <a:ext cx="889000" cy="3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157324</xdr:rowOff>
    </xdr:from>
    <xdr:to>
      <xdr:col>15</xdr:col>
      <xdr:colOff>133350</xdr:colOff>
      <xdr:row>82</xdr:row>
      <xdr:rowOff>87474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4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72251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13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123296</xdr:rowOff>
    </xdr:from>
    <xdr:to>
      <xdr:col>11</xdr:col>
      <xdr:colOff>31750</xdr:colOff>
      <xdr:row>80</xdr:row>
      <xdr:rowOff>125843</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3839296"/>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155804</xdr:rowOff>
    </xdr:from>
    <xdr:to>
      <xdr:col>11</xdr:col>
      <xdr:colOff>82550</xdr:colOff>
      <xdr:row>82</xdr:row>
      <xdr:rowOff>85954</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0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70731</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12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112764</xdr:rowOff>
    </xdr:from>
    <xdr:to>
      <xdr:col>7</xdr:col>
      <xdr:colOff>31750</xdr:colOff>
      <xdr:row>82</xdr:row>
      <xdr:rowOff>42914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00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27691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8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142153</xdr:rowOff>
    </xdr:from>
    <xdr:to>
      <xdr:col>23</xdr:col>
      <xdr:colOff>184150</xdr:colOff>
      <xdr:row>81</xdr:row>
      <xdr:rowOff>72303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63430</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79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154594</xdr:rowOff>
    </xdr:from>
    <xdr:to>
      <xdr:col>19</xdr:col>
      <xdr:colOff>184150</xdr:colOff>
      <xdr:row>81</xdr:row>
      <xdr:rowOff>84744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87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94921</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39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107620</xdr:rowOff>
    </xdr:from>
    <xdr:to>
      <xdr:col>15</xdr:col>
      <xdr:colOff>133350</xdr:colOff>
      <xdr:row>81</xdr:row>
      <xdr:rowOff>37770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47947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9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72496</xdr:rowOff>
    </xdr:from>
    <xdr:to>
      <xdr:col>11</xdr:col>
      <xdr:colOff>82550</xdr:colOff>
      <xdr:row>81</xdr:row>
      <xdr:rowOff>2646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8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12823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5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75043</xdr:rowOff>
    </xdr:from>
    <xdr:to>
      <xdr:col>7</xdr:col>
      <xdr:colOff>31750</xdr:colOff>
      <xdr:row>81</xdr:row>
      <xdr:rowOff>5193</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9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15370</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95.5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となった。今後、経験年数の長い職員の給与抑制等が進むことで指数の抑制につながると見込まれる。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136172</xdr:rowOff>
    </xdr:from>
    <xdr:to>
      <xdr:col>81</xdr:col>
      <xdr:colOff>44450</xdr:colOff>
      <xdr:row>84</xdr:row>
      <xdr:rowOff>136172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5379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46866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20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136172</xdr:rowOff>
    </xdr:from>
    <xdr:to>
      <xdr:col>77</xdr:col>
      <xdr:colOff>44450</xdr:colOff>
      <xdr:row>85</xdr:row>
      <xdr:rowOff>58561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53797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125589</xdr:rowOff>
    </xdr:from>
    <xdr:to>
      <xdr:col>77</xdr:col>
      <xdr:colOff>95250</xdr:colOff>
      <xdr:row>85</xdr:row>
      <xdr:rowOff>55739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40516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1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58561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56478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31750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5647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45155</xdr:rowOff>
    </xdr:from>
    <xdr:to>
      <xdr:col>68</xdr:col>
      <xdr:colOff>203200</xdr:colOff>
      <xdr:row>84</xdr:row>
      <xdr:rowOff>146755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156932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65916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101899</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33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85372</xdr:rowOff>
    </xdr:from>
    <xdr:to>
      <xdr:col>77</xdr:col>
      <xdr:colOff>95250</xdr:colOff>
      <xdr:row>85</xdr:row>
      <xdr:rowOff>15522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7761</xdr:rowOff>
    </xdr:from>
    <xdr:to>
      <xdr:col>73</xdr:col>
      <xdr:colOff>44450</xdr:colOff>
      <xdr:row>85</xdr:row>
      <xdr:rowOff>109361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94138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人増加し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人となった。全国平均及び群馬県平均と比べると多いが、類似団体平均と比較すると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人少ない。普通会計の職員は平成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人であったが、集中改革プランの実行などにより職員の削減が進み、令和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人（特別職</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含む</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）となった。今後も職員配置等の見直しを継続して行い、適正な定員管理に努める。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155484</xdr:rowOff>
    </xdr:from>
    <xdr:to>
      <xdr:col>81</xdr:col>
      <xdr:colOff>44450</xdr:colOff>
      <xdr:row>60</xdr:row>
      <xdr:rowOff>2419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271034"/>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78818</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365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150888</xdr:rowOff>
    </xdr:from>
    <xdr:to>
      <xdr:col>77</xdr:col>
      <xdr:colOff>44450</xdr:colOff>
      <xdr:row>59</xdr:row>
      <xdr:rowOff>155484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5290800" y="10266438"/>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115691</xdr:rowOff>
    </xdr:from>
    <xdr:to>
      <xdr:col>77</xdr:col>
      <xdr:colOff>95250</xdr:colOff>
      <xdr:row>62</xdr:row>
      <xdr:rowOff>45841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30618</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660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150888</xdr:rowOff>
    </xdr:from>
    <xdr:to>
      <xdr:col>72</xdr:col>
      <xdr:colOff>203200</xdr:colOff>
      <xdr:row>59</xdr:row>
      <xdr:rowOff>155484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4401800" y="10266438"/>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24916</xdr:rowOff>
    </xdr:from>
    <xdr:to>
      <xdr:col>73</xdr:col>
      <xdr:colOff>44450</xdr:colOff>
      <xdr:row>61</xdr:row>
      <xdr:rowOff>126516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4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111293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5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134801</xdr:rowOff>
    </xdr:from>
    <xdr:to>
      <xdr:col>68</xdr:col>
      <xdr:colOff>152400</xdr:colOff>
      <xdr:row>59</xdr:row>
      <xdr:rowOff>155484</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2800" y="1025035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157299</xdr:rowOff>
    </xdr:from>
    <xdr:to>
      <xdr:col>68</xdr:col>
      <xdr:colOff>203200</xdr:colOff>
      <xdr:row>61</xdr:row>
      <xdr:rowOff>87449</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72226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120529</xdr:rowOff>
    </xdr:from>
    <xdr:to>
      <xdr:col>64</xdr:col>
      <xdr:colOff>152400</xdr:colOff>
      <xdr:row>61</xdr:row>
      <xdr:rowOff>50679</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40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35456</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49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123069</xdr:rowOff>
    </xdr:from>
    <xdr:to>
      <xdr:col>81</xdr:col>
      <xdr:colOff>95250</xdr:colOff>
      <xdr:row>60</xdr:row>
      <xdr:rowOff>53219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23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139596</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08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104684</xdr:rowOff>
    </xdr:from>
    <xdr:to>
      <xdr:col>77</xdr:col>
      <xdr:colOff>95250</xdr:colOff>
      <xdr:row>60</xdr:row>
      <xdr:rowOff>34834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45011</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9989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100088</xdr:rowOff>
    </xdr:from>
    <xdr:to>
      <xdr:col>73</xdr:col>
      <xdr:colOff>44450</xdr:colOff>
      <xdr:row>60</xdr:row>
      <xdr:rowOff>30238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2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40415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998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104684</xdr:rowOff>
    </xdr:from>
    <xdr:to>
      <xdr:col>68</xdr:col>
      <xdr:colOff>203200</xdr:colOff>
      <xdr:row>60</xdr:row>
      <xdr:rowOff>34834</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45011</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84001</xdr:rowOff>
    </xdr:from>
    <xdr:to>
      <xdr:col>64</xdr:col>
      <xdr:colOff>152400</xdr:colOff>
      <xdr:row>60</xdr:row>
      <xdr:rowOff>14151</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24328</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996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実質公債費比率は徐々</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においても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一部事務組合の借入増により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年度の値は、類似団体平均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は下回っているものの、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全国平均、群馬県平均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を上回った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。公立館林厚生病院の耐震建替えや広域ごみ処理施設建設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、消防組合施設の建替え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に伴って一部事務組合が借り入れた地方債の元金償還に伴う負担金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107950</xdr:rowOff>
    </xdr:from>
    <xdr:to>
      <xdr:col>81</xdr:col>
      <xdr:colOff>44450</xdr:colOff>
      <xdr:row>38</xdr:row>
      <xdr:rowOff>164254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662305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74947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6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19473</xdr:rowOff>
    </xdr:from>
    <xdr:to>
      <xdr:col>77</xdr:col>
      <xdr:colOff>44450</xdr:colOff>
      <xdr:row>38</xdr:row>
      <xdr:rowOff>107950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653457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126577</xdr:rowOff>
    </xdr:from>
    <xdr:to>
      <xdr:col>72</xdr:col>
      <xdr:colOff>203200</xdr:colOff>
      <xdr:row>38</xdr:row>
      <xdr:rowOff>19473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647022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74100</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126577</xdr:rowOff>
    </xdr:from>
    <xdr:to>
      <xdr:col>68</xdr:col>
      <xdr:colOff>152400</xdr:colOff>
      <xdr:row>37</xdr:row>
      <xdr:rowOff>134620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64702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151130</xdr:rowOff>
    </xdr:from>
    <xdr:to>
      <xdr:col>68</xdr:col>
      <xdr:colOff>203200</xdr:colOff>
      <xdr:row>40</xdr:row>
      <xdr:rowOff>81280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66057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159173</xdr:rowOff>
    </xdr:from>
    <xdr:to>
      <xdr:col>64</xdr:col>
      <xdr:colOff>152400</xdr:colOff>
      <xdr:row>40</xdr:row>
      <xdr:rowOff>89323</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74100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113454</xdr:rowOff>
    </xdr:from>
    <xdr:to>
      <xdr:col>81</xdr:col>
      <xdr:colOff>95250</xdr:colOff>
      <xdr:row>39</xdr:row>
      <xdr:rowOff>43604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129981</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57150</xdr:rowOff>
    </xdr:from>
    <xdr:to>
      <xdr:col>77</xdr:col>
      <xdr:colOff>95250</xdr:colOff>
      <xdr:row>38</xdr:row>
      <xdr:rowOff>158750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168927</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140123</xdr:rowOff>
    </xdr:from>
    <xdr:to>
      <xdr:col>73</xdr:col>
      <xdr:colOff>44450</xdr:colOff>
      <xdr:row>38</xdr:row>
      <xdr:rowOff>70273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80450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25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75777</xdr:rowOff>
    </xdr:from>
    <xdr:to>
      <xdr:col>68</xdr:col>
      <xdr:colOff>203200</xdr:colOff>
      <xdr:row>38</xdr:row>
      <xdr:rowOff>5927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16104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18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83820</xdr:rowOff>
    </xdr:from>
    <xdr:to>
      <xdr:col>64</xdr:col>
      <xdr:colOff>152400</xdr:colOff>
      <xdr:row>38</xdr:row>
      <xdr:rowOff>13970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24147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19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年度は将来負担額に充当可能な財源等が将来負担額を下回ったため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％であったが、令和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年度は令和元年度に引き続き算出なしである。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年度について、将来負担の大部分を占める地方債残高のうち約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％が基準財政需要額に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算入される臨時財政対策債である。これは、今後の起債に対し余力があることを意味しているが、今後、老朽化した施設の更新、統廃合、長寿命化等によっては、地方債残高の増加及び基金残高の減少に伴い将来負担比率が上昇することも見込まれるため、適正な財政運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103310</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32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62956</xdr:rowOff>
    </xdr:from>
    <xdr:to>
      <xdr:col>77</xdr:col>
      <xdr:colOff>95250</xdr:colOff>
      <xdr:row>15</xdr:row>
      <xdr:rowOff>164556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63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3283</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403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91924</xdr:rowOff>
    </xdr:from>
    <xdr:to>
      <xdr:col>73</xdr:col>
      <xdr:colOff>44450</xdr:colOff>
      <xdr:row>15</xdr:row>
      <xdr:rowOff>22074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49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32251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26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89626</xdr:rowOff>
    </xdr:from>
    <xdr:to>
      <xdr:col>68</xdr:col>
      <xdr:colOff>203200</xdr:colOff>
      <xdr:row>15</xdr:row>
      <xdr:rowOff>19776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48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4553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57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89626</xdr:rowOff>
    </xdr:from>
    <xdr:to>
      <xdr:col>64</xdr:col>
      <xdr:colOff>152400</xdr:colOff>
      <xdr:row>15</xdr:row>
      <xdr:rowOff>19776</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48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29953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25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74930</xdr:rowOff>
    </xdr:from>
    <xdr:to>
      <xdr:col>68</xdr:col>
      <xdr:colOff>203200</xdr:colOff>
      <xdr:row>14</xdr:row>
      <xdr:rowOff>5080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30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15257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群馬県板倉町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14,064
13,634
41.86
6,864,187
5,979,374
860,421
4,308,989
4,292,679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度は前年比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％となった。前年よりも減少したものの、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類似団体平均、全国平均、群馬県平均のすべてに対して高</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い数値であり、引き続き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適正な職員配置等により人件費を抑制することが課題である。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129286</xdr:rowOff>
    </xdr:from>
    <xdr:to>
      <xdr:col>24</xdr:col>
      <xdr:colOff>25400</xdr:colOff>
      <xdr:row>41</xdr:row>
      <xdr:rowOff>60706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815836"/>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81297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10414</xdr:rowOff>
    </xdr:from>
    <xdr:to>
      <xdr:col>19</xdr:col>
      <xdr:colOff>187325</xdr:colOff>
      <xdr:row>41</xdr:row>
      <xdr:rowOff>60706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696964"/>
          <a:ext cx="889000" cy="39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73914</xdr:rowOff>
    </xdr:from>
    <xdr:to>
      <xdr:col>20</xdr:col>
      <xdr:colOff>38100</xdr:colOff>
      <xdr:row>38</xdr:row>
      <xdr:rowOff>4064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14241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86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10414</xdr:rowOff>
    </xdr:from>
    <xdr:to>
      <xdr:col>15</xdr:col>
      <xdr:colOff>98425</xdr:colOff>
      <xdr:row>39</xdr:row>
      <xdr:rowOff>19558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6969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121683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19558</xdr:rowOff>
    </xdr:from>
    <xdr:to>
      <xdr:col>11</xdr:col>
      <xdr:colOff>9525</xdr:colOff>
      <xdr:row>39</xdr:row>
      <xdr:rowOff>56134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7061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78486</xdr:rowOff>
    </xdr:from>
    <xdr:to>
      <xdr:col>24</xdr:col>
      <xdr:colOff>76200</xdr:colOff>
      <xdr:row>40</xdr:row>
      <xdr:rowOff>8636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50563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9906</xdr:rowOff>
    </xdr:from>
    <xdr:to>
      <xdr:col>20</xdr:col>
      <xdr:colOff>38100</xdr:colOff>
      <xdr:row>41</xdr:row>
      <xdr:rowOff>111506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703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96283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7125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131064</xdr:rowOff>
    </xdr:from>
    <xdr:to>
      <xdr:col>15</xdr:col>
      <xdr:colOff>149225</xdr:colOff>
      <xdr:row>39</xdr:row>
      <xdr:rowOff>61214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45991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140208</xdr:rowOff>
    </xdr:from>
    <xdr:to>
      <xdr:col>11</xdr:col>
      <xdr:colOff>60325</xdr:colOff>
      <xdr:row>39</xdr:row>
      <xdr:rowOff>70358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55135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5334</xdr:rowOff>
    </xdr:from>
    <xdr:to>
      <xdr:col>6</xdr:col>
      <xdr:colOff>171450</xdr:colOff>
      <xdr:row>39</xdr:row>
      <xdr:rowOff>106934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91711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数値が類似団体と同程度となったのは、会計年度任用職員制度の新設に伴いこれまで物件費に計上されていた臨時職員経費が除かれたことが要因である。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年度の人口千人あたりの当町の職員数は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人だった。この人数は類似団体平均の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％程度であり、正職員の補充として会計年度任用職員が多くなっている現状がある。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12700</xdr:rowOff>
    </xdr:from>
    <xdr:to>
      <xdr:col>82</xdr:col>
      <xdr:colOff>107950</xdr:colOff>
      <xdr:row>15</xdr:row>
      <xdr:rowOff>109855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5671800" y="2584450"/>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138447</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36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109855</xdr:rowOff>
    </xdr:from>
    <xdr:to>
      <xdr:col>78</xdr:col>
      <xdr:colOff>69850</xdr:colOff>
      <xdr:row>17</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681605"/>
          <a:ext cx="8890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96537</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325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155575</xdr:rowOff>
    </xdr:from>
    <xdr:to>
      <xdr:col>73</xdr:col>
      <xdr:colOff>180975</xdr:colOff>
      <xdr:row>17</xdr:row>
      <xdr:rowOff>12700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8987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99060</xdr:rowOff>
    </xdr:from>
    <xdr:to>
      <xdr:col>74</xdr:col>
      <xdr:colOff>31750</xdr:colOff>
      <xdr:row>16</xdr:row>
      <xdr:rowOff>29210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39387</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43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16</xdr:row>
      <xdr:rowOff>155575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8930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93345</xdr:rowOff>
    </xdr:from>
    <xdr:to>
      <xdr:col>69</xdr:col>
      <xdr:colOff>142875</xdr:colOff>
      <xdr:row>16</xdr:row>
      <xdr:rowOff>23495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33672</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43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53340</xdr:rowOff>
    </xdr:from>
    <xdr:to>
      <xdr:col>65</xdr:col>
      <xdr:colOff>53975</xdr:colOff>
      <xdr:row>15</xdr:row>
      <xdr:rowOff>154940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165117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133350</xdr:rowOff>
    </xdr:from>
    <xdr:to>
      <xdr:col>82</xdr:col>
      <xdr:colOff>158750</xdr:colOff>
      <xdr:row>15</xdr:row>
      <xdr:rowOff>63500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105427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50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59055</xdr:rowOff>
    </xdr:from>
    <xdr:to>
      <xdr:col>78</xdr:col>
      <xdr:colOff>120650</xdr:colOff>
      <xdr:row>15</xdr:row>
      <xdr:rowOff>160655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6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145432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717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133350</xdr:rowOff>
    </xdr:from>
    <xdr:to>
      <xdr:col>74</xdr:col>
      <xdr:colOff>31750</xdr:colOff>
      <xdr:row>17</xdr:row>
      <xdr:rowOff>63500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48277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104775</xdr:rowOff>
    </xdr:from>
    <xdr:to>
      <xdr:col>69</xdr:col>
      <xdr:colOff>142875</xdr:colOff>
      <xdr:row>17</xdr:row>
      <xdr:rowOff>34925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84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19702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93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13987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となり、前年の数値とほぼ横ばいで推移した。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年度から令和元年度まで高い比率となっているのは、町立保育園の物件費を全て扶助費として計上していることが主な要因である。令和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数値が類似団体と同程度となったのは、会計年度任用職員制度の新設に伴いこれまで計上されていた町立保育園臨時職員経費（物件費）が除かれたことが要因である。少子高齢化による扶助費の増加も予想されるため、継続的に事業見直しを行う。</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6901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58</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70915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146050</xdr:rowOff>
    </xdr:from>
    <xdr:to>
      <xdr:col>15</xdr:col>
      <xdr:colOff>98425</xdr:colOff>
      <xdr:row>59</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10090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69850</xdr:rowOff>
    </xdr:from>
    <xdr:to>
      <xdr:col>11</xdr:col>
      <xdr:colOff>9525</xdr:colOff>
      <xdr:row>59</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10185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0</xdr:rowOff>
    </xdr:from>
    <xdr:to>
      <xdr:col>11</xdr:col>
      <xdr:colOff>60325</xdr:colOff>
      <xdr:row>57</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111777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57150</xdr:rowOff>
    </xdr:from>
    <xdr:to>
      <xdr:col>20</xdr:col>
      <xdr:colOff>38100</xdr:colOff>
      <xdr:row>56</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95250</xdr:rowOff>
    </xdr:from>
    <xdr:to>
      <xdr:col>15</xdr:col>
      <xdr:colOff>149225</xdr:colOff>
      <xdr:row>59</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19050</xdr:rowOff>
    </xdr:from>
    <xdr:to>
      <xdr:col>11</xdr:col>
      <xdr:colOff>60325</xdr:colOff>
      <xdr:row>59</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76200</xdr:rowOff>
    </xdr:from>
    <xdr:to>
      <xdr:col>6</xdr:col>
      <xdr:colOff>171450</xdr:colOff>
      <xdr:row>60</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162577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％となった。その他には維持補修費と繰出金が含まれるが、そのうち</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繰出金である。高齢化に伴う医療費や介護給付費の増加に連動して、国民健康保険特別会計、介護保険特別会計、後期高齢者医療特別会計への繰出金は増加すると見込まれるため、これらの抑制策が必要であ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56700"/>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44649</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132443</xdr:rowOff>
    </xdr:from>
    <xdr:to>
      <xdr:col>82</xdr:col>
      <xdr:colOff>107950</xdr:colOff>
      <xdr:row>57</xdr:row>
      <xdr:rowOff>58965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733643"/>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58965</xdr:rowOff>
    </xdr:from>
    <xdr:to>
      <xdr:col>78</xdr:col>
      <xdr:colOff>69850</xdr:colOff>
      <xdr:row>57</xdr:row>
      <xdr:rowOff>113393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8316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29935</xdr:rowOff>
    </xdr:from>
    <xdr:to>
      <xdr:col>78</xdr:col>
      <xdr:colOff>120650</xdr:colOff>
      <xdr:row>57</xdr:row>
      <xdr:rowOff>131535</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116312</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113393</xdr:rowOff>
    </xdr:from>
    <xdr:to>
      <xdr:col>73</xdr:col>
      <xdr:colOff>180975</xdr:colOff>
      <xdr:row>57</xdr:row>
      <xdr:rowOff>124278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886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149678</xdr:rowOff>
    </xdr:from>
    <xdr:to>
      <xdr:col>74</xdr:col>
      <xdr:colOff>31750</xdr:colOff>
      <xdr:row>58</xdr:row>
      <xdr:rowOff>79828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64605</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58965</xdr:rowOff>
    </xdr:from>
    <xdr:to>
      <xdr:col>69</xdr:col>
      <xdr:colOff>92075</xdr:colOff>
      <xdr:row>57</xdr:row>
      <xdr:rowOff>124278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831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138793</xdr:rowOff>
    </xdr:from>
    <xdr:to>
      <xdr:col>65</xdr:col>
      <xdr:colOff>53975</xdr:colOff>
      <xdr:row>58</xdr:row>
      <xdr:rowOff>68943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1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53720</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98170</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8165</xdr:rowOff>
    </xdr:from>
    <xdr:to>
      <xdr:col>78</xdr:col>
      <xdr:colOff>120650</xdr:colOff>
      <xdr:row>57</xdr:row>
      <xdr:rowOff>109765</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62593</xdr:rowOff>
    </xdr:from>
    <xdr:to>
      <xdr:col>74</xdr:col>
      <xdr:colOff>31750</xdr:colOff>
      <xdr:row>57</xdr:row>
      <xdr:rowOff>164193</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73478</xdr:rowOff>
    </xdr:from>
    <xdr:to>
      <xdr:col>69</xdr:col>
      <xdr:colOff>142875</xdr:colOff>
      <xdr:row>58</xdr:row>
      <xdr:rowOff>3628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13805</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119942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類似団体と同程度の数値ではあるが、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今後公立館林厚生病院の耐震建替えや広域ごみ処理施設の建設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消防組合施設の建替えに伴って一部事務組合が借り入れた地方債の元金償還に伴う負担金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が増加する見込みである。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71483</xdr:rowOff>
    </xdr:from>
    <xdr:to>
      <xdr:col>82</xdr:col>
      <xdr:colOff>107950</xdr:colOff>
      <xdr:row>37</xdr:row>
      <xdr:rowOff>30661</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243683"/>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37210</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037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169454</xdr:rowOff>
    </xdr:from>
    <xdr:to>
      <xdr:col>78</xdr:col>
      <xdr:colOff>69850</xdr:colOff>
      <xdr:row>37</xdr:row>
      <xdr:rowOff>30661</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34165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125186</xdr:rowOff>
    </xdr:from>
    <xdr:to>
      <xdr:col>78</xdr:col>
      <xdr:colOff>120650</xdr:colOff>
      <xdr:row>37</xdr:row>
      <xdr:rowOff>55336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65513</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0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36</xdr:row>
      <xdr:rowOff>169454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32206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139881</xdr:rowOff>
    </xdr:from>
    <xdr:to>
      <xdr:col>74</xdr:col>
      <xdr:colOff>31750</xdr:colOff>
      <xdr:row>36</xdr:row>
      <xdr:rowOff>70031</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80208</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136797</xdr:rowOff>
    </xdr:from>
    <xdr:to>
      <xdr:col>69</xdr:col>
      <xdr:colOff>92075</xdr:colOff>
      <xdr:row>36</xdr:row>
      <xdr:rowOff>149860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30899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146413</xdr:rowOff>
    </xdr:from>
    <xdr:to>
      <xdr:col>69</xdr:col>
      <xdr:colOff>142875</xdr:colOff>
      <xdr:row>36</xdr:row>
      <xdr:rowOff>76563</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86740</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1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164210</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164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151311</xdr:rowOff>
    </xdr:from>
    <xdr:to>
      <xdr:col>78</xdr:col>
      <xdr:colOff>120650</xdr:colOff>
      <xdr:row>37</xdr:row>
      <xdr:rowOff>81461</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66238</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40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118654</xdr:rowOff>
    </xdr:from>
    <xdr:to>
      <xdr:col>74</xdr:col>
      <xdr:colOff>31750</xdr:colOff>
      <xdr:row>37</xdr:row>
      <xdr:rowOff>48804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2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33581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377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85997</xdr:rowOff>
    </xdr:from>
    <xdr:to>
      <xdr:col>65</xdr:col>
      <xdr:colOff>53975</xdr:colOff>
      <xdr:row>37</xdr:row>
      <xdr:rowOff>16147</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2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924</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34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％となった。庁舎建設に伴う町債の借り入れの返還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や一部事務組合の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公債費が増加傾向にある。総合的な視点から必要性を判断し、財政運営をしていくことが重要である。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165863</xdr:rowOff>
    </xdr:from>
    <xdr:to>
      <xdr:col>24</xdr:col>
      <xdr:colOff>25400</xdr:colOff>
      <xdr:row>76</xdr:row>
      <xdr:rowOff>40132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024613"/>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xdr:rowOff>
    </xdr:from>
    <xdr:to>
      <xdr:col>19</xdr:col>
      <xdr:colOff>187325</xdr:colOff>
      <xdr:row>76</xdr:row>
      <xdr:rowOff>40132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0383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137922</xdr:rowOff>
    </xdr:from>
    <xdr:to>
      <xdr:col>20</xdr:col>
      <xdr:colOff>38100</xdr:colOff>
      <xdr:row>78</xdr:row>
      <xdr:rowOff>68072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52849</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76</xdr:row>
      <xdr:rowOff>8128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29971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142494</xdr:rowOff>
    </xdr:from>
    <xdr:to>
      <xdr:col>15</xdr:col>
      <xdr:colOff>149225</xdr:colOff>
      <xdr:row>78</xdr:row>
      <xdr:rowOff>72644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57421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106426</xdr:rowOff>
    </xdr:from>
    <xdr:to>
      <xdr:col>11</xdr:col>
      <xdr:colOff>9525</xdr:colOff>
      <xdr:row>75</xdr:row>
      <xdr:rowOff>138430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29651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165354</xdr:rowOff>
    </xdr:from>
    <xdr:to>
      <xdr:col>11</xdr:col>
      <xdr:colOff>60325</xdr:colOff>
      <xdr:row>78</xdr:row>
      <xdr:rowOff>95504</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80281</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115062</xdr:rowOff>
    </xdr:from>
    <xdr:to>
      <xdr:col>24</xdr:col>
      <xdr:colOff>76200</xdr:colOff>
      <xdr:row>76</xdr:row>
      <xdr:rowOff>45213</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131589</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160782</xdr:rowOff>
    </xdr:from>
    <xdr:to>
      <xdr:col>20</xdr:col>
      <xdr:colOff>38100</xdr:colOff>
      <xdr:row>76</xdr:row>
      <xdr:rowOff>90932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101109</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128778</xdr:rowOff>
    </xdr:from>
    <xdr:to>
      <xdr:col>15</xdr:col>
      <xdr:colOff>149225</xdr:colOff>
      <xdr:row>76</xdr:row>
      <xdr:rowOff>58928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69105</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87630</xdr:rowOff>
    </xdr:from>
    <xdr:to>
      <xdr:col>11</xdr:col>
      <xdr:colOff>60325</xdr:colOff>
      <xdr:row>76</xdr:row>
      <xdr:rowOff>17780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27957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55626</xdr:rowOff>
    </xdr:from>
    <xdr:to>
      <xdr:col>6</xdr:col>
      <xdr:colOff>171450</xdr:colOff>
      <xdr:row>75</xdr:row>
      <xdr:rowOff>157226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167403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公債費以外の経常収支比率は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72.5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経常収支比率全体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が減少し、公債費の割合は昨年と同程度であったためである。類似団体と比べるとまだ高い状況であるため、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人件費、扶助費、物件費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等を抑制する必要がある。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78</xdr:row>
      <xdr:rowOff>136144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157200"/>
          <a:ext cx="838200" cy="35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104157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79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136144</xdr:rowOff>
    </xdr:from>
    <xdr:to>
      <xdr:col>78</xdr:col>
      <xdr:colOff>69850</xdr:colOff>
      <xdr:row>79</xdr:row>
      <xdr:rowOff>56135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509244"/>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155973</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51563</xdr:rowOff>
    </xdr:from>
    <xdr:to>
      <xdr:col>73</xdr:col>
      <xdr:colOff>180975</xdr:colOff>
      <xdr:row>79</xdr:row>
      <xdr:rowOff>56135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5961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71628</xdr:rowOff>
    </xdr:from>
    <xdr:to>
      <xdr:col>74</xdr:col>
      <xdr:colOff>31750</xdr:colOff>
      <xdr:row>77</xdr:row>
      <xdr:rowOff>1778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11955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42418</xdr:rowOff>
    </xdr:from>
    <xdr:to>
      <xdr:col>69</xdr:col>
      <xdr:colOff>92075</xdr:colOff>
      <xdr:row>79</xdr:row>
      <xdr:rowOff>51563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5869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53339</xdr:rowOff>
    </xdr:from>
    <xdr:to>
      <xdr:col>69</xdr:col>
      <xdr:colOff>142875</xdr:colOff>
      <xdr:row>76</xdr:row>
      <xdr:rowOff>154939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165117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xdr:rowOff>
    </xdr:from>
    <xdr:to>
      <xdr:col>65</xdr:col>
      <xdr:colOff>53975</xdr:colOff>
      <xdr:row>76</xdr:row>
      <xdr:rowOff>118363</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128541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48277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85344</xdr:rowOff>
    </xdr:from>
    <xdr:to>
      <xdr:col>78</xdr:col>
      <xdr:colOff>120650</xdr:colOff>
      <xdr:row>79</xdr:row>
      <xdr:rowOff>15494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271</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5335</xdr:rowOff>
    </xdr:from>
    <xdr:to>
      <xdr:col>74</xdr:col>
      <xdr:colOff>31750</xdr:colOff>
      <xdr:row>79</xdr:row>
      <xdr:rowOff>106935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91712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763</xdr:rowOff>
    </xdr:from>
    <xdr:to>
      <xdr:col>69</xdr:col>
      <xdr:colOff>142875</xdr:colOff>
      <xdr:row>79</xdr:row>
      <xdr:rowOff>102363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87140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163068</xdr:rowOff>
    </xdr:from>
    <xdr:to>
      <xdr:col>65</xdr:col>
      <xdr:colOff>53975</xdr:colOff>
      <xdr:row>79</xdr:row>
      <xdr:rowOff>93218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77995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群馬県板倉町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11245</xdr:rowOff>
    </xdr:from>
    <xdr:to>
      <xdr:col>29</xdr:col>
      <xdr:colOff>127000</xdr:colOff>
      <xdr:row>18</xdr:row>
      <xdr:rowOff>35598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44970"/>
          <a:ext cx="647700" cy="24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37132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7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35598</xdr:rowOff>
    </xdr:from>
    <xdr:to>
      <xdr:col>26</xdr:col>
      <xdr:colOff>50800</xdr:colOff>
      <xdr:row>18</xdr:row>
      <xdr:rowOff>64287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69323"/>
          <a:ext cx="698500" cy="28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77351</xdr:rowOff>
    </xdr:from>
    <xdr:to>
      <xdr:col>26</xdr:col>
      <xdr:colOff>101600</xdr:colOff>
      <xdr:row>17</xdr:row>
      <xdr:rowOff>7501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68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17678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37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64287</xdr:rowOff>
    </xdr:from>
    <xdr:to>
      <xdr:col>22</xdr:col>
      <xdr:colOff>114300</xdr:colOff>
      <xdr:row>18</xdr:row>
      <xdr:rowOff>67640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98012"/>
          <a:ext cx="698500" cy="3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168547</xdr:rowOff>
    </xdr:from>
    <xdr:to>
      <xdr:col>22</xdr:col>
      <xdr:colOff>165100</xdr:colOff>
      <xdr:row>17</xdr:row>
      <xdr:rowOff>98697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59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108874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28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67640</xdr:rowOff>
    </xdr:from>
    <xdr:to>
      <xdr:col>18</xdr:col>
      <xdr:colOff>177800</xdr:colOff>
      <xdr:row>18</xdr:row>
      <xdr:rowOff>76548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01365"/>
          <a:ext cx="698500" cy="8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30297</xdr:rowOff>
    </xdr:from>
    <xdr:to>
      <xdr:col>19</xdr:col>
      <xdr:colOff>38100</xdr:colOff>
      <xdr:row>17</xdr:row>
      <xdr:rowOff>131897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92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142074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56464</xdr:rowOff>
    </xdr:from>
    <xdr:to>
      <xdr:col>15</xdr:col>
      <xdr:colOff>101600</xdr:colOff>
      <xdr:row>17</xdr:row>
      <xdr:rowOff>158064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8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168241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131895</xdr:rowOff>
    </xdr:from>
    <xdr:to>
      <xdr:col>29</xdr:col>
      <xdr:colOff>177800</xdr:colOff>
      <xdr:row>18</xdr:row>
      <xdr:rowOff>62045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94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103972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6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156248</xdr:rowOff>
    </xdr:from>
    <xdr:to>
      <xdr:col>26</xdr:col>
      <xdr:colOff>101600</xdr:colOff>
      <xdr:row>18</xdr:row>
      <xdr:rowOff>86398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18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71175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04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13487</xdr:rowOff>
    </xdr:from>
    <xdr:to>
      <xdr:col>22</xdr:col>
      <xdr:colOff>165100</xdr:colOff>
      <xdr:row>18</xdr:row>
      <xdr:rowOff>115087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47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99865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3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16840</xdr:rowOff>
    </xdr:from>
    <xdr:to>
      <xdr:col>19</xdr:col>
      <xdr:colOff>38100</xdr:colOff>
      <xdr:row>18</xdr:row>
      <xdr:rowOff>118440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50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103217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36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25748</xdr:rowOff>
    </xdr:from>
    <xdr:to>
      <xdr:col>15</xdr:col>
      <xdr:colOff>101600</xdr:colOff>
      <xdr:row>18</xdr:row>
      <xdr:rowOff>127348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59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112125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45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83356</xdr:rowOff>
    </xdr:from>
    <xdr:to>
      <xdr:col>29</xdr:col>
      <xdr:colOff>127000</xdr:colOff>
      <xdr:row>37</xdr:row>
      <xdr:rowOff>94349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208056"/>
          <a:ext cx="647700" cy="10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218514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28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94349</xdr:rowOff>
    </xdr:from>
    <xdr:to>
      <xdr:col>26</xdr:col>
      <xdr:colOff>50800</xdr:colOff>
      <xdr:row>37</xdr:row>
      <xdr:rowOff>182969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19049"/>
          <a:ext cx="698500" cy="88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247269</xdr:rowOff>
    </xdr:from>
    <xdr:to>
      <xdr:col>26</xdr:col>
      <xdr:colOff>101600</xdr:colOff>
      <xdr:row>36</xdr:row>
      <xdr:rowOff>5969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16146</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2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182969</xdr:rowOff>
    </xdr:from>
    <xdr:to>
      <xdr:col>22</xdr:col>
      <xdr:colOff>114300</xdr:colOff>
      <xdr:row>37</xdr:row>
      <xdr:rowOff>232766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307669"/>
          <a:ext cx="698500" cy="49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333432</xdr:rowOff>
    </xdr:from>
    <xdr:to>
      <xdr:col>22</xdr:col>
      <xdr:colOff>165100</xdr:colOff>
      <xdr:row>36</xdr:row>
      <xdr:rowOff>92132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102309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1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232766</xdr:rowOff>
    </xdr:from>
    <xdr:to>
      <xdr:col>18</xdr:col>
      <xdr:colOff>177800</xdr:colOff>
      <xdr:row>37</xdr:row>
      <xdr:rowOff>277057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357466"/>
          <a:ext cx="698500" cy="44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13773</xdr:rowOff>
    </xdr:from>
    <xdr:to>
      <xdr:col>19</xdr:col>
      <xdr:colOff>38100</xdr:colOff>
      <xdr:row>36</xdr:row>
      <xdr:rowOff>115373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67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125550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3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337718</xdr:rowOff>
    </xdr:from>
    <xdr:to>
      <xdr:col>15</xdr:col>
      <xdr:colOff>101600</xdr:colOff>
      <xdr:row>36</xdr:row>
      <xdr:rowOff>96418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48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106595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1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32556</xdr:rowOff>
    </xdr:from>
    <xdr:to>
      <xdr:col>29</xdr:col>
      <xdr:colOff>177800</xdr:colOff>
      <xdr:row>37</xdr:row>
      <xdr:rowOff>134156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57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4633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2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43549</xdr:rowOff>
    </xdr:from>
    <xdr:to>
      <xdr:col>26</xdr:col>
      <xdr:colOff>101600</xdr:colOff>
      <xdr:row>37</xdr:row>
      <xdr:rowOff>145149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68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129926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54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132169</xdr:rowOff>
    </xdr:from>
    <xdr:to>
      <xdr:col>22</xdr:col>
      <xdr:colOff>165100</xdr:colOff>
      <xdr:row>37</xdr:row>
      <xdr:rowOff>233769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56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218546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4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181966</xdr:rowOff>
    </xdr:from>
    <xdr:to>
      <xdr:col>19</xdr:col>
      <xdr:colOff>38100</xdr:colOff>
      <xdr:row>37</xdr:row>
      <xdr:rowOff>283566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06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268343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93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226257</xdr:rowOff>
    </xdr:from>
    <xdr:to>
      <xdr:col>15</xdr:col>
      <xdr:colOff>101600</xdr:colOff>
      <xdr:row>37</xdr:row>
      <xdr:rowOff>327857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50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312634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43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群馬県板倉町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14,064
13,634
41.86
6,864,187
5,979,374
860,421
4,308,989
4,292,679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12535</xdr:rowOff>
    </xdr:from>
    <xdr:to>
      <xdr:col>24</xdr:col>
      <xdr:colOff>63500</xdr:colOff>
      <xdr:row>37</xdr:row>
      <xdr:rowOff>39269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56185"/>
          <a:ext cx="838200" cy="2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161637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90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39269</xdr:rowOff>
    </xdr:from>
    <xdr:to>
      <xdr:col>19</xdr:col>
      <xdr:colOff>177800</xdr:colOff>
      <xdr:row>38</xdr:row>
      <xdr:rowOff>59398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82919"/>
          <a:ext cx="889000" cy="19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4470</xdr:rowOff>
    </xdr:from>
    <xdr:to>
      <xdr:col>20</xdr:col>
      <xdr:colOff>38100</xdr:colOff>
      <xdr:row>35</xdr:row>
      <xdr:rowOff>106070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122597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59398</xdr:rowOff>
    </xdr:from>
    <xdr:to>
      <xdr:col>15</xdr:col>
      <xdr:colOff>50800</xdr:colOff>
      <xdr:row>38</xdr:row>
      <xdr:rowOff>65507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74498"/>
          <a:ext cx="889000" cy="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55956</xdr:rowOff>
    </xdr:from>
    <xdr:to>
      <xdr:col>15</xdr:col>
      <xdr:colOff>101600</xdr:colOff>
      <xdr:row>36</xdr:row>
      <xdr:rowOff>157556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2633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0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59512</xdr:rowOff>
    </xdr:from>
    <xdr:to>
      <xdr:col>10</xdr:col>
      <xdr:colOff>114300</xdr:colOff>
      <xdr:row>38</xdr:row>
      <xdr:rowOff>65507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74612"/>
          <a:ext cx="889000" cy="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108471</xdr:rowOff>
    </xdr:from>
    <xdr:to>
      <xdr:col>10</xdr:col>
      <xdr:colOff>165100</xdr:colOff>
      <xdr:row>37</xdr:row>
      <xdr:rowOff>38621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8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55148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5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123914</xdr:rowOff>
    </xdr:from>
    <xdr:to>
      <xdr:col>6</xdr:col>
      <xdr:colOff>38100</xdr:colOff>
      <xdr:row>37</xdr:row>
      <xdr:rowOff>54064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70591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7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133185</xdr:rowOff>
    </xdr:from>
    <xdr:to>
      <xdr:col>24</xdr:col>
      <xdr:colOff>114300</xdr:colOff>
      <xdr:row>37</xdr:row>
      <xdr:rowOff>63335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0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111612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8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159919</xdr:rowOff>
    </xdr:from>
    <xdr:to>
      <xdr:col>20</xdr:col>
      <xdr:colOff>38100</xdr:colOff>
      <xdr:row>37</xdr:row>
      <xdr:rowOff>90069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3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81196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2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8598</xdr:rowOff>
    </xdr:from>
    <xdr:to>
      <xdr:col>15</xdr:col>
      <xdr:colOff>101600</xdr:colOff>
      <xdr:row>38</xdr:row>
      <xdr:rowOff>110198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2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101325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1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14707</xdr:rowOff>
    </xdr:from>
    <xdr:to>
      <xdr:col>10</xdr:col>
      <xdr:colOff>165100</xdr:colOff>
      <xdr:row>38</xdr:row>
      <xdr:rowOff>116307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107434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2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8712</xdr:rowOff>
    </xdr:from>
    <xdr:to>
      <xdr:col>6</xdr:col>
      <xdr:colOff>38100</xdr:colOff>
      <xdr:row>38</xdr:row>
      <xdr:rowOff>110312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101439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1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6408</xdr:rowOff>
    </xdr:from>
    <xdr:to>
      <xdr:col>24</xdr:col>
      <xdr:colOff>63500</xdr:colOff>
      <xdr:row>57</xdr:row>
      <xdr:rowOff>38732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779058"/>
          <a:ext cx="838200" cy="3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6525</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36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1036</xdr:rowOff>
    </xdr:from>
    <xdr:to>
      <xdr:col>19</xdr:col>
      <xdr:colOff>177800</xdr:colOff>
      <xdr:row>57</xdr:row>
      <xdr:rowOff>6408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773686"/>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69606</xdr:rowOff>
    </xdr:from>
    <xdr:to>
      <xdr:col>20</xdr:col>
      <xdr:colOff>38100</xdr:colOff>
      <xdr:row>55</xdr:row>
      <xdr:rowOff>171206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49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16283</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27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1036</xdr:rowOff>
    </xdr:from>
    <xdr:to>
      <xdr:col>15</xdr:col>
      <xdr:colOff>50800</xdr:colOff>
      <xdr:row>57</xdr:row>
      <xdr:rowOff>42092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73686"/>
          <a:ext cx="889000" cy="4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127876</xdr:rowOff>
    </xdr:from>
    <xdr:to>
      <xdr:col>15</xdr:col>
      <xdr:colOff>101600</xdr:colOff>
      <xdr:row>56</xdr:row>
      <xdr:rowOff>58026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5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74553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33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35020</xdr:rowOff>
    </xdr:from>
    <xdr:to>
      <xdr:col>10</xdr:col>
      <xdr:colOff>114300</xdr:colOff>
      <xdr:row>57</xdr:row>
      <xdr:rowOff>42092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807670"/>
          <a:ext cx="889000" cy="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112569</xdr:rowOff>
    </xdr:from>
    <xdr:to>
      <xdr:col>10</xdr:col>
      <xdr:colOff>165100</xdr:colOff>
      <xdr:row>56</xdr:row>
      <xdr:rowOff>42719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4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59246</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31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161892</xdr:rowOff>
    </xdr:from>
    <xdr:to>
      <xdr:col>6</xdr:col>
      <xdr:colOff>38100</xdr:colOff>
      <xdr:row>56</xdr:row>
      <xdr:rowOff>92042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91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108569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36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159382</xdr:rowOff>
    </xdr:from>
    <xdr:to>
      <xdr:col>24</xdr:col>
      <xdr:colOff>114300</xdr:colOff>
      <xdr:row>57</xdr:row>
      <xdr:rowOff>89532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74309</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7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127058</xdr:rowOff>
    </xdr:from>
    <xdr:to>
      <xdr:col>20</xdr:col>
      <xdr:colOff>38100</xdr:colOff>
      <xdr:row>57</xdr:row>
      <xdr:rowOff>57208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2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48335</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82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121686</xdr:rowOff>
    </xdr:from>
    <xdr:to>
      <xdr:col>15</xdr:col>
      <xdr:colOff>101600</xdr:colOff>
      <xdr:row>57</xdr:row>
      <xdr:rowOff>51836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2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42963</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81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162742</xdr:rowOff>
    </xdr:from>
    <xdr:to>
      <xdr:col>10</xdr:col>
      <xdr:colOff>165100</xdr:colOff>
      <xdr:row>57</xdr:row>
      <xdr:rowOff>92892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6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84019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5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155670</xdr:rowOff>
    </xdr:from>
    <xdr:to>
      <xdr:col>6</xdr:col>
      <xdr:colOff>38100</xdr:colOff>
      <xdr:row>57</xdr:row>
      <xdr:rowOff>85820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76947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4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44808</xdr:rowOff>
    </xdr:from>
    <xdr:to>
      <xdr:col>24</xdr:col>
      <xdr:colOff>63500</xdr:colOff>
      <xdr:row>78</xdr:row>
      <xdr:rowOff>79029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417908"/>
          <a:ext cx="838200" cy="3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58535</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8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78823</xdr:rowOff>
    </xdr:from>
    <xdr:to>
      <xdr:col>19</xdr:col>
      <xdr:colOff>177800</xdr:colOff>
      <xdr:row>78</xdr:row>
      <xdr:rowOff>79029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3451923"/>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170396</xdr:rowOff>
    </xdr:from>
    <xdr:to>
      <xdr:col>20</xdr:col>
      <xdr:colOff>38100</xdr:colOff>
      <xdr:row>77</xdr:row>
      <xdr:rowOff>100546</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0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117073</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297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78823</xdr:rowOff>
    </xdr:from>
    <xdr:to>
      <xdr:col>15</xdr:col>
      <xdr:colOff>50800</xdr:colOff>
      <xdr:row>78</xdr:row>
      <xdr:rowOff>83076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451923"/>
          <a:ext cx="889000" cy="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44255</xdr:rowOff>
    </xdr:from>
    <xdr:to>
      <xdr:col>15</xdr:col>
      <xdr:colOff>101600</xdr:colOff>
      <xdr:row>77</xdr:row>
      <xdr:rowOff>145855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4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162382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21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83076</xdr:rowOff>
    </xdr:from>
    <xdr:to>
      <xdr:col>10</xdr:col>
      <xdr:colOff>114300</xdr:colOff>
      <xdr:row>78</xdr:row>
      <xdr:rowOff>94780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456176"/>
          <a:ext cx="889000" cy="1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55319</xdr:rowOff>
    </xdr:from>
    <xdr:to>
      <xdr:col>10</xdr:col>
      <xdr:colOff>165100</xdr:colOff>
      <xdr:row>77</xdr:row>
      <xdr:rowOff>156919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5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1996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3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43706</xdr:rowOff>
    </xdr:from>
    <xdr:to>
      <xdr:col>6</xdr:col>
      <xdr:colOff>38100</xdr:colOff>
      <xdr:row>77</xdr:row>
      <xdr:rowOff>145306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4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161833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2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165458</xdr:rowOff>
    </xdr:from>
    <xdr:to>
      <xdr:col>24</xdr:col>
      <xdr:colOff>114300</xdr:colOff>
      <xdr:row>78</xdr:row>
      <xdr:rowOff>95608</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6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80385</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28229</xdr:rowOff>
    </xdr:from>
    <xdr:to>
      <xdr:col>20</xdr:col>
      <xdr:colOff>38100</xdr:colOff>
      <xdr:row>78</xdr:row>
      <xdr:rowOff>129829</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40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120956</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9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28023</xdr:rowOff>
    </xdr:from>
    <xdr:to>
      <xdr:col>15</xdr:col>
      <xdr:colOff>101600</xdr:colOff>
      <xdr:row>78</xdr:row>
      <xdr:rowOff>129623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4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120750</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93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32276</xdr:rowOff>
    </xdr:from>
    <xdr:to>
      <xdr:col>10</xdr:col>
      <xdr:colOff>165100</xdr:colOff>
      <xdr:row>78</xdr:row>
      <xdr:rowOff>133876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0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125003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9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43980</xdr:rowOff>
    </xdr:from>
    <xdr:to>
      <xdr:col>6</xdr:col>
      <xdr:colOff>38100</xdr:colOff>
      <xdr:row>78</xdr:row>
      <xdr:rowOff>145580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1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136707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50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159220</xdr:rowOff>
    </xdr:from>
    <xdr:to>
      <xdr:col>24</xdr:col>
      <xdr:colOff>63500</xdr:colOff>
      <xdr:row>97</xdr:row>
      <xdr:rowOff>73800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446970"/>
          <a:ext cx="838200" cy="25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7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45149</xdr:rowOff>
    </xdr:from>
    <xdr:to>
      <xdr:col>19</xdr:col>
      <xdr:colOff>177800</xdr:colOff>
      <xdr:row>97</xdr:row>
      <xdr:rowOff>73800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675799"/>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29845</xdr:rowOff>
    </xdr:from>
    <xdr:to>
      <xdr:col>20</xdr:col>
      <xdr:colOff>38100</xdr:colOff>
      <xdr:row>95</xdr:row>
      <xdr:rowOff>131445</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1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147972</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9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45149</xdr:rowOff>
    </xdr:from>
    <xdr:to>
      <xdr:col>15</xdr:col>
      <xdr:colOff>50800</xdr:colOff>
      <xdr:row>97</xdr:row>
      <xdr:rowOff>57849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75799"/>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39891</xdr:rowOff>
    </xdr:from>
    <xdr:to>
      <xdr:col>15</xdr:col>
      <xdr:colOff>101600</xdr:colOff>
      <xdr:row>95</xdr:row>
      <xdr:rowOff>141491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2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158018</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0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24473</xdr:rowOff>
    </xdr:from>
    <xdr:to>
      <xdr:col>10</xdr:col>
      <xdr:colOff>114300</xdr:colOff>
      <xdr:row>97</xdr:row>
      <xdr:rowOff>57849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655123"/>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103366</xdr:rowOff>
    </xdr:from>
    <xdr:to>
      <xdr:col>10</xdr:col>
      <xdr:colOff>165100</xdr:colOff>
      <xdr:row>96</xdr:row>
      <xdr:rowOff>33516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3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50043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123113</xdr:rowOff>
    </xdr:from>
    <xdr:to>
      <xdr:col>6</xdr:col>
      <xdr:colOff>38100</xdr:colOff>
      <xdr:row>96</xdr:row>
      <xdr:rowOff>53263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1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69790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18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108420</xdr:rowOff>
    </xdr:from>
    <xdr:to>
      <xdr:col>24</xdr:col>
      <xdr:colOff>114300</xdr:colOff>
      <xdr:row>96</xdr:row>
      <xdr:rowOff>38570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86847</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7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23000</xdr:rowOff>
    </xdr:from>
    <xdr:to>
      <xdr:col>20</xdr:col>
      <xdr:colOff>38100</xdr:colOff>
      <xdr:row>97</xdr:row>
      <xdr:rowOff>124600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115727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7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165799</xdr:rowOff>
    </xdr:from>
    <xdr:to>
      <xdr:col>15</xdr:col>
      <xdr:colOff>101600</xdr:colOff>
      <xdr:row>97</xdr:row>
      <xdr:rowOff>95949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2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87076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7049</xdr:rowOff>
    </xdr:from>
    <xdr:to>
      <xdr:col>10</xdr:col>
      <xdr:colOff>165100</xdr:colOff>
      <xdr:row>97</xdr:row>
      <xdr:rowOff>108649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3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99776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3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145123</xdr:rowOff>
    </xdr:from>
    <xdr:to>
      <xdr:col>6</xdr:col>
      <xdr:colOff>38100</xdr:colOff>
      <xdr:row>97</xdr:row>
      <xdr:rowOff>75273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0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66400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9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46106</xdr:rowOff>
    </xdr:from>
    <xdr:to>
      <xdr:col>55</xdr:col>
      <xdr:colOff>0</xdr:colOff>
      <xdr:row>37</xdr:row>
      <xdr:rowOff>19872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5875406"/>
          <a:ext cx="838200" cy="48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126206</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5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46106</xdr:rowOff>
    </xdr:from>
    <xdr:to>
      <xdr:col>50</xdr:col>
      <xdr:colOff>114300</xdr:colOff>
      <xdr:row>37</xdr:row>
      <xdr:rowOff>57788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5875406"/>
          <a:ext cx="889000" cy="52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162244</xdr:rowOff>
    </xdr:from>
    <xdr:to>
      <xdr:col>50</xdr:col>
      <xdr:colOff>165100</xdr:colOff>
      <xdr:row>32</xdr:row>
      <xdr:rowOff>92394</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108921</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39795" y="525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57788</xdr:rowOff>
    </xdr:from>
    <xdr:to>
      <xdr:col>45</xdr:col>
      <xdr:colOff>177800</xdr:colOff>
      <xdr:row>37</xdr:row>
      <xdr:rowOff>66854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401438"/>
          <a:ext cx="889000" cy="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150896</xdr:rowOff>
    </xdr:from>
    <xdr:to>
      <xdr:col>46</xdr:col>
      <xdr:colOff>38100</xdr:colOff>
      <xdr:row>36</xdr:row>
      <xdr:rowOff>81046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15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97573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92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55026</xdr:rowOff>
    </xdr:from>
    <xdr:to>
      <xdr:col>41</xdr:col>
      <xdr:colOff>50800</xdr:colOff>
      <xdr:row>37</xdr:row>
      <xdr:rowOff>66854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6398676"/>
          <a:ext cx="889000" cy="1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139786</xdr:rowOff>
    </xdr:from>
    <xdr:to>
      <xdr:col>41</xdr:col>
      <xdr:colOff>101600</xdr:colOff>
      <xdr:row>36</xdr:row>
      <xdr:rowOff>69936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86463</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61795" y="591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154819</xdr:rowOff>
    </xdr:from>
    <xdr:to>
      <xdr:col>36</xdr:col>
      <xdr:colOff>165100</xdr:colOff>
      <xdr:row>36</xdr:row>
      <xdr:rowOff>84969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101496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59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140522</xdr:rowOff>
    </xdr:from>
    <xdr:to>
      <xdr:col>55</xdr:col>
      <xdr:colOff>50800</xdr:colOff>
      <xdr:row>37</xdr:row>
      <xdr:rowOff>70672</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31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55449</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22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166756</xdr:rowOff>
    </xdr:from>
    <xdr:to>
      <xdr:col>50</xdr:col>
      <xdr:colOff>165100</xdr:colOff>
      <xdr:row>34</xdr:row>
      <xdr:rowOff>96906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82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88033</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591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6988</xdr:rowOff>
    </xdr:from>
    <xdr:to>
      <xdr:col>46</xdr:col>
      <xdr:colOff>38100</xdr:colOff>
      <xdr:row>37</xdr:row>
      <xdr:rowOff>108588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35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99715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44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16054</xdr:rowOff>
    </xdr:from>
    <xdr:to>
      <xdr:col>41</xdr:col>
      <xdr:colOff>101600</xdr:colOff>
      <xdr:row>37</xdr:row>
      <xdr:rowOff>117654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3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108781</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45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4226</xdr:rowOff>
    </xdr:from>
    <xdr:to>
      <xdr:col>36</xdr:col>
      <xdr:colOff>165100</xdr:colOff>
      <xdr:row>37</xdr:row>
      <xdr:rowOff>105826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34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96953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44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24848</xdr:rowOff>
    </xdr:from>
    <xdr:to>
      <xdr:col>55</xdr:col>
      <xdr:colOff>0</xdr:colOff>
      <xdr:row>59</xdr:row>
      <xdr:rowOff>30361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140398"/>
          <a:ext cx="838200" cy="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133194</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3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26791</xdr:rowOff>
    </xdr:from>
    <xdr:to>
      <xdr:col>50</xdr:col>
      <xdr:colOff>114300</xdr:colOff>
      <xdr:row>59</xdr:row>
      <xdr:rowOff>30361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142341"/>
          <a:ext cx="889000" cy="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169556</xdr:rowOff>
    </xdr:from>
    <xdr:to>
      <xdr:col>50</xdr:col>
      <xdr:colOff>165100</xdr:colOff>
      <xdr:row>57</xdr:row>
      <xdr:rowOff>99706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77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116233</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54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105321</xdr:rowOff>
    </xdr:from>
    <xdr:to>
      <xdr:col>45</xdr:col>
      <xdr:colOff>177800</xdr:colOff>
      <xdr:row>59</xdr:row>
      <xdr:rowOff>26791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877971"/>
          <a:ext cx="889000" cy="26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20820</xdr:rowOff>
    </xdr:from>
    <xdr:to>
      <xdr:col>46</xdr:col>
      <xdr:colOff>38100</xdr:colOff>
      <xdr:row>57</xdr:row>
      <xdr:rowOff>122420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79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138947</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56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105321</xdr:rowOff>
    </xdr:from>
    <xdr:to>
      <xdr:col>41</xdr:col>
      <xdr:colOff>50800</xdr:colOff>
      <xdr:row>58</xdr:row>
      <xdr:rowOff>112202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877971"/>
          <a:ext cx="889000" cy="17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69283</xdr:rowOff>
    </xdr:from>
    <xdr:to>
      <xdr:col>41</xdr:col>
      <xdr:colOff>101600</xdr:colOff>
      <xdr:row>57</xdr:row>
      <xdr:rowOff>170883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41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162010</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93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44796</xdr:rowOff>
    </xdr:from>
    <xdr:to>
      <xdr:col>36</xdr:col>
      <xdr:colOff>165100</xdr:colOff>
      <xdr:row>57</xdr:row>
      <xdr:rowOff>146396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1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162923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59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145498</xdr:rowOff>
    </xdr:from>
    <xdr:to>
      <xdr:col>55</xdr:col>
      <xdr:colOff>50800</xdr:colOff>
      <xdr:row>59</xdr:row>
      <xdr:rowOff>75648</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8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60425</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1000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151011</xdr:rowOff>
    </xdr:from>
    <xdr:to>
      <xdr:col>50</xdr:col>
      <xdr:colOff>165100</xdr:colOff>
      <xdr:row>59</xdr:row>
      <xdr:rowOff>81161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9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72288</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1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147441</xdr:rowOff>
    </xdr:from>
    <xdr:to>
      <xdr:col>46</xdr:col>
      <xdr:colOff>38100</xdr:colOff>
      <xdr:row>59</xdr:row>
      <xdr:rowOff>77591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9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68718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18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54521</xdr:rowOff>
    </xdr:from>
    <xdr:to>
      <xdr:col>41</xdr:col>
      <xdr:colOff>101600</xdr:colOff>
      <xdr:row>57</xdr:row>
      <xdr:rowOff>156121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2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1198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60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61402</xdr:rowOff>
    </xdr:from>
    <xdr:to>
      <xdr:col>36</xdr:col>
      <xdr:colOff>165100</xdr:colOff>
      <xdr:row>58</xdr:row>
      <xdr:rowOff>163002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0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154129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09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42987</xdr:rowOff>
    </xdr:from>
    <xdr:to>
      <xdr:col>55</xdr:col>
      <xdr:colOff>0</xdr:colOff>
      <xdr:row>79</xdr:row>
      <xdr:rowOff>43337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587537"/>
          <a:ext cx="838200" cy="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3847</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0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41342</xdr:rowOff>
    </xdr:from>
    <xdr:to>
      <xdr:col>50</xdr:col>
      <xdr:colOff>114300</xdr:colOff>
      <xdr:row>79</xdr:row>
      <xdr:rowOff>43337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585892"/>
          <a:ext cx="889000" cy="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136075</xdr:rowOff>
    </xdr:from>
    <xdr:to>
      <xdr:col>50</xdr:col>
      <xdr:colOff>165100</xdr:colOff>
      <xdr:row>78</xdr:row>
      <xdr:rowOff>66225</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3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82752</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11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94049</xdr:rowOff>
    </xdr:from>
    <xdr:to>
      <xdr:col>45</xdr:col>
      <xdr:colOff>177800</xdr:colOff>
      <xdr:row>79</xdr:row>
      <xdr:rowOff>41342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467149"/>
          <a:ext cx="889000" cy="11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111623</xdr:rowOff>
    </xdr:from>
    <xdr:to>
      <xdr:col>46</xdr:col>
      <xdr:colOff>38100</xdr:colOff>
      <xdr:row>78</xdr:row>
      <xdr:rowOff>41773</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1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58300</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8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94049</xdr:rowOff>
    </xdr:from>
    <xdr:to>
      <xdr:col>41</xdr:col>
      <xdr:colOff>50800</xdr:colOff>
      <xdr:row>78</xdr:row>
      <xdr:rowOff>168649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67149"/>
          <a:ext cx="889000" cy="7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24434</xdr:rowOff>
    </xdr:from>
    <xdr:to>
      <xdr:col>41</xdr:col>
      <xdr:colOff>101600</xdr:colOff>
      <xdr:row>78</xdr:row>
      <xdr:rowOff>126034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9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142561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17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32260</xdr:rowOff>
    </xdr:from>
    <xdr:to>
      <xdr:col>36</xdr:col>
      <xdr:colOff>165100</xdr:colOff>
      <xdr:row>78</xdr:row>
      <xdr:rowOff>133860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150387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8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163637</xdr:rowOff>
    </xdr:from>
    <xdr:to>
      <xdr:col>55</xdr:col>
      <xdr:colOff>50800</xdr:colOff>
      <xdr:row>79</xdr:row>
      <xdr:rowOff>93787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3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78564</xdr:rowOff>
    </xdr:from>
    <xdr:ext cx="378565"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51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163987</xdr:rowOff>
    </xdr:from>
    <xdr:to>
      <xdr:col>50</xdr:col>
      <xdr:colOff>165100</xdr:colOff>
      <xdr:row>79</xdr:row>
      <xdr:rowOff>94137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53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85264</xdr:rowOff>
    </xdr:from>
    <xdr:ext cx="378565"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50017" y="13629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161992</xdr:rowOff>
    </xdr:from>
    <xdr:to>
      <xdr:col>46</xdr:col>
      <xdr:colOff>38100</xdr:colOff>
      <xdr:row>79</xdr:row>
      <xdr:rowOff>92142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5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83269</xdr:rowOff>
    </xdr:from>
    <xdr:ext cx="378565"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61017" y="1362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43249</xdr:rowOff>
    </xdr:from>
    <xdr:to>
      <xdr:col>41</xdr:col>
      <xdr:colOff>101600</xdr:colOff>
      <xdr:row>78</xdr:row>
      <xdr:rowOff>144849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1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135976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0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117849</xdr:rowOff>
    </xdr:from>
    <xdr:to>
      <xdr:col>36</xdr:col>
      <xdr:colOff>165100</xdr:colOff>
      <xdr:row>79</xdr:row>
      <xdr:rowOff>47999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9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39126</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583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157958</xdr:rowOff>
    </xdr:from>
    <xdr:to>
      <xdr:col>55</xdr:col>
      <xdr:colOff>0</xdr:colOff>
      <xdr:row>98</xdr:row>
      <xdr:rowOff>162671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960058"/>
          <a:ext cx="838200" cy="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3905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34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155718</xdr:rowOff>
    </xdr:from>
    <xdr:to>
      <xdr:col>50</xdr:col>
      <xdr:colOff>114300</xdr:colOff>
      <xdr:row>98</xdr:row>
      <xdr:rowOff>157958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957818"/>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60764</xdr:rowOff>
    </xdr:from>
    <xdr:to>
      <xdr:col>50</xdr:col>
      <xdr:colOff>165100</xdr:colOff>
      <xdr:row>97</xdr:row>
      <xdr:rowOff>162364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9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7441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46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84401</xdr:rowOff>
    </xdr:from>
    <xdr:to>
      <xdr:col>45</xdr:col>
      <xdr:colOff>177800</xdr:colOff>
      <xdr:row>98</xdr:row>
      <xdr:rowOff>155718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715051"/>
          <a:ext cx="889000" cy="24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126085</xdr:rowOff>
    </xdr:from>
    <xdr:to>
      <xdr:col>46</xdr:col>
      <xdr:colOff>38100</xdr:colOff>
      <xdr:row>98</xdr:row>
      <xdr:rowOff>56235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72762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5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84401</xdr:rowOff>
    </xdr:from>
    <xdr:to>
      <xdr:col>41</xdr:col>
      <xdr:colOff>50800</xdr:colOff>
      <xdr:row>98</xdr:row>
      <xdr:rowOff>85072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715051"/>
          <a:ext cx="889000" cy="17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125071</xdr:rowOff>
    </xdr:from>
    <xdr:to>
      <xdr:col>41</xdr:col>
      <xdr:colOff>101600</xdr:colOff>
      <xdr:row>98</xdr:row>
      <xdr:rowOff>55221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46348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84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119914</xdr:rowOff>
    </xdr:from>
    <xdr:to>
      <xdr:col>36</xdr:col>
      <xdr:colOff>165100</xdr:colOff>
      <xdr:row>98</xdr:row>
      <xdr:rowOff>50064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5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66591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52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111871</xdr:rowOff>
    </xdr:from>
    <xdr:to>
      <xdr:col>55</xdr:col>
      <xdr:colOff>50800</xdr:colOff>
      <xdr:row>99</xdr:row>
      <xdr:rowOff>42021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91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26798</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8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107158</xdr:rowOff>
    </xdr:from>
    <xdr:to>
      <xdr:col>50</xdr:col>
      <xdr:colOff>165100</xdr:colOff>
      <xdr:row>99</xdr:row>
      <xdr:rowOff>37308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90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28435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700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104918</xdr:rowOff>
    </xdr:from>
    <xdr:to>
      <xdr:col>46</xdr:col>
      <xdr:colOff>38100</xdr:colOff>
      <xdr:row>99</xdr:row>
      <xdr:rowOff>35068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90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26195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9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33601</xdr:rowOff>
    </xdr:from>
    <xdr:to>
      <xdr:col>41</xdr:col>
      <xdr:colOff>101600</xdr:colOff>
      <xdr:row>97</xdr:row>
      <xdr:rowOff>135201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6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151728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43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34272</xdr:rowOff>
    </xdr:from>
    <xdr:to>
      <xdr:col>36</xdr:col>
      <xdr:colOff>165100</xdr:colOff>
      <xdr:row>98</xdr:row>
      <xdr:rowOff>135872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3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126999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2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40300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55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2695</xdr:rowOff>
    </xdr:from>
    <xdr:to>
      <xdr:col>81</xdr:col>
      <xdr:colOff>101600</xdr:colOff>
      <xdr:row>39</xdr:row>
      <xdr:rowOff>104295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120822</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6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5458</xdr:rowOff>
    </xdr:from>
    <xdr:to>
      <xdr:col>76</xdr:col>
      <xdr:colOff>165100</xdr:colOff>
      <xdr:row>39</xdr:row>
      <xdr:rowOff>107058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92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123585</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6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3858</xdr:rowOff>
    </xdr:from>
    <xdr:to>
      <xdr:col>72</xdr:col>
      <xdr:colOff>38100</xdr:colOff>
      <xdr:row>39</xdr:row>
      <xdr:rowOff>105458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9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121985</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6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23246</xdr:rowOff>
    </xdr:from>
    <xdr:to>
      <xdr:col>67</xdr:col>
      <xdr:colOff>101600</xdr:colOff>
      <xdr:row>39</xdr:row>
      <xdr:rowOff>124846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0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141373</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8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167300</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2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68945</xdr:rowOff>
    </xdr:from>
    <xdr:to>
      <xdr:col>85</xdr:col>
      <xdr:colOff>127000</xdr:colOff>
      <xdr:row>78</xdr:row>
      <xdr:rowOff>74986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442045"/>
          <a:ext cx="8382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768</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030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74986</xdr:rowOff>
    </xdr:from>
    <xdr:to>
      <xdr:col>81</xdr:col>
      <xdr:colOff>50800</xdr:colOff>
      <xdr:row>78</xdr:row>
      <xdr:rowOff>95848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448086"/>
          <a:ext cx="889000" cy="2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36295</xdr:rowOff>
    </xdr:from>
    <xdr:to>
      <xdr:col>81</xdr:col>
      <xdr:colOff>101600</xdr:colOff>
      <xdr:row>76</xdr:row>
      <xdr:rowOff>137895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0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154423</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284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95848</xdr:rowOff>
    </xdr:from>
    <xdr:to>
      <xdr:col>76</xdr:col>
      <xdr:colOff>114300</xdr:colOff>
      <xdr:row>78</xdr:row>
      <xdr:rowOff>112105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3468948"/>
          <a:ext cx="889000" cy="1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74002</xdr:rowOff>
    </xdr:from>
    <xdr:to>
      <xdr:col>76</xdr:col>
      <xdr:colOff>165100</xdr:colOff>
      <xdr:row>77</xdr:row>
      <xdr:rowOff>4152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10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20679</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87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112105</xdr:rowOff>
    </xdr:from>
    <xdr:to>
      <xdr:col>71</xdr:col>
      <xdr:colOff>177800</xdr:colOff>
      <xdr:row>78</xdr:row>
      <xdr:rowOff>125893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3485205"/>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86633</xdr:rowOff>
    </xdr:from>
    <xdr:to>
      <xdr:col>72</xdr:col>
      <xdr:colOff>38100</xdr:colOff>
      <xdr:row>77</xdr:row>
      <xdr:rowOff>16783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11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33310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89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68039</xdr:rowOff>
    </xdr:from>
    <xdr:to>
      <xdr:col>67</xdr:col>
      <xdr:colOff>101600</xdr:colOff>
      <xdr:row>76</xdr:row>
      <xdr:rowOff>169639</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09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14715</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87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18145</xdr:rowOff>
    </xdr:from>
    <xdr:to>
      <xdr:col>85</xdr:col>
      <xdr:colOff>177800</xdr:colOff>
      <xdr:row>78</xdr:row>
      <xdr:rowOff>119745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39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104522</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30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24186</xdr:rowOff>
    </xdr:from>
    <xdr:to>
      <xdr:col>81</xdr:col>
      <xdr:colOff>101600</xdr:colOff>
      <xdr:row>78</xdr:row>
      <xdr:rowOff>125786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3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116913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49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45048</xdr:rowOff>
    </xdr:from>
    <xdr:to>
      <xdr:col>76</xdr:col>
      <xdr:colOff>165100</xdr:colOff>
      <xdr:row>78</xdr:row>
      <xdr:rowOff>146648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4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137775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5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61305</xdr:rowOff>
    </xdr:from>
    <xdr:to>
      <xdr:col>72</xdr:col>
      <xdr:colOff>38100</xdr:colOff>
      <xdr:row>78</xdr:row>
      <xdr:rowOff>162905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43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154032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52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75093</xdr:rowOff>
    </xdr:from>
    <xdr:to>
      <xdr:col>67</xdr:col>
      <xdr:colOff>101600</xdr:colOff>
      <xdr:row>79</xdr:row>
      <xdr:rowOff>5243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44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167820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54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14748</xdr:rowOff>
    </xdr:from>
    <xdr:to>
      <xdr:col>85</xdr:col>
      <xdr:colOff>127000</xdr:colOff>
      <xdr:row>97</xdr:row>
      <xdr:rowOff>123003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645398"/>
          <a:ext cx="838200" cy="10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166110</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282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123003</xdr:rowOff>
    </xdr:from>
    <xdr:to>
      <xdr:col>81</xdr:col>
      <xdr:colOff>50800</xdr:colOff>
      <xdr:row>97</xdr:row>
      <xdr:rowOff>125079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753653"/>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118728</xdr:rowOff>
    </xdr:from>
    <xdr:to>
      <xdr:col>81</xdr:col>
      <xdr:colOff>101600</xdr:colOff>
      <xdr:row>97</xdr:row>
      <xdr:rowOff>48878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57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65405</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35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91236</xdr:rowOff>
    </xdr:from>
    <xdr:to>
      <xdr:col>76</xdr:col>
      <xdr:colOff>114300</xdr:colOff>
      <xdr:row>97</xdr:row>
      <xdr:rowOff>125079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721886"/>
          <a:ext cx="889000" cy="3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118252</xdr:rowOff>
    </xdr:from>
    <xdr:to>
      <xdr:col>76</xdr:col>
      <xdr:colOff>165100</xdr:colOff>
      <xdr:row>97</xdr:row>
      <xdr:rowOff>48402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57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64929</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35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91236</xdr:rowOff>
    </xdr:from>
    <xdr:to>
      <xdr:col>71</xdr:col>
      <xdr:colOff>177800</xdr:colOff>
      <xdr:row>97</xdr:row>
      <xdr:rowOff>131141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6721886"/>
          <a:ext cx="889000" cy="3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32069</xdr:rowOff>
    </xdr:from>
    <xdr:to>
      <xdr:col>72</xdr:col>
      <xdr:colOff>38100</xdr:colOff>
      <xdr:row>96</xdr:row>
      <xdr:rowOff>133669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49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150196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26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129143</xdr:rowOff>
    </xdr:from>
    <xdr:to>
      <xdr:col>67</xdr:col>
      <xdr:colOff>101600</xdr:colOff>
      <xdr:row>97</xdr:row>
      <xdr:rowOff>59293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58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75820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36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135398</xdr:rowOff>
    </xdr:from>
    <xdr:to>
      <xdr:col>85</xdr:col>
      <xdr:colOff>177800</xdr:colOff>
      <xdr:row>97</xdr:row>
      <xdr:rowOff>65548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5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113825</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57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72203</xdr:rowOff>
    </xdr:from>
    <xdr:to>
      <xdr:col>81</xdr:col>
      <xdr:colOff>101600</xdr:colOff>
      <xdr:row>98</xdr:row>
      <xdr:rowOff>2353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70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164930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79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74279</xdr:rowOff>
    </xdr:from>
    <xdr:to>
      <xdr:col>76</xdr:col>
      <xdr:colOff>165100</xdr:colOff>
      <xdr:row>98</xdr:row>
      <xdr:rowOff>4429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70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167006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79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40436</xdr:rowOff>
    </xdr:from>
    <xdr:to>
      <xdr:col>72</xdr:col>
      <xdr:colOff>38100</xdr:colOff>
      <xdr:row>97</xdr:row>
      <xdr:rowOff>142036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67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133163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76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80341</xdr:rowOff>
    </xdr:from>
    <xdr:to>
      <xdr:col>67</xdr:col>
      <xdr:colOff>101600</xdr:colOff>
      <xdr:row>98</xdr:row>
      <xdr:rowOff>10491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71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1618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80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107421</xdr:rowOff>
    </xdr:from>
    <xdr:to>
      <xdr:col>116</xdr:col>
      <xdr:colOff>63500</xdr:colOff>
      <xdr:row>38</xdr:row>
      <xdr:rowOff>109113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1323300" y="6622521"/>
          <a:ext cx="8382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11513</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5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105181</xdr:rowOff>
    </xdr:from>
    <xdr:to>
      <xdr:col>111</xdr:col>
      <xdr:colOff>177800</xdr:colOff>
      <xdr:row>38</xdr:row>
      <xdr:rowOff>109113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620281"/>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21326</xdr:rowOff>
    </xdr:from>
    <xdr:to>
      <xdr:col>112</xdr:col>
      <xdr:colOff>38100</xdr:colOff>
      <xdr:row>38</xdr:row>
      <xdr:rowOff>122926</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3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139453</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31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105181</xdr:rowOff>
    </xdr:from>
    <xdr:to>
      <xdr:col>107</xdr:col>
      <xdr:colOff>50800</xdr:colOff>
      <xdr:row>38</xdr:row>
      <xdr:rowOff>108702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9545300" y="6620281"/>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155171</xdr:rowOff>
    </xdr:from>
    <xdr:to>
      <xdr:col>107</xdr:col>
      <xdr:colOff>101600</xdr:colOff>
      <xdr:row>38</xdr:row>
      <xdr:rowOff>85321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498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101848</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27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108702</xdr:rowOff>
    </xdr:from>
    <xdr:to>
      <xdr:col>102</xdr:col>
      <xdr:colOff>114300</xdr:colOff>
      <xdr:row>38</xdr:row>
      <xdr:rowOff>109662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8656300" y="6623802"/>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9439</xdr:rowOff>
    </xdr:from>
    <xdr:to>
      <xdr:col>102</xdr:col>
      <xdr:colOff>165100</xdr:colOff>
      <xdr:row>38</xdr:row>
      <xdr:rowOff>111039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52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127566</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29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22058</xdr:rowOff>
    </xdr:from>
    <xdr:to>
      <xdr:col>98</xdr:col>
      <xdr:colOff>38100</xdr:colOff>
      <xdr:row>38</xdr:row>
      <xdr:rowOff>123658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140184</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31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56621</xdr:rowOff>
    </xdr:from>
    <xdr:to>
      <xdr:col>116</xdr:col>
      <xdr:colOff>114300</xdr:colOff>
      <xdr:row>38</xdr:row>
      <xdr:rowOff>158221</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57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142998</xdr:rowOff>
    </xdr:from>
    <xdr:ext cx="469744"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48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58313</xdr:rowOff>
    </xdr:from>
    <xdr:to>
      <xdr:col>112</xdr:col>
      <xdr:colOff>38100</xdr:colOff>
      <xdr:row>38</xdr:row>
      <xdr:rowOff>159913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57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151040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66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54381</xdr:rowOff>
    </xdr:from>
    <xdr:to>
      <xdr:col>107</xdr:col>
      <xdr:colOff>101600</xdr:colOff>
      <xdr:row>38</xdr:row>
      <xdr:rowOff>155981</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56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147108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66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57902</xdr:rowOff>
    </xdr:from>
    <xdr:to>
      <xdr:col>102</xdr:col>
      <xdr:colOff>165100</xdr:colOff>
      <xdr:row>38</xdr:row>
      <xdr:rowOff>159502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657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150629</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66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58862</xdr:rowOff>
    </xdr:from>
    <xdr:to>
      <xdr:col>98</xdr:col>
      <xdr:colOff>38100</xdr:colOff>
      <xdr:row>38</xdr:row>
      <xdr:rowOff>160462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57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151589</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66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14012</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78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154889</xdr:rowOff>
    </xdr:from>
    <xdr:to>
      <xdr:col>112</xdr:col>
      <xdr:colOff>38100</xdr:colOff>
      <xdr:row>58</xdr:row>
      <xdr:rowOff>85039</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2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101566</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70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43370</xdr:rowOff>
    </xdr:from>
    <xdr:to>
      <xdr:col>107</xdr:col>
      <xdr:colOff>101600</xdr:colOff>
      <xdr:row>58</xdr:row>
      <xdr:rowOff>144970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161497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6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67602</xdr:rowOff>
    </xdr:from>
    <xdr:to>
      <xdr:col>102</xdr:col>
      <xdr:colOff>165100</xdr:colOff>
      <xdr:row>58</xdr:row>
      <xdr:rowOff>169202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01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14279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8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38874</xdr:rowOff>
    </xdr:from>
    <xdr:to>
      <xdr:col>98</xdr:col>
      <xdr:colOff>38100</xdr:colOff>
      <xdr:row>58</xdr:row>
      <xdr:rowOff>140474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8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157001</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5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18771</xdr:rowOff>
    </xdr:from>
    <xdr:to>
      <xdr:col>116</xdr:col>
      <xdr:colOff>63500</xdr:colOff>
      <xdr:row>77</xdr:row>
      <xdr:rowOff>49828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220421"/>
          <a:ext cx="838200" cy="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99417</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786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47019</xdr:rowOff>
    </xdr:from>
    <xdr:to>
      <xdr:col>111</xdr:col>
      <xdr:colOff>177800</xdr:colOff>
      <xdr:row>77</xdr:row>
      <xdr:rowOff>49828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3248669"/>
          <a:ext cx="8890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85357</xdr:rowOff>
    </xdr:from>
    <xdr:to>
      <xdr:col>112</xdr:col>
      <xdr:colOff>38100</xdr:colOff>
      <xdr:row>75</xdr:row>
      <xdr:rowOff>15507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7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32034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5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47019</xdr:rowOff>
    </xdr:from>
    <xdr:to>
      <xdr:col>107</xdr:col>
      <xdr:colOff>50800</xdr:colOff>
      <xdr:row>77</xdr:row>
      <xdr:rowOff>59951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3248669"/>
          <a:ext cx="8890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101359</xdr:rowOff>
    </xdr:from>
    <xdr:to>
      <xdr:col>107</xdr:col>
      <xdr:colOff>101600</xdr:colOff>
      <xdr:row>75</xdr:row>
      <xdr:rowOff>31509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78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48036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56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59951</xdr:rowOff>
    </xdr:from>
    <xdr:to>
      <xdr:col>102</xdr:col>
      <xdr:colOff>114300</xdr:colOff>
      <xdr:row>77</xdr:row>
      <xdr:rowOff>88199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3261601"/>
          <a:ext cx="8890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127092</xdr:rowOff>
    </xdr:from>
    <xdr:to>
      <xdr:col>102</xdr:col>
      <xdr:colOff>165100</xdr:colOff>
      <xdr:row>75</xdr:row>
      <xdr:rowOff>57242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1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73769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58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140874</xdr:rowOff>
    </xdr:from>
    <xdr:to>
      <xdr:col>98</xdr:col>
      <xdr:colOff>38100</xdr:colOff>
      <xdr:row>75</xdr:row>
      <xdr:rowOff>71024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87551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6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139421</xdr:rowOff>
    </xdr:from>
    <xdr:to>
      <xdr:col>116</xdr:col>
      <xdr:colOff>114300</xdr:colOff>
      <xdr:row>77</xdr:row>
      <xdr:rowOff>69571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16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117848</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14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170478</xdr:rowOff>
    </xdr:from>
    <xdr:to>
      <xdr:col>112</xdr:col>
      <xdr:colOff>38100</xdr:colOff>
      <xdr:row>77</xdr:row>
      <xdr:rowOff>100628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20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91755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29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167669</xdr:rowOff>
    </xdr:from>
    <xdr:to>
      <xdr:col>107</xdr:col>
      <xdr:colOff>101600</xdr:colOff>
      <xdr:row>77</xdr:row>
      <xdr:rowOff>97819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19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88946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29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9151</xdr:rowOff>
    </xdr:from>
    <xdr:to>
      <xdr:col>102</xdr:col>
      <xdr:colOff>165100</xdr:colOff>
      <xdr:row>77</xdr:row>
      <xdr:rowOff>110751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321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101878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33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37399</xdr:rowOff>
    </xdr:from>
    <xdr:to>
      <xdr:col>98</xdr:col>
      <xdr:colOff>38100</xdr:colOff>
      <xdr:row>77</xdr:row>
      <xdr:rowOff>138999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32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130126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333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前年度より大幅に減少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新型コロナウイルス感染症対策として特別定額給付事業が行われた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ため、一時的に増加したもの。</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「扶助費」は、非課税世帯等に対する臨時特別給付金給付事業や子育て世帯への臨時特別給付金給付事業により、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大幅に増加した。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普通建設事業費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年度まで高い状況だが、この主な増加要因は庁舎建設事業であり、事業終了に伴って令和元年度に普通建設事業費の支出が減少に転じた。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令和元年度以降は、ほぼ横ばいで推移している。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「積立金」は、財政調整基金の積立額増により、前年度より増加した。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の区分は人口と産業構造だけで決定されるので、住民一人当たりコストの比較では、財政規模や面積等の歳出の大きさに多大な影響を与える要素については補正されないので、他団体と安易に比較できないことに注意が必要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群馬県板倉町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14,064
13,634
41.86
6,864,187
5,979,374
860,421
4,308,989
4,292,679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12255</xdr:rowOff>
    </xdr:from>
    <xdr:to>
      <xdr:col>24</xdr:col>
      <xdr:colOff>63500</xdr:colOff>
      <xdr:row>37</xdr:row>
      <xdr:rowOff>28067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55905"/>
          <a:ext cx="838200" cy="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47007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47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28067</xdr:rowOff>
    </xdr:from>
    <xdr:to>
      <xdr:col>19</xdr:col>
      <xdr:colOff>177800</xdr:colOff>
      <xdr:row>37</xdr:row>
      <xdr:rowOff>40068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71717"/>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133858</xdr:rowOff>
    </xdr:from>
    <xdr:to>
      <xdr:col>20</xdr:col>
      <xdr:colOff>38100</xdr:colOff>
      <xdr:row>36</xdr:row>
      <xdr:rowOff>64008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80535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0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40068</xdr:rowOff>
    </xdr:from>
    <xdr:to>
      <xdr:col>15</xdr:col>
      <xdr:colOff>50800</xdr:colOff>
      <xdr:row>37</xdr:row>
      <xdr:rowOff>43307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83718"/>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131382</xdr:rowOff>
    </xdr:from>
    <xdr:to>
      <xdr:col>15</xdr:col>
      <xdr:colOff>101600</xdr:colOff>
      <xdr:row>37</xdr:row>
      <xdr:rowOff>61532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30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78059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7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43307</xdr:rowOff>
    </xdr:from>
    <xdr:to>
      <xdr:col>10</xdr:col>
      <xdr:colOff>114300</xdr:colOff>
      <xdr:row>37</xdr:row>
      <xdr:rowOff>55309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86957"/>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128334</xdr:rowOff>
    </xdr:from>
    <xdr:to>
      <xdr:col>10</xdr:col>
      <xdr:colOff>165100</xdr:colOff>
      <xdr:row>37</xdr:row>
      <xdr:rowOff>58484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30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75011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146431</xdr:rowOff>
    </xdr:from>
    <xdr:to>
      <xdr:col>6</xdr:col>
      <xdr:colOff>38100</xdr:colOff>
      <xdr:row>37</xdr:row>
      <xdr:rowOff>76581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1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93108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9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132905</xdr:rowOff>
    </xdr:from>
    <xdr:to>
      <xdr:col>24</xdr:col>
      <xdr:colOff>114300</xdr:colOff>
      <xdr:row>37</xdr:row>
      <xdr:rowOff>63055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0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111332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8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148717</xdr:rowOff>
    </xdr:from>
    <xdr:to>
      <xdr:col>20</xdr:col>
      <xdr:colOff>38100</xdr:colOff>
      <xdr:row>37</xdr:row>
      <xdr:rowOff>78867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2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69994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1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160718</xdr:rowOff>
    </xdr:from>
    <xdr:to>
      <xdr:col>15</xdr:col>
      <xdr:colOff>101600</xdr:colOff>
      <xdr:row>37</xdr:row>
      <xdr:rowOff>90868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3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81995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2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163957</xdr:rowOff>
    </xdr:from>
    <xdr:to>
      <xdr:col>10</xdr:col>
      <xdr:colOff>165100</xdr:colOff>
      <xdr:row>37</xdr:row>
      <xdr:rowOff>94107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3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85234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2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4509</xdr:rowOff>
    </xdr:from>
    <xdr:to>
      <xdr:col>6</xdr:col>
      <xdr:colOff>38100</xdr:colOff>
      <xdr:row>37</xdr:row>
      <xdr:rowOff>106109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4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97236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4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50943</xdr:rowOff>
    </xdr:from>
    <xdr:to>
      <xdr:col>24</xdr:col>
      <xdr:colOff>63500</xdr:colOff>
      <xdr:row>57</xdr:row>
      <xdr:rowOff>72313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480693"/>
          <a:ext cx="838200" cy="36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16641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4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50943</xdr:rowOff>
    </xdr:from>
    <xdr:to>
      <xdr:col>19</xdr:col>
      <xdr:colOff>177800</xdr:colOff>
      <xdr:row>57</xdr:row>
      <xdr:rowOff>116924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480693"/>
          <a:ext cx="889000" cy="40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170076</xdr:rowOff>
    </xdr:from>
    <xdr:to>
      <xdr:col>20</xdr:col>
      <xdr:colOff>38100</xdr:colOff>
      <xdr:row>54</xdr:row>
      <xdr:rowOff>100226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256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116753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032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51948</xdr:rowOff>
    </xdr:from>
    <xdr:to>
      <xdr:col>15</xdr:col>
      <xdr:colOff>50800</xdr:colOff>
      <xdr:row>57</xdr:row>
      <xdr:rowOff>116924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653148"/>
          <a:ext cx="889000" cy="23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86637</xdr:rowOff>
    </xdr:from>
    <xdr:to>
      <xdr:col>15</xdr:col>
      <xdr:colOff>101600</xdr:colOff>
      <xdr:row>57</xdr:row>
      <xdr:rowOff>16787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33314</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46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51948</xdr:rowOff>
    </xdr:from>
    <xdr:to>
      <xdr:col>10</xdr:col>
      <xdr:colOff>114300</xdr:colOff>
      <xdr:row>57</xdr:row>
      <xdr:rowOff>45296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653148"/>
          <a:ext cx="889000" cy="16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120538</xdr:rowOff>
    </xdr:from>
    <xdr:to>
      <xdr:col>10</xdr:col>
      <xdr:colOff>165100</xdr:colOff>
      <xdr:row>57</xdr:row>
      <xdr:rowOff>50688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2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41815</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814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127282</xdr:rowOff>
    </xdr:from>
    <xdr:to>
      <xdr:col>6</xdr:col>
      <xdr:colOff>38100</xdr:colOff>
      <xdr:row>57</xdr:row>
      <xdr:rowOff>57432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2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73959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0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21513</xdr:rowOff>
    </xdr:from>
    <xdr:to>
      <xdr:col>24</xdr:col>
      <xdr:colOff>114300</xdr:colOff>
      <xdr:row>57</xdr:row>
      <xdr:rowOff>123113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9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107890</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0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143</xdr:rowOff>
    </xdr:from>
    <xdr:to>
      <xdr:col>20</xdr:col>
      <xdr:colOff>38100</xdr:colOff>
      <xdr:row>55</xdr:row>
      <xdr:rowOff>101743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42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92870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52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66124</xdr:rowOff>
    </xdr:from>
    <xdr:to>
      <xdr:col>15</xdr:col>
      <xdr:colOff>101600</xdr:colOff>
      <xdr:row>57</xdr:row>
      <xdr:rowOff>167724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158851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3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1148</xdr:rowOff>
    </xdr:from>
    <xdr:to>
      <xdr:col>10</xdr:col>
      <xdr:colOff>165100</xdr:colOff>
      <xdr:row>56</xdr:row>
      <xdr:rowOff>102748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60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119275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377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165946</xdr:rowOff>
    </xdr:from>
    <xdr:to>
      <xdr:col>6</xdr:col>
      <xdr:colOff>38100</xdr:colOff>
      <xdr:row>57</xdr:row>
      <xdr:rowOff>96096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6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87223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5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84341</xdr:rowOff>
    </xdr:from>
    <xdr:to>
      <xdr:col>24</xdr:col>
      <xdr:colOff>63500</xdr:colOff>
      <xdr:row>78</xdr:row>
      <xdr:rowOff>89874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85991"/>
          <a:ext cx="838200" cy="17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112920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00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89874</xdr:rowOff>
    </xdr:from>
    <xdr:to>
      <xdr:col>19</xdr:col>
      <xdr:colOff>177800</xdr:colOff>
      <xdr:row>78</xdr:row>
      <xdr:rowOff>122250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62974"/>
          <a:ext cx="889000" cy="3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61178</xdr:rowOff>
    </xdr:from>
    <xdr:to>
      <xdr:col>20</xdr:col>
      <xdr:colOff>38100</xdr:colOff>
      <xdr:row>75</xdr:row>
      <xdr:rowOff>162778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7855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95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122250</xdr:rowOff>
    </xdr:from>
    <xdr:to>
      <xdr:col>15</xdr:col>
      <xdr:colOff>50800</xdr:colOff>
      <xdr:row>78</xdr:row>
      <xdr:rowOff>131029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95350"/>
          <a:ext cx="889000" cy="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139147</xdr:rowOff>
    </xdr:from>
    <xdr:to>
      <xdr:col>15</xdr:col>
      <xdr:colOff>101600</xdr:colOff>
      <xdr:row>76</xdr:row>
      <xdr:rowOff>69297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9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85824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73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122647</xdr:rowOff>
    </xdr:from>
    <xdr:to>
      <xdr:col>10</xdr:col>
      <xdr:colOff>114300</xdr:colOff>
      <xdr:row>78</xdr:row>
      <xdr:rowOff>131029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495747"/>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8432</xdr:rowOff>
    </xdr:from>
    <xdr:to>
      <xdr:col>10</xdr:col>
      <xdr:colOff>165100</xdr:colOff>
      <xdr:row>76</xdr:row>
      <xdr:rowOff>110032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126560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13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165999</xdr:rowOff>
    </xdr:from>
    <xdr:to>
      <xdr:col>6</xdr:col>
      <xdr:colOff>38100</xdr:colOff>
      <xdr:row>76</xdr:row>
      <xdr:rowOff>96149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24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112676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9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33541</xdr:rowOff>
    </xdr:from>
    <xdr:to>
      <xdr:col>24</xdr:col>
      <xdr:colOff>114300</xdr:colOff>
      <xdr:row>77</xdr:row>
      <xdr:rowOff>135141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3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119918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50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39074</xdr:rowOff>
    </xdr:from>
    <xdr:to>
      <xdr:col>20</xdr:col>
      <xdr:colOff>38100</xdr:colOff>
      <xdr:row>78</xdr:row>
      <xdr:rowOff>140674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41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131801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50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71450</xdr:rowOff>
    </xdr:from>
    <xdr:to>
      <xdr:col>15</xdr:col>
      <xdr:colOff>101600</xdr:colOff>
      <xdr:row>79</xdr:row>
      <xdr:rowOff>1600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164177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3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80229</xdr:rowOff>
    </xdr:from>
    <xdr:to>
      <xdr:col>10</xdr:col>
      <xdr:colOff>165100</xdr:colOff>
      <xdr:row>79</xdr:row>
      <xdr:rowOff>10379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5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1506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4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71847</xdr:rowOff>
    </xdr:from>
    <xdr:to>
      <xdr:col>6</xdr:col>
      <xdr:colOff>38100</xdr:colOff>
      <xdr:row>79</xdr:row>
      <xdr:rowOff>1997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4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164574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3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70562</xdr:rowOff>
    </xdr:from>
    <xdr:to>
      <xdr:col>24</xdr:col>
      <xdr:colOff>63500</xdr:colOff>
      <xdr:row>98</xdr:row>
      <xdr:rowOff>159423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72662"/>
          <a:ext cx="838200" cy="8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152201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3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159423</xdr:rowOff>
    </xdr:from>
    <xdr:to>
      <xdr:col>19</xdr:col>
      <xdr:colOff>177800</xdr:colOff>
      <xdr:row>99</xdr:row>
      <xdr:rowOff>45771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61523"/>
          <a:ext cx="889000" cy="5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162370</xdr:rowOff>
    </xdr:from>
    <xdr:to>
      <xdr:col>20</xdr:col>
      <xdr:colOff>38100</xdr:colOff>
      <xdr:row>96</xdr:row>
      <xdr:rowOff>92520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45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109047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2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45771</xdr:rowOff>
    </xdr:from>
    <xdr:to>
      <xdr:col>15</xdr:col>
      <xdr:colOff>50800</xdr:colOff>
      <xdr:row>99</xdr:row>
      <xdr:rowOff>63246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7019321"/>
          <a:ext cx="889000" cy="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98679</xdr:rowOff>
    </xdr:from>
    <xdr:to>
      <xdr:col>15</xdr:col>
      <xdr:colOff>101600</xdr:colOff>
      <xdr:row>97</xdr:row>
      <xdr:rowOff>28829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5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45356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33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51118</xdr:rowOff>
    </xdr:from>
    <xdr:to>
      <xdr:col>10</xdr:col>
      <xdr:colOff>114300</xdr:colOff>
      <xdr:row>99</xdr:row>
      <xdr:rowOff>63246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7024668"/>
          <a:ext cx="889000" cy="1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34989</xdr:rowOff>
    </xdr:from>
    <xdr:to>
      <xdr:col>10</xdr:col>
      <xdr:colOff>165100</xdr:colOff>
      <xdr:row>97</xdr:row>
      <xdr:rowOff>136589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6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153116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44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21210</xdr:rowOff>
    </xdr:from>
    <xdr:to>
      <xdr:col>6</xdr:col>
      <xdr:colOff>38100</xdr:colOff>
      <xdr:row>97</xdr:row>
      <xdr:rowOff>122810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139337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4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19762</xdr:rowOff>
    </xdr:from>
    <xdr:to>
      <xdr:col>24</xdr:col>
      <xdr:colOff>114300</xdr:colOff>
      <xdr:row>98</xdr:row>
      <xdr:rowOff>121362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2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106139</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3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108623</xdr:rowOff>
    </xdr:from>
    <xdr:to>
      <xdr:col>20</xdr:col>
      <xdr:colOff>38100</xdr:colOff>
      <xdr:row>99</xdr:row>
      <xdr:rowOff>38773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29900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166421</xdr:rowOff>
    </xdr:from>
    <xdr:to>
      <xdr:col>15</xdr:col>
      <xdr:colOff>101600</xdr:colOff>
      <xdr:row>99</xdr:row>
      <xdr:rowOff>96571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87698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06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12446</xdr:rowOff>
    </xdr:from>
    <xdr:to>
      <xdr:col>10</xdr:col>
      <xdr:colOff>165100</xdr:colOff>
      <xdr:row>99</xdr:row>
      <xdr:rowOff>114046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8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105173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07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318</xdr:rowOff>
    </xdr:from>
    <xdr:to>
      <xdr:col>6</xdr:col>
      <xdr:colOff>38100</xdr:colOff>
      <xdr:row>99</xdr:row>
      <xdr:rowOff>101918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7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93045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06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133299</xdr:rowOff>
    </xdr:from>
    <xdr:to>
      <xdr:col>55</xdr:col>
      <xdr:colOff>0</xdr:colOff>
      <xdr:row>38</xdr:row>
      <xdr:rowOff>135128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48399"/>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93032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65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131928</xdr:rowOff>
    </xdr:from>
    <xdr:to>
      <xdr:col>50</xdr:col>
      <xdr:colOff>114300</xdr:colOff>
      <xdr:row>38</xdr:row>
      <xdr:rowOff>133299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47028"/>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156108</xdr:rowOff>
    </xdr:from>
    <xdr:to>
      <xdr:col>50</xdr:col>
      <xdr:colOff>165100</xdr:colOff>
      <xdr:row>37</xdr:row>
      <xdr:rowOff>86258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102785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1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131928</xdr:rowOff>
    </xdr:from>
    <xdr:to>
      <xdr:col>45</xdr:col>
      <xdr:colOff>177800</xdr:colOff>
      <xdr:row>38</xdr:row>
      <xdr:rowOff>131928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47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82499</xdr:rowOff>
    </xdr:from>
    <xdr:to>
      <xdr:col>46</xdr:col>
      <xdr:colOff>38100</xdr:colOff>
      <xdr:row>38</xdr:row>
      <xdr:rowOff>12649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2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29176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201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131928</xdr:rowOff>
    </xdr:from>
    <xdr:to>
      <xdr:col>41</xdr:col>
      <xdr:colOff>50800</xdr:colOff>
      <xdr:row>38</xdr:row>
      <xdr:rowOff>131928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47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145136</xdr:rowOff>
    </xdr:from>
    <xdr:to>
      <xdr:col>41</xdr:col>
      <xdr:colOff>101600</xdr:colOff>
      <xdr:row>38</xdr:row>
      <xdr:rowOff>75285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8878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91813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64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113131</xdr:rowOff>
    </xdr:from>
    <xdr:to>
      <xdr:col>36</xdr:col>
      <xdr:colOff>165100</xdr:colOff>
      <xdr:row>38</xdr:row>
      <xdr:rowOff>43281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56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59808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232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84328</xdr:rowOff>
    </xdr:from>
    <xdr:to>
      <xdr:col>55</xdr:col>
      <xdr:colOff>50800</xdr:colOff>
      <xdr:row>39</xdr:row>
      <xdr:rowOff>14478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170705</xdr:rowOff>
    </xdr:from>
    <xdr:ext cx="313932"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14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82499</xdr:rowOff>
    </xdr:from>
    <xdr:to>
      <xdr:col>50</xdr:col>
      <xdr:colOff>165100</xdr:colOff>
      <xdr:row>39</xdr:row>
      <xdr:rowOff>12649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3776</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82333" y="66903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81128</xdr:rowOff>
    </xdr:from>
    <xdr:to>
      <xdr:col>46</xdr:col>
      <xdr:colOff>38100</xdr:colOff>
      <xdr:row>39</xdr:row>
      <xdr:rowOff>11278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2405</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93333" y="66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81128</xdr:rowOff>
    </xdr:from>
    <xdr:to>
      <xdr:col>41</xdr:col>
      <xdr:colOff>101600</xdr:colOff>
      <xdr:row>39</xdr:row>
      <xdr:rowOff>11278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2405</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04333" y="66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81128</xdr:rowOff>
    </xdr:from>
    <xdr:to>
      <xdr:col>36</xdr:col>
      <xdr:colOff>165100</xdr:colOff>
      <xdr:row>39</xdr:row>
      <xdr:rowOff>11278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2405</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15333" y="66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43601</xdr:rowOff>
    </xdr:from>
    <xdr:to>
      <xdr:col>55</xdr:col>
      <xdr:colOff>0</xdr:colOff>
      <xdr:row>58</xdr:row>
      <xdr:rowOff>51853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87701"/>
          <a:ext cx="8382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163669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9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38594</xdr:rowOff>
    </xdr:from>
    <xdr:to>
      <xdr:col>50</xdr:col>
      <xdr:colOff>114300</xdr:colOff>
      <xdr:row>58</xdr:row>
      <xdr:rowOff>43601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982694"/>
          <a:ext cx="8890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122700</xdr:rowOff>
    </xdr:from>
    <xdr:to>
      <xdr:col>50</xdr:col>
      <xdr:colOff>165100</xdr:colOff>
      <xdr:row>55</xdr:row>
      <xdr:rowOff>52850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3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69377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15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30135</xdr:rowOff>
    </xdr:from>
    <xdr:to>
      <xdr:col>45</xdr:col>
      <xdr:colOff>177800</xdr:colOff>
      <xdr:row>58</xdr:row>
      <xdr:rowOff>38594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974235"/>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82630</xdr:rowOff>
    </xdr:from>
    <xdr:to>
      <xdr:col>46</xdr:col>
      <xdr:colOff>38100</xdr:colOff>
      <xdr:row>55</xdr:row>
      <xdr:rowOff>12780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34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29307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11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30135</xdr:rowOff>
    </xdr:from>
    <xdr:to>
      <xdr:col>41</xdr:col>
      <xdr:colOff>50800</xdr:colOff>
      <xdr:row>58</xdr:row>
      <xdr:rowOff>46889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974235"/>
          <a:ext cx="889000" cy="1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132998</xdr:rowOff>
    </xdr:from>
    <xdr:to>
      <xdr:col>41</xdr:col>
      <xdr:colOff>101600</xdr:colOff>
      <xdr:row>55</xdr:row>
      <xdr:rowOff>63148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39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79675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16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139018</xdr:rowOff>
    </xdr:from>
    <xdr:to>
      <xdr:col>36</xdr:col>
      <xdr:colOff>165100</xdr:colOff>
      <xdr:row>55</xdr:row>
      <xdr:rowOff>69168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3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85695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1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1053</xdr:rowOff>
    </xdr:from>
    <xdr:to>
      <xdr:col>55</xdr:col>
      <xdr:colOff>50800</xdr:colOff>
      <xdr:row>58</xdr:row>
      <xdr:rowOff>102653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4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87430</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6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164251</xdr:rowOff>
    </xdr:from>
    <xdr:to>
      <xdr:col>50</xdr:col>
      <xdr:colOff>165100</xdr:colOff>
      <xdr:row>58</xdr:row>
      <xdr:rowOff>94401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3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85528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2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159244</xdr:rowOff>
    </xdr:from>
    <xdr:to>
      <xdr:col>46</xdr:col>
      <xdr:colOff>38100</xdr:colOff>
      <xdr:row>58</xdr:row>
      <xdr:rowOff>89394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3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80521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2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150785</xdr:rowOff>
    </xdr:from>
    <xdr:to>
      <xdr:col>41</xdr:col>
      <xdr:colOff>101600</xdr:colOff>
      <xdr:row>58</xdr:row>
      <xdr:rowOff>80935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2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72062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1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167539</xdr:rowOff>
    </xdr:from>
    <xdr:to>
      <xdr:col>36</xdr:col>
      <xdr:colOff>165100</xdr:colOff>
      <xdr:row>58</xdr:row>
      <xdr:rowOff>97689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4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88816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53583</xdr:rowOff>
    </xdr:from>
    <xdr:to>
      <xdr:col>55</xdr:col>
      <xdr:colOff>0</xdr:colOff>
      <xdr:row>78</xdr:row>
      <xdr:rowOff>125462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426683"/>
          <a:ext cx="838200" cy="7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158591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1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53583</xdr:rowOff>
    </xdr:from>
    <xdr:to>
      <xdr:col>50</xdr:col>
      <xdr:colOff>114300</xdr:colOff>
      <xdr:row>78</xdr:row>
      <xdr:rowOff>109248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426683"/>
          <a:ext cx="889000" cy="5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146262</xdr:rowOff>
    </xdr:from>
    <xdr:to>
      <xdr:col>50</xdr:col>
      <xdr:colOff>165100</xdr:colOff>
      <xdr:row>75</xdr:row>
      <xdr:rowOff>76412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83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92939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60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109248</xdr:rowOff>
    </xdr:from>
    <xdr:to>
      <xdr:col>45</xdr:col>
      <xdr:colOff>177800</xdr:colOff>
      <xdr:row>78</xdr:row>
      <xdr:rowOff>132662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482348"/>
          <a:ext cx="889000" cy="2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5085</xdr:rowOff>
    </xdr:from>
    <xdr:to>
      <xdr:col>46</xdr:col>
      <xdr:colOff>38100</xdr:colOff>
      <xdr:row>77</xdr:row>
      <xdr:rowOff>106685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0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123212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98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109215</xdr:rowOff>
    </xdr:from>
    <xdr:to>
      <xdr:col>41</xdr:col>
      <xdr:colOff>50800</xdr:colOff>
      <xdr:row>78</xdr:row>
      <xdr:rowOff>132662</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482315"/>
          <a:ext cx="889000" cy="2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157578</xdr:rowOff>
    </xdr:from>
    <xdr:to>
      <xdr:col>41</xdr:col>
      <xdr:colOff>101600</xdr:colOff>
      <xdr:row>75</xdr:row>
      <xdr:rowOff>87728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284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104255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262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68996</xdr:rowOff>
    </xdr:from>
    <xdr:to>
      <xdr:col>36</xdr:col>
      <xdr:colOff>165100</xdr:colOff>
      <xdr:row>76</xdr:row>
      <xdr:rowOff>170596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15673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287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74662</xdr:rowOff>
    </xdr:from>
    <xdr:to>
      <xdr:col>55</xdr:col>
      <xdr:colOff>50800</xdr:colOff>
      <xdr:row>79</xdr:row>
      <xdr:rowOff>4812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44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161039</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36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2783</xdr:rowOff>
    </xdr:from>
    <xdr:to>
      <xdr:col>50</xdr:col>
      <xdr:colOff>165100</xdr:colOff>
      <xdr:row>78</xdr:row>
      <xdr:rowOff>104383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37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95510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46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58448</xdr:rowOff>
    </xdr:from>
    <xdr:to>
      <xdr:col>46</xdr:col>
      <xdr:colOff>38100</xdr:colOff>
      <xdr:row>78</xdr:row>
      <xdr:rowOff>160048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43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151175</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52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81862</xdr:rowOff>
    </xdr:from>
    <xdr:to>
      <xdr:col>41</xdr:col>
      <xdr:colOff>101600</xdr:colOff>
      <xdr:row>79</xdr:row>
      <xdr:rowOff>12012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45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3139</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54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58415</xdr:rowOff>
    </xdr:from>
    <xdr:to>
      <xdr:col>36</xdr:col>
      <xdr:colOff>165100</xdr:colOff>
      <xdr:row>78</xdr:row>
      <xdr:rowOff>160015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43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151142</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52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168151</xdr:rowOff>
    </xdr:from>
    <xdr:to>
      <xdr:col>55</xdr:col>
      <xdr:colOff>0</xdr:colOff>
      <xdr:row>98</xdr:row>
      <xdr:rowOff>1127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798801"/>
          <a:ext cx="838200" cy="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132712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20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660</xdr:rowOff>
    </xdr:from>
    <xdr:to>
      <xdr:col>50</xdr:col>
      <xdr:colOff>114300</xdr:colOff>
      <xdr:row>98</xdr:row>
      <xdr:rowOff>1127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802760"/>
          <a:ext cx="889000" cy="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57353</xdr:rowOff>
    </xdr:from>
    <xdr:to>
      <xdr:col>50</xdr:col>
      <xdr:colOff>165100</xdr:colOff>
      <xdr:row>96</xdr:row>
      <xdr:rowOff>158953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1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4030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29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170374</xdr:rowOff>
    </xdr:from>
    <xdr:to>
      <xdr:col>45</xdr:col>
      <xdr:colOff>177800</xdr:colOff>
      <xdr:row>98</xdr:row>
      <xdr:rowOff>660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801024"/>
          <a:ext cx="889000" cy="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161691</xdr:rowOff>
    </xdr:from>
    <xdr:to>
      <xdr:col>46</xdr:col>
      <xdr:colOff>38100</xdr:colOff>
      <xdr:row>97</xdr:row>
      <xdr:rowOff>91841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6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108368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163926</xdr:rowOff>
    </xdr:from>
    <xdr:to>
      <xdr:col>41</xdr:col>
      <xdr:colOff>50800</xdr:colOff>
      <xdr:row>97</xdr:row>
      <xdr:rowOff>170374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794576"/>
          <a:ext cx="889000" cy="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171255</xdr:rowOff>
    </xdr:from>
    <xdr:to>
      <xdr:col>41</xdr:col>
      <xdr:colOff>101600</xdr:colOff>
      <xdr:row>97</xdr:row>
      <xdr:rowOff>101405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63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117932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40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1972</xdr:rowOff>
    </xdr:from>
    <xdr:to>
      <xdr:col>36</xdr:col>
      <xdr:colOff>165100</xdr:colOff>
      <xdr:row>97</xdr:row>
      <xdr:rowOff>103572</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3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120099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40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117351</xdr:rowOff>
    </xdr:from>
    <xdr:to>
      <xdr:col>55</xdr:col>
      <xdr:colOff>50800</xdr:colOff>
      <xdr:row>98</xdr:row>
      <xdr:rowOff>47501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74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32278</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66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121777</xdr:rowOff>
    </xdr:from>
    <xdr:to>
      <xdr:col>50</xdr:col>
      <xdr:colOff>165100</xdr:colOff>
      <xdr:row>98</xdr:row>
      <xdr:rowOff>51927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75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43054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8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121310</xdr:rowOff>
    </xdr:from>
    <xdr:to>
      <xdr:col>46</xdr:col>
      <xdr:colOff>38100</xdr:colOff>
      <xdr:row>98</xdr:row>
      <xdr:rowOff>51460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5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42587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84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119574</xdr:rowOff>
    </xdr:from>
    <xdr:to>
      <xdr:col>41</xdr:col>
      <xdr:colOff>101600</xdr:colOff>
      <xdr:row>98</xdr:row>
      <xdr:rowOff>49724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75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40851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84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113126</xdr:rowOff>
    </xdr:from>
    <xdr:to>
      <xdr:col>36</xdr:col>
      <xdr:colOff>165100</xdr:colOff>
      <xdr:row>98</xdr:row>
      <xdr:rowOff>43276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7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34403</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83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48397</xdr:rowOff>
    </xdr:from>
    <xdr:to>
      <xdr:col>85</xdr:col>
      <xdr:colOff>127000</xdr:colOff>
      <xdr:row>38</xdr:row>
      <xdr:rowOff>93203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563497"/>
          <a:ext cx="8382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103799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7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93203</xdr:rowOff>
    </xdr:from>
    <xdr:to>
      <xdr:col>81</xdr:col>
      <xdr:colOff>50800</xdr:colOff>
      <xdr:row>38</xdr:row>
      <xdr:rowOff>160662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608303"/>
          <a:ext cx="889000" cy="6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162052</xdr:rowOff>
    </xdr:from>
    <xdr:to>
      <xdr:col>81</xdr:col>
      <xdr:colOff>101600</xdr:colOff>
      <xdr:row>36</xdr:row>
      <xdr:rowOff>92202</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108729</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15730</xdr:rowOff>
    </xdr:from>
    <xdr:to>
      <xdr:col>76</xdr:col>
      <xdr:colOff>114300</xdr:colOff>
      <xdr:row>38</xdr:row>
      <xdr:rowOff>160662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359380"/>
          <a:ext cx="889000" cy="31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15588</xdr:rowOff>
    </xdr:from>
    <xdr:to>
      <xdr:col>76</xdr:col>
      <xdr:colOff>165100</xdr:colOff>
      <xdr:row>37</xdr:row>
      <xdr:rowOff>117188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5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133715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3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15730</xdr:rowOff>
    </xdr:from>
    <xdr:to>
      <xdr:col>71</xdr:col>
      <xdr:colOff>177800</xdr:colOff>
      <xdr:row>38</xdr:row>
      <xdr:rowOff>168732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359380"/>
          <a:ext cx="889000" cy="32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6970</xdr:rowOff>
    </xdr:from>
    <xdr:to>
      <xdr:col>72</xdr:col>
      <xdr:colOff>38100</xdr:colOff>
      <xdr:row>37</xdr:row>
      <xdr:rowOff>108570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5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99697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4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9553</xdr:rowOff>
    </xdr:from>
    <xdr:to>
      <xdr:col>67</xdr:col>
      <xdr:colOff>101600</xdr:colOff>
      <xdr:row>37</xdr:row>
      <xdr:rowOff>111153</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5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127680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169047</xdr:rowOff>
    </xdr:from>
    <xdr:to>
      <xdr:col>85</xdr:col>
      <xdr:colOff>177800</xdr:colOff>
      <xdr:row>38</xdr:row>
      <xdr:rowOff>99197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51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147474</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9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42403</xdr:rowOff>
    </xdr:from>
    <xdr:to>
      <xdr:col>81</xdr:col>
      <xdr:colOff>101600</xdr:colOff>
      <xdr:row>38</xdr:row>
      <xdr:rowOff>144003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55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135130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65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109862</xdr:rowOff>
    </xdr:from>
    <xdr:to>
      <xdr:col>76</xdr:col>
      <xdr:colOff>165100</xdr:colOff>
      <xdr:row>39</xdr:row>
      <xdr:rowOff>40012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62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31139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7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136380</xdr:rowOff>
    </xdr:from>
    <xdr:to>
      <xdr:col>72</xdr:col>
      <xdr:colOff>38100</xdr:colOff>
      <xdr:row>37</xdr:row>
      <xdr:rowOff>66530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0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83057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08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117932</xdr:rowOff>
    </xdr:from>
    <xdr:to>
      <xdr:col>67</xdr:col>
      <xdr:colOff>101600</xdr:colOff>
      <xdr:row>39</xdr:row>
      <xdr:rowOff>48082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6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39209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7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36262</xdr:rowOff>
    </xdr:from>
    <xdr:to>
      <xdr:col>85</xdr:col>
      <xdr:colOff>127000</xdr:colOff>
      <xdr:row>58</xdr:row>
      <xdr:rowOff>62609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980362"/>
          <a:ext cx="838200" cy="2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102602</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03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36262</xdr:rowOff>
    </xdr:from>
    <xdr:to>
      <xdr:col>81</xdr:col>
      <xdr:colOff>50800</xdr:colOff>
      <xdr:row>58</xdr:row>
      <xdr:rowOff>49647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980362"/>
          <a:ext cx="889000" cy="1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36509</xdr:rowOff>
    </xdr:from>
    <xdr:to>
      <xdr:col>81</xdr:col>
      <xdr:colOff>101600</xdr:colOff>
      <xdr:row>57</xdr:row>
      <xdr:rowOff>138109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0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154636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58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49647</xdr:rowOff>
    </xdr:from>
    <xdr:to>
      <xdr:col>76</xdr:col>
      <xdr:colOff>114300</xdr:colOff>
      <xdr:row>58</xdr:row>
      <xdr:rowOff>57244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993747"/>
          <a:ext cx="889000" cy="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55083</xdr:rowOff>
    </xdr:from>
    <xdr:to>
      <xdr:col>76</xdr:col>
      <xdr:colOff>165100</xdr:colOff>
      <xdr:row>57</xdr:row>
      <xdr:rowOff>156683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1760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60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56760</xdr:rowOff>
    </xdr:from>
    <xdr:to>
      <xdr:col>71</xdr:col>
      <xdr:colOff>177800</xdr:colOff>
      <xdr:row>58</xdr:row>
      <xdr:rowOff>57244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10000860"/>
          <a:ext cx="889000" cy="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76216</xdr:rowOff>
    </xdr:from>
    <xdr:to>
      <xdr:col>72</xdr:col>
      <xdr:colOff>38100</xdr:colOff>
      <xdr:row>58</xdr:row>
      <xdr:rowOff>6366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4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22893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62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93442</xdr:rowOff>
    </xdr:from>
    <xdr:to>
      <xdr:col>67</xdr:col>
      <xdr:colOff>101600</xdr:colOff>
      <xdr:row>58</xdr:row>
      <xdr:rowOff>23592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6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40119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64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11809</xdr:rowOff>
    </xdr:from>
    <xdr:to>
      <xdr:col>85</xdr:col>
      <xdr:colOff>177800</xdr:colOff>
      <xdr:row>58</xdr:row>
      <xdr:rowOff>113409</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95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98186</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87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156912</xdr:rowOff>
    </xdr:from>
    <xdr:to>
      <xdr:col>81</xdr:col>
      <xdr:colOff>101600</xdr:colOff>
      <xdr:row>58</xdr:row>
      <xdr:rowOff>87062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92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78189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1002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170297</xdr:rowOff>
    </xdr:from>
    <xdr:to>
      <xdr:col>76</xdr:col>
      <xdr:colOff>165100</xdr:colOff>
      <xdr:row>58</xdr:row>
      <xdr:rowOff>100447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94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91574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3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6444</xdr:rowOff>
    </xdr:from>
    <xdr:to>
      <xdr:col>72</xdr:col>
      <xdr:colOff>38100</xdr:colOff>
      <xdr:row>58</xdr:row>
      <xdr:rowOff>108044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95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99171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1004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5960</xdr:rowOff>
    </xdr:from>
    <xdr:to>
      <xdr:col>67</xdr:col>
      <xdr:colOff>101600</xdr:colOff>
      <xdr:row>58</xdr:row>
      <xdr:rowOff>107560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95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98687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04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40301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13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2694</xdr:rowOff>
    </xdr:from>
    <xdr:to>
      <xdr:col>81</xdr:col>
      <xdr:colOff>101600</xdr:colOff>
      <xdr:row>79</xdr:row>
      <xdr:rowOff>104294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120821</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32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5421</xdr:rowOff>
    </xdr:from>
    <xdr:to>
      <xdr:col>76</xdr:col>
      <xdr:colOff>165100</xdr:colOff>
      <xdr:row>79</xdr:row>
      <xdr:rowOff>107021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4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123548</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32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3857</xdr:rowOff>
    </xdr:from>
    <xdr:to>
      <xdr:col>72</xdr:col>
      <xdr:colOff>38100</xdr:colOff>
      <xdr:row>79</xdr:row>
      <xdr:rowOff>105457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4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121984</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36111" y="1332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23247</xdr:rowOff>
    </xdr:from>
    <xdr:to>
      <xdr:col>67</xdr:col>
      <xdr:colOff>101600</xdr:colOff>
      <xdr:row>79</xdr:row>
      <xdr:rowOff>124847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67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141374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34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167301</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40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68945</xdr:rowOff>
    </xdr:from>
    <xdr:to>
      <xdr:col>85</xdr:col>
      <xdr:colOff>127000</xdr:colOff>
      <xdr:row>98</xdr:row>
      <xdr:rowOff>74986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871045"/>
          <a:ext cx="8382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664</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5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74986</xdr:rowOff>
    </xdr:from>
    <xdr:to>
      <xdr:col>81</xdr:col>
      <xdr:colOff>50800</xdr:colOff>
      <xdr:row>98</xdr:row>
      <xdr:rowOff>95848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877086"/>
          <a:ext cx="889000" cy="2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36283</xdr:rowOff>
    </xdr:from>
    <xdr:to>
      <xdr:col>81</xdr:col>
      <xdr:colOff>101600</xdr:colOff>
      <xdr:row>96</xdr:row>
      <xdr:rowOff>137883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9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154410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7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95848</xdr:rowOff>
    </xdr:from>
    <xdr:to>
      <xdr:col>76</xdr:col>
      <xdr:colOff>114300</xdr:colOff>
      <xdr:row>98</xdr:row>
      <xdr:rowOff>112105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897948"/>
          <a:ext cx="889000" cy="1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73957</xdr:rowOff>
    </xdr:from>
    <xdr:to>
      <xdr:col>76</xdr:col>
      <xdr:colOff>165100</xdr:colOff>
      <xdr:row>97</xdr:row>
      <xdr:rowOff>4107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3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20634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30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112105</xdr:rowOff>
    </xdr:from>
    <xdr:to>
      <xdr:col>71</xdr:col>
      <xdr:colOff>177800</xdr:colOff>
      <xdr:row>98</xdr:row>
      <xdr:rowOff>125893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914205"/>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86633</xdr:rowOff>
    </xdr:from>
    <xdr:to>
      <xdr:col>72</xdr:col>
      <xdr:colOff>38100</xdr:colOff>
      <xdr:row>97</xdr:row>
      <xdr:rowOff>16783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4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33310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32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68019</xdr:rowOff>
    </xdr:from>
    <xdr:to>
      <xdr:col>67</xdr:col>
      <xdr:colOff>101600</xdr:colOff>
      <xdr:row>96</xdr:row>
      <xdr:rowOff>169619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2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14696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30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18145</xdr:rowOff>
    </xdr:from>
    <xdr:to>
      <xdr:col>85</xdr:col>
      <xdr:colOff>177800</xdr:colOff>
      <xdr:row>98</xdr:row>
      <xdr:rowOff>119745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2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104522</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3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24186</xdr:rowOff>
    </xdr:from>
    <xdr:to>
      <xdr:col>81</xdr:col>
      <xdr:colOff>101600</xdr:colOff>
      <xdr:row>98</xdr:row>
      <xdr:rowOff>125786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2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116913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1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45048</xdr:rowOff>
    </xdr:from>
    <xdr:to>
      <xdr:col>76</xdr:col>
      <xdr:colOff>165100</xdr:colOff>
      <xdr:row>98</xdr:row>
      <xdr:rowOff>146648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137775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3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61305</xdr:rowOff>
    </xdr:from>
    <xdr:to>
      <xdr:col>72</xdr:col>
      <xdr:colOff>38100</xdr:colOff>
      <xdr:row>98</xdr:row>
      <xdr:rowOff>162905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6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154032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5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75093</xdr:rowOff>
    </xdr:from>
    <xdr:to>
      <xdr:col>67</xdr:col>
      <xdr:colOff>101600</xdr:colOff>
      <xdr:row>99</xdr:row>
      <xdr:rowOff>5243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7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167820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6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46675</xdr:rowOff>
    </xdr:from>
    <xdr:to>
      <xdr:col>112</xdr:col>
      <xdr:colOff>38100</xdr:colOff>
      <xdr:row>39</xdr:row>
      <xdr:rowOff>148275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3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164802</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508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47948</xdr:rowOff>
    </xdr:from>
    <xdr:to>
      <xdr:col>107</xdr:col>
      <xdr:colOff>101600</xdr:colOff>
      <xdr:row>39</xdr:row>
      <xdr:rowOff>149548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3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166075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509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47720</xdr:rowOff>
    </xdr:from>
    <xdr:to>
      <xdr:col>102</xdr:col>
      <xdr:colOff>165100</xdr:colOff>
      <xdr:row>39</xdr:row>
      <xdr:rowOff>149320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165847</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509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47034</xdr:rowOff>
    </xdr:from>
    <xdr:to>
      <xdr:col>98</xdr:col>
      <xdr:colOff>38100</xdr:colOff>
      <xdr:row>39</xdr:row>
      <xdr:rowOff>148634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3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165161</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5088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総務費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に比べ</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大幅に減少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年度は新型コロナウイルス感染症対策として特別定額給付事業が行われたため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一時的に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増加した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「民生費」は、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非課</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税</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世帯等に対する臨時特別給付金給付事業や子育て世帯への臨時特別給付金給付</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事業により、前年度より大幅に増加した。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「衛生費」は、新型コロナワクチン接種対策事業やワクチン接種体制確保事業により、前年度より増加した。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「商工費」は、事業継続支援給付金の皆減等により、前年度より大幅に減少した。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と比較して、全体的に住民一人当たりの支出が少ない結果となっているが、この分析では財政規模や面積等の歳出の大きさに多大な影響を与える要素については補正されないので、類似団体と安易に比較できないことに注意が必要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群馬県板倉町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残高と実質収支額の標準財政規模比の合計は、徐々に増加しているが、老朽化した施設も多く対応が見込まれることや一部事務組合の施設整備に係る元金償還開始に伴う負担金の増加が予想されるため、今後の財政運営上必要な対応</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をとっていく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また、実質単年度収支は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毎年</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プラスで推移しており、今後もプラスで推移できるような財政運営を行っていきたい。</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群馬県板倉町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すべての会計において実質収支額が黒字または資金不足でない状況が続いている。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国民健康保険特別会計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は、繰越金の増加と国民健康保険事業納付金の減少により標準財政規模比が増加した。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年度以降は、一般会計からの赤字補填繰入がなくなっており、特別会計としての健全性は増している状況にある。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一方、下水道事業特別会計は、毎年度継続的に一般会計からの基準外繰入が行われている。令和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日までに公営企業会計を適用することになっており、独立採算にて運営できるよう努めていく必要がある。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 zeroHeight="1" x14ac:dyDescent="0.2"/>
  <cols>
    <col min="1" max="11" width="2.08984375" style="177" customWidth="1"/>
    <col min="12" max="12" width="2.1796875" style="177" customWidth="1"/>
    <col min="13" max="17" width="2.36328125" style="177" customWidth="1"/>
    <col min="18" max="119" width="2.08984375" style="177" customWidth="1"/>
    <col min="120" max="16384" width="0" style="177" hidden="1"/>
  </cols>
  <sheetData>
    <row r="1" spans="1:119" ht="33" customHeight="1" x14ac:dyDescent="0.2">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80</v>
      </c>
      <c r="C2" s="179"/>
      <c r="D2" s="180"/>
    </row>
    <row r="3" spans="1:119" ht="18.75" customHeight="1" thickBot="1" x14ac:dyDescent="0.25">
      <c r="A3" s="178"/>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6864187</v>
      </c>
      <c r="BO4" s="410"/>
      <c r="BP4" s="410"/>
      <c r="BQ4" s="410"/>
      <c r="BR4" s="410"/>
      <c r="BS4" s="410"/>
      <c r="BT4" s="410"/>
      <c r="BU4" s="411"/>
      <c r="BV4" s="409">
        <v>7868060</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20</v>
      </c>
      <c r="CU4" s="416"/>
      <c r="CV4" s="416"/>
      <c r="CW4" s="416"/>
      <c r="CX4" s="416"/>
      <c r="CY4" s="416"/>
      <c r="CZ4" s="416"/>
      <c r="DA4" s="417"/>
      <c r="DB4" s="415">
        <v>17.399999999999999</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5979374</v>
      </c>
      <c r="BO5" s="447"/>
      <c r="BP5" s="447"/>
      <c r="BQ5" s="447"/>
      <c r="BR5" s="447"/>
      <c r="BS5" s="447"/>
      <c r="BT5" s="447"/>
      <c r="BU5" s="448"/>
      <c r="BV5" s="446">
        <v>7142136</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82.1</v>
      </c>
      <c r="CU5" s="444"/>
      <c r="CV5" s="444"/>
      <c r="CW5" s="444"/>
      <c r="CX5" s="444"/>
      <c r="CY5" s="444"/>
      <c r="CZ5" s="444"/>
      <c r="DA5" s="445"/>
      <c r="DB5" s="443">
        <v>90.8</v>
      </c>
      <c r="DC5" s="444"/>
      <c r="DD5" s="444"/>
      <c r="DE5" s="444"/>
      <c r="DF5" s="444"/>
      <c r="DG5" s="444"/>
      <c r="DH5" s="444"/>
      <c r="DI5" s="445"/>
    </row>
    <row r="6" spans="1:119" ht="18.75" customHeight="1" x14ac:dyDescent="0.2">
      <c r="A6" s="178"/>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93</v>
      </c>
      <c r="AV6" s="479"/>
      <c r="AW6" s="479"/>
      <c r="AX6" s="479"/>
      <c r="AY6" s="480" t="s">
        <v>101</v>
      </c>
      <c r="AZ6" s="481"/>
      <c r="BA6" s="481"/>
      <c r="BB6" s="481"/>
      <c r="BC6" s="481"/>
      <c r="BD6" s="481"/>
      <c r="BE6" s="481"/>
      <c r="BF6" s="481"/>
      <c r="BG6" s="481"/>
      <c r="BH6" s="481"/>
      <c r="BI6" s="481"/>
      <c r="BJ6" s="481"/>
      <c r="BK6" s="481"/>
      <c r="BL6" s="481"/>
      <c r="BM6" s="482"/>
      <c r="BN6" s="446">
        <v>884813</v>
      </c>
      <c r="BO6" s="447"/>
      <c r="BP6" s="447"/>
      <c r="BQ6" s="447"/>
      <c r="BR6" s="447"/>
      <c r="BS6" s="447"/>
      <c r="BT6" s="447"/>
      <c r="BU6" s="448"/>
      <c r="BV6" s="446">
        <v>725924</v>
      </c>
      <c r="BW6" s="447"/>
      <c r="BX6" s="447"/>
      <c r="BY6" s="447"/>
      <c r="BZ6" s="447"/>
      <c r="CA6" s="447"/>
      <c r="CB6" s="447"/>
      <c r="CC6" s="448"/>
      <c r="CD6" s="449" t="s">
        <v>102</v>
      </c>
      <c r="CE6" s="450"/>
      <c r="CF6" s="450"/>
      <c r="CG6" s="450"/>
      <c r="CH6" s="450"/>
      <c r="CI6" s="450"/>
      <c r="CJ6" s="450"/>
      <c r="CK6" s="450"/>
      <c r="CL6" s="450"/>
      <c r="CM6" s="450"/>
      <c r="CN6" s="450"/>
      <c r="CO6" s="450"/>
      <c r="CP6" s="450"/>
      <c r="CQ6" s="450"/>
      <c r="CR6" s="450"/>
      <c r="CS6" s="451"/>
      <c r="CT6" s="483">
        <v>87.7</v>
      </c>
      <c r="CU6" s="484"/>
      <c r="CV6" s="484"/>
      <c r="CW6" s="484"/>
      <c r="CX6" s="484"/>
      <c r="CY6" s="484"/>
      <c r="CZ6" s="484"/>
      <c r="DA6" s="485"/>
      <c r="DB6" s="483">
        <v>95.4</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103</v>
      </c>
      <c r="AN7" s="476"/>
      <c r="AO7" s="476"/>
      <c r="AP7" s="476"/>
      <c r="AQ7" s="476"/>
      <c r="AR7" s="476"/>
      <c r="AS7" s="476"/>
      <c r="AT7" s="477"/>
      <c r="AU7" s="478" t="s">
        <v>104</v>
      </c>
      <c r="AV7" s="479"/>
      <c r="AW7" s="479"/>
      <c r="AX7" s="479"/>
      <c r="AY7" s="480" t="s">
        <v>105</v>
      </c>
      <c r="AZ7" s="481"/>
      <c r="BA7" s="481"/>
      <c r="BB7" s="481"/>
      <c r="BC7" s="481"/>
      <c r="BD7" s="481"/>
      <c r="BE7" s="481"/>
      <c r="BF7" s="481"/>
      <c r="BG7" s="481"/>
      <c r="BH7" s="481"/>
      <c r="BI7" s="481"/>
      <c r="BJ7" s="481"/>
      <c r="BK7" s="481"/>
      <c r="BL7" s="481"/>
      <c r="BM7" s="482"/>
      <c r="BN7" s="446">
        <v>24392</v>
      </c>
      <c r="BO7" s="447"/>
      <c r="BP7" s="447"/>
      <c r="BQ7" s="447"/>
      <c r="BR7" s="447"/>
      <c r="BS7" s="447"/>
      <c r="BT7" s="447"/>
      <c r="BU7" s="448"/>
      <c r="BV7" s="446">
        <v>17676</v>
      </c>
      <c r="BW7" s="447"/>
      <c r="BX7" s="447"/>
      <c r="BY7" s="447"/>
      <c r="BZ7" s="447"/>
      <c r="CA7" s="447"/>
      <c r="CB7" s="447"/>
      <c r="CC7" s="448"/>
      <c r="CD7" s="449" t="s">
        <v>106</v>
      </c>
      <c r="CE7" s="450"/>
      <c r="CF7" s="450"/>
      <c r="CG7" s="450"/>
      <c r="CH7" s="450"/>
      <c r="CI7" s="450"/>
      <c r="CJ7" s="450"/>
      <c r="CK7" s="450"/>
      <c r="CL7" s="450"/>
      <c r="CM7" s="450"/>
      <c r="CN7" s="450"/>
      <c r="CO7" s="450"/>
      <c r="CP7" s="450"/>
      <c r="CQ7" s="450"/>
      <c r="CR7" s="450"/>
      <c r="CS7" s="451"/>
      <c r="CT7" s="446">
        <v>4308989</v>
      </c>
      <c r="CU7" s="447"/>
      <c r="CV7" s="447"/>
      <c r="CW7" s="447"/>
      <c r="CX7" s="447"/>
      <c r="CY7" s="447"/>
      <c r="CZ7" s="447"/>
      <c r="DA7" s="448"/>
      <c r="DB7" s="446">
        <v>4066064</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107</v>
      </c>
      <c r="AN8" s="476"/>
      <c r="AO8" s="476"/>
      <c r="AP8" s="476"/>
      <c r="AQ8" s="476"/>
      <c r="AR8" s="476"/>
      <c r="AS8" s="476"/>
      <c r="AT8" s="477"/>
      <c r="AU8" s="478" t="s">
        <v>93</v>
      </c>
      <c r="AV8" s="479"/>
      <c r="AW8" s="479"/>
      <c r="AX8" s="479"/>
      <c r="AY8" s="480" t="s">
        <v>108</v>
      </c>
      <c r="AZ8" s="481"/>
      <c r="BA8" s="481"/>
      <c r="BB8" s="481"/>
      <c r="BC8" s="481"/>
      <c r="BD8" s="481"/>
      <c r="BE8" s="481"/>
      <c r="BF8" s="481"/>
      <c r="BG8" s="481"/>
      <c r="BH8" s="481"/>
      <c r="BI8" s="481"/>
      <c r="BJ8" s="481"/>
      <c r="BK8" s="481"/>
      <c r="BL8" s="481"/>
      <c r="BM8" s="482"/>
      <c r="BN8" s="446">
        <v>860421</v>
      </c>
      <c r="BO8" s="447"/>
      <c r="BP8" s="447"/>
      <c r="BQ8" s="447"/>
      <c r="BR8" s="447"/>
      <c r="BS8" s="447"/>
      <c r="BT8" s="447"/>
      <c r="BU8" s="448"/>
      <c r="BV8" s="446">
        <v>708248</v>
      </c>
      <c r="BW8" s="447"/>
      <c r="BX8" s="447"/>
      <c r="BY8" s="447"/>
      <c r="BZ8" s="447"/>
      <c r="CA8" s="447"/>
      <c r="CB8" s="447"/>
      <c r="CC8" s="448"/>
      <c r="CD8" s="449" t="s">
        <v>109</v>
      </c>
      <c r="CE8" s="450"/>
      <c r="CF8" s="450"/>
      <c r="CG8" s="450"/>
      <c r="CH8" s="450"/>
      <c r="CI8" s="450"/>
      <c r="CJ8" s="450"/>
      <c r="CK8" s="450"/>
      <c r="CL8" s="450"/>
      <c r="CM8" s="450"/>
      <c r="CN8" s="450"/>
      <c r="CO8" s="450"/>
      <c r="CP8" s="450"/>
      <c r="CQ8" s="450"/>
      <c r="CR8" s="450"/>
      <c r="CS8" s="451"/>
      <c r="CT8" s="486">
        <v>0.63</v>
      </c>
      <c r="CU8" s="487"/>
      <c r="CV8" s="487"/>
      <c r="CW8" s="487"/>
      <c r="CX8" s="487"/>
      <c r="CY8" s="487"/>
      <c r="CZ8" s="487"/>
      <c r="DA8" s="488"/>
      <c r="DB8" s="486">
        <v>0.64</v>
      </c>
      <c r="DC8" s="487"/>
      <c r="DD8" s="487"/>
      <c r="DE8" s="487"/>
      <c r="DF8" s="487"/>
      <c r="DG8" s="487"/>
      <c r="DH8" s="487"/>
      <c r="DI8" s="488"/>
    </row>
    <row r="9" spans="1:119" ht="18.75" customHeight="1" thickBot="1" x14ac:dyDescent="0.25">
      <c r="A9" s="178"/>
      <c r="B9" s="440" t="s">
        <v>110</v>
      </c>
      <c r="C9" s="441"/>
      <c r="D9" s="441"/>
      <c r="E9" s="441"/>
      <c r="F9" s="441"/>
      <c r="G9" s="441"/>
      <c r="H9" s="441"/>
      <c r="I9" s="441"/>
      <c r="J9" s="441"/>
      <c r="K9" s="489"/>
      <c r="L9" s="490" t="s">
        <v>111</v>
      </c>
      <c r="M9" s="491"/>
      <c r="N9" s="491"/>
      <c r="O9" s="491"/>
      <c r="P9" s="491"/>
      <c r="Q9" s="492"/>
      <c r="R9" s="493">
        <v>14083</v>
      </c>
      <c r="S9" s="494"/>
      <c r="T9" s="494"/>
      <c r="U9" s="494"/>
      <c r="V9" s="495"/>
      <c r="W9" s="403" t="s">
        <v>112</v>
      </c>
      <c r="X9" s="404"/>
      <c r="Y9" s="404"/>
      <c r="Z9" s="404"/>
      <c r="AA9" s="404"/>
      <c r="AB9" s="404"/>
      <c r="AC9" s="404"/>
      <c r="AD9" s="404"/>
      <c r="AE9" s="404"/>
      <c r="AF9" s="404"/>
      <c r="AG9" s="404"/>
      <c r="AH9" s="404"/>
      <c r="AI9" s="404"/>
      <c r="AJ9" s="404"/>
      <c r="AK9" s="404"/>
      <c r="AL9" s="405"/>
      <c r="AM9" s="475" t="s">
        <v>113</v>
      </c>
      <c r="AN9" s="476"/>
      <c r="AO9" s="476"/>
      <c r="AP9" s="476"/>
      <c r="AQ9" s="476"/>
      <c r="AR9" s="476"/>
      <c r="AS9" s="476"/>
      <c r="AT9" s="477"/>
      <c r="AU9" s="478" t="s">
        <v>93</v>
      </c>
      <c r="AV9" s="479"/>
      <c r="AW9" s="479"/>
      <c r="AX9" s="479"/>
      <c r="AY9" s="480" t="s">
        <v>114</v>
      </c>
      <c r="AZ9" s="481"/>
      <c r="BA9" s="481"/>
      <c r="BB9" s="481"/>
      <c r="BC9" s="481"/>
      <c r="BD9" s="481"/>
      <c r="BE9" s="481"/>
      <c r="BF9" s="481"/>
      <c r="BG9" s="481"/>
      <c r="BH9" s="481"/>
      <c r="BI9" s="481"/>
      <c r="BJ9" s="481"/>
      <c r="BK9" s="481"/>
      <c r="BL9" s="481"/>
      <c r="BM9" s="482"/>
      <c r="BN9" s="446">
        <v>152173</v>
      </c>
      <c r="BO9" s="447"/>
      <c r="BP9" s="447"/>
      <c r="BQ9" s="447"/>
      <c r="BR9" s="447"/>
      <c r="BS9" s="447"/>
      <c r="BT9" s="447"/>
      <c r="BU9" s="448"/>
      <c r="BV9" s="446">
        <v>124071</v>
      </c>
      <c r="BW9" s="447"/>
      <c r="BX9" s="447"/>
      <c r="BY9" s="447"/>
      <c r="BZ9" s="447"/>
      <c r="CA9" s="447"/>
      <c r="CB9" s="447"/>
      <c r="CC9" s="448"/>
      <c r="CD9" s="449" t="s">
        <v>115</v>
      </c>
      <c r="CE9" s="450"/>
      <c r="CF9" s="450"/>
      <c r="CG9" s="450"/>
      <c r="CH9" s="450"/>
      <c r="CI9" s="450"/>
      <c r="CJ9" s="450"/>
      <c r="CK9" s="450"/>
      <c r="CL9" s="450"/>
      <c r="CM9" s="450"/>
      <c r="CN9" s="450"/>
      <c r="CO9" s="450"/>
      <c r="CP9" s="450"/>
      <c r="CQ9" s="450"/>
      <c r="CR9" s="450"/>
      <c r="CS9" s="451"/>
      <c r="CT9" s="443">
        <v>7.9</v>
      </c>
      <c r="CU9" s="444"/>
      <c r="CV9" s="444"/>
      <c r="CW9" s="444"/>
      <c r="CX9" s="444"/>
      <c r="CY9" s="444"/>
      <c r="CZ9" s="444"/>
      <c r="DA9" s="445"/>
      <c r="DB9" s="443">
        <v>8.1</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116</v>
      </c>
      <c r="M10" s="476"/>
      <c r="N10" s="476"/>
      <c r="O10" s="476"/>
      <c r="P10" s="476"/>
      <c r="Q10" s="477"/>
      <c r="R10" s="497">
        <v>15015</v>
      </c>
      <c r="S10" s="498"/>
      <c r="T10" s="498"/>
      <c r="U10" s="498"/>
      <c r="V10" s="499"/>
      <c r="W10" s="434"/>
      <c r="X10" s="435"/>
      <c r="Y10" s="435"/>
      <c r="Z10" s="435"/>
      <c r="AA10" s="435"/>
      <c r="AB10" s="435"/>
      <c r="AC10" s="435"/>
      <c r="AD10" s="435"/>
      <c r="AE10" s="435"/>
      <c r="AF10" s="435"/>
      <c r="AG10" s="435"/>
      <c r="AH10" s="435"/>
      <c r="AI10" s="435"/>
      <c r="AJ10" s="435"/>
      <c r="AK10" s="435"/>
      <c r="AL10" s="438"/>
      <c r="AM10" s="475" t="s">
        <v>117</v>
      </c>
      <c r="AN10" s="476"/>
      <c r="AO10" s="476"/>
      <c r="AP10" s="476"/>
      <c r="AQ10" s="476"/>
      <c r="AR10" s="476"/>
      <c r="AS10" s="476"/>
      <c r="AT10" s="477"/>
      <c r="AU10" s="478" t="s">
        <v>118</v>
      </c>
      <c r="AV10" s="479"/>
      <c r="AW10" s="479"/>
      <c r="AX10" s="479"/>
      <c r="AY10" s="480" t="s">
        <v>119</v>
      </c>
      <c r="AZ10" s="481"/>
      <c r="BA10" s="481"/>
      <c r="BB10" s="481"/>
      <c r="BC10" s="481"/>
      <c r="BD10" s="481"/>
      <c r="BE10" s="481"/>
      <c r="BF10" s="481"/>
      <c r="BG10" s="481"/>
      <c r="BH10" s="481"/>
      <c r="BI10" s="481"/>
      <c r="BJ10" s="481"/>
      <c r="BK10" s="481"/>
      <c r="BL10" s="481"/>
      <c r="BM10" s="482"/>
      <c r="BN10" s="446">
        <v>454691</v>
      </c>
      <c r="BO10" s="447"/>
      <c r="BP10" s="447"/>
      <c r="BQ10" s="447"/>
      <c r="BR10" s="447"/>
      <c r="BS10" s="447"/>
      <c r="BT10" s="447"/>
      <c r="BU10" s="448"/>
      <c r="BV10" s="446">
        <v>293403</v>
      </c>
      <c r="BW10" s="447"/>
      <c r="BX10" s="447"/>
      <c r="BY10" s="447"/>
      <c r="BZ10" s="447"/>
      <c r="CA10" s="447"/>
      <c r="CB10" s="447"/>
      <c r="CC10" s="448"/>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121</v>
      </c>
      <c r="M11" s="501"/>
      <c r="N11" s="501"/>
      <c r="O11" s="501"/>
      <c r="P11" s="501"/>
      <c r="Q11" s="502"/>
      <c r="R11" s="503" t="s">
        <v>122</v>
      </c>
      <c r="S11" s="504"/>
      <c r="T11" s="504"/>
      <c r="U11" s="504"/>
      <c r="V11" s="505"/>
      <c r="W11" s="434"/>
      <c r="X11" s="435"/>
      <c r="Y11" s="435"/>
      <c r="Z11" s="435"/>
      <c r="AA11" s="435"/>
      <c r="AB11" s="435"/>
      <c r="AC11" s="435"/>
      <c r="AD11" s="435"/>
      <c r="AE11" s="435"/>
      <c r="AF11" s="435"/>
      <c r="AG11" s="435"/>
      <c r="AH11" s="435"/>
      <c r="AI11" s="435"/>
      <c r="AJ11" s="435"/>
      <c r="AK11" s="435"/>
      <c r="AL11" s="438"/>
      <c r="AM11" s="475" t="s">
        <v>123</v>
      </c>
      <c r="AN11" s="476"/>
      <c r="AO11" s="476"/>
      <c r="AP11" s="476"/>
      <c r="AQ11" s="476"/>
      <c r="AR11" s="476"/>
      <c r="AS11" s="476"/>
      <c r="AT11" s="477"/>
      <c r="AU11" s="478" t="s">
        <v>93</v>
      </c>
      <c r="AV11" s="479"/>
      <c r="AW11" s="479"/>
      <c r="AX11" s="479"/>
      <c r="AY11" s="480" t="s">
        <v>124</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125</v>
      </c>
      <c r="CE11" s="450"/>
      <c r="CF11" s="450"/>
      <c r="CG11" s="450"/>
      <c r="CH11" s="450"/>
      <c r="CI11" s="450"/>
      <c r="CJ11" s="450"/>
      <c r="CK11" s="450"/>
      <c r="CL11" s="450"/>
      <c r="CM11" s="450"/>
      <c r="CN11" s="450"/>
      <c r="CO11" s="450"/>
      <c r="CP11" s="450"/>
      <c r="CQ11" s="450"/>
      <c r="CR11" s="450"/>
      <c r="CS11" s="451"/>
      <c r="CT11" s="486" t="s">
        <v>126</v>
      </c>
      <c r="CU11" s="487"/>
      <c r="CV11" s="487"/>
      <c r="CW11" s="487"/>
      <c r="CX11" s="487"/>
      <c r="CY11" s="487"/>
      <c r="CZ11" s="487"/>
      <c r="DA11" s="488"/>
      <c r="DB11" s="486" t="s">
        <v>127</v>
      </c>
      <c r="DC11" s="487"/>
      <c r="DD11" s="487"/>
      <c r="DE11" s="487"/>
      <c r="DF11" s="487"/>
      <c r="DG11" s="487"/>
      <c r="DH11" s="487"/>
      <c r="DI11" s="488"/>
    </row>
    <row r="12" spans="1:119" ht="18.75" customHeight="1" x14ac:dyDescent="0.2">
      <c r="A12" s="178"/>
      <c r="B12" s="506" t="s">
        <v>128</v>
      </c>
      <c r="C12" s="507"/>
      <c r="D12" s="507"/>
      <c r="E12" s="507"/>
      <c r="F12" s="507"/>
      <c r="G12" s="507"/>
      <c r="H12" s="507"/>
      <c r="I12" s="507"/>
      <c r="J12" s="507"/>
      <c r="K12" s="508"/>
      <c r="L12" s="515" t="s">
        <v>129</v>
      </c>
      <c r="M12" s="516"/>
      <c r="N12" s="516"/>
      <c r="O12" s="516"/>
      <c r="P12" s="516"/>
      <c r="Q12" s="517"/>
      <c r="R12" s="518">
        <v>14064</v>
      </c>
      <c r="S12" s="519"/>
      <c r="T12" s="519"/>
      <c r="U12" s="519"/>
      <c r="V12" s="520"/>
      <c r="W12" s="521" t="s">
        <v>1</v>
      </c>
      <c r="X12" s="479"/>
      <c r="Y12" s="479"/>
      <c r="Z12" s="479"/>
      <c r="AA12" s="479"/>
      <c r="AB12" s="522"/>
      <c r="AC12" s="523" t="s">
        <v>130</v>
      </c>
      <c r="AD12" s="524"/>
      <c r="AE12" s="524"/>
      <c r="AF12" s="524"/>
      <c r="AG12" s="525"/>
      <c r="AH12" s="523" t="s">
        <v>131</v>
      </c>
      <c r="AI12" s="524"/>
      <c r="AJ12" s="524"/>
      <c r="AK12" s="524"/>
      <c r="AL12" s="526"/>
      <c r="AM12" s="475" t="s">
        <v>132</v>
      </c>
      <c r="AN12" s="476"/>
      <c r="AO12" s="476"/>
      <c r="AP12" s="476"/>
      <c r="AQ12" s="476"/>
      <c r="AR12" s="476"/>
      <c r="AS12" s="476"/>
      <c r="AT12" s="477"/>
      <c r="AU12" s="478" t="s">
        <v>133</v>
      </c>
      <c r="AV12" s="479"/>
      <c r="AW12" s="479"/>
      <c r="AX12" s="479"/>
      <c r="AY12" s="480" t="s">
        <v>134</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230000</v>
      </c>
      <c r="BW12" s="447"/>
      <c r="BX12" s="447"/>
      <c r="BY12" s="447"/>
      <c r="BZ12" s="447"/>
      <c r="CA12" s="447"/>
      <c r="CB12" s="447"/>
      <c r="CC12" s="448"/>
      <c r="CD12" s="449" t="s">
        <v>135</v>
      </c>
      <c r="CE12" s="450"/>
      <c r="CF12" s="450"/>
      <c r="CG12" s="450"/>
      <c r="CH12" s="450"/>
      <c r="CI12" s="450"/>
      <c r="CJ12" s="450"/>
      <c r="CK12" s="450"/>
      <c r="CL12" s="450"/>
      <c r="CM12" s="450"/>
      <c r="CN12" s="450"/>
      <c r="CO12" s="450"/>
      <c r="CP12" s="450"/>
      <c r="CQ12" s="450"/>
      <c r="CR12" s="450"/>
      <c r="CS12" s="451"/>
      <c r="CT12" s="486" t="s">
        <v>127</v>
      </c>
      <c r="CU12" s="487"/>
      <c r="CV12" s="487"/>
      <c r="CW12" s="487"/>
      <c r="CX12" s="487"/>
      <c r="CY12" s="487"/>
      <c r="CZ12" s="487"/>
      <c r="DA12" s="488"/>
      <c r="DB12" s="486" t="s">
        <v>127</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136</v>
      </c>
      <c r="N13" s="538"/>
      <c r="O13" s="538"/>
      <c r="P13" s="538"/>
      <c r="Q13" s="539"/>
      <c r="R13" s="530">
        <v>13634</v>
      </c>
      <c r="S13" s="531"/>
      <c r="T13" s="531"/>
      <c r="U13" s="531"/>
      <c r="V13" s="532"/>
      <c r="W13" s="462" t="s">
        <v>137</v>
      </c>
      <c r="X13" s="463"/>
      <c r="Y13" s="463"/>
      <c r="Z13" s="463"/>
      <c r="AA13" s="463"/>
      <c r="AB13" s="453"/>
      <c r="AC13" s="497">
        <v>1127</v>
      </c>
      <c r="AD13" s="498"/>
      <c r="AE13" s="498"/>
      <c r="AF13" s="498"/>
      <c r="AG13" s="540"/>
      <c r="AH13" s="497">
        <v>1350</v>
      </c>
      <c r="AI13" s="498"/>
      <c r="AJ13" s="498"/>
      <c r="AK13" s="498"/>
      <c r="AL13" s="499"/>
      <c r="AM13" s="475" t="s">
        <v>138</v>
      </c>
      <c r="AN13" s="476"/>
      <c r="AO13" s="476"/>
      <c r="AP13" s="476"/>
      <c r="AQ13" s="476"/>
      <c r="AR13" s="476"/>
      <c r="AS13" s="476"/>
      <c r="AT13" s="477"/>
      <c r="AU13" s="478" t="s">
        <v>139</v>
      </c>
      <c r="AV13" s="479"/>
      <c r="AW13" s="479"/>
      <c r="AX13" s="479"/>
      <c r="AY13" s="480" t="s">
        <v>140</v>
      </c>
      <c r="AZ13" s="481"/>
      <c r="BA13" s="481"/>
      <c r="BB13" s="481"/>
      <c r="BC13" s="481"/>
      <c r="BD13" s="481"/>
      <c r="BE13" s="481"/>
      <c r="BF13" s="481"/>
      <c r="BG13" s="481"/>
      <c r="BH13" s="481"/>
      <c r="BI13" s="481"/>
      <c r="BJ13" s="481"/>
      <c r="BK13" s="481"/>
      <c r="BL13" s="481"/>
      <c r="BM13" s="482"/>
      <c r="BN13" s="446">
        <v>606864</v>
      </c>
      <c r="BO13" s="447"/>
      <c r="BP13" s="447"/>
      <c r="BQ13" s="447"/>
      <c r="BR13" s="447"/>
      <c r="BS13" s="447"/>
      <c r="BT13" s="447"/>
      <c r="BU13" s="448"/>
      <c r="BV13" s="446">
        <v>187474</v>
      </c>
      <c r="BW13" s="447"/>
      <c r="BX13" s="447"/>
      <c r="BY13" s="447"/>
      <c r="BZ13" s="447"/>
      <c r="CA13" s="447"/>
      <c r="CB13" s="447"/>
      <c r="CC13" s="448"/>
      <c r="CD13" s="449" t="s">
        <v>141</v>
      </c>
      <c r="CE13" s="450"/>
      <c r="CF13" s="450"/>
      <c r="CG13" s="450"/>
      <c r="CH13" s="450"/>
      <c r="CI13" s="450"/>
      <c r="CJ13" s="450"/>
      <c r="CK13" s="450"/>
      <c r="CL13" s="450"/>
      <c r="CM13" s="450"/>
      <c r="CN13" s="450"/>
      <c r="CO13" s="450"/>
      <c r="CP13" s="450"/>
      <c r="CQ13" s="450"/>
      <c r="CR13" s="450"/>
      <c r="CS13" s="451"/>
      <c r="CT13" s="443">
        <v>6.2</v>
      </c>
      <c r="CU13" s="444"/>
      <c r="CV13" s="444"/>
      <c r="CW13" s="444"/>
      <c r="CX13" s="444"/>
      <c r="CY13" s="444"/>
      <c r="CZ13" s="444"/>
      <c r="DA13" s="445"/>
      <c r="DB13" s="443">
        <v>5.5</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142</v>
      </c>
      <c r="M14" s="528"/>
      <c r="N14" s="528"/>
      <c r="O14" s="528"/>
      <c r="P14" s="528"/>
      <c r="Q14" s="529"/>
      <c r="R14" s="530">
        <v>14322</v>
      </c>
      <c r="S14" s="531"/>
      <c r="T14" s="531"/>
      <c r="U14" s="531"/>
      <c r="V14" s="532"/>
      <c r="W14" s="436"/>
      <c r="X14" s="437"/>
      <c r="Y14" s="437"/>
      <c r="Z14" s="437"/>
      <c r="AA14" s="437"/>
      <c r="AB14" s="426"/>
      <c r="AC14" s="533">
        <v>15.8</v>
      </c>
      <c r="AD14" s="534"/>
      <c r="AE14" s="534"/>
      <c r="AF14" s="534"/>
      <c r="AG14" s="535"/>
      <c r="AH14" s="533">
        <v>17.8</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143</v>
      </c>
      <c r="CE14" s="542"/>
      <c r="CF14" s="542"/>
      <c r="CG14" s="542"/>
      <c r="CH14" s="542"/>
      <c r="CI14" s="542"/>
      <c r="CJ14" s="542"/>
      <c r="CK14" s="542"/>
      <c r="CL14" s="542"/>
      <c r="CM14" s="542"/>
      <c r="CN14" s="542"/>
      <c r="CO14" s="542"/>
      <c r="CP14" s="542"/>
      <c r="CQ14" s="542"/>
      <c r="CR14" s="542"/>
      <c r="CS14" s="543"/>
      <c r="CT14" s="544" t="s">
        <v>144</v>
      </c>
      <c r="CU14" s="545"/>
      <c r="CV14" s="545"/>
      <c r="CW14" s="545"/>
      <c r="CX14" s="545"/>
      <c r="CY14" s="545"/>
      <c r="CZ14" s="545"/>
      <c r="DA14" s="546"/>
      <c r="DB14" s="544" t="s">
        <v>145</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136</v>
      </c>
      <c r="N15" s="538"/>
      <c r="O15" s="538"/>
      <c r="P15" s="538"/>
      <c r="Q15" s="539"/>
      <c r="R15" s="530">
        <v>13910</v>
      </c>
      <c r="S15" s="531"/>
      <c r="T15" s="531"/>
      <c r="U15" s="531"/>
      <c r="V15" s="532"/>
      <c r="W15" s="462" t="s">
        <v>146</v>
      </c>
      <c r="X15" s="463"/>
      <c r="Y15" s="463"/>
      <c r="Z15" s="463"/>
      <c r="AA15" s="463"/>
      <c r="AB15" s="453"/>
      <c r="AC15" s="497">
        <v>2212</v>
      </c>
      <c r="AD15" s="498"/>
      <c r="AE15" s="498"/>
      <c r="AF15" s="498"/>
      <c r="AG15" s="540"/>
      <c r="AH15" s="497">
        <v>2352</v>
      </c>
      <c r="AI15" s="498"/>
      <c r="AJ15" s="498"/>
      <c r="AK15" s="498"/>
      <c r="AL15" s="499"/>
      <c r="AM15" s="475"/>
      <c r="AN15" s="476"/>
      <c r="AO15" s="476"/>
      <c r="AP15" s="476"/>
      <c r="AQ15" s="476"/>
      <c r="AR15" s="476"/>
      <c r="AS15" s="476"/>
      <c r="AT15" s="477"/>
      <c r="AU15" s="478"/>
      <c r="AV15" s="479"/>
      <c r="AW15" s="479"/>
      <c r="AX15" s="479"/>
      <c r="AY15" s="406" t="s">
        <v>147</v>
      </c>
      <c r="AZ15" s="407"/>
      <c r="BA15" s="407"/>
      <c r="BB15" s="407"/>
      <c r="BC15" s="407"/>
      <c r="BD15" s="407"/>
      <c r="BE15" s="407"/>
      <c r="BF15" s="407"/>
      <c r="BG15" s="407"/>
      <c r="BH15" s="407"/>
      <c r="BI15" s="407"/>
      <c r="BJ15" s="407"/>
      <c r="BK15" s="407"/>
      <c r="BL15" s="407"/>
      <c r="BM15" s="408"/>
      <c r="BN15" s="409">
        <v>2044515</v>
      </c>
      <c r="BO15" s="410"/>
      <c r="BP15" s="410"/>
      <c r="BQ15" s="410"/>
      <c r="BR15" s="410"/>
      <c r="BS15" s="410"/>
      <c r="BT15" s="410"/>
      <c r="BU15" s="411"/>
      <c r="BV15" s="409">
        <v>2126163</v>
      </c>
      <c r="BW15" s="410"/>
      <c r="BX15" s="410"/>
      <c r="BY15" s="410"/>
      <c r="BZ15" s="410"/>
      <c r="CA15" s="410"/>
      <c r="CB15" s="410"/>
      <c r="CC15" s="411"/>
      <c r="CD15" s="547" t="s">
        <v>148</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149</v>
      </c>
      <c r="M16" s="550"/>
      <c r="N16" s="550"/>
      <c r="O16" s="550"/>
      <c r="P16" s="550"/>
      <c r="Q16" s="551"/>
      <c r="R16" s="552" t="s">
        <v>150</v>
      </c>
      <c r="S16" s="553"/>
      <c r="T16" s="553"/>
      <c r="U16" s="553"/>
      <c r="V16" s="554"/>
      <c r="W16" s="436"/>
      <c r="X16" s="437"/>
      <c r="Y16" s="437"/>
      <c r="Z16" s="437"/>
      <c r="AA16" s="437"/>
      <c r="AB16" s="426"/>
      <c r="AC16" s="533">
        <v>31</v>
      </c>
      <c r="AD16" s="534"/>
      <c r="AE16" s="534"/>
      <c r="AF16" s="534"/>
      <c r="AG16" s="535"/>
      <c r="AH16" s="533">
        <v>31</v>
      </c>
      <c r="AI16" s="534"/>
      <c r="AJ16" s="534"/>
      <c r="AK16" s="534"/>
      <c r="AL16" s="536"/>
      <c r="AM16" s="475"/>
      <c r="AN16" s="476"/>
      <c r="AO16" s="476"/>
      <c r="AP16" s="476"/>
      <c r="AQ16" s="476"/>
      <c r="AR16" s="476"/>
      <c r="AS16" s="476"/>
      <c r="AT16" s="477"/>
      <c r="AU16" s="478"/>
      <c r="AV16" s="479"/>
      <c r="AW16" s="479"/>
      <c r="AX16" s="479"/>
      <c r="AY16" s="480" t="s">
        <v>151</v>
      </c>
      <c r="AZ16" s="481"/>
      <c r="BA16" s="481"/>
      <c r="BB16" s="481"/>
      <c r="BC16" s="481"/>
      <c r="BD16" s="481"/>
      <c r="BE16" s="481"/>
      <c r="BF16" s="481"/>
      <c r="BG16" s="481"/>
      <c r="BH16" s="481"/>
      <c r="BI16" s="481"/>
      <c r="BJ16" s="481"/>
      <c r="BK16" s="481"/>
      <c r="BL16" s="481"/>
      <c r="BM16" s="482"/>
      <c r="BN16" s="446">
        <v>3474921</v>
      </c>
      <c r="BO16" s="447"/>
      <c r="BP16" s="447"/>
      <c r="BQ16" s="447"/>
      <c r="BR16" s="447"/>
      <c r="BS16" s="447"/>
      <c r="BT16" s="447"/>
      <c r="BU16" s="448"/>
      <c r="BV16" s="446">
        <v>3299675</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152</v>
      </c>
      <c r="N17" s="558"/>
      <c r="O17" s="558"/>
      <c r="P17" s="558"/>
      <c r="Q17" s="559"/>
      <c r="R17" s="552" t="s">
        <v>153</v>
      </c>
      <c r="S17" s="553"/>
      <c r="T17" s="553"/>
      <c r="U17" s="553"/>
      <c r="V17" s="554"/>
      <c r="W17" s="462" t="s">
        <v>154</v>
      </c>
      <c r="X17" s="463"/>
      <c r="Y17" s="463"/>
      <c r="Z17" s="463"/>
      <c r="AA17" s="463"/>
      <c r="AB17" s="453"/>
      <c r="AC17" s="497">
        <v>3789</v>
      </c>
      <c r="AD17" s="498"/>
      <c r="AE17" s="498"/>
      <c r="AF17" s="498"/>
      <c r="AG17" s="540"/>
      <c r="AH17" s="497">
        <v>3897</v>
      </c>
      <c r="AI17" s="498"/>
      <c r="AJ17" s="498"/>
      <c r="AK17" s="498"/>
      <c r="AL17" s="499"/>
      <c r="AM17" s="475"/>
      <c r="AN17" s="476"/>
      <c r="AO17" s="476"/>
      <c r="AP17" s="476"/>
      <c r="AQ17" s="476"/>
      <c r="AR17" s="476"/>
      <c r="AS17" s="476"/>
      <c r="AT17" s="477"/>
      <c r="AU17" s="478"/>
      <c r="AV17" s="479"/>
      <c r="AW17" s="479"/>
      <c r="AX17" s="479"/>
      <c r="AY17" s="480" t="s">
        <v>155</v>
      </c>
      <c r="AZ17" s="481"/>
      <c r="BA17" s="481"/>
      <c r="BB17" s="481"/>
      <c r="BC17" s="481"/>
      <c r="BD17" s="481"/>
      <c r="BE17" s="481"/>
      <c r="BF17" s="481"/>
      <c r="BG17" s="481"/>
      <c r="BH17" s="481"/>
      <c r="BI17" s="481"/>
      <c r="BJ17" s="481"/>
      <c r="BK17" s="481"/>
      <c r="BL17" s="481"/>
      <c r="BM17" s="482"/>
      <c r="BN17" s="446">
        <v>2583461</v>
      </c>
      <c r="BO17" s="447"/>
      <c r="BP17" s="447"/>
      <c r="BQ17" s="447"/>
      <c r="BR17" s="447"/>
      <c r="BS17" s="447"/>
      <c r="BT17" s="447"/>
      <c r="BU17" s="448"/>
      <c r="BV17" s="446">
        <v>2699356</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156</v>
      </c>
      <c r="C18" s="489"/>
      <c r="D18" s="489"/>
      <c r="E18" s="569"/>
      <c r="F18" s="569"/>
      <c r="G18" s="569"/>
      <c r="H18" s="569"/>
      <c r="I18" s="569"/>
      <c r="J18" s="569"/>
      <c r="K18" s="569"/>
      <c r="L18" s="570">
        <v>41.86</v>
      </c>
      <c r="M18" s="570"/>
      <c r="N18" s="570"/>
      <c r="O18" s="570"/>
      <c r="P18" s="570"/>
      <c r="Q18" s="570"/>
      <c r="R18" s="571"/>
      <c r="S18" s="571"/>
      <c r="T18" s="571"/>
      <c r="U18" s="571"/>
      <c r="V18" s="572"/>
      <c r="W18" s="464"/>
      <c r="X18" s="465"/>
      <c r="Y18" s="465"/>
      <c r="Z18" s="465"/>
      <c r="AA18" s="465"/>
      <c r="AB18" s="456"/>
      <c r="AC18" s="573">
        <v>53.2</v>
      </c>
      <c r="AD18" s="574"/>
      <c r="AE18" s="574"/>
      <c r="AF18" s="574"/>
      <c r="AG18" s="575"/>
      <c r="AH18" s="573">
        <v>51.3</v>
      </c>
      <c r="AI18" s="574"/>
      <c r="AJ18" s="574"/>
      <c r="AK18" s="574"/>
      <c r="AL18" s="576"/>
      <c r="AM18" s="475"/>
      <c r="AN18" s="476"/>
      <c r="AO18" s="476"/>
      <c r="AP18" s="476"/>
      <c r="AQ18" s="476"/>
      <c r="AR18" s="476"/>
      <c r="AS18" s="476"/>
      <c r="AT18" s="477"/>
      <c r="AU18" s="478"/>
      <c r="AV18" s="479"/>
      <c r="AW18" s="479"/>
      <c r="AX18" s="479"/>
      <c r="AY18" s="480" t="s">
        <v>157</v>
      </c>
      <c r="AZ18" s="481"/>
      <c r="BA18" s="481"/>
      <c r="BB18" s="481"/>
      <c r="BC18" s="481"/>
      <c r="BD18" s="481"/>
      <c r="BE18" s="481"/>
      <c r="BF18" s="481"/>
      <c r="BG18" s="481"/>
      <c r="BH18" s="481"/>
      <c r="BI18" s="481"/>
      <c r="BJ18" s="481"/>
      <c r="BK18" s="481"/>
      <c r="BL18" s="481"/>
      <c r="BM18" s="482"/>
      <c r="BN18" s="446">
        <v>3708479</v>
      </c>
      <c r="BO18" s="447"/>
      <c r="BP18" s="447"/>
      <c r="BQ18" s="447"/>
      <c r="BR18" s="447"/>
      <c r="BS18" s="447"/>
      <c r="BT18" s="447"/>
      <c r="BU18" s="448"/>
      <c r="BV18" s="446">
        <v>3681883</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158</v>
      </c>
      <c r="C19" s="489"/>
      <c r="D19" s="489"/>
      <c r="E19" s="569"/>
      <c r="F19" s="569"/>
      <c r="G19" s="569"/>
      <c r="H19" s="569"/>
      <c r="I19" s="569"/>
      <c r="J19" s="569"/>
      <c r="K19" s="569"/>
      <c r="L19" s="577">
        <v>336</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159</v>
      </c>
      <c r="AZ19" s="481"/>
      <c r="BA19" s="481"/>
      <c r="BB19" s="481"/>
      <c r="BC19" s="481"/>
      <c r="BD19" s="481"/>
      <c r="BE19" s="481"/>
      <c r="BF19" s="481"/>
      <c r="BG19" s="481"/>
      <c r="BH19" s="481"/>
      <c r="BI19" s="481"/>
      <c r="BJ19" s="481"/>
      <c r="BK19" s="481"/>
      <c r="BL19" s="481"/>
      <c r="BM19" s="482"/>
      <c r="BN19" s="446">
        <v>5508572</v>
      </c>
      <c r="BO19" s="447"/>
      <c r="BP19" s="447"/>
      <c r="BQ19" s="447"/>
      <c r="BR19" s="447"/>
      <c r="BS19" s="447"/>
      <c r="BT19" s="447"/>
      <c r="BU19" s="448"/>
      <c r="BV19" s="446">
        <v>5271869</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160</v>
      </c>
      <c r="C20" s="489"/>
      <c r="D20" s="489"/>
      <c r="E20" s="569"/>
      <c r="F20" s="569"/>
      <c r="G20" s="569"/>
      <c r="H20" s="569"/>
      <c r="I20" s="569"/>
      <c r="J20" s="569"/>
      <c r="K20" s="569"/>
      <c r="L20" s="577">
        <v>5428</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161</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162</v>
      </c>
      <c r="C22" s="590"/>
      <c r="D22" s="591"/>
      <c r="E22" s="458" t="s">
        <v>1</v>
      </c>
      <c r="F22" s="463"/>
      <c r="G22" s="463"/>
      <c r="H22" s="463"/>
      <c r="I22" s="463"/>
      <c r="J22" s="463"/>
      <c r="K22" s="453"/>
      <c r="L22" s="458" t="s">
        <v>163</v>
      </c>
      <c r="M22" s="463"/>
      <c r="N22" s="463"/>
      <c r="O22" s="463"/>
      <c r="P22" s="453"/>
      <c r="Q22" s="621" t="s">
        <v>164</v>
      </c>
      <c r="R22" s="622"/>
      <c r="S22" s="622"/>
      <c r="T22" s="622"/>
      <c r="U22" s="622"/>
      <c r="V22" s="623"/>
      <c r="W22" s="589" t="s">
        <v>165</v>
      </c>
      <c r="X22" s="590"/>
      <c r="Y22" s="591"/>
      <c r="Z22" s="458" t="s">
        <v>1</v>
      </c>
      <c r="AA22" s="463"/>
      <c r="AB22" s="463"/>
      <c r="AC22" s="463"/>
      <c r="AD22" s="463"/>
      <c r="AE22" s="463"/>
      <c r="AF22" s="463"/>
      <c r="AG22" s="453"/>
      <c r="AH22" s="627" t="s">
        <v>166</v>
      </c>
      <c r="AI22" s="463"/>
      <c r="AJ22" s="463"/>
      <c r="AK22" s="463"/>
      <c r="AL22" s="453"/>
      <c r="AM22" s="627" t="s">
        <v>167</v>
      </c>
      <c r="AN22" s="628"/>
      <c r="AO22" s="628"/>
      <c r="AP22" s="628"/>
      <c r="AQ22" s="628"/>
      <c r="AR22" s="629"/>
      <c r="AS22" s="621" t="s">
        <v>164</v>
      </c>
      <c r="AT22" s="622"/>
      <c r="AU22" s="622"/>
      <c r="AV22" s="622"/>
      <c r="AW22" s="622"/>
      <c r="AX22" s="633"/>
      <c r="AY22" s="406" t="s">
        <v>168</v>
      </c>
      <c r="AZ22" s="407"/>
      <c r="BA22" s="407"/>
      <c r="BB22" s="407"/>
      <c r="BC22" s="407"/>
      <c r="BD22" s="407"/>
      <c r="BE22" s="407"/>
      <c r="BF22" s="407"/>
      <c r="BG22" s="407"/>
      <c r="BH22" s="407"/>
      <c r="BI22" s="407"/>
      <c r="BJ22" s="407"/>
      <c r="BK22" s="407"/>
      <c r="BL22" s="407"/>
      <c r="BM22" s="408"/>
      <c r="BN22" s="409">
        <v>4292679</v>
      </c>
      <c r="BO22" s="410"/>
      <c r="BP22" s="410"/>
      <c r="BQ22" s="410"/>
      <c r="BR22" s="410"/>
      <c r="BS22" s="410"/>
      <c r="BT22" s="410"/>
      <c r="BU22" s="411"/>
      <c r="BV22" s="409">
        <v>4359304</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169</v>
      </c>
      <c r="AZ23" s="481"/>
      <c r="BA23" s="481"/>
      <c r="BB23" s="481"/>
      <c r="BC23" s="481"/>
      <c r="BD23" s="481"/>
      <c r="BE23" s="481"/>
      <c r="BF23" s="481"/>
      <c r="BG23" s="481"/>
      <c r="BH23" s="481"/>
      <c r="BI23" s="481"/>
      <c r="BJ23" s="481"/>
      <c r="BK23" s="481"/>
      <c r="BL23" s="481"/>
      <c r="BM23" s="482"/>
      <c r="BN23" s="446">
        <v>3829062</v>
      </c>
      <c r="BO23" s="447"/>
      <c r="BP23" s="447"/>
      <c r="BQ23" s="447"/>
      <c r="BR23" s="447"/>
      <c r="BS23" s="447"/>
      <c r="BT23" s="447"/>
      <c r="BU23" s="448"/>
      <c r="BV23" s="446">
        <v>3856264</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170</v>
      </c>
      <c r="F24" s="476"/>
      <c r="G24" s="476"/>
      <c r="H24" s="476"/>
      <c r="I24" s="476"/>
      <c r="J24" s="476"/>
      <c r="K24" s="477"/>
      <c r="L24" s="497">
        <v>1</v>
      </c>
      <c r="M24" s="498"/>
      <c r="N24" s="498"/>
      <c r="O24" s="498"/>
      <c r="P24" s="540"/>
      <c r="Q24" s="497">
        <v>5565</v>
      </c>
      <c r="R24" s="498"/>
      <c r="S24" s="498"/>
      <c r="T24" s="498"/>
      <c r="U24" s="498"/>
      <c r="V24" s="540"/>
      <c r="W24" s="592"/>
      <c r="X24" s="593"/>
      <c r="Y24" s="594"/>
      <c r="Z24" s="496" t="s">
        <v>171</v>
      </c>
      <c r="AA24" s="476"/>
      <c r="AB24" s="476"/>
      <c r="AC24" s="476"/>
      <c r="AD24" s="476"/>
      <c r="AE24" s="476"/>
      <c r="AF24" s="476"/>
      <c r="AG24" s="477"/>
      <c r="AH24" s="497">
        <v>127</v>
      </c>
      <c r="AI24" s="498"/>
      <c r="AJ24" s="498"/>
      <c r="AK24" s="498"/>
      <c r="AL24" s="540"/>
      <c r="AM24" s="497">
        <v>388112</v>
      </c>
      <c r="AN24" s="498"/>
      <c r="AO24" s="498"/>
      <c r="AP24" s="498"/>
      <c r="AQ24" s="498"/>
      <c r="AR24" s="540"/>
      <c r="AS24" s="497">
        <v>3056</v>
      </c>
      <c r="AT24" s="498"/>
      <c r="AU24" s="498"/>
      <c r="AV24" s="498"/>
      <c r="AW24" s="498"/>
      <c r="AX24" s="499"/>
      <c r="AY24" s="562" t="s">
        <v>172</v>
      </c>
      <c r="AZ24" s="563"/>
      <c r="BA24" s="563"/>
      <c r="BB24" s="563"/>
      <c r="BC24" s="563"/>
      <c r="BD24" s="563"/>
      <c r="BE24" s="563"/>
      <c r="BF24" s="563"/>
      <c r="BG24" s="563"/>
      <c r="BH24" s="563"/>
      <c r="BI24" s="563"/>
      <c r="BJ24" s="563"/>
      <c r="BK24" s="563"/>
      <c r="BL24" s="563"/>
      <c r="BM24" s="564"/>
      <c r="BN24" s="446">
        <v>1318477</v>
      </c>
      <c r="BO24" s="447"/>
      <c r="BP24" s="447"/>
      <c r="BQ24" s="447"/>
      <c r="BR24" s="447"/>
      <c r="BS24" s="447"/>
      <c r="BT24" s="447"/>
      <c r="BU24" s="448"/>
      <c r="BV24" s="446">
        <v>1412372</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173</v>
      </c>
      <c r="F25" s="476"/>
      <c r="G25" s="476"/>
      <c r="H25" s="476"/>
      <c r="I25" s="476"/>
      <c r="J25" s="476"/>
      <c r="K25" s="477"/>
      <c r="L25" s="497">
        <v>1</v>
      </c>
      <c r="M25" s="498"/>
      <c r="N25" s="498"/>
      <c r="O25" s="498"/>
      <c r="P25" s="540"/>
      <c r="Q25" s="497">
        <v>5144</v>
      </c>
      <c r="R25" s="498"/>
      <c r="S25" s="498"/>
      <c r="T25" s="498"/>
      <c r="U25" s="498"/>
      <c r="V25" s="540"/>
      <c r="W25" s="592"/>
      <c r="X25" s="593"/>
      <c r="Y25" s="594"/>
      <c r="Z25" s="496" t="s">
        <v>174</v>
      </c>
      <c r="AA25" s="476"/>
      <c r="AB25" s="476"/>
      <c r="AC25" s="476"/>
      <c r="AD25" s="476"/>
      <c r="AE25" s="476"/>
      <c r="AF25" s="476"/>
      <c r="AG25" s="477"/>
      <c r="AH25" s="497" t="s">
        <v>145</v>
      </c>
      <c r="AI25" s="498"/>
      <c r="AJ25" s="498"/>
      <c r="AK25" s="498"/>
      <c r="AL25" s="540"/>
      <c r="AM25" s="497" t="s">
        <v>144</v>
      </c>
      <c r="AN25" s="498"/>
      <c r="AO25" s="498"/>
      <c r="AP25" s="498"/>
      <c r="AQ25" s="498"/>
      <c r="AR25" s="540"/>
      <c r="AS25" s="497" t="s">
        <v>145</v>
      </c>
      <c r="AT25" s="498"/>
      <c r="AU25" s="498"/>
      <c r="AV25" s="498"/>
      <c r="AW25" s="498"/>
      <c r="AX25" s="499"/>
      <c r="AY25" s="406" t="s">
        <v>175</v>
      </c>
      <c r="AZ25" s="407"/>
      <c r="BA25" s="407"/>
      <c r="BB25" s="407"/>
      <c r="BC25" s="407"/>
      <c r="BD25" s="407"/>
      <c r="BE25" s="407"/>
      <c r="BF25" s="407"/>
      <c r="BG25" s="407"/>
      <c r="BH25" s="407"/>
      <c r="BI25" s="407"/>
      <c r="BJ25" s="407"/>
      <c r="BK25" s="407"/>
      <c r="BL25" s="407"/>
      <c r="BM25" s="408"/>
      <c r="BN25" s="409">
        <v>310755</v>
      </c>
      <c r="BO25" s="410"/>
      <c r="BP25" s="410"/>
      <c r="BQ25" s="410"/>
      <c r="BR25" s="410"/>
      <c r="BS25" s="410"/>
      <c r="BT25" s="410"/>
      <c r="BU25" s="411"/>
      <c r="BV25" s="409">
        <v>474956</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176</v>
      </c>
      <c r="F26" s="476"/>
      <c r="G26" s="476"/>
      <c r="H26" s="476"/>
      <c r="I26" s="476"/>
      <c r="J26" s="476"/>
      <c r="K26" s="477"/>
      <c r="L26" s="497">
        <v>1</v>
      </c>
      <c r="M26" s="498"/>
      <c r="N26" s="498"/>
      <c r="O26" s="498"/>
      <c r="P26" s="540"/>
      <c r="Q26" s="497">
        <v>4744</v>
      </c>
      <c r="R26" s="498"/>
      <c r="S26" s="498"/>
      <c r="T26" s="498"/>
      <c r="U26" s="498"/>
      <c r="V26" s="540"/>
      <c r="W26" s="592"/>
      <c r="X26" s="593"/>
      <c r="Y26" s="594"/>
      <c r="Z26" s="496" t="s">
        <v>177</v>
      </c>
      <c r="AA26" s="598"/>
      <c r="AB26" s="598"/>
      <c r="AC26" s="598"/>
      <c r="AD26" s="598"/>
      <c r="AE26" s="598"/>
      <c r="AF26" s="598"/>
      <c r="AG26" s="599"/>
      <c r="AH26" s="497">
        <v>2</v>
      </c>
      <c r="AI26" s="498"/>
      <c r="AJ26" s="498"/>
      <c r="AK26" s="498"/>
      <c r="AL26" s="540"/>
      <c r="AM26" s="497" t="s">
        <v>178</v>
      </c>
      <c r="AN26" s="498"/>
      <c r="AO26" s="498"/>
      <c r="AP26" s="498"/>
      <c r="AQ26" s="498"/>
      <c r="AR26" s="540"/>
      <c r="AS26" s="497" t="s">
        <v>178</v>
      </c>
      <c r="AT26" s="498"/>
      <c r="AU26" s="498"/>
      <c r="AV26" s="498"/>
      <c r="AW26" s="498"/>
      <c r="AX26" s="499"/>
      <c r="AY26" s="449" t="s">
        <v>179</v>
      </c>
      <c r="AZ26" s="450"/>
      <c r="BA26" s="450"/>
      <c r="BB26" s="450"/>
      <c r="BC26" s="450"/>
      <c r="BD26" s="450"/>
      <c r="BE26" s="450"/>
      <c r="BF26" s="450"/>
      <c r="BG26" s="450"/>
      <c r="BH26" s="450"/>
      <c r="BI26" s="450"/>
      <c r="BJ26" s="450"/>
      <c r="BK26" s="450"/>
      <c r="BL26" s="450"/>
      <c r="BM26" s="451"/>
      <c r="BN26" s="446" t="s">
        <v>144</v>
      </c>
      <c r="BO26" s="447"/>
      <c r="BP26" s="447"/>
      <c r="BQ26" s="447"/>
      <c r="BR26" s="447"/>
      <c r="BS26" s="447"/>
      <c r="BT26" s="447"/>
      <c r="BU26" s="448"/>
      <c r="BV26" s="446" t="s">
        <v>127</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180</v>
      </c>
      <c r="F27" s="476"/>
      <c r="G27" s="476"/>
      <c r="H27" s="476"/>
      <c r="I27" s="476"/>
      <c r="J27" s="476"/>
      <c r="K27" s="477"/>
      <c r="L27" s="497">
        <v>1</v>
      </c>
      <c r="M27" s="498"/>
      <c r="N27" s="498"/>
      <c r="O27" s="498"/>
      <c r="P27" s="540"/>
      <c r="Q27" s="497">
        <v>3230</v>
      </c>
      <c r="R27" s="498"/>
      <c r="S27" s="498"/>
      <c r="T27" s="498"/>
      <c r="U27" s="498"/>
      <c r="V27" s="540"/>
      <c r="W27" s="592"/>
      <c r="X27" s="593"/>
      <c r="Y27" s="594"/>
      <c r="Z27" s="496" t="s">
        <v>181</v>
      </c>
      <c r="AA27" s="476"/>
      <c r="AB27" s="476"/>
      <c r="AC27" s="476"/>
      <c r="AD27" s="476"/>
      <c r="AE27" s="476"/>
      <c r="AF27" s="476"/>
      <c r="AG27" s="477"/>
      <c r="AH27" s="497">
        <v>1</v>
      </c>
      <c r="AI27" s="498"/>
      <c r="AJ27" s="498"/>
      <c r="AK27" s="498"/>
      <c r="AL27" s="540"/>
      <c r="AM27" s="497" t="s">
        <v>182</v>
      </c>
      <c r="AN27" s="498"/>
      <c r="AO27" s="498"/>
      <c r="AP27" s="498"/>
      <c r="AQ27" s="498"/>
      <c r="AR27" s="540"/>
      <c r="AS27" s="497" t="s">
        <v>182</v>
      </c>
      <c r="AT27" s="498"/>
      <c r="AU27" s="498"/>
      <c r="AV27" s="498"/>
      <c r="AW27" s="498"/>
      <c r="AX27" s="499"/>
      <c r="AY27" s="541" t="s">
        <v>183</v>
      </c>
      <c r="AZ27" s="542"/>
      <c r="BA27" s="542"/>
      <c r="BB27" s="542"/>
      <c r="BC27" s="542"/>
      <c r="BD27" s="542"/>
      <c r="BE27" s="542"/>
      <c r="BF27" s="542"/>
      <c r="BG27" s="542"/>
      <c r="BH27" s="542"/>
      <c r="BI27" s="542"/>
      <c r="BJ27" s="542"/>
      <c r="BK27" s="542"/>
      <c r="BL27" s="542"/>
      <c r="BM27" s="543"/>
      <c r="BN27" s="565">
        <v>23240</v>
      </c>
      <c r="BO27" s="566"/>
      <c r="BP27" s="566"/>
      <c r="BQ27" s="566"/>
      <c r="BR27" s="566"/>
      <c r="BS27" s="566"/>
      <c r="BT27" s="566"/>
      <c r="BU27" s="567"/>
      <c r="BV27" s="565">
        <v>23239</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184</v>
      </c>
      <c r="F28" s="476"/>
      <c r="G28" s="476"/>
      <c r="H28" s="476"/>
      <c r="I28" s="476"/>
      <c r="J28" s="476"/>
      <c r="K28" s="477"/>
      <c r="L28" s="497">
        <v>1</v>
      </c>
      <c r="M28" s="498"/>
      <c r="N28" s="498"/>
      <c r="O28" s="498"/>
      <c r="P28" s="540"/>
      <c r="Q28" s="497">
        <v>2450</v>
      </c>
      <c r="R28" s="498"/>
      <c r="S28" s="498"/>
      <c r="T28" s="498"/>
      <c r="U28" s="498"/>
      <c r="V28" s="540"/>
      <c r="W28" s="592"/>
      <c r="X28" s="593"/>
      <c r="Y28" s="594"/>
      <c r="Z28" s="496" t="s">
        <v>185</v>
      </c>
      <c r="AA28" s="476"/>
      <c r="AB28" s="476"/>
      <c r="AC28" s="476"/>
      <c r="AD28" s="476"/>
      <c r="AE28" s="476"/>
      <c r="AF28" s="476"/>
      <c r="AG28" s="477"/>
      <c r="AH28" s="497" t="s">
        <v>144</v>
      </c>
      <c r="AI28" s="498"/>
      <c r="AJ28" s="498"/>
      <c r="AK28" s="498"/>
      <c r="AL28" s="540"/>
      <c r="AM28" s="497" t="s">
        <v>145</v>
      </c>
      <c r="AN28" s="498"/>
      <c r="AO28" s="498"/>
      <c r="AP28" s="498"/>
      <c r="AQ28" s="498"/>
      <c r="AR28" s="540"/>
      <c r="AS28" s="497" t="s">
        <v>144</v>
      </c>
      <c r="AT28" s="498"/>
      <c r="AU28" s="498"/>
      <c r="AV28" s="498"/>
      <c r="AW28" s="498"/>
      <c r="AX28" s="499"/>
      <c r="AY28" s="600" t="s">
        <v>186</v>
      </c>
      <c r="AZ28" s="601"/>
      <c r="BA28" s="601"/>
      <c r="BB28" s="602"/>
      <c r="BC28" s="406" t="s">
        <v>47</v>
      </c>
      <c r="BD28" s="407"/>
      <c r="BE28" s="407"/>
      <c r="BF28" s="407"/>
      <c r="BG28" s="407"/>
      <c r="BH28" s="407"/>
      <c r="BI28" s="407"/>
      <c r="BJ28" s="407"/>
      <c r="BK28" s="407"/>
      <c r="BL28" s="407"/>
      <c r="BM28" s="408"/>
      <c r="BN28" s="409">
        <v>2838927</v>
      </c>
      <c r="BO28" s="410"/>
      <c r="BP28" s="410"/>
      <c r="BQ28" s="410"/>
      <c r="BR28" s="410"/>
      <c r="BS28" s="410"/>
      <c r="BT28" s="410"/>
      <c r="BU28" s="411"/>
      <c r="BV28" s="409">
        <v>2384236</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187</v>
      </c>
      <c r="F29" s="476"/>
      <c r="G29" s="476"/>
      <c r="H29" s="476"/>
      <c r="I29" s="476"/>
      <c r="J29" s="476"/>
      <c r="K29" s="477"/>
      <c r="L29" s="497">
        <v>10</v>
      </c>
      <c r="M29" s="498"/>
      <c r="N29" s="498"/>
      <c r="O29" s="498"/>
      <c r="P29" s="540"/>
      <c r="Q29" s="497">
        <v>2220</v>
      </c>
      <c r="R29" s="498"/>
      <c r="S29" s="498"/>
      <c r="T29" s="498"/>
      <c r="U29" s="498"/>
      <c r="V29" s="540"/>
      <c r="W29" s="595"/>
      <c r="X29" s="596"/>
      <c r="Y29" s="597"/>
      <c r="Z29" s="496" t="s">
        <v>188</v>
      </c>
      <c r="AA29" s="476"/>
      <c r="AB29" s="476"/>
      <c r="AC29" s="476"/>
      <c r="AD29" s="476"/>
      <c r="AE29" s="476"/>
      <c r="AF29" s="476"/>
      <c r="AG29" s="477"/>
      <c r="AH29" s="497">
        <v>128</v>
      </c>
      <c r="AI29" s="498"/>
      <c r="AJ29" s="498"/>
      <c r="AK29" s="498"/>
      <c r="AL29" s="540"/>
      <c r="AM29" s="497">
        <v>391833</v>
      </c>
      <c r="AN29" s="498"/>
      <c r="AO29" s="498"/>
      <c r="AP29" s="498"/>
      <c r="AQ29" s="498"/>
      <c r="AR29" s="540"/>
      <c r="AS29" s="497">
        <v>3061</v>
      </c>
      <c r="AT29" s="498"/>
      <c r="AU29" s="498"/>
      <c r="AV29" s="498"/>
      <c r="AW29" s="498"/>
      <c r="AX29" s="499"/>
      <c r="AY29" s="603"/>
      <c r="AZ29" s="604"/>
      <c r="BA29" s="604"/>
      <c r="BB29" s="605"/>
      <c r="BC29" s="480" t="s">
        <v>189</v>
      </c>
      <c r="BD29" s="481"/>
      <c r="BE29" s="481"/>
      <c r="BF29" s="481"/>
      <c r="BG29" s="481"/>
      <c r="BH29" s="481"/>
      <c r="BI29" s="481"/>
      <c r="BJ29" s="481"/>
      <c r="BK29" s="481"/>
      <c r="BL29" s="481"/>
      <c r="BM29" s="482"/>
      <c r="BN29" s="446">
        <v>69232</v>
      </c>
      <c r="BO29" s="447"/>
      <c r="BP29" s="447"/>
      <c r="BQ29" s="447"/>
      <c r="BR29" s="447"/>
      <c r="BS29" s="447"/>
      <c r="BT29" s="447"/>
      <c r="BU29" s="448"/>
      <c r="BV29" s="446">
        <v>69215</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190</v>
      </c>
      <c r="X30" s="614"/>
      <c r="Y30" s="614"/>
      <c r="Z30" s="614"/>
      <c r="AA30" s="614"/>
      <c r="AB30" s="614"/>
      <c r="AC30" s="614"/>
      <c r="AD30" s="614"/>
      <c r="AE30" s="614"/>
      <c r="AF30" s="614"/>
      <c r="AG30" s="615"/>
      <c r="AH30" s="573">
        <v>95.5</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49</v>
      </c>
      <c r="BD30" s="563"/>
      <c r="BE30" s="563"/>
      <c r="BF30" s="563"/>
      <c r="BG30" s="563"/>
      <c r="BH30" s="563"/>
      <c r="BI30" s="563"/>
      <c r="BJ30" s="563"/>
      <c r="BK30" s="563"/>
      <c r="BL30" s="563"/>
      <c r="BM30" s="564"/>
      <c r="BN30" s="565">
        <v>323351</v>
      </c>
      <c r="BO30" s="566"/>
      <c r="BP30" s="566"/>
      <c r="BQ30" s="566"/>
      <c r="BR30" s="566"/>
      <c r="BS30" s="566"/>
      <c r="BT30" s="566"/>
      <c r="BU30" s="567"/>
      <c r="BV30" s="565">
        <v>322171</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191</v>
      </c>
      <c r="D32" s="609"/>
      <c r="E32" s="609"/>
      <c r="F32" s="609"/>
      <c r="G32" s="609"/>
      <c r="H32" s="609"/>
      <c r="I32" s="609"/>
      <c r="J32" s="609"/>
      <c r="K32" s="609"/>
      <c r="L32" s="609"/>
      <c r="M32" s="609"/>
      <c r="N32" s="609"/>
      <c r="O32" s="609"/>
      <c r="P32" s="609"/>
      <c r="Q32" s="609"/>
      <c r="R32" s="609"/>
      <c r="S32" s="609"/>
      <c r="U32" s="450" t="s">
        <v>192</v>
      </c>
      <c r="V32" s="450"/>
      <c r="W32" s="450"/>
      <c r="X32" s="450"/>
      <c r="Y32" s="450"/>
      <c r="Z32" s="450"/>
      <c r="AA32" s="450"/>
      <c r="AB32" s="450"/>
      <c r="AC32" s="450"/>
      <c r="AD32" s="450"/>
      <c r="AE32" s="450"/>
      <c r="AF32" s="450"/>
      <c r="AG32" s="450"/>
      <c r="AH32" s="450"/>
      <c r="AI32" s="450"/>
      <c r="AJ32" s="450"/>
      <c r="AK32" s="450"/>
      <c r="AM32" s="450" t="s">
        <v>193</v>
      </c>
      <c r="AN32" s="450"/>
      <c r="AO32" s="450"/>
      <c r="AP32" s="450"/>
      <c r="AQ32" s="450"/>
      <c r="AR32" s="450"/>
      <c r="AS32" s="450"/>
      <c r="AT32" s="450"/>
      <c r="AU32" s="450"/>
      <c r="AV32" s="450"/>
      <c r="AW32" s="450"/>
      <c r="AX32" s="450"/>
      <c r="AY32" s="450"/>
      <c r="AZ32" s="450"/>
      <c r="BA32" s="450"/>
      <c r="BB32" s="450"/>
      <c r="BC32" s="450"/>
      <c r="BE32" s="450" t="s">
        <v>194</v>
      </c>
      <c r="BF32" s="450"/>
      <c r="BG32" s="450"/>
      <c r="BH32" s="450"/>
      <c r="BI32" s="450"/>
      <c r="BJ32" s="450"/>
      <c r="BK32" s="450"/>
      <c r="BL32" s="450"/>
      <c r="BM32" s="450"/>
      <c r="BN32" s="450"/>
      <c r="BO32" s="450"/>
      <c r="BP32" s="450"/>
      <c r="BQ32" s="450"/>
      <c r="BR32" s="450"/>
      <c r="BS32" s="450"/>
      <c r="BT32" s="450"/>
      <c r="BU32" s="450"/>
      <c r="BW32" s="450" t="s">
        <v>195</v>
      </c>
      <c r="BX32" s="450"/>
      <c r="BY32" s="450"/>
      <c r="BZ32" s="450"/>
      <c r="CA32" s="450"/>
      <c r="CB32" s="450"/>
      <c r="CC32" s="450"/>
      <c r="CD32" s="450"/>
      <c r="CE32" s="450"/>
      <c r="CF32" s="450"/>
      <c r="CG32" s="450"/>
      <c r="CH32" s="450"/>
      <c r="CI32" s="450"/>
      <c r="CJ32" s="450"/>
      <c r="CK32" s="450"/>
      <c r="CL32" s="450"/>
      <c r="CM32" s="450"/>
      <c r="CO32" s="450" t="s">
        <v>196</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197</v>
      </c>
      <c r="D33" s="470"/>
      <c r="E33" s="435" t="s">
        <v>198</v>
      </c>
      <c r="F33" s="435"/>
      <c r="G33" s="435"/>
      <c r="H33" s="435"/>
      <c r="I33" s="435"/>
      <c r="J33" s="435"/>
      <c r="K33" s="435"/>
      <c r="L33" s="435"/>
      <c r="M33" s="435"/>
      <c r="N33" s="435"/>
      <c r="O33" s="435"/>
      <c r="P33" s="435"/>
      <c r="Q33" s="435"/>
      <c r="R33" s="435"/>
      <c r="S33" s="435"/>
      <c r="T33" s="203"/>
      <c r="U33" s="470" t="s">
        <v>199</v>
      </c>
      <c r="V33" s="470"/>
      <c r="W33" s="435" t="s">
        <v>198</v>
      </c>
      <c r="X33" s="435"/>
      <c r="Y33" s="435"/>
      <c r="Z33" s="435"/>
      <c r="AA33" s="435"/>
      <c r="AB33" s="435"/>
      <c r="AC33" s="435"/>
      <c r="AD33" s="435"/>
      <c r="AE33" s="435"/>
      <c r="AF33" s="435"/>
      <c r="AG33" s="435"/>
      <c r="AH33" s="435"/>
      <c r="AI33" s="435"/>
      <c r="AJ33" s="435"/>
      <c r="AK33" s="435"/>
      <c r="AL33" s="203"/>
      <c r="AM33" s="470" t="s">
        <v>199</v>
      </c>
      <c r="AN33" s="470"/>
      <c r="AO33" s="435" t="s">
        <v>200</v>
      </c>
      <c r="AP33" s="435"/>
      <c r="AQ33" s="435"/>
      <c r="AR33" s="435"/>
      <c r="AS33" s="435"/>
      <c r="AT33" s="435"/>
      <c r="AU33" s="435"/>
      <c r="AV33" s="435"/>
      <c r="AW33" s="435"/>
      <c r="AX33" s="435"/>
      <c r="AY33" s="435"/>
      <c r="AZ33" s="435"/>
      <c r="BA33" s="435"/>
      <c r="BB33" s="435"/>
      <c r="BC33" s="435"/>
      <c r="BD33" s="204"/>
      <c r="BE33" s="435" t="s">
        <v>201</v>
      </c>
      <c r="BF33" s="435"/>
      <c r="BG33" s="435" t="s">
        <v>202</v>
      </c>
      <c r="BH33" s="435"/>
      <c r="BI33" s="435"/>
      <c r="BJ33" s="435"/>
      <c r="BK33" s="435"/>
      <c r="BL33" s="435"/>
      <c r="BM33" s="435"/>
      <c r="BN33" s="435"/>
      <c r="BO33" s="435"/>
      <c r="BP33" s="435"/>
      <c r="BQ33" s="435"/>
      <c r="BR33" s="435"/>
      <c r="BS33" s="435"/>
      <c r="BT33" s="435"/>
      <c r="BU33" s="435"/>
      <c r="BV33" s="204"/>
      <c r="BW33" s="470" t="s">
        <v>201</v>
      </c>
      <c r="BX33" s="470"/>
      <c r="BY33" s="435" t="s">
        <v>203</v>
      </c>
      <c r="BZ33" s="435"/>
      <c r="CA33" s="435"/>
      <c r="CB33" s="435"/>
      <c r="CC33" s="435"/>
      <c r="CD33" s="435"/>
      <c r="CE33" s="435"/>
      <c r="CF33" s="435"/>
      <c r="CG33" s="435"/>
      <c r="CH33" s="435"/>
      <c r="CI33" s="435"/>
      <c r="CJ33" s="435"/>
      <c r="CK33" s="435"/>
      <c r="CL33" s="435"/>
      <c r="CM33" s="435"/>
      <c r="CN33" s="203"/>
      <c r="CO33" s="470" t="s">
        <v>204</v>
      </c>
      <c r="CP33" s="470"/>
      <c r="CQ33" s="435" t="s">
        <v>205</v>
      </c>
      <c r="CR33" s="435"/>
      <c r="CS33" s="435"/>
      <c r="CT33" s="435"/>
      <c r="CU33" s="435"/>
      <c r="CV33" s="435"/>
      <c r="CW33" s="435"/>
      <c r="CX33" s="435"/>
      <c r="CY33" s="435"/>
      <c r="CZ33" s="435"/>
      <c r="DA33" s="435"/>
      <c r="DB33" s="435"/>
      <c r="DC33" s="435"/>
      <c r="DD33" s="435"/>
      <c r="DE33" s="435"/>
      <c r="DF33" s="203"/>
      <c r="DG33" s="635" t="s">
        <v>206</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t="str">
        <f>IF(AO34="","",MAX(C34:D43,U34:V43)+1)</f>
        <v/>
      </c>
      <c r="AN34" s="636"/>
      <c r="AO34" s="637"/>
      <c r="AP34" s="637"/>
      <c r="AQ34" s="637"/>
      <c r="AR34" s="637"/>
      <c r="AS34" s="637"/>
      <c r="AT34" s="637"/>
      <c r="AU34" s="637"/>
      <c r="AV34" s="637"/>
      <c r="AW34" s="637"/>
      <c r="AX34" s="637"/>
      <c r="AY34" s="637"/>
      <c r="AZ34" s="637"/>
      <c r="BA34" s="637"/>
      <c r="BB34" s="637"/>
      <c r="BC34" s="637"/>
      <c r="BD34" s="178"/>
      <c r="BE34" s="636">
        <f>IF(BG34="","",MAX(C34:D43,U34:V43,AM34:AN43)+1)</f>
        <v>5</v>
      </c>
      <c r="BF34" s="636"/>
      <c r="BG34" s="637" t="str">
        <f>IF('各会計、関係団体の財政状況及び健全化判断比率'!B31="","",'各会計、関係団体の財政状況及び健全化判断比率'!B31)</f>
        <v>下水道事業特別会計</v>
      </c>
      <c r="BH34" s="637"/>
      <c r="BI34" s="637"/>
      <c r="BJ34" s="637"/>
      <c r="BK34" s="637"/>
      <c r="BL34" s="637"/>
      <c r="BM34" s="637"/>
      <c r="BN34" s="637"/>
      <c r="BO34" s="637"/>
      <c r="BP34" s="637"/>
      <c r="BQ34" s="637"/>
      <c r="BR34" s="637"/>
      <c r="BS34" s="637"/>
      <c r="BT34" s="637"/>
      <c r="BU34" s="637"/>
      <c r="BV34" s="178"/>
      <c r="BW34" s="636">
        <f>IF(BY34="","",MAX(C34:D43,U34:V43,AM34:AN43,BE34:BF43)+1)</f>
        <v>6</v>
      </c>
      <c r="BX34" s="636"/>
      <c r="BY34" s="637" t="str">
        <f>IF('各会計、関係団体の財政状況及び健全化判断比率'!B68="","",'各会計、関係団体の財政状況及び健全化判断比率'!B68)</f>
        <v>館林地区消防組合</v>
      </c>
      <c r="BZ34" s="637"/>
      <c r="CA34" s="637"/>
      <c r="CB34" s="637"/>
      <c r="CC34" s="637"/>
      <c r="CD34" s="637"/>
      <c r="CE34" s="637"/>
      <c r="CF34" s="637"/>
      <c r="CG34" s="637"/>
      <c r="CH34" s="637"/>
      <c r="CI34" s="637"/>
      <c r="CJ34" s="637"/>
      <c r="CK34" s="637"/>
      <c r="CL34" s="637"/>
      <c r="CM34" s="637"/>
      <c r="CN34" s="178"/>
      <c r="CO34" s="636">
        <f>IF(CQ34="","",MAX(C34:D43,U34:V43,AM34:AN43,BE34:BF43,BW34:BX43)+1)</f>
        <v>15</v>
      </c>
      <c r="CP34" s="636"/>
      <c r="CQ34" s="637" t="str">
        <f>IF('各会計、関係団体の財政状況及び健全化判断比率'!BS7="","",'各会計、関係団体の財政状況及び健全化判断比率'!BS7)</f>
        <v>板倉町土地開発公社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2">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7</v>
      </c>
      <c r="BX35" s="636"/>
      <c r="BY35" s="637" t="str">
        <f>IF('各会計、関係団体の財政状況及び健全化判断比率'!B69="","",'各会計、関係団体の財政状況及び健全化判断比率'!B69)</f>
        <v>邑楽館林医療事務組合（一般会計）</v>
      </c>
      <c r="BZ35" s="637"/>
      <c r="CA35" s="637"/>
      <c r="CB35" s="637"/>
      <c r="CC35" s="637"/>
      <c r="CD35" s="637"/>
      <c r="CE35" s="637"/>
      <c r="CF35" s="637"/>
      <c r="CG35" s="637"/>
      <c r="CH35" s="637"/>
      <c r="CI35" s="637"/>
      <c r="CJ35" s="637"/>
      <c r="CK35" s="637"/>
      <c r="CL35" s="637"/>
      <c r="CM35" s="637"/>
      <c r="CN35" s="178"/>
      <c r="CO35" s="636">
        <f t="shared" ref="CO35:CO43" si="3">IF(CQ35="","",CO34+1)</f>
        <v>16</v>
      </c>
      <c r="CP35" s="636"/>
      <c r="CQ35" s="637" t="str">
        <f>IF('各会計、関係団体の財政状況及び健全化判断比率'!BS8="","",'各会計、関係団体の財政状況及び健全化判断比率'!BS8)</f>
        <v>渡良瀬遊水池アクリメーション振興財団</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2">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4</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8</v>
      </c>
      <c r="BX36" s="636"/>
      <c r="BY36" s="637" t="str">
        <f>IF('各会計、関係団体の財政状況及び健全化判断比率'!B70="","",'各会計、関係団体の財政状況及び健全化判断比率'!B70)</f>
        <v>邑楽館林医療事務組合（病院事業会計）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2">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9</v>
      </c>
      <c r="BX37" s="636"/>
      <c r="BY37" s="637" t="str">
        <f>IF('各会計、関係団体の財政状況及び健全化判断比率'!B71="","",'各会計、関係団体の財政状況及び健全化判断比率'!B71)</f>
        <v>館林衛生施設組合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2">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10</v>
      </c>
      <c r="BX38" s="636"/>
      <c r="BY38" s="637" t="str">
        <f>IF('各会計、関係団体の財政状況及び健全化判断比率'!B72="","",'各会計、関係団体の財政状況及び健全化判断比率'!B72)</f>
        <v>群馬県市町村会館管理組合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11</v>
      </c>
      <c r="BX39" s="636"/>
      <c r="BY39" s="637" t="str">
        <f>IF('各会計、関係団体の財政状況及び健全化判断比率'!B73="","",'各会計、関係団体の財政状況及び健全化判断比率'!B73)</f>
        <v>群馬県市町村総合事務組合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12</v>
      </c>
      <c r="BX40" s="636"/>
      <c r="BY40" s="637" t="str">
        <f>IF('各会計、関係団体の財政状況及び健全化判断比率'!B74="","",'各会計、関係団体の財政状況及び健全化判断比率'!B74)</f>
        <v>群馬県後期高齢者医療広域連合（一般会計）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13</v>
      </c>
      <c r="BX41" s="636"/>
      <c r="BY41" s="637" t="str">
        <f>IF('各会計、関係団体の財政状況及び健全化判断比率'!B75="","",'各会計、関係団体の財政状況及び健全化判断比率'!B75)</f>
        <v>群馬県後期高齢者医療広域連合（事業会計）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14</v>
      </c>
      <c r="BX42" s="636"/>
      <c r="BY42" s="637" t="str">
        <f>IF('各会計、関係団体の財政状況及び健全化判断比率'!B76="","",'各会計、関係団体の財政状況及び健全化判断比率'!B76)</f>
        <v>群馬東部水道企業団</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207</v>
      </c>
      <c r="E46" s="639" t="s">
        <v>208</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209</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210</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211</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212</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213</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214</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c r="E53" s="177" t="s">
        <v>587</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215" t="s">
        <v>556</v>
      </c>
      <c r="D34" s="1215"/>
      <c r="E34" s="1216"/>
      <c r="F34" s="32">
        <v>18.329999999999998</v>
      </c>
      <c r="G34" s="33">
        <v>15.34</v>
      </c>
      <c r="H34" s="33">
        <v>15.23</v>
      </c>
      <c r="I34" s="33">
        <v>17.41</v>
      </c>
      <c r="J34" s="34">
        <v>19.96</v>
      </c>
      <c r="K34" s="22"/>
      <c r="L34" s="22"/>
      <c r="M34" s="22"/>
      <c r="N34" s="22"/>
      <c r="O34" s="22"/>
      <c r="P34" s="22"/>
    </row>
    <row r="35" spans="1:16" ht="39" customHeight="1" x14ac:dyDescent="0.2">
      <c r="A35" s="22"/>
      <c r="B35" s="35"/>
      <c r="C35" s="1209" t="s">
        <v>557</v>
      </c>
      <c r="D35" s="1210"/>
      <c r="E35" s="1211"/>
      <c r="F35" s="36">
        <v>2.78</v>
      </c>
      <c r="G35" s="37">
        <v>1.43</v>
      </c>
      <c r="H35" s="37">
        <v>0.4</v>
      </c>
      <c r="I35" s="37">
        <v>0.93</v>
      </c>
      <c r="J35" s="38">
        <v>1.92</v>
      </c>
      <c r="K35" s="22"/>
      <c r="L35" s="22"/>
      <c r="M35" s="22"/>
      <c r="N35" s="22"/>
      <c r="O35" s="22"/>
      <c r="P35" s="22"/>
    </row>
    <row r="36" spans="1:16" ht="39" customHeight="1" x14ac:dyDescent="0.2">
      <c r="A36" s="22"/>
      <c r="B36" s="35"/>
      <c r="C36" s="1209" t="s">
        <v>558</v>
      </c>
      <c r="D36" s="1210"/>
      <c r="E36" s="1211"/>
      <c r="F36" s="36">
        <v>0.79</v>
      </c>
      <c r="G36" s="37">
        <v>1.17</v>
      </c>
      <c r="H36" s="37">
        <v>1.66</v>
      </c>
      <c r="I36" s="37">
        <v>1.1100000000000001</v>
      </c>
      <c r="J36" s="38">
        <v>0.94</v>
      </c>
      <c r="K36" s="22"/>
      <c r="L36" s="22"/>
      <c r="M36" s="22"/>
      <c r="N36" s="22"/>
      <c r="O36" s="22"/>
      <c r="P36" s="22"/>
    </row>
    <row r="37" spans="1:16" ht="39" customHeight="1" x14ac:dyDescent="0.2">
      <c r="A37" s="22"/>
      <c r="B37" s="35"/>
      <c r="C37" s="1209" t="s">
        <v>559</v>
      </c>
      <c r="D37" s="1210"/>
      <c r="E37" s="1211"/>
      <c r="F37" s="36">
        <v>0.33</v>
      </c>
      <c r="G37" s="37">
        <v>0.56999999999999995</v>
      </c>
      <c r="H37" s="37">
        <v>0.68</v>
      </c>
      <c r="I37" s="37">
        <v>0.56999999999999995</v>
      </c>
      <c r="J37" s="38">
        <v>0.46</v>
      </c>
      <c r="K37" s="22"/>
      <c r="L37" s="22"/>
      <c r="M37" s="22"/>
      <c r="N37" s="22"/>
      <c r="O37" s="22"/>
      <c r="P37" s="22"/>
    </row>
    <row r="38" spans="1:16" ht="39" customHeight="1" x14ac:dyDescent="0.2">
      <c r="A38" s="22"/>
      <c r="B38" s="35"/>
      <c r="C38" s="1209" t="s">
        <v>560</v>
      </c>
      <c r="D38" s="1210"/>
      <c r="E38" s="1211"/>
      <c r="F38" s="36">
        <v>0.03</v>
      </c>
      <c r="G38" s="37">
        <v>0.1</v>
      </c>
      <c r="H38" s="37">
        <v>0.03</v>
      </c>
      <c r="I38" s="37">
        <v>0.04</v>
      </c>
      <c r="J38" s="38">
        <v>0.05</v>
      </c>
      <c r="K38" s="22"/>
      <c r="L38" s="22"/>
      <c r="M38" s="22"/>
      <c r="N38" s="22"/>
      <c r="O38" s="22"/>
      <c r="P38" s="22"/>
    </row>
    <row r="39" spans="1:16" ht="39" customHeight="1" x14ac:dyDescent="0.2">
      <c r="A39" s="22"/>
      <c r="B39" s="35"/>
      <c r="C39" s="1209"/>
      <c r="D39" s="1210"/>
      <c r="E39" s="1211"/>
      <c r="F39" s="36"/>
      <c r="G39" s="37"/>
      <c r="H39" s="37"/>
      <c r="I39" s="37"/>
      <c r="J39" s="38"/>
      <c r="K39" s="22"/>
      <c r="L39" s="22"/>
      <c r="M39" s="22"/>
      <c r="N39" s="22"/>
      <c r="O39" s="22"/>
      <c r="P39" s="22"/>
    </row>
    <row r="40" spans="1:16" ht="39" customHeight="1" x14ac:dyDescent="0.2">
      <c r="A40" s="22"/>
      <c r="B40" s="35"/>
      <c r="C40" s="1209"/>
      <c r="D40" s="1210"/>
      <c r="E40" s="1211"/>
      <c r="F40" s="36"/>
      <c r="G40" s="37"/>
      <c r="H40" s="37"/>
      <c r="I40" s="37"/>
      <c r="J40" s="38"/>
      <c r="K40" s="22"/>
      <c r="L40" s="22"/>
      <c r="M40" s="22"/>
      <c r="N40" s="22"/>
      <c r="O40" s="22"/>
      <c r="P40" s="22"/>
    </row>
    <row r="41" spans="1:16" ht="39" customHeight="1" x14ac:dyDescent="0.2">
      <c r="A41" s="22"/>
      <c r="B41" s="35"/>
      <c r="C41" s="1209"/>
      <c r="D41" s="1210"/>
      <c r="E41" s="1211"/>
      <c r="F41" s="36"/>
      <c r="G41" s="37"/>
      <c r="H41" s="37"/>
      <c r="I41" s="37"/>
      <c r="J41" s="38"/>
      <c r="K41" s="22"/>
      <c r="L41" s="22"/>
      <c r="M41" s="22"/>
      <c r="N41" s="22"/>
      <c r="O41" s="22"/>
      <c r="P41" s="22"/>
    </row>
    <row r="42" spans="1:16" ht="39" customHeight="1" x14ac:dyDescent="0.2">
      <c r="A42" s="22"/>
      <c r="B42" s="39"/>
      <c r="C42" s="1209" t="s">
        <v>561</v>
      </c>
      <c r="D42" s="1210"/>
      <c r="E42" s="1211"/>
      <c r="F42" s="36" t="s">
        <v>509</v>
      </c>
      <c r="G42" s="37" t="s">
        <v>509</v>
      </c>
      <c r="H42" s="37" t="s">
        <v>509</v>
      </c>
      <c r="I42" s="37" t="s">
        <v>509</v>
      </c>
      <c r="J42" s="38" t="s">
        <v>509</v>
      </c>
      <c r="K42" s="22"/>
      <c r="L42" s="22"/>
      <c r="M42" s="22"/>
      <c r="N42" s="22"/>
      <c r="O42" s="22"/>
      <c r="P42" s="22"/>
    </row>
    <row r="43" spans="1:16" ht="39" customHeight="1" thickBot="1" x14ac:dyDescent="0.25">
      <c r="A43" s="22"/>
      <c r="B43" s="40"/>
      <c r="C43" s="1212" t="s">
        <v>562</v>
      </c>
      <c r="D43" s="1213"/>
      <c r="E43" s="1214"/>
      <c r="F43" s="41" t="s">
        <v>509</v>
      </c>
      <c r="G43" s="42" t="s">
        <v>509</v>
      </c>
      <c r="H43" s="42" t="s">
        <v>509</v>
      </c>
      <c r="I43" s="42" t="s">
        <v>509</v>
      </c>
      <c r="J43" s="43" t="s">
        <v>509</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Km1zjuM0J0JxFPAJ1mzaPfsMzk7kVHjWE5mEINd0rSNcWkbCxgR5zDNvxnVocr5bI6xVfn45/33QNYFVI7+a0Q==" saltValue="vHjlC4j/o4UCGlUmOGcE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7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2">
      <c r="A45" s="48"/>
      <c r="B45" s="1217" t="s">
        <v>10</v>
      </c>
      <c r="C45" s="1218"/>
      <c r="D45" s="58"/>
      <c r="E45" s="1223" t="s">
        <v>11</v>
      </c>
      <c r="F45" s="1223"/>
      <c r="G45" s="1223"/>
      <c r="H45" s="1223"/>
      <c r="I45" s="1223"/>
      <c r="J45" s="1224"/>
      <c r="K45" s="59">
        <v>328</v>
      </c>
      <c r="L45" s="60">
        <v>355</v>
      </c>
      <c r="M45" s="60">
        <v>387</v>
      </c>
      <c r="N45" s="60">
        <v>428</v>
      </c>
      <c r="O45" s="61">
        <v>434</v>
      </c>
      <c r="P45" s="48"/>
      <c r="Q45" s="48"/>
      <c r="R45" s="48"/>
      <c r="S45" s="48"/>
      <c r="T45" s="48"/>
      <c r="U45" s="48"/>
    </row>
    <row r="46" spans="1:21" ht="30.75" customHeight="1" x14ac:dyDescent="0.2">
      <c r="A46" s="48"/>
      <c r="B46" s="1219"/>
      <c r="C46" s="1220"/>
      <c r="D46" s="62"/>
      <c r="E46" s="1225" t="s">
        <v>12</v>
      </c>
      <c r="F46" s="1225"/>
      <c r="G46" s="1225"/>
      <c r="H46" s="1225"/>
      <c r="I46" s="1225"/>
      <c r="J46" s="1226"/>
      <c r="K46" s="63" t="s">
        <v>509</v>
      </c>
      <c r="L46" s="64" t="s">
        <v>509</v>
      </c>
      <c r="M46" s="64" t="s">
        <v>509</v>
      </c>
      <c r="N46" s="64" t="s">
        <v>509</v>
      </c>
      <c r="O46" s="65" t="s">
        <v>509</v>
      </c>
      <c r="P46" s="48"/>
      <c r="Q46" s="48"/>
      <c r="R46" s="48"/>
      <c r="S46" s="48"/>
      <c r="T46" s="48"/>
      <c r="U46" s="48"/>
    </row>
    <row r="47" spans="1:21" ht="30.75" customHeight="1" x14ac:dyDescent="0.2">
      <c r="A47" s="48"/>
      <c r="B47" s="1219"/>
      <c r="C47" s="1220"/>
      <c r="D47" s="62"/>
      <c r="E47" s="1225" t="s">
        <v>13</v>
      </c>
      <c r="F47" s="1225"/>
      <c r="G47" s="1225"/>
      <c r="H47" s="1225"/>
      <c r="I47" s="1225"/>
      <c r="J47" s="1226"/>
      <c r="K47" s="63" t="s">
        <v>509</v>
      </c>
      <c r="L47" s="64" t="s">
        <v>509</v>
      </c>
      <c r="M47" s="64" t="s">
        <v>509</v>
      </c>
      <c r="N47" s="64" t="s">
        <v>509</v>
      </c>
      <c r="O47" s="65" t="s">
        <v>509</v>
      </c>
      <c r="P47" s="48"/>
      <c r="Q47" s="48"/>
      <c r="R47" s="48"/>
      <c r="S47" s="48"/>
      <c r="T47" s="48"/>
      <c r="U47" s="48"/>
    </row>
    <row r="48" spans="1:21" ht="30.75" customHeight="1" x14ac:dyDescent="0.2">
      <c r="A48" s="48"/>
      <c r="B48" s="1219"/>
      <c r="C48" s="1220"/>
      <c r="D48" s="62"/>
      <c r="E48" s="1225" t="s">
        <v>14</v>
      </c>
      <c r="F48" s="1225"/>
      <c r="G48" s="1225"/>
      <c r="H48" s="1225"/>
      <c r="I48" s="1225"/>
      <c r="J48" s="1226"/>
      <c r="K48" s="63">
        <v>98</v>
      </c>
      <c r="L48" s="64">
        <v>98</v>
      </c>
      <c r="M48" s="64">
        <v>98</v>
      </c>
      <c r="N48" s="64">
        <v>95</v>
      </c>
      <c r="O48" s="65">
        <v>98</v>
      </c>
      <c r="P48" s="48"/>
      <c r="Q48" s="48"/>
      <c r="R48" s="48"/>
      <c r="S48" s="48"/>
      <c r="T48" s="48"/>
      <c r="U48" s="48"/>
    </row>
    <row r="49" spans="1:21" ht="30.75" customHeight="1" x14ac:dyDescent="0.2">
      <c r="A49" s="48"/>
      <c r="B49" s="1219"/>
      <c r="C49" s="1220"/>
      <c r="D49" s="62"/>
      <c r="E49" s="1225" t="s">
        <v>15</v>
      </c>
      <c r="F49" s="1225"/>
      <c r="G49" s="1225"/>
      <c r="H49" s="1225"/>
      <c r="I49" s="1225"/>
      <c r="J49" s="1226"/>
      <c r="K49" s="63">
        <v>56</v>
      </c>
      <c r="L49" s="64">
        <v>57</v>
      </c>
      <c r="M49" s="64">
        <v>60</v>
      </c>
      <c r="N49" s="64">
        <v>103</v>
      </c>
      <c r="O49" s="65">
        <v>106</v>
      </c>
      <c r="P49" s="48"/>
      <c r="Q49" s="48"/>
      <c r="R49" s="48"/>
      <c r="S49" s="48"/>
      <c r="T49" s="48"/>
      <c r="U49" s="48"/>
    </row>
    <row r="50" spans="1:21" ht="30.75" customHeight="1" x14ac:dyDescent="0.2">
      <c r="A50" s="48"/>
      <c r="B50" s="1219"/>
      <c r="C50" s="1220"/>
      <c r="D50" s="62"/>
      <c r="E50" s="1225" t="s">
        <v>16</v>
      </c>
      <c r="F50" s="1225"/>
      <c r="G50" s="1225"/>
      <c r="H50" s="1225"/>
      <c r="I50" s="1225"/>
      <c r="J50" s="1226"/>
      <c r="K50" s="63">
        <v>5</v>
      </c>
      <c r="L50" s="64">
        <v>5</v>
      </c>
      <c r="M50" s="64">
        <v>0</v>
      </c>
      <c r="N50" s="64">
        <v>0</v>
      </c>
      <c r="O50" s="65">
        <v>0</v>
      </c>
      <c r="P50" s="48"/>
      <c r="Q50" s="48"/>
      <c r="R50" s="48"/>
      <c r="S50" s="48"/>
      <c r="T50" s="48"/>
      <c r="U50" s="48"/>
    </row>
    <row r="51" spans="1:21" ht="30.75" customHeight="1" x14ac:dyDescent="0.2">
      <c r="A51" s="48"/>
      <c r="B51" s="1221"/>
      <c r="C51" s="1222"/>
      <c r="D51" s="66"/>
      <c r="E51" s="1225" t="s">
        <v>17</v>
      </c>
      <c r="F51" s="1225"/>
      <c r="G51" s="1225"/>
      <c r="H51" s="1225"/>
      <c r="I51" s="1225"/>
      <c r="J51" s="1226"/>
      <c r="K51" s="63" t="s">
        <v>509</v>
      </c>
      <c r="L51" s="64" t="s">
        <v>509</v>
      </c>
      <c r="M51" s="64" t="s">
        <v>509</v>
      </c>
      <c r="N51" s="64" t="s">
        <v>509</v>
      </c>
      <c r="O51" s="65" t="s">
        <v>509</v>
      </c>
      <c r="P51" s="48"/>
      <c r="Q51" s="48"/>
      <c r="R51" s="48"/>
      <c r="S51" s="48"/>
      <c r="T51" s="48"/>
      <c r="U51" s="48"/>
    </row>
    <row r="52" spans="1:21" ht="30.75" customHeight="1" x14ac:dyDescent="0.2">
      <c r="A52" s="48"/>
      <c r="B52" s="1227" t="s">
        <v>18</v>
      </c>
      <c r="C52" s="1228"/>
      <c r="D52" s="66"/>
      <c r="E52" s="1225" t="s">
        <v>19</v>
      </c>
      <c r="F52" s="1225"/>
      <c r="G52" s="1225"/>
      <c r="H52" s="1225"/>
      <c r="I52" s="1225"/>
      <c r="J52" s="1226"/>
      <c r="K52" s="63">
        <v>367</v>
      </c>
      <c r="L52" s="64">
        <v>362</v>
      </c>
      <c r="M52" s="64">
        <v>356</v>
      </c>
      <c r="N52" s="64">
        <v>373</v>
      </c>
      <c r="O52" s="65">
        <v>380</v>
      </c>
      <c r="P52" s="48"/>
      <c r="Q52" s="48"/>
      <c r="R52" s="48"/>
      <c r="S52" s="48"/>
      <c r="T52" s="48"/>
      <c r="U52" s="48"/>
    </row>
    <row r="53" spans="1:21" ht="30.75" customHeight="1" thickBot="1" x14ac:dyDescent="0.25">
      <c r="A53" s="48"/>
      <c r="B53" s="1229" t="s">
        <v>20</v>
      </c>
      <c r="C53" s="1230"/>
      <c r="D53" s="67"/>
      <c r="E53" s="1231" t="s">
        <v>21</v>
      </c>
      <c r="F53" s="1231"/>
      <c r="G53" s="1231"/>
      <c r="H53" s="1231"/>
      <c r="I53" s="1231"/>
      <c r="J53" s="1232"/>
      <c r="K53" s="68">
        <v>120</v>
      </c>
      <c r="L53" s="69">
        <v>153</v>
      </c>
      <c r="M53" s="69">
        <v>189</v>
      </c>
      <c r="N53" s="69">
        <v>253</v>
      </c>
      <c r="O53" s="70">
        <v>258</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3">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2">
      <c r="B57" s="1233" t="s">
        <v>24</v>
      </c>
      <c r="C57" s="1234"/>
      <c r="D57" s="1237" t="s">
        <v>25</v>
      </c>
      <c r="E57" s="1238"/>
      <c r="F57" s="1238"/>
      <c r="G57" s="1238"/>
      <c r="H57" s="1238"/>
      <c r="I57" s="1238"/>
      <c r="J57" s="1239"/>
      <c r="K57" s="83"/>
      <c r="L57" s="84"/>
      <c r="M57" s="84"/>
      <c r="N57" s="84"/>
      <c r="O57" s="85"/>
    </row>
    <row r="58" spans="1:21" ht="31.5" customHeight="1" thickBot="1" x14ac:dyDescent="0.25">
      <c r="B58" s="1235"/>
      <c r="C58" s="1236"/>
      <c r="D58" s="1240" t="s">
        <v>26</v>
      </c>
      <c r="E58" s="1241"/>
      <c r="F58" s="1241"/>
      <c r="G58" s="1241"/>
      <c r="H58" s="1241"/>
      <c r="I58" s="1241"/>
      <c r="J58" s="1242"/>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Vupexp18ANmWcFdwZ80MoAL2HnnFeTPIZ1btEBq6laweaDHyIiOqM/G6VRZQRu9X+pKDnjW9w0gIz7sf9EPZQ==" saltValue="6/u3OKQb7Y9xkyDCVgX+B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551</v>
      </c>
      <c r="J40" s="100" t="s">
        <v>552</v>
      </c>
      <c r="K40" s="100" t="s">
        <v>553</v>
      </c>
      <c r="L40" s="100" t="s">
        <v>554</v>
      </c>
      <c r="M40" s="101" t="s">
        <v>555</v>
      </c>
    </row>
    <row r="41" spans="2:13" ht="27.75" customHeight="1" x14ac:dyDescent="0.2">
      <c r="B41" s="1243" t="s">
        <v>29</v>
      </c>
      <c r="C41" s="1244"/>
      <c r="D41" s="102"/>
      <c r="E41" s="1249" t="s">
        <v>30</v>
      </c>
      <c r="F41" s="1249"/>
      <c r="G41" s="1249"/>
      <c r="H41" s="1250"/>
      <c r="I41" s="351">
        <v>3919</v>
      </c>
      <c r="J41" s="352">
        <v>4574</v>
      </c>
      <c r="K41" s="352">
        <v>4468</v>
      </c>
      <c r="L41" s="352">
        <v>4359</v>
      </c>
      <c r="M41" s="353">
        <v>4293</v>
      </c>
    </row>
    <row r="42" spans="2:13" ht="27.75" customHeight="1" x14ac:dyDescent="0.2">
      <c r="B42" s="1245"/>
      <c r="C42" s="1246"/>
      <c r="D42" s="103"/>
      <c r="E42" s="1251" t="s">
        <v>31</v>
      </c>
      <c r="F42" s="1251"/>
      <c r="G42" s="1251"/>
      <c r="H42" s="1252"/>
      <c r="I42" s="354">
        <v>6</v>
      </c>
      <c r="J42" s="355">
        <v>1</v>
      </c>
      <c r="K42" s="355">
        <v>1</v>
      </c>
      <c r="L42" s="355">
        <v>1</v>
      </c>
      <c r="M42" s="356">
        <v>1</v>
      </c>
    </row>
    <row r="43" spans="2:13" ht="27.75" customHeight="1" x14ac:dyDescent="0.2">
      <c r="B43" s="1245"/>
      <c r="C43" s="1246"/>
      <c r="D43" s="103"/>
      <c r="E43" s="1251" t="s">
        <v>32</v>
      </c>
      <c r="F43" s="1251"/>
      <c r="G43" s="1251"/>
      <c r="H43" s="1252"/>
      <c r="I43" s="354">
        <v>777</v>
      </c>
      <c r="J43" s="355">
        <v>698</v>
      </c>
      <c r="K43" s="355">
        <v>617</v>
      </c>
      <c r="L43" s="355">
        <v>534</v>
      </c>
      <c r="M43" s="356">
        <v>455</v>
      </c>
    </row>
    <row r="44" spans="2:13" ht="27.75" customHeight="1" x14ac:dyDescent="0.2">
      <c r="B44" s="1245"/>
      <c r="C44" s="1246"/>
      <c r="D44" s="103"/>
      <c r="E44" s="1251" t="s">
        <v>33</v>
      </c>
      <c r="F44" s="1251"/>
      <c r="G44" s="1251"/>
      <c r="H44" s="1252"/>
      <c r="I44" s="354">
        <v>1339</v>
      </c>
      <c r="J44" s="355">
        <v>1309</v>
      </c>
      <c r="K44" s="355">
        <v>1385</v>
      </c>
      <c r="L44" s="355">
        <v>1300</v>
      </c>
      <c r="M44" s="356">
        <v>1238</v>
      </c>
    </row>
    <row r="45" spans="2:13" ht="27.75" customHeight="1" x14ac:dyDescent="0.2">
      <c r="B45" s="1245"/>
      <c r="C45" s="1246"/>
      <c r="D45" s="103"/>
      <c r="E45" s="1251" t="s">
        <v>34</v>
      </c>
      <c r="F45" s="1251"/>
      <c r="G45" s="1251"/>
      <c r="H45" s="1252"/>
      <c r="I45" s="354">
        <v>1227</v>
      </c>
      <c r="J45" s="355">
        <v>1154</v>
      </c>
      <c r="K45" s="355">
        <v>1126</v>
      </c>
      <c r="L45" s="355">
        <v>1117</v>
      </c>
      <c r="M45" s="356">
        <v>1104</v>
      </c>
    </row>
    <row r="46" spans="2:13" ht="27.75" customHeight="1" x14ac:dyDescent="0.2">
      <c r="B46" s="1245"/>
      <c r="C46" s="1246"/>
      <c r="D46" s="104"/>
      <c r="E46" s="1251" t="s">
        <v>35</v>
      </c>
      <c r="F46" s="1251"/>
      <c r="G46" s="1251"/>
      <c r="H46" s="1252"/>
      <c r="I46" s="354">
        <v>8</v>
      </c>
      <c r="J46" s="355">
        <v>8</v>
      </c>
      <c r="K46" s="355">
        <v>8</v>
      </c>
      <c r="L46" s="355">
        <v>7</v>
      </c>
      <c r="M46" s="356">
        <v>7</v>
      </c>
    </row>
    <row r="47" spans="2:13" ht="27.75" customHeight="1" x14ac:dyDescent="0.2">
      <c r="B47" s="1245"/>
      <c r="C47" s="1246"/>
      <c r="D47" s="105"/>
      <c r="E47" s="1253" t="s">
        <v>36</v>
      </c>
      <c r="F47" s="1254"/>
      <c r="G47" s="1254"/>
      <c r="H47" s="1255"/>
      <c r="I47" s="354" t="s">
        <v>509</v>
      </c>
      <c r="J47" s="355" t="s">
        <v>509</v>
      </c>
      <c r="K47" s="355" t="s">
        <v>509</v>
      </c>
      <c r="L47" s="355" t="s">
        <v>509</v>
      </c>
      <c r="M47" s="356" t="s">
        <v>509</v>
      </c>
    </row>
    <row r="48" spans="2:13" ht="27.75" customHeight="1" x14ac:dyDescent="0.2">
      <c r="B48" s="1245"/>
      <c r="C48" s="1246"/>
      <c r="D48" s="103"/>
      <c r="E48" s="1251" t="s">
        <v>37</v>
      </c>
      <c r="F48" s="1251"/>
      <c r="G48" s="1251"/>
      <c r="H48" s="1252"/>
      <c r="I48" s="354" t="s">
        <v>509</v>
      </c>
      <c r="J48" s="355" t="s">
        <v>509</v>
      </c>
      <c r="K48" s="355" t="s">
        <v>509</v>
      </c>
      <c r="L48" s="355" t="s">
        <v>509</v>
      </c>
      <c r="M48" s="356" t="s">
        <v>509</v>
      </c>
    </row>
    <row r="49" spans="2:13" ht="27.75" customHeight="1" x14ac:dyDescent="0.2">
      <c r="B49" s="1247"/>
      <c r="C49" s="1248"/>
      <c r="D49" s="103"/>
      <c r="E49" s="1251" t="s">
        <v>38</v>
      </c>
      <c r="F49" s="1251"/>
      <c r="G49" s="1251"/>
      <c r="H49" s="1252"/>
      <c r="I49" s="354" t="s">
        <v>509</v>
      </c>
      <c r="J49" s="355" t="s">
        <v>509</v>
      </c>
      <c r="K49" s="355" t="s">
        <v>509</v>
      </c>
      <c r="L49" s="355" t="s">
        <v>509</v>
      </c>
      <c r="M49" s="356" t="s">
        <v>509</v>
      </c>
    </row>
    <row r="50" spans="2:13" ht="27.75" customHeight="1" x14ac:dyDescent="0.2">
      <c r="B50" s="1256" t="s">
        <v>39</v>
      </c>
      <c r="C50" s="1257"/>
      <c r="D50" s="106"/>
      <c r="E50" s="1251" t="s">
        <v>40</v>
      </c>
      <c r="F50" s="1251"/>
      <c r="G50" s="1251"/>
      <c r="H50" s="1252"/>
      <c r="I50" s="354">
        <v>3042</v>
      </c>
      <c r="J50" s="355">
        <v>2964</v>
      </c>
      <c r="K50" s="355">
        <v>3065</v>
      </c>
      <c r="L50" s="355">
        <v>3121</v>
      </c>
      <c r="M50" s="356">
        <v>3620</v>
      </c>
    </row>
    <row r="51" spans="2:13" ht="27.75" customHeight="1" x14ac:dyDescent="0.2">
      <c r="B51" s="1245"/>
      <c r="C51" s="1246"/>
      <c r="D51" s="103"/>
      <c r="E51" s="1251" t="s">
        <v>41</v>
      </c>
      <c r="F51" s="1251"/>
      <c r="G51" s="1251"/>
      <c r="H51" s="1252"/>
      <c r="I51" s="354" t="s">
        <v>509</v>
      </c>
      <c r="J51" s="355" t="s">
        <v>509</v>
      </c>
      <c r="K51" s="355" t="s">
        <v>509</v>
      </c>
      <c r="L51" s="355" t="s">
        <v>509</v>
      </c>
      <c r="M51" s="356" t="s">
        <v>509</v>
      </c>
    </row>
    <row r="52" spans="2:13" ht="27.75" customHeight="1" x14ac:dyDescent="0.2">
      <c r="B52" s="1247"/>
      <c r="C52" s="1248"/>
      <c r="D52" s="103"/>
      <c r="E52" s="1251" t="s">
        <v>42</v>
      </c>
      <c r="F52" s="1251"/>
      <c r="G52" s="1251"/>
      <c r="H52" s="1252"/>
      <c r="I52" s="354">
        <v>4519</v>
      </c>
      <c r="J52" s="355">
        <v>4655</v>
      </c>
      <c r="K52" s="355">
        <v>4589</v>
      </c>
      <c r="L52" s="355">
        <v>4475</v>
      </c>
      <c r="M52" s="356">
        <v>4363</v>
      </c>
    </row>
    <row r="53" spans="2:13" ht="27.75" customHeight="1" thickBot="1" x14ac:dyDescent="0.25">
      <c r="B53" s="1258" t="s">
        <v>43</v>
      </c>
      <c r="C53" s="1259"/>
      <c r="D53" s="107"/>
      <c r="E53" s="1260" t="s">
        <v>44</v>
      </c>
      <c r="F53" s="1260"/>
      <c r="G53" s="1260"/>
      <c r="H53" s="1261"/>
      <c r="I53" s="357">
        <v>-285</v>
      </c>
      <c r="J53" s="358">
        <v>126</v>
      </c>
      <c r="K53" s="358">
        <v>-50</v>
      </c>
      <c r="L53" s="358">
        <v>-277</v>
      </c>
      <c r="M53" s="359">
        <v>-885</v>
      </c>
    </row>
    <row r="54" spans="2:13" ht="27.75" customHeight="1" x14ac:dyDescent="0.25">
      <c r="B54" s="108" t="s">
        <v>45</v>
      </c>
      <c r="C54" s="109"/>
      <c r="D54" s="109"/>
      <c r="E54" s="110"/>
      <c r="F54" s="110"/>
      <c r="G54" s="110"/>
      <c r="H54" s="110"/>
      <c r="I54" s="111"/>
      <c r="J54" s="111"/>
      <c r="K54" s="111"/>
      <c r="L54" s="111"/>
      <c r="M54" s="111"/>
    </row>
    <row r="55" spans="2:13" ht="13" x14ac:dyDescent="0.2"/>
  </sheetData>
  <sheetProtection algorithmName="SHA-512" hashValue="qQ63PJAJucOXKqFlPN8GYaKsbY/nxbGUeAOfljwnNe4drBN8M6jGWB1YaU3wDX5GBcltSinW2bx0gcb/Em51ZQ==" saltValue="e8JfrY/SgCt9ffNKWbWXf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46</v>
      </c>
    </row>
    <row r="54" spans="2:8" ht="29.25" customHeight="1" thickBot="1" x14ac:dyDescent="0.35">
      <c r="B54" s="113" t="s">
        <v>1</v>
      </c>
      <c r="C54" s="114"/>
      <c r="D54" s="114"/>
      <c r="E54" s="115" t="s">
        <v>2</v>
      </c>
      <c r="F54" s="116" t="s">
        <v>553</v>
      </c>
      <c r="G54" s="116" t="s">
        <v>554</v>
      </c>
      <c r="H54" s="117" t="s">
        <v>555</v>
      </c>
    </row>
    <row r="55" spans="2:8" ht="52.5" customHeight="1" x14ac:dyDescent="0.2">
      <c r="B55" s="118"/>
      <c r="C55" s="1270" t="s">
        <v>47</v>
      </c>
      <c r="D55" s="1270"/>
      <c r="E55" s="1271"/>
      <c r="F55" s="119">
        <v>2321</v>
      </c>
      <c r="G55" s="119">
        <v>2384</v>
      </c>
      <c r="H55" s="120">
        <v>2839</v>
      </c>
    </row>
    <row r="56" spans="2:8" ht="52.5" customHeight="1" x14ac:dyDescent="0.2">
      <c r="B56" s="121"/>
      <c r="C56" s="1272" t="s">
        <v>48</v>
      </c>
      <c r="D56" s="1272"/>
      <c r="E56" s="1273"/>
      <c r="F56" s="122">
        <v>69</v>
      </c>
      <c r="G56" s="122">
        <v>69</v>
      </c>
      <c r="H56" s="123">
        <v>69</v>
      </c>
    </row>
    <row r="57" spans="2:8" ht="53.25" customHeight="1" x14ac:dyDescent="0.2">
      <c r="B57" s="121"/>
      <c r="C57" s="1274" t="s">
        <v>49</v>
      </c>
      <c r="D57" s="1274"/>
      <c r="E57" s="1275"/>
      <c r="F57" s="124">
        <v>321</v>
      </c>
      <c r="G57" s="124">
        <v>322</v>
      </c>
      <c r="H57" s="125">
        <v>323</v>
      </c>
    </row>
    <row r="58" spans="2:8" ht="45.75" customHeight="1" x14ac:dyDescent="0.2">
      <c r="B58" s="126"/>
      <c r="C58" s="1262" t="s">
        <v>582</v>
      </c>
      <c r="D58" s="1263"/>
      <c r="E58" s="1264"/>
      <c r="F58" s="127">
        <v>263</v>
      </c>
      <c r="G58" s="127">
        <v>263</v>
      </c>
      <c r="H58" s="128">
        <v>263</v>
      </c>
    </row>
    <row r="59" spans="2:8" ht="45.75" customHeight="1" x14ac:dyDescent="0.2">
      <c r="B59" s="126"/>
      <c r="C59" s="1262" t="s">
        <v>583</v>
      </c>
      <c r="D59" s="1263"/>
      <c r="E59" s="1264"/>
      <c r="F59" s="127">
        <v>31</v>
      </c>
      <c r="G59" s="127">
        <v>31</v>
      </c>
      <c r="H59" s="128">
        <v>31</v>
      </c>
    </row>
    <row r="60" spans="2:8" ht="45.75" customHeight="1" x14ac:dyDescent="0.2">
      <c r="B60" s="126"/>
      <c r="C60" s="1262" t="s">
        <v>584</v>
      </c>
      <c r="D60" s="1263"/>
      <c r="E60" s="1264"/>
      <c r="F60" s="127">
        <v>25</v>
      </c>
      <c r="G60" s="127">
        <v>25</v>
      </c>
      <c r="H60" s="128">
        <v>25</v>
      </c>
    </row>
    <row r="61" spans="2:8" ht="45.75" customHeight="1" x14ac:dyDescent="0.2">
      <c r="B61" s="126"/>
      <c r="C61" s="1262" t="s">
        <v>586</v>
      </c>
      <c r="D61" s="1263"/>
      <c r="E61" s="1264"/>
      <c r="F61" s="127">
        <v>1</v>
      </c>
      <c r="G61" s="127">
        <v>2</v>
      </c>
      <c r="H61" s="128">
        <v>3</v>
      </c>
    </row>
    <row r="62" spans="2:8" ht="45.75" customHeight="1" thickBot="1" x14ac:dyDescent="0.25">
      <c r="B62" s="129"/>
      <c r="C62" s="1265" t="s">
        <v>585</v>
      </c>
      <c r="D62" s="1266"/>
      <c r="E62" s="1267"/>
      <c r="F62" s="130">
        <v>1</v>
      </c>
      <c r="G62" s="130">
        <v>1</v>
      </c>
      <c r="H62" s="131">
        <v>1</v>
      </c>
    </row>
    <row r="63" spans="2:8" ht="52.5" customHeight="1" thickBot="1" x14ac:dyDescent="0.25">
      <c r="B63" s="132"/>
      <c r="C63" s="1268" t="s">
        <v>50</v>
      </c>
      <c r="D63" s="1268"/>
      <c r="E63" s="1269"/>
      <c r="F63" s="133">
        <v>2711</v>
      </c>
      <c r="G63" s="133">
        <v>2776</v>
      </c>
      <c r="H63" s="134">
        <v>3232</v>
      </c>
    </row>
    <row r="64" spans="2:8" ht="13" x14ac:dyDescent="0.2"/>
  </sheetData>
  <sheetProtection algorithmName="SHA-512" hashValue="nIHzSxDY9y5tAhjRVV+MrZx7bUAZjlHgwmigJPLgytReQUUOWaCCOXhmCmQMIPxn315PGVw/eD9/rZ2otLng2g==" saltValue="2P0aybRmOEXxkmkXO+298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32282-449F-4EF8-9001-77810A123575}">
  <sheetPr>
    <pageSetUpPr fitToPage="1"/>
  </sheetPr>
  <dimension ref="A1:DE85"/>
  <sheetViews>
    <sheetView showGridLines="0" zoomScale="85" zoomScaleNormal="85" zoomScaleSheetLayoutView="55" workbookViewId="0"/>
  </sheetViews>
  <sheetFormatPr defaultColWidth="0" defaultRowHeight="13.5" customHeight="1" zeroHeight="1" x14ac:dyDescent="0.2"/>
  <cols>
    <col min="1" max="1" width="6.36328125" style="369" customWidth="1"/>
    <col min="2" max="107" width="2.453125" style="369" customWidth="1"/>
    <col min="108" max="108" width="6.08984375" style="376" customWidth="1"/>
    <col min="109" max="109" width="5.90625" style="375" customWidth="1"/>
    <col min="110" max="16384" width="8.63281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 x14ac:dyDescent="0.2">
      <c r="DD19" s="369"/>
      <c r="DE19" s="369"/>
    </row>
    <row r="20" spans="1:109" ht="13"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 x14ac:dyDescent="0.2">
      <c r="B23" s="375"/>
    </row>
    <row r="24" spans="1:109" ht="13" x14ac:dyDescent="0.2">
      <c r="B24" s="375"/>
    </row>
    <row r="25" spans="1:109" ht="13" x14ac:dyDescent="0.2">
      <c r="B25" s="375"/>
    </row>
    <row r="26" spans="1:109" ht="13" x14ac:dyDescent="0.2">
      <c r="B26" s="375"/>
    </row>
    <row r="27" spans="1:109" ht="13" x14ac:dyDescent="0.2">
      <c r="B27" s="375"/>
    </row>
    <row r="28" spans="1:109" ht="13" x14ac:dyDescent="0.2">
      <c r="B28" s="375"/>
    </row>
    <row r="29" spans="1:109" ht="13" x14ac:dyDescent="0.2">
      <c r="B29" s="375"/>
    </row>
    <row r="30" spans="1:109" ht="13" x14ac:dyDescent="0.2">
      <c r="B30" s="375"/>
    </row>
    <row r="31" spans="1:109" ht="13" x14ac:dyDescent="0.2">
      <c r="B31" s="375"/>
    </row>
    <row r="32" spans="1:109" ht="13" x14ac:dyDescent="0.2">
      <c r="B32" s="375"/>
    </row>
    <row r="33" spans="2:109" ht="13" x14ac:dyDescent="0.2">
      <c r="B33" s="375"/>
    </row>
    <row r="34" spans="2:109" ht="13" x14ac:dyDescent="0.2">
      <c r="B34" s="375"/>
    </row>
    <row r="35" spans="2:109" ht="13" x14ac:dyDescent="0.2">
      <c r="B35" s="375"/>
    </row>
    <row r="36" spans="2:109" ht="13" x14ac:dyDescent="0.2">
      <c r="B36" s="375"/>
    </row>
    <row r="37" spans="2:109" ht="13" x14ac:dyDescent="0.2">
      <c r="B37" s="375"/>
    </row>
    <row r="38" spans="2:109" ht="13" x14ac:dyDescent="0.2">
      <c r="B38" s="375"/>
    </row>
    <row r="39" spans="2:109" ht="13"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 x14ac:dyDescent="0.2">
      <c r="B40" s="380"/>
      <c r="DD40" s="380"/>
      <c r="DE40" s="369"/>
    </row>
    <row r="41" spans="2:109" ht="16.5" x14ac:dyDescent="0.2">
      <c r="B41" s="381" t="s">
        <v>588</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 x14ac:dyDescent="0.2">
      <c r="B42" s="375"/>
      <c r="G42" s="382"/>
      <c r="I42" s="383"/>
      <c r="J42" s="383"/>
      <c r="K42" s="383"/>
      <c r="AM42" s="382"/>
      <c r="AN42" s="382" t="s">
        <v>589</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4" t="s">
        <v>597</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ht="13" x14ac:dyDescent="0.2">
      <c r="B44" s="375"/>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ht="13" x14ac:dyDescent="0.2">
      <c r="B45" s="375"/>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ht="13" x14ac:dyDescent="0.2">
      <c r="B46" s="375"/>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ht="13" x14ac:dyDescent="0.2">
      <c r="B47" s="375"/>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ht="13"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 x14ac:dyDescent="0.2">
      <c r="B49" s="375"/>
      <c r="AN49" s="369" t="s">
        <v>590</v>
      </c>
    </row>
    <row r="50" spans="1:109" ht="13" x14ac:dyDescent="0.2">
      <c r="B50" s="375"/>
      <c r="G50" s="1276"/>
      <c r="H50" s="1276"/>
      <c r="I50" s="1276"/>
      <c r="J50" s="1276"/>
      <c r="K50" s="385"/>
      <c r="L50" s="385"/>
      <c r="M50" s="386"/>
      <c r="N50" s="386"/>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2" t="s">
        <v>551</v>
      </c>
      <c r="BQ50" s="1282"/>
      <c r="BR50" s="1282"/>
      <c r="BS50" s="1282"/>
      <c r="BT50" s="1282"/>
      <c r="BU50" s="1282"/>
      <c r="BV50" s="1282"/>
      <c r="BW50" s="1282"/>
      <c r="BX50" s="1282" t="s">
        <v>552</v>
      </c>
      <c r="BY50" s="1282"/>
      <c r="BZ50" s="1282"/>
      <c r="CA50" s="1282"/>
      <c r="CB50" s="1282"/>
      <c r="CC50" s="1282"/>
      <c r="CD50" s="1282"/>
      <c r="CE50" s="1282"/>
      <c r="CF50" s="1282" t="s">
        <v>553</v>
      </c>
      <c r="CG50" s="1282"/>
      <c r="CH50" s="1282"/>
      <c r="CI50" s="1282"/>
      <c r="CJ50" s="1282"/>
      <c r="CK50" s="1282"/>
      <c r="CL50" s="1282"/>
      <c r="CM50" s="1282"/>
      <c r="CN50" s="1282" t="s">
        <v>554</v>
      </c>
      <c r="CO50" s="1282"/>
      <c r="CP50" s="1282"/>
      <c r="CQ50" s="1282"/>
      <c r="CR50" s="1282"/>
      <c r="CS50" s="1282"/>
      <c r="CT50" s="1282"/>
      <c r="CU50" s="1282"/>
      <c r="CV50" s="1282" t="s">
        <v>555</v>
      </c>
      <c r="CW50" s="1282"/>
      <c r="CX50" s="1282"/>
      <c r="CY50" s="1282"/>
      <c r="CZ50" s="1282"/>
      <c r="DA50" s="1282"/>
      <c r="DB50" s="1282"/>
      <c r="DC50" s="1282"/>
    </row>
    <row r="51" spans="1:109" ht="13.5" customHeight="1" x14ac:dyDescent="0.2">
      <c r="B51" s="375"/>
      <c r="G51" s="1293"/>
      <c r="H51" s="1293"/>
      <c r="I51" s="1297"/>
      <c r="J51" s="1297"/>
      <c r="K51" s="1283"/>
      <c r="L51" s="1283"/>
      <c r="M51" s="1283"/>
      <c r="N51" s="1283"/>
      <c r="AM51" s="384"/>
      <c r="AN51" s="1281" t="s">
        <v>591</v>
      </c>
      <c r="AO51" s="1281"/>
      <c r="AP51" s="1281"/>
      <c r="AQ51" s="1281"/>
      <c r="AR51" s="1281"/>
      <c r="AS51" s="1281"/>
      <c r="AT51" s="1281"/>
      <c r="AU51" s="1281"/>
      <c r="AV51" s="1281"/>
      <c r="AW51" s="1281"/>
      <c r="AX51" s="1281"/>
      <c r="AY51" s="1281"/>
      <c r="AZ51" s="1281"/>
      <c r="BA51" s="1281"/>
      <c r="BB51" s="1281" t="s">
        <v>592</v>
      </c>
      <c r="BC51" s="1281"/>
      <c r="BD51" s="1281"/>
      <c r="BE51" s="1281"/>
      <c r="BF51" s="1281"/>
      <c r="BG51" s="1281"/>
      <c r="BH51" s="1281"/>
      <c r="BI51" s="1281"/>
      <c r="BJ51" s="1281"/>
      <c r="BK51" s="1281"/>
      <c r="BL51" s="1281"/>
      <c r="BM51" s="1281"/>
      <c r="BN51" s="1281"/>
      <c r="BO51" s="1281"/>
      <c r="BP51" s="1278"/>
      <c r="BQ51" s="1278"/>
      <c r="BR51" s="1278"/>
      <c r="BS51" s="1278"/>
      <c r="BT51" s="1278"/>
      <c r="BU51" s="1278"/>
      <c r="BV51" s="1278"/>
      <c r="BW51" s="1278"/>
      <c r="BX51" s="1278">
        <v>3.6</v>
      </c>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ht="13" x14ac:dyDescent="0.2">
      <c r="B52" s="375"/>
      <c r="G52" s="1293"/>
      <c r="H52" s="1293"/>
      <c r="I52" s="1297"/>
      <c r="J52" s="1297"/>
      <c r="K52" s="1283"/>
      <c r="L52" s="1283"/>
      <c r="M52" s="1283"/>
      <c r="N52" s="1283"/>
      <c r="AM52" s="384"/>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 x14ac:dyDescent="0.2">
      <c r="A53" s="383"/>
      <c r="B53" s="375"/>
      <c r="G53" s="1293"/>
      <c r="H53" s="1293"/>
      <c r="I53" s="1276"/>
      <c r="J53" s="1276"/>
      <c r="K53" s="1283"/>
      <c r="L53" s="1283"/>
      <c r="M53" s="1283"/>
      <c r="N53" s="1283"/>
      <c r="AM53" s="384"/>
      <c r="AN53" s="1281"/>
      <c r="AO53" s="1281"/>
      <c r="AP53" s="1281"/>
      <c r="AQ53" s="1281"/>
      <c r="AR53" s="1281"/>
      <c r="AS53" s="1281"/>
      <c r="AT53" s="1281"/>
      <c r="AU53" s="1281"/>
      <c r="AV53" s="1281"/>
      <c r="AW53" s="1281"/>
      <c r="AX53" s="1281"/>
      <c r="AY53" s="1281"/>
      <c r="AZ53" s="1281"/>
      <c r="BA53" s="1281"/>
      <c r="BB53" s="1281" t="s">
        <v>593</v>
      </c>
      <c r="BC53" s="1281"/>
      <c r="BD53" s="1281"/>
      <c r="BE53" s="1281"/>
      <c r="BF53" s="1281"/>
      <c r="BG53" s="1281"/>
      <c r="BH53" s="1281"/>
      <c r="BI53" s="1281"/>
      <c r="BJ53" s="1281"/>
      <c r="BK53" s="1281"/>
      <c r="BL53" s="1281"/>
      <c r="BM53" s="1281"/>
      <c r="BN53" s="1281"/>
      <c r="BO53" s="1281"/>
      <c r="BP53" s="1278">
        <v>58.5</v>
      </c>
      <c r="BQ53" s="1278"/>
      <c r="BR53" s="1278"/>
      <c r="BS53" s="1278"/>
      <c r="BT53" s="1278"/>
      <c r="BU53" s="1278"/>
      <c r="BV53" s="1278"/>
      <c r="BW53" s="1278"/>
      <c r="BX53" s="1278">
        <v>57.3</v>
      </c>
      <c r="BY53" s="1278"/>
      <c r="BZ53" s="1278"/>
      <c r="CA53" s="1278"/>
      <c r="CB53" s="1278"/>
      <c r="CC53" s="1278"/>
      <c r="CD53" s="1278"/>
      <c r="CE53" s="1278"/>
      <c r="CF53" s="1278">
        <v>59</v>
      </c>
      <c r="CG53" s="1278"/>
      <c r="CH53" s="1278"/>
      <c r="CI53" s="1278"/>
      <c r="CJ53" s="1278"/>
      <c r="CK53" s="1278"/>
      <c r="CL53" s="1278"/>
      <c r="CM53" s="1278"/>
      <c r="CN53" s="1278">
        <v>60.4</v>
      </c>
      <c r="CO53" s="1278"/>
      <c r="CP53" s="1278"/>
      <c r="CQ53" s="1278"/>
      <c r="CR53" s="1278"/>
      <c r="CS53" s="1278"/>
      <c r="CT53" s="1278"/>
      <c r="CU53" s="1278"/>
      <c r="CV53" s="1278">
        <v>62.3</v>
      </c>
      <c r="CW53" s="1278"/>
      <c r="CX53" s="1278"/>
      <c r="CY53" s="1278"/>
      <c r="CZ53" s="1278"/>
      <c r="DA53" s="1278"/>
      <c r="DB53" s="1278"/>
      <c r="DC53" s="1278"/>
    </row>
    <row r="54" spans="1:109" ht="13" x14ac:dyDescent="0.2">
      <c r="A54" s="383"/>
      <c r="B54" s="375"/>
      <c r="G54" s="1293"/>
      <c r="H54" s="1293"/>
      <c r="I54" s="1276"/>
      <c r="J54" s="1276"/>
      <c r="K54" s="1283"/>
      <c r="L54" s="1283"/>
      <c r="M54" s="1283"/>
      <c r="N54" s="1283"/>
      <c r="AM54" s="384"/>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 x14ac:dyDescent="0.2">
      <c r="A55" s="383"/>
      <c r="B55" s="375"/>
      <c r="G55" s="1276"/>
      <c r="H55" s="1276"/>
      <c r="I55" s="1276"/>
      <c r="J55" s="1276"/>
      <c r="K55" s="1283"/>
      <c r="L55" s="1283"/>
      <c r="M55" s="1283"/>
      <c r="N55" s="1283"/>
      <c r="AN55" s="1282" t="s">
        <v>594</v>
      </c>
      <c r="AO55" s="1282"/>
      <c r="AP55" s="1282"/>
      <c r="AQ55" s="1282"/>
      <c r="AR55" s="1282"/>
      <c r="AS55" s="1282"/>
      <c r="AT55" s="1282"/>
      <c r="AU55" s="1282"/>
      <c r="AV55" s="1282"/>
      <c r="AW55" s="1282"/>
      <c r="AX55" s="1282"/>
      <c r="AY55" s="1282"/>
      <c r="AZ55" s="1282"/>
      <c r="BA55" s="1282"/>
      <c r="BB55" s="1281" t="s">
        <v>592</v>
      </c>
      <c r="BC55" s="1281"/>
      <c r="BD55" s="1281"/>
      <c r="BE55" s="1281"/>
      <c r="BF55" s="1281"/>
      <c r="BG55" s="1281"/>
      <c r="BH55" s="1281"/>
      <c r="BI55" s="1281"/>
      <c r="BJ55" s="1281"/>
      <c r="BK55" s="1281"/>
      <c r="BL55" s="1281"/>
      <c r="BM55" s="1281"/>
      <c r="BN55" s="1281"/>
      <c r="BO55" s="1281"/>
      <c r="BP55" s="1278">
        <v>19.8</v>
      </c>
      <c r="BQ55" s="1278"/>
      <c r="BR55" s="1278"/>
      <c r="BS55" s="1278"/>
      <c r="BT55" s="1278"/>
      <c r="BU55" s="1278"/>
      <c r="BV55" s="1278"/>
      <c r="BW55" s="1278"/>
      <c r="BX55" s="1278">
        <v>19.8</v>
      </c>
      <c r="BY55" s="1278"/>
      <c r="BZ55" s="1278"/>
      <c r="CA55" s="1278"/>
      <c r="CB55" s="1278"/>
      <c r="CC55" s="1278"/>
      <c r="CD55" s="1278"/>
      <c r="CE55" s="1278"/>
      <c r="CF55" s="1278">
        <v>20</v>
      </c>
      <c r="CG55" s="1278"/>
      <c r="CH55" s="1278"/>
      <c r="CI55" s="1278"/>
      <c r="CJ55" s="1278"/>
      <c r="CK55" s="1278"/>
      <c r="CL55" s="1278"/>
      <c r="CM55" s="1278"/>
      <c r="CN55" s="1278">
        <v>32.4</v>
      </c>
      <c r="CO55" s="1278"/>
      <c r="CP55" s="1278"/>
      <c r="CQ55" s="1278"/>
      <c r="CR55" s="1278"/>
      <c r="CS55" s="1278"/>
      <c r="CT55" s="1278"/>
      <c r="CU55" s="1278"/>
      <c r="CV55" s="1278">
        <v>8.5</v>
      </c>
      <c r="CW55" s="1278"/>
      <c r="CX55" s="1278"/>
      <c r="CY55" s="1278"/>
      <c r="CZ55" s="1278"/>
      <c r="DA55" s="1278"/>
      <c r="DB55" s="1278"/>
      <c r="DC55" s="1278"/>
    </row>
    <row r="56" spans="1:109" ht="13" x14ac:dyDescent="0.2">
      <c r="A56" s="383"/>
      <c r="B56" s="375"/>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3" customFormat="1" ht="13" x14ac:dyDescent="0.2">
      <c r="B57" s="387"/>
      <c r="G57" s="1276"/>
      <c r="H57" s="1276"/>
      <c r="I57" s="1279"/>
      <c r="J57" s="1279"/>
      <c r="K57" s="1283"/>
      <c r="L57" s="1283"/>
      <c r="M57" s="1283"/>
      <c r="N57" s="1283"/>
      <c r="AM57" s="369"/>
      <c r="AN57" s="1282"/>
      <c r="AO57" s="1282"/>
      <c r="AP57" s="1282"/>
      <c r="AQ57" s="1282"/>
      <c r="AR57" s="1282"/>
      <c r="AS57" s="1282"/>
      <c r="AT57" s="1282"/>
      <c r="AU57" s="1282"/>
      <c r="AV57" s="1282"/>
      <c r="AW57" s="1282"/>
      <c r="AX57" s="1282"/>
      <c r="AY57" s="1282"/>
      <c r="AZ57" s="1282"/>
      <c r="BA57" s="1282"/>
      <c r="BB57" s="1281" t="s">
        <v>593</v>
      </c>
      <c r="BC57" s="1281"/>
      <c r="BD57" s="1281"/>
      <c r="BE57" s="1281"/>
      <c r="BF57" s="1281"/>
      <c r="BG57" s="1281"/>
      <c r="BH57" s="1281"/>
      <c r="BI57" s="1281"/>
      <c r="BJ57" s="1281"/>
      <c r="BK57" s="1281"/>
      <c r="BL57" s="1281"/>
      <c r="BM57" s="1281"/>
      <c r="BN57" s="1281"/>
      <c r="BO57" s="1281"/>
      <c r="BP57" s="1278">
        <v>58.6</v>
      </c>
      <c r="BQ57" s="1278"/>
      <c r="BR57" s="1278"/>
      <c r="BS57" s="1278"/>
      <c r="BT57" s="1278"/>
      <c r="BU57" s="1278"/>
      <c r="BV57" s="1278"/>
      <c r="BW57" s="1278"/>
      <c r="BX57" s="1278">
        <v>59.7</v>
      </c>
      <c r="BY57" s="1278"/>
      <c r="BZ57" s="1278"/>
      <c r="CA57" s="1278"/>
      <c r="CB57" s="1278"/>
      <c r="CC57" s="1278"/>
      <c r="CD57" s="1278"/>
      <c r="CE57" s="1278"/>
      <c r="CF57" s="1278">
        <v>60.7</v>
      </c>
      <c r="CG57" s="1278"/>
      <c r="CH57" s="1278"/>
      <c r="CI57" s="1278"/>
      <c r="CJ57" s="1278"/>
      <c r="CK57" s="1278"/>
      <c r="CL57" s="1278"/>
      <c r="CM57" s="1278"/>
      <c r="CN57" s="1278">
        <v>64.2</v>
      </c>
      <c r="CO57" s="1278"/>
      <c r="CP57" s="1278"/>
      <c r="CQ57" s="1278"/>
      <c r="CR57" s="1278"/>
      <c r="CS57" s="1278"/>
      <c r="CT57" s="1278"/>
      <c r="CU57" s="1278"/>
      <c r="CV57" s="1278">
        <v>62.1</v>
      </c>
      <c r="CW57" s="1278"/>
      <c r="CX57" s="1278"/>
      <c r="CY57" s="1278"/>
      <c r="CZ57" s="1278"/>
      <c r="DA57" s="1278"/>
      <c r="DB57" s="1278"/>
      <c r="DC57" s="1278"/>
      <c r="DD57" s="388"/>
      <c r="DE57" s="387"/>
    </row>
    <row r="58" spans="1:109" s="383" customFormat="1" ht="13" x14ac:dyDescent="0.2">
      <c r="A58" s="369"/>
      <c r="B58" s="387"/>
      <c r="G58" s="1276"/>
      <c r="H58" s="1276"/>
      <c r="I58" s="1279"/>
      <c r="J58" s="1279"/>
      <c r="K58" s="1283"/>
      <c r="L58" s="1283"/>
      <c r="M58" s="1283"/>
      <c r="N58" s="1283"/>
      <c r="AM58" s="369"/>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8"/>
      <c r="DE58" s="387"/>
    </row>
    <row r="59" spans="1:109" s="383" customFormat="1" ht="13"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5" x14ac:dyDescent="0.2">
      <c r="B63" s="394" t="s">
        <v>595</v>
      </c>
    </row>
    <row r="64" spans="1:109" ht="13" x14ac:dyDescent="0.2">
      <c r="B64" s="375"/>
      <c r="G64" s="382"/>
      <c r="I64" s="395"/>
      <c r="J64" s="395"/>
      <c r="K64" s="395"/>
      <c r="L64" s="395"/>
      <c r="M64" s="395"/>
      <c r="N64" s="396"/>
      <c r="AM64" s="382"/>
      <c r="AN64" s="382" t="s">
        <v>589</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 x14ac:dyDescent="0.2">
      <c r="B65" s="375"/>
      <c r="AN65" s="1284" t="s">
        <v>598</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ht="13" x14ac:dyDescent="0.2">
      <c r="B66" s="375"/>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ht="13" x14ac:dyDescent="0.2">
      <c r="B67" s="375"/>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ht="13" x14ac:dyDescent="0.2">
      <c r="B68" s="375"/>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ht="13" x14ac:dyDescent="0.2">
      <c r="B69" s="375"/>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ht="13"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 x14ac:dyDescent="0.2">
      <c r="B71" s="375"/>
      <c r="G71" s="400"/>
      <c r="I71" s="401"/>
      <c r="J71" s="398"/>
      <c r="K71" s="398"/>
      <c r="L71" s="399"/>
      <c r="M71" s="398"/>
      <c r="N71" s="399"/>
      <c r="AM71" s="400"/>
      <c r="AN71" s="369" t="s">
        <v>590</v>
      </c>
    </row>
    <row r="72" spans="2:107" ht="13" x14ac:dyDescent="0.2">
      <c r="B72" s="375"/>
      <c r="G72" s="1276"/>
      <c r="H72" s="1276"/>
      <c r="I72" s="1276"/>
      <c r="J72" s="1276"/>
      <c r="K72" s="385"/>
      <c r="L72" s="385"/>
      <c r="M72" s="386"/>
      <c r="N72" s="386"/>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2" t="s">
        <v>551</v>
      </c>
      <c r="BQ72" s="1282"/>
      <c r="BR72" s="1282"/>
      <c r="BS72" s="1282"/>
      <c r="BT72" s="1282"/>
      <c r="BU72" s="1282"/>
      <c r="BV72" s="1282"/>
      <c r="BW72" s="1282"/>
      <c r="BX72" s="1282" t="s">
        <v>552</v>
      </c>
      <c r="BY72" s="1282"/>
      <c r="BZ72" s="1282"/>
      <c r="CA72" s="1282"/>
      <c r="CB72" s="1282"/>
      <c r="CC72" s="1282"/>
      <c r="CD72" s="1282"/>
      <c r="CE72" s="1282"/>
      <c r="CF72" s="1282" t="s">
        <v>553</v>
      </c>
      <c r="CG72" s="1282"/>
      <c r="CH72" s="1282"/>
      <c r="CI72" s="1282"/>
      <c r="CJ72" s="1282"/>
      <c r="CK72" s="1282"/>
      <c r="CL72" s="1282"/>
      <c r="CM72" s="1282"/>
      <c r="CN72" s="1282" t="s">
        <v>554</v>
      </c>
      <c r="CO72" s="1282"/>
      <c r="CP72" s="1282"/>
      <c r="CQ72" s="1282"/>
      <c r="CR72" s="1282"/>
      <c r="CS72" s="1282"/>
      <c r="CT72" s="1282"/>
      <c r="CU72" s="1282"/>
      <c r="CV72" s="1282" t="s">
        <v>555</v>
      </c>
      <c r="CW72" s="1282"/>
      <c r="CX72" s="1282"/>
      <c r="CY72" s="1282"/>
      <c r="CZ72" s="1282"/>
      <c r="DA72" s="1282"/>
      <c r="DB72" s="1282"/>
      <c r="DC72" s="1282"/>
    </row>
    <row r="73" spans="2:107" ht="13" x14ac:dyDescent="0.2">
      <c r="B73" s="375"/>
      <c r="G73" s="1293"/>
      <c r="H73" s="1293"/>
      <c r="I73" s="1293"/>
      <c r="J73" s="1293"/>
      <c r="K73" s="1277"/>
      <c r="L73" s="1277"/>
      <c r="M73" s="1277"/>
      <c r="N73" s="1277"/>
      <c r="AM73" s="384"/>
      <c r="AN73" s="1281" t="s">
        <v>591</v>
      </c>
      <c r="AO73" s="1281"/>
      <c r="AP73" s="1281"/>
      <c r="AQ73" s="1281"/>
      <c r="AR73" s="1281"/>
      <c r="AS73" s="1281"/>
      <c r="AT73" s="1281"/>
      <c r="AU73" s="1281"/>
      <c r="AV73" s="1281"/>
      <c r="AW73" s="1281"/>
      <c r="AX73" s="1281"/>
      <c r="AY73" s="1281"/>
      <c r="AZ73" s="1281"/>
      <c r="BA73" s="1281"/>
      <c r="BB73" s="1281" t="s">
        <v>592</v>
      </c>
      <c r="BC73" s="1281"/>
      <c r="BD73" s="1281"/>
      <c r="BE73" s="1281"/>
      <c r="BF73" s="1281"/>
      <c r="BG73" s="1281"/>
      <c r="BH73" s="1281"/>
      <c r="BI73" s="1281"/>
      <c r="BJ73" s="1281"/>
      <c r="BK73" s="1281"/>
      <c r="BL73" s="1281"/>
      <c r="BM73" s="1281"/>
      <c r="BN73" s="1281"/>
      <c r="BO73" s="1281"/>
      <c r="BP73" s="1278"/>
      <c r="BQ73" s="1278"/>
      <c r="BR73" s="1278"/>
      <c r="BS73" s="1278"/>
      <c r="BT73" s="1278"/>
      <c r="BU73" s="1278"/>
      <c r="BV73" s="1278"/>
      <c r="BW73" s="1278"/>
      <c r="BX73" s="1278">
        <v>3.6</v>
      </c>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ht="13" x14ac:dyDescent="0.2">
      <c r="B74" s="375"/>
      <c r="G74" s="1293"/>
      <c r="H74" s="1293"/>
      <c r="I74" s="1293"/>
      <c r="J74" s="1293"/>
      <c r="K74" s="1277"/>
      <c r="L74" s="1277"/>
      <c r="M74" s="1277"/>
      <c r="N74" s="1277"/>
      <c r="AM74" s="384"/>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 x14ac:dyDescent="0.2">
      <c r="B75" s="375"/>
      <c r="G75" s="1293"/>
      <c r="H75" s="1293"/>
      <c r="I75" s="1276"/>
      <c r="J75" s="1276"/>
      <c r="K75" s="1283"/>
      <c r="L75" s="1283"/>
      <c r="M75" s="1283"/>
      <c r="N75" s="1283"/>
      <c r="AM75" s="384"/>
      <c r="AN75" s="1281"/>
      <c r="AO75" s="1281"/>
      <c r="AP75" s="1281"/>
      <c r="AQ75" s="1281"/>
      <c r="AR75" s="1281"/>
      <c r="AS75" s="1281"/>
      <c r="AT75" s="1281"/>
      <c r="AU75" s="1281"/>
      <c r="AV75" s="1281"/>
      <c r="AW75" s="1281"/>
      <c r="AX75" s="1281"/>
      <c r="AY75" s="1281"/>
      <c r="AZ75" s="1281"/>
      <c r="BA75" s="1281"/>
      <c r="BB75" s="1281" t="s">
        <v>596</v>
      </c>
      <c r="BC75" s="1281"/>
      <c r="BD75" s="1281"/>
      <c r="BE75" s="1281"/>
      <c r="BF75" s="1281"/>
      <c r="BG75" s="1281"/>
      <c r="BH75" s="1281"/>
      <c r="BI75" s="1281"/>
      <c r="BJ75" s="1281"/>
      <c r="BK75" s="1281"/>
      <c r="BL75" s="1281"/>
      <c r="BM75" s="1281"/>
      <c r="BN75" s="1281"/>
      <c r="BO75" s="1281"/>
      <c r="BP75" s="1278">
        <v>3.7</v>
      </c>
      <c r="BQ75" s="1278"/>
      <c r="BR75" s="1278"/>
      <c r="BS75" s="1278"/>
      <c r="BT75" s="1278"/>
      <c r="BU75" s="1278"/>
      <c r="BV75" s="1278"/>
      <c r="BW75" s="1278"/>
      <c r="BX75" s="1278">
        <v>3.6</v>
      </c>
      <c r="BY75" s="1278"/>
      <c r="BZ75" s="1278"/>
      <c r="CA75" s="1278"/>
      <c r="CB75" s="1278"/>
      <c r="CC75" s="1278"/>
      <c r="CD75" s="1278"/>
      <c r="CE75" s="1278"/>
      <c r="CF75" s="1278">
        <v>4.4000000000000004</v>
      </c>
      <c r="CG75" s="1278"/>
      <c r="CH75" s="1278"/>
      <c r="CI75" s="1278"/>
      <c r="CJ75" s="1278"/>
      <c r="CK75" s="1278"/>
      <c r="CL75" s="1278"/>
      <c r="CM75" s="1278"/>
      <c r="CN75" s="1278">
        <v>5.5</v>
      </c>
      <c r="CO75" s="1278"/>
      <c r="CP75" s="1278"/>
      <c r="CQ75" s="1278"/>
      <c r="CR75" s="1278"/>
      <c r="CS75" s="1278"/>
      <c r="CT75" s="1278"/>
      <c r="CU75" s="1278"/>
      <c r="CV75" s="1278">
        <v>6.2</v>
      </c>
      <c r="CW75" s="1278"/>
      <c r="CX75" s="1278"/>
      <c r="CY75" s="1278"/>
      <c r="CZ75" s="1278"/>
      <c r="DA75" s="1278"/>
      <c r="DB75" s="1278"/>
      <c r="DC75" s="1278"/>
    </row>
    <row r="76" spans="2:107" ht="13" x14ac:dyDescent="0.2">
      <c r="B76" s="375"/>
      <c r="G76" s="1293"/>
      <c r="H76" s="1293"/>
      <c r="I76" s="1276"/>
      <c r="J76" s="1276"/>
      <c r="K76" s="1283"/>
      <c r="L76" s="1283"/>
      <c r="M76" s="1283"/>
      <c r="N76" s="1283"/>
      <c r="AM76" s="384"/>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 x14ac:dyDescent="0.2">
      <c r="B77" s="375"/>
      <c r="G77" s="1276"/>
      <c r="H77" s="1276"/>
      <c r="I77" s="1276"/>
      <c r="J77" s="1276"/>
      <c r="K77" s="1277"/>
      <c r="L77" s="1277"/>
      <c r="M77" s="1277"/>
      <c r="N77" s="1277"/>
      <c r="AN77" s="1282" t="s">
        <v>594</v>
      </c>
      <c r="AO77" s="1282"/>
      <c r="AP77" s="1282"/>
      <c r="AQ77" s="1282"/>
      <c r="AR77" s="1282"/>
      <c r="AS77" s="1282"/>
      <c r="AT77" s="1282"/>
      <c r="AU77" s="1282"/>
      <c r="AV77" s="1282"/>
      <c r="AW77" s="1282"/>
      <c r="AX77" s="1282"/>
      <c r="AY77" s="1282"/>
      <c r="AZ77" s="1282"/>
      <c r="BA77" s="1282"/>
      <c r="BB77" s="1281" t="s">
        <v>592</v>
      </c>
      <c r="BC77" s="1281"/>
      <c r="BD77" s="1281"/>
      <c r="BE77" s="1281"/>
      <c r="BF77" s="1281"/>
      <c r="BG77" s="1281"/>
      <c r="BH77" s="1281"/>
      <c r="BI77" s="1281"/>
      <c r="BJ77" s="1281"/>
      <c r="BK77" s="1281"/>
      <c r="BL77" s="1281"/>
      <c r="BM77" s="1281"/>
      <c r="BN77" s="1281"/>
      <c r="BO77" s="1281"/>
      <c r="BP77" s="1278">
        <v>19.8</v>
      </c>
      <c r="BQ77" s="1278"/>
      <c r="BR77" s="1278"/>
      <c r="BS77" s="1278"/>
      <c r="BT77" s="1278"/>
      <c r="BU77" s="1278"/>
      <c r="BV77" s="1278"/>
      <c r="BW77" s="1278"/>
      <c r="BX77" s="1278">
        <v>19.8</v>
      </c>
      <c r="BY77" s="1278"/>
      <c r="BZ77" s="1278"/>
      <c r="CA77" s="1278"/>
      <c r="CB77" s="1278"/>
      <c r="CC77" s="1278"/>
      <c r="CD77" s="1278"/>
      <c r="CE77" s="1278"/>
      <c r="CF77" s="1278">
        <v>20</v>
      </c>
      <c r="CG77" s="1278"/>
      <c r="CH77" s="1278"/>
      <c r="CI77" s="1278"/>
      <c r="CJ77" s="1278"/>
      <c r="CK77" s="1278"/>
      <c r="CL77" s="1278"/>
      <c r="CM77" s="1278"/>
      <c r="CN77" s="1278">
        <v>32.4</v>
      </c>
      <c r="CO77" s="1278"/>
      <c r="CP77" s="1278"/>
      <c r="CQ77" s="1278"/>
      <c r="CR77" s="1278"/>
      <c r="CS77" s="1278"/>
      <c r="CT77" s="1278"/>
      <c r="CU77" s="1278"/>
      <c r="CV77" s="1278">
        <v>8.5</v>
      </c>
      <c r="CW77" s="1278"/>
      <c r="CX77" s="1278"/>
      <c r="CY77" s="1278"/>
      <c r="CZ77" s="1278"/>
      <c r="DA77" s="1278"/>
      <c r="DB77" s="1278"/>
      <c r="DC77" s="1278"/>
    </row>
    <row r="78" spans="2:107" ht="13" x14ac:dyDescent="0.2">
      <c r="B78" s="375"/>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 x14ac:dyDescent="0.2">
      <c r="B79" s="375"/>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596</v>
      </c>
      <c r="BC79" s="1281"/>
      <c r="BD79" s="1281"/>
      <c r="BE79" s="1281"/>
      <c r="BF79" s="1281"/>
      <c r="BG79" s="1281"/>
      <c r="BH79" s="1281"/>
      <c r="BI79" s="1281"/>
      <c r="BJ79" s="1281"/>
      <c r="BK79" s="1281"/>
      <c r="BL79" s="1281"/>
      <c r="BM79" s="1281"/>
      <c r="BN79" s="1281"/>
      <c r="BO79" s="1281"/>
      <c r="BP79" s="1278">
        <v>8.9</v>
      </c>
      <c r="BQ79" s="1278"/>
      <c r="BR79" s="1278"/>
      <c r="BS79" s="1278"/>
      <c r="BT79" s="1278"/>
      <c r="BU79" s="1278"/>
      <c r="BV79" s="1278"/>
      <c r="BW79" s="1278"/>
      <c r="BX79" s="1278">
        <v>8.8000000000000007</v>
      </c>
      <c r="BY79" s="1278"/>
      <c r="BZ79" s="1278"/>
      <c r="CA79" s="1278"/>
      <c r="CB79" s="1278"/>
      <c r="CC79" s="1278"/>
      <c r="CD79" s="1278"/>
      <c r="CE79" s="1278"/>
      <c r="CF79" s="1278">
        <v>8.9</v>
      </c>
      <c r="CG79" s="1278"/>
      <c r="CH79" s="1278"/>
      <c r="CI79" s="1278"/>
      <c r="CJ79" s="1278"/>
      <c r="CK79" s="1278"/>
      <c r="CL79" s="1278"/>
      <c r="CM79" s="1278"/>
      <c r="CN79" s="1278">
        <v>9.5</v>
      </c>
      <c r="CO79" s="1278"/>
      <c r="CP79" s="1278"/>
      <c r="CQ79" s="1278"/>
      <c r="CR79" s="1278"/>
      <c r="CS79" s="1278"/>
      <c r="CT79" s="1278"/>
      <c r="CU79" s="1278"/>
      <c r="CV79" s="1278">
        <v>8.1999999999999993</v>
      </c>
      <c r="CW79" s="1278"/>
      <c r="CX79" s="1278"/>
      <c r="CY79" s="1278"/>
      <c r="CZ79" s="1278"/>
      <c r="DA79" s="1278"/>
      <c r="DB79" s="1278"/>
      <c r="DC79" s="1278"/>
    </row>
    <row r="80" spans="2:107" ht="13" x14ac:dyDescent="0.2">
      <c r="B80" s="375"/>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 x14ac:dyDescent="0.2">
      <c r="B81" s="375"/>
    </row>
    <row r="82" spans="2:109" ht="16.5"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 x14ac:dyDescent="0.2">
      <c r="DD84" s="369"/>
      <c r="DE84" s="369"/>
    </row>
    <row r="85" spans="2:109" ht="13" x14ac:dyDescent="0.2">
      <c r="DD85" s="369"/>
      <c r="DE85" s="369"/>
    </row>
  </sheetData>
  <sheetProtection algorithmName="SHA-512" hashValue="LwiFL0xVpXU0RaiFGhz5hyi/VqnUmVY2lIYU7rZ4lAD+nTpoplc2iGZjWhnvDtYXjPSlO9QRVXTnlLma4M+HnQ==" saltValue="wxva8JQrBwYfJlvEgEGQS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35177-72C1-4A6D-864F-14446904C74A}">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 x14ac:dyDescent="0.2">
      <c r="S2" s="255"/>
      <c r="AH2" s="255"/>
    </row>
    <row r="3" spans="1: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 x14ac:dyDescent="0.2"/>
    <row r="5" spans="1:34" ht="13" x14ac:dyDescent="0.2"/>
    <row r="6" spans="1:34" ht="13" x14ac:dyDescent="0.2"/>
    <row r="7" spans="1:34" ht="13" x14ac:dyDescent="0.2"/>
    <row r="8" spans="1:34" ht="13" x14ac:dyDescent="0.2"/>
    <row r="9" spans="1:34" ht="13" x14ac:dyDescent="0.2">
      <c r="AH9" s="255"/>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498</v>
      </c>
    </row>
  </sheetData>
  <sheetProtection algorithmName="SHA-512" hashValue="yp1XSXe/l2wmI01AZIKiB/NFXeVg9dahnrjt85P5q/d84wI4OgtKH37VcRw1ArXerQWlxtZQfH1inlGmVkeRzw==" saltValue="MwAe7TbiJXRluf9QObgK1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28766-28A9-4905-8601-191C01BD8B89}">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 x14ac:dyDescent="0.2">
      <c r="S2" s="255"/>
      <c r="AH2" s="255"/>
    </row>
    <row r="3" spans="2: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 x14ac:dyDescent="0.2"/>
    <row r="5" spans="2:34" ht="13" x14ac:dyDescent="0.2"/>
    <row r="6" spans="2:34" ht="13" x14ac:dyDescent="0.2"/>
    <row r="7" spans="2:34" ht="13" x14ac:dyDescent="0.2"/>
    <row r="8" spans="2:34" ht="13" x14ac:dyDescent="0.2"/>
    <row r="9" spans="2:34" ht="13" x14ac:dyDescent="0.2">
      <c r="AH9" s="25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c r="AG59" s="255"/>
      <c r="AH59" s="255"/>
    </row>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498</v>
      </c>
    </row>
  </sheetData>
  <sheetProtection algorithmName="SHA-512" hashValue="yfMcPBHsZiWuB1W6riWpKr9KVzEfLNYeYVAHlTPOxIhE/p1lWcUcPSNiV4xx+meYDdufyZOHfsrG+2Sg8jrGqA==" saltValue="lSw/NyFb3ml4dMNCU9FEZ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51</v>
      </c>
      <c r="E2" s="146"/>
      <c r="F2" s="147" t="s">
        <v>548</v>
      </c>
      <c r="G2" s="148"/>
      <c r="H2" s="149"/>
    </row>
    <row r="3" spans="1:8" x14ac:dyDescent="0.2">
      <c r="A3" s="145" t="s">
        <v>541</v>
      </c>
      <c r="B3" s="150"/>
      <c r="C3" s="151"/>
      <c r="D3" s="152">
        <v>48420</v>
      </c>
      <c r="E3" s="153"/>
      <c r="F3" s="154">
        <v>106005</v>
      </c>
      <c r="G3" s="155"/>
      <c r="H3" s="156"/>
    </row>
    <row r="4" spans="1:8" x14ac:dyDescent="0.2">
      <c r="A4" s="157"/>
      <c r="B4" s="158"/>
      <c r="C4" s="159"/>
      <c r="D4" s="160">
        <v>38098</v>
      </c>
      <c r="E4" s="161"/>
      <c r="F4" s="162">
        <v>58359</v>
      </c>
      <c r="G4" s="163"/>
      <c r="H4" s="164"/>
    </row>
    <row r="5" spans="1:8" x14ac:dyDescent="0.2">
      <c r="A5" s="145" t="s">
        <v>543</v>
      </c>
      <c r="B5" s="150"/>
      <c r="C5" s="151"/>
      <c r="D5" s="152">
        <v>103027</v>
      </c>
      <c r="E5" s="153"/>
      <c r="F5" s="154">
        <v>98507</v>
      </c>
      <c r="G5" s="155"/>
      <c r="H5" s="156"/>
    </row>
    <row r="6" spans="1:8" x14ac:dyDescent="0.2">
      <c r="A6" s="157"/>
      <c r="B6" s="158"/>
      <c r="C6" s="159"/>
      <c r="D6" s="160">
        <v>93050</v>
      </c>
      <c r="E6" s="161"/>
      <c r="F6" s="162">
        <v>47567</v>
      </c>
      <c r="G6" s="163"/>
      <c r="H6" s="164"/>
    </row>
    <row r="7" spans="1:8" x14ac:dyDescent="0.2">
      <c r="A7" s="145" t="s">
        <v>544</v>
      </c>
      <c r="B7" s="150"/>
      <c r="C7" s="151"/>
      <c r="D7" s="152">
        <v>22074</v>
      </c>
      <c r="E7" s="153"/>
      <c r="F7" s="154">
        <v>113347</v>
      </c>
      <c r="G7" s="155"/>
      <c r="H7" s="156"/>
    </row>
    <row r="8" spans="1:8" x14ac:dyDescent="0.2">
      <c r="A8" s="157"/>
      <c r="B8" s="158"/>
      <c r="C8" s="159"/>
      <c r="D8" s="160">
        <v>14578</v>
      </c>
      <c r="E8" s="161"/>
      <c r="F8" s="162">
        <v>58728</v>
      </c>
      <c r="G8" s="163"/>
      <c r="H8" s="164"/>
    </row>
    <row r="9" spans="1:8" x14ac:dyDescent="0.2">
      <c r="A9" s="145" t="s">
        <v>545</v>
      </c>
      <c r="B9" s="150"/>
      <c r="C9" s="151"/>
      <c r="D9" s="152">
        <v>20981</v>
      </c>
      <c r="E9" s="153"/>
      <c r="F9" s="154">
        <v>120302</v>
      </c>
      <c r="G9" s="155"/>
      <c r="H9" s="156"/>
    </row>
    <row r="10" spans="1:8" x14ac:dyDescent="0.2">
      <c r="A10" s="157"/>
      <c r="B10" s="158"/>
      <c r="C10" s="159"/>
      <c r="D10" s="160">
        <v>13502</v>
      </c>
      <c r="E10" s="161"/>
      <c r="F10" s="162">
        <v>59328</v>
      </c>
      <c r="G10" s="163"/>
      <c r="H10" s="164"/>
    </row>
    <row r="11" spans="1:8" x14ac:dyDescent="0.2">
      <c r="A11" s="145" t="s">
        <v>546</v>
      </c>
      <c r="B11" s="150"/>
      <c r="C11" s="151"/>
      <c r="D11" s="152">
        <v>22669</v>
      </c>
      <c r="E11" s="153"/>
      <c r="F11" s="154">
        <v>85942</v>
      </c>
      <c r="G11" s="155"/>
      <c r="H11" s="156"/>
    </row>
    <row r="12" spans="1:8" x14ac:dyDescent="0.2">
      <c r="A12" s="157"/>
      <c r="B12" s="158"/>
      <c r="C12" s="165"/>
      <c r="D12" s="160">
        <v>16028</v>
      </c>
      <c r="E12" s="161"/>
      <c r="F12" s="162">
        <v>48630</v>
      </c>
      <c r="G12" s="163"/>
      <c r="H12" s="164"/>
    </row>
    <row r="13" spans="1:8" x14ac:dyDescent="0.2">
      <c r="A13" s="145"/>
      <c r="B13" s="150"/>
      <c r="C13" s="166"/>
      <c r="D13" s="167">
        <v>43434</v>
      </c>
      <c r="E13" s="168"/>
      <c r="F13" s="169">
        <v>104821</v>
      </c>
      <c r="G13" s="170"/>
      <c r="H13" s="156"/>
    </row>
    <row r="14" spans="1:8" x14ac:dyDescent="0.2">
      <c r="A14" s="157"/>
      <c r="B14" s="158"/>
      <c r="C14" s="159"/>
      <c r="D14" s="160">
        <v>35051</v>
      </c>
      <c r="E14" s="161"/>
      <c r="F14" s="162">
        <v>54522</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18.34</v>
      </c>
      <c r="C19" s="171">
        <f>ROUND(VALUE(SUBSTITUTE(実質収支比率等に係る経年分析!G$48,"▲","-")),2)</f>
        <v>15.34</v>
      </c>
      <c r="D19" s="171">
        <f>ROUND(VALUE(SUBSTITUTE(実質収支比率等に係る経年分析!H$48,"▲","-")),2)</f>
        <v>15.24</v>
      </c>
      <c r="E19" s="171">
        <f>ROUND(VALUE(SUBSTITUTE(実質収支比率等に係る経年分析!I$48,"▲","-")),2)</f>
        <v>17.420000000000002</v>
      </c>
      <c r="F19" s="171">
        <f>ROUND(VALUE(SUBSTITUTE(実質収支比率等に係る経年分析!J$48,"▲","-")),2)</f>
        <v>19.97</v>
      </c>
    </row>
    <row r="20" spans="1:11" x14ac:dyDescent="0.2">
      <c r="A20" s="171" t="s">
        <v>54</v>
      </c>
      <c r="B20" s="171">
        <f>ROUND(VALUE(SUBSTITUTE(実質収支比率等に係る経年分析!F$47,"▲","-")),2)</f>
        <v>54.41</v>
      </c>
      <c r="C20" s="171">
        <f>ROUND(VALUE(SUBSTITUTE(実質収支比率等に係る経年分析!G$47,"▲","-")),2)</f>
        <v>58.12</v>
      </c>
      <c r="D20" s="171">
        <f>ROUND(VALUE(SUBSTITUTE(実質収支比率等に係る経年分析!H$47,"▲","-")),2)</f>
        <v>60.54</v>
      </c>
      <c r="E20" s="171">
        <f>ROUND(VALUE(SUBSTITUTE(実質収支比率等に係る経年分析!I$47,"▲","-")),2)</f>
        <v>58.64</v>
      </c>
      <c r="F20" s="171">
        <f>ROUND(VALUE(SUBSTITUTE(実質収支比率等に係る経年分析!J$47,"▲","-")),2)</f>
        <v>65.88</v>
      </c>
    </row>
    <row r="21" spans="1:11" x14ac:dyDescent="0.2">
      <c r="A21" s="171" t="s">
        <v>55</v>
      </c>
      <c r="B21" s="171">
        <f>IF(ISNUMBER(VALUE(SUBSTITUTE(実質収支比率等に係る経年分析!F$49,"▲","-"))),ROUND(VALUE(SUBSTITUTE(実質収支比率等に係る経年分析!F$49,"▲","-")),2),NA())</f>
        <v>4.28</v>
      </c>
      <c r="C21" s="171">
        <f>IF(ISNUMBER(VALUE(SUBSTITUTE(実質収支比率等に係る経年分析!G$49,"▲","-"))),ROUND(VALUE(SUBSTITUTE(実質収支比率等に係る経年分析!G$49,"▲","-")),2),NA())</f>
        <v>0.6</v>
      </c>
      <c r="D21" s="171">
        <f>IF(ISNUMBER(VALUE(SUBSTITUTE(実質収支比率等に係る経年分析!H$49,"▲","-"))),ROUND(VALUE(SUBSTITUTE(実質収支比率等に係る経年分析!H$49,"▲","-")),2),NA())</f>
        <v>2.37</v>
      </c>
      <c r="E21" s="171">
        <f>IF(ISNUMBER(VALUE(SUBSTITUTE(実質収支比率等に係る経年分析!I$49,"▲","-"))),ROUND(VALUE(SUBSTITUTE(実質収支比率等に係る経年分析!I$49,"▲","-")),2),NA())</f>
        <v>4.6100000000000003</v>
      </c>
      <c r="F21" s="171">
        <f>IF(ISNUMBER(VALUE(SUBSTITUTE(実質収支比率等に係る経年分析!J$49,"▲","-"))),ROUND(VALUE(SUBSTITUTE(実質収支比率等に係る経年分析!J$49,"▲","-")),2),NA())</f>
        <v>14.08</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2">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0.05</v>
      </c>
    </row>
    <row r="33" spans="1:16" x14ac:dyDescent="0.2">
      <c r="A33" s="172" t="str">
        <f>IF(連結実質赤字比率に係る赤字・黒字の構成分析!C$37="",NA(),連結実質赤字比率に係る赤字・黒字の構成分析!C$37)</f>
        <v>下水道事業特別会計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0.33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0.56999999999999995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0.56999999999999995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0.46</v>
      </c>
    </row>
    <row r="34" spans="1:16" x14ac:dyDescent="0.2">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0.79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1.66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1.1100000000000001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0.94</v>
      </c>
    </row>
    <row r="35" spans="1:16" x14ac:dyDescent="0.2">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2.78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1.43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0.93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1.92</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18.329999999999998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15.34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15.23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17.41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19.96</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367</v>
      </c>
      <c r="E42" s="173"/>
      <c r="F42" s="173"/>
      <c r="G42" s="173">
        <f>'実質公債費比率（分子）の構造'!L$52</f>
        <v>362</v>
      </c>
      <c r="H42" s="173"/>
      <c r="I42" s="173"/>
      <c r="J42" s="173">
        <f>'実質公債費比率（分子）の構造'!M$52</f>
        <v>356</v>
      </c>
      <c r="K42" s="173"/>
      <c r="L42" s="173"/>
      <c r="M42" s="173">
        <f>'実質公債費比率（分子）の構造'!N$52</f>
        <v>373</v>
      </c>
      <c r="N42" s="173"/>
      <c r="O42" s="173"/>
      <c r="P42" s="173">
        <f>'実質公債費比率（分子）の構造'!O$52</f>
        <v>380</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f>'実質公債費比率（分子）の構造'!K$50</f>
        <v>5</v>
      </c>
      <c r="C44" s="173"/>
      <c r="D44" s="173"/>
      <c r="E44" s="173">
        <f>'実質公債費比率（分子）の構造'!L$50</f>
        <v>5</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2">
      <c r="A45" s="173" t="s">
        <v>65</v>
      </c>
      <c r="B45" s="173">
        <f>'実質公債費比率（分子）の構造'!K$49</f>
        <v>56</v>
      </c>
      <c r="C45" s="173"/>
      <c r="D45" s="173"/>
      <c r="E45" s="173">
        <f>'実質公債費比率（分子）の構造'!L$49</f>
        <v>57</v>
      </c>
      <c r="F45" s="173"/>
      <c r="G45" s="173"/>
      <c r="H45" s="173">
        <f>'実質公債費比率（分子）の構造'!M$49</f>
        <v>60</v>
      </c>
      <c r="I45" s="173"/>
      <c r="J45" s="173"/>
      <c r="K45" s="173">
        <f>'実質公債費比率（分子）の構造'!N$49</f>
        <v>103</v>
      </c>
      <c r="L45" s="173"/>
      <c r="M45" s="173"/>
      <c r="N45" s="173">
        <f>'実質公債費比率（分子）の構造'!O$49</f>
        <v>106</v>
      </c>
      <c r="O45" s="173"/>
      <c r="P45" s="173"/>
    </row>
    <row r="46" spans="1:16" x14ac:dyDescent="0.2">
      <c r="A46" s="173" t="s">
        <v>66</v>
      </c>
      <c r="B46" s="173">
        <f>'実質公債費比率（分子）の構造'!K$48</f>
        <v>98</v>
      </c>
      <c r="C46" s="173"/>
      <c r="D46" s="173"/>
      <c r="E46" s="173">
        <f>'実質公債費比率（分子）の構造'!L$48</f>
        <v>98</v>
      </c>
      <c r="F46" s="173"/>
      <c r="G46" s="173"/>
      <c r="H46" s="173">
        <f>'実質公債費比率（分子）の構造'!M$48</f>
        <v>98</v>
      </c>
      <c r="I46" s="173"/>
      <c r="J46" s="173"/>
      <c r="K46" s="173">
        <f>'実質公債費比率（分子）の構造'!N$48</f>
        <v>95</v>
      </c>
      <c r="L46" s="173"/>
      <c r="M46" s="173"/>
      <c r="N46" s="173">
        <f>'実質公債費比率（分子）の構造'!O$48</f>
        <v>98</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328</v>
      </c>
      <c r="C49" s="173"/>
      <c r="D49" s="173"/>
      <c r="E49" s="173">
        <f>'実質公債費比率（分子）の構造'!L$45</f>
        <v>355</v>
      </c>
      <c r="F49" s="173"/>
      <c r="G49" s="173"/>
      <c r="H49" s="173">
        <f>'実質公債費比率（分子）の構造'!M$45</f>
        <v>387</v>
      </c>
      <c r="I49" s="173"/>
      <c r="J49" s="173"/>
      <c r="K49" s="173">
        <f>'実質公債費比率（分子）の構造'!N$45</f>
        <v>428</v>
      </c>
      <c r="L49" s="173"/>
      <c r="M49" s="173"/>
      <c r="N49" s="173">
        <f>'実質公債費比率（分子）の構造'!O$45</f>
        <v>434</v>
      </c>
      <c r="O49" s="173"/>
      <c r="P49" s="173"/>
    </row>
    <row r="50" spans="1:16" x14ac:dyDescent="0.2">
      <c r="A50" s="173" t="s">
        <v>70</v>
      </c>
      <c r="B50" s="173" t="e">
        <f>NA()</f>
        <v>#N/A</v>
      </c>
      <c r="C50" s="173">
        <f>IF(ISNUMBER('実質公債費比率（分子）の構造'!K$53),'実質公債費比率（分子）の構造'!K$53,NA())</f>
        <v>120</v>
      </c>
      <c r="D50" s="173" t="e">
        <f>NA()</f>
        <v>#N/A</v>
      </c>
      <c r="E50" s="173" t="e">
        <f>NA()</f>
        <v>#N/A</v>
      </c>
      <c r="F50" s="173">
        <f>IF(ISNUMBER('実質公債費比率（分子）の構造'!L$53),'実質公債費比率（分子）の構造'!L$53,NA())</f>
        <v>153</v>
      </c>
      <c r="G50" s="173" t="e">
        <f>NA()</f>
        <v>#N/A</v>
      </c>
      <c r="H50" s="173" t="e">
        <f>NA()</f>
        <v>#N/A</v>
      </c>
      <c r="I50" s="173">
        <f>IF(ISNUMBER('実質公債費比率（分子）の構造'!M$53),'実質公債費比率（分子）の構造'!M$53,NA())</f>
        <v>189</v>
      </c>
      <c r="J50" s="173" t="e">
        <f>NA()</f>
        <v>#N/A</v>
      </c>
      <c r="K50" s="173" t="e">
        <f>NA()</f>
        <v>#N/A</v>
      </c>
      <c r="L50" s="173">
        <f>IF(ISNUMBER('実質公債費比率（分子）の構造'!N$53),'実質公債費比率（分子）の構造'!N$53,NA())</f>
        <v>253</v>
      </c>
      <c r="M50" s="173" t="e">
        <f>NA()</f>
        <v>#N/A</v>
      </c>
      <c r="N50" s="173" t="e">
        <f>NA()</f>
        <v>#N/A</v>
      </c>
      <c r="O50" s="173">
        <f>IF(ISNUMBER('実質公債費比率（分子）の構造'!O$53),'実質公債費比率（分子）の構造'!O$53,NA())</f>
        <v>258</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4519</v>
      </c>
      <c r="E56" s="172"/>
      <c r="F56" s="172"/>
      <c r="G56" s="172">
        <f>'将来負担比率（分子）の構造'!J$52</f>
        <v>4655</v>
      </c>
      <c r="H56" s="172"/>
      <c r="I56" s="172"/>
      <c r="J56" s="172">
        <f>'将来負担比率（分子）の構造'!K$52</f>
        <v>4589</v>
      </c>
      <c r="K56" s="172"/>
      <c r="L56" s="172"/>
      <c r="M56" s="172">
        <f>'将来負担比率（分子）の構造'!L$52</f>
        <v>4475</v>
      </c>
      <c r="N56" s="172"/>
      <c r="O56" s="172"/>
      <c r="P56" s="172">
        <f>'将来負担比率（分子）の構造'!M$52</f>
        <v>4363</v>
      </c>
    </row>
    <row r="57" spans="1:16" x14ac:dyDescent="0.2">
      <c r="A57" s="172" t="s">
        <v>41</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40</v>
      </c>
      <c r="B58" s="172"/>
      <c r="C58" s="172"/>
      <c r="D58" s="172">
        <f>'将来負担比率（分子）の構造'!I$50</f>
        <v>3042</v>
      </c>
      <c r="E58" s="172"/>
      <c r="F58" s="172"/>
      <c r="G58" s="172">
        <f>'将来負担比率（分子）の構造'!J$50</f>
        <v>2964</v>
      </c>
      <c r="H58" s="172"/>
      <c r="I58" s="172"/>
      <c r="J58" s="172">
        <f>'将来負担比率（分子）の構造'!K$50</f>
        <v>3065</v>
      </c>
      <c r="K58" s="172"/>
      <c r="L58" s="172"/>
      <c r="M58" s="172">
        <f>'将来負担比率（分子）の構造'!L$50</f>
        <v>3121</v>
      </c>
      <c r="N58" s="172"/>
      <c r="O58" s="172"/>
      <c r="P58" s="172">
        <f>'将来負担比率（分子）の構造'!M$50</f>
        <v>3620</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f>'将来負担比率（分子）の構造'!I$46</f>
        <v>8</v>
      </c>
      <c r="C61" s="172"/>
      <c r="D61" s="172"/>
      <c r="E61" s="172">
        <f>'将来負担比率（分子）の構造'!J$46</f>
        <v>8</v>
      </c>
      <c r="F61" s="172"/>
      <c r="G61" s="172"/>
      <c r="H61" s="172">
        <f>'将来負担比率（分子）の構造'!K$46</f>
        <v>8</v>
      </c>
      <c r="I61" s="172"/>
      <c r="J61" s="172"/>
      <c r="K61" s="172">
        <f>'将来負担比率（分子）の構造'!L$46</f>
        <v>7</v>
      </c>
      <c r="L61" s="172"/>
      <c r="M61" s="172"/>
      <c r="N61" s="172">
        <f>'将来負担比率（分子）の構造'!M$46</f>
        <v>7</v>
      </c>
      <c r="O61" s="172"/>
      <c r="P61" s="172"/>
    </row>
    <row r="62" spans="1:16" x14ac:dyDescent="0.2">
      <c r="A62" s="172" t="s">
        <v>34</v>
      </c>
      <c r="B62" s="172">
        <f>'将来負担比率（分子）の構造'!I$45</f>
        <v>1227</v>
      </c>
      <c r="C62" s="172"/>
      <c r="D62" s="172"/>
      <c r="E62" s="172">
        <f>'将来負担比率（分子）の構造'!J$45</f>
        <v>1154</v>
      </c>
      <c r="F62" s="172"/>
      <c r="G62" s="172"/>
      <c r="H62" s="172">
        <f>'将来負担比率（分子）の構造'!K$45</f>
        <v>1126</v>
      </c>
      <c r="I62" s="172"/>
      <c r="J62" s="172"/>
      <c r="K62" s="172">
        <f>'将来負担比率（分子）の構造'!L$45</f>
        <v>1117</v>
      </c>
      <c r="L62" s="172"/>
      <c r="M62" s="172"/>
      <c r="N62" s="172">
        <f>'将来負担比率（分子）の構造'!M$45</f>
        <v>1104</v>
      </c>
      <c r="O62" s="172"/>
      <c r="P62" s="172"/>
    </row>
    <row r="63" spans="1:16" x14ac:dyDescent="0.2">
      <c r="A63" s="172" t="s">
        <v>33</v>
      </c>
      <c r="B63" s="172">
        <f>'将来負担比率（分子）の構造'!I$44</f>
        <v>1339</v>
      </c>
      <c r="C63" s="172"/>
      <c r="D63" s="172"/>
      <c r="E63" s="172">
        <f>'将来負担比率（分子）の構造'!J$44</f>
        <v>1309</v>
      </c>
      <c r="F63" s="172"/>
      <c r="G63" s="172"/>
      <c r="H63" s="172">
        <f>'将来負担比率（分子）の構造'!K$44</f>
        <v>1385</v>
      </c>
      <c r="I63" s="172"/>
      <c r="J63" s="172"/>
      <c r="K63" s="172">
        <f>'将来負担比率（分子）の構造'!L$44</f>
        <v>1300</v>
      </c>
      <c r="L63" s="172"/>
      <c r="M63" s="172"/>
      <c r="N63" s="172">
        <f>'将来負担比率（分子）の構造'!M$44</f>
        <v>1238</v>
      </c>
      <c r="O63" s="172"/>
      <c r="P63" s="172"/>
    </row>
    <row r="64" spans="1:16" x14ac:dyDescent="0.2">
      <c r="A64" s="172" t="s">
        <v>32</v>
      </c>
      <c r="B64" s="172">
        <f>'将来負担比率（分子）の構造'!I$43</f>
        <v>777</v>
      </c>
      <c r="C64" s="172"/>
      <c r="D64" s="172"/>
      <c r="E64" s="172">
        <f>'将来負担比率（分子）の構造'!J$43</f>
        <v>698</v>
      </c>
      <c r="F64" s="172"/>
      <c r="G64" s="172"/>
      <c r="H64" s="172">
        <f>'将来負担比率（分子）の構造'!K$43</f>
        <v>617</v>
      </c>
      <c r="I64" s="172"/>
      <c r="J64" s="172"/>
      <c r="K64" s="172">
        <f>'将来負担比率（分子）の構造'!L$43</f>
        <v>534</v>
      </c>
      <c r="L64" s="172"/>
      <c r="M64" s="172"/>
      <c r="N64" s="172">
        <f>'将来負担比率（分子）の構造'!M$43</f>
        <v>455</v>
      </c>
      <c r="O64" s="172"/>
      <c r="P64" s="172"/>
    </row>
    <row r="65" spans="1:16" x14ac:dyDescent="0.2">
      <c r="A65" s="172" t="s">
        <v>31</v>
      </c>
      <c r="B65" s="172">
        <f>'将来負担比率（分子）の構造'!I$42</f>
        <v>6</v>
      </c>
      <c r="C65" s="172"/>
      <c r="D65" s="172"/>
      <c r="E65" s="172">
        <f>'将来負担比率（分子）の構造'!J$42</f>
        <v>1</v>
      </c>
      <c r="F65" s="172"/>
      <c r="G65" s="172"/>
      <c r="H65" s="172">
        <f>'将来負担比率（分子）の構造'!K$42</f>
        <v>1</v>
      </c>
      <c r="I65" s="172"/>
      <c r="J65" s="172"/>
      <c r="K65" s="172">
        <f>'将来負担比率（分子）の構造'!L$42</f>
        <v>1</v>
      </c>
      <c r="L65" s="172"/>
      <c r="M65" s="172"/>
      <c r="N65" s="172">
        <f>'将来負担比率（分子）の構造'!M$42</f>
        <v>1</v>
      </c>
      <c r="O65" s="172"/>
      <c r="P65" s="172"/>
    </row>
    <row r="66" spans="1:16" x14ac:dyDescent="0.2">
      <c r="A66" s="172" t="s">
        <v>30</v>
      </c>
      <c r="B66" s="172">
        <f>'将来負担比率（分子）の構造'!I$41</f>
        <v>3919</v>
      </c>
      <c r="C66" s="172"/>
      <c r="D66" s="172"/>
      <c r="E66" s="172">
        <f>'将来負担比率（分子）の構造'!J$41</f>
        <v>4574</v>
      </c>
      <c r="F66" s="172"/>
      <c r="G66" s="172"/>
      <c r="H66" s="172">
        <f>'将来負担比率（分子）の構造'!K$41</f>
        <v>4468</v>
      </c>
      <c r="I66" s="172"/>
      <c r="J66" s="172"/>
      <c r="K66" s="172">
        <f>'将来負担比率（分子）の構造'!L$41</f>
        <v>4359</v>
      </c>
      <c r="L66" s="172"/>
      <c r="M66" s="172"/>
      <c r="N66" s="172">
        <f>'将来負担比率（分子）の構造'!M$41</f>
        <v>4293</v>
      </c>
      <c r="O66" s="172"/>
      <c r="P66" s="172"/>
    </row>
    <row r="67" spans="1:16" x14ac:dyDescent="0.2">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126</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2321</v>
      </c>
      <c r="C72" s="176">
        <f>基金残高に係る経年分析!G55</f>
        <v>2384</v>
      </c>
      <c r="D72" s="176">
        <f>基金残高に係る経年分析!H55</f>
        <v>2839</v>
      </c>
    </row>
    <row r="73" spans="1:16" x14ac:dyDescent="0.2">
      <c r="A73" s="175" t="s">
        <v>77</v>
      </c>
      <c r="B73" s="176">
        <f>基金残高に係る経年分析!F56</f>
        <v>69</v>
      </c>
      <c r="C73" s="176">
        <f>基金残高に係る経年分析!G56</f>
        <v>69</v>
      </c>
      <c r="D73" s="176">
        <f>基金残高に係る経年分析!H56</f>
        <v>69</v>
      </c>
    </row>
    <row r="74" spans="1:16" x14ac:dyDescent="0.2">
      <c r="A74" s="175" t="s">
        <v>78</v>
      </c>
      <c r="B74" s="176">
        <f>基金残高に係る経年分析!F57</f>
        <v>321</v>
      </c>
      <c r="C74" s="176">
        <f>基金残高に係る経年分析!G57</f>
        <v>322</v>
      </c>
      <c r="D74" s="176">
        <f>基金残高に係る経年分析!H57</f>
        <v>323</v>
      </c>
    </row>
  </sheetData>
  <sheetProtection algorithmName="SHA-512" hashValue="aNChCaFSnXGcVIkXJPqXuYJuYd8345cSF2pRpyzEVNm4x0KxzQGrd36QOXyAoK702JSXXMygF4Utlz+ZfvDoTQ==" saltValue="rNQHRfw6hXviSwtUJ3aO3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86A35-194E-443A-803C-C8D3B8BBC38F}">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2"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215</v>
      </c>
      <c r="DI1" s="782"/>
      <c r="DJ1" s="782"/>
      <c r="DK1" s="782"/>
      <c r="DL1" s="782"/>
      <c r="DM1" s="782"/>
      <c r="DN1" s="783"/>
      <c r="DO1" s="212"/>
      <c r="DP1" s="781" t="s">
        <v>216</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218</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219</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220</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221</v>
      </c>
      <c r="S4" s="724"/>
      <c r="T4" s="724"/>
      <c r="U4" s="724"/>
      <c r="V4" s="724"/>
      <c r="W4" s="724"/>
      <c r="X4" s="724"/>
      <c r="Y4" s="725"/>
      <c r="Z4" s="723" t="s">
        <v>222</v>
      </c>
      <c r="AA4" s="724"/>
      <c r="AB4" s="724"/>
      <c r="AC4" s="725"/>
      <c r="AD4" s="723" t="s">
        <v>223</v>
      </c>
      <c r="AE4" s="724"/>
      <c r="AF4" s="724"/>
      <c r="AG4" s="724"/>
      <c r="AH4" s="724"/>
      <c r="AI4" s="724"/>
      <c r="AJ4" s="724"/>
      <c r="AK4" s="725"/>
      <c r="AL4" s="723" t="s">
        <v>222</v>
      </c>
      <c r="AM4" s="724"/>
      <c r="AN4" s="724"/>
      <c r="AO4" s="725"/>
      <c r="AP4" s="784" t="s">
        <v>224</v>
      </c>
      <c r="AQ4" s="784"/>
      <c r="AR4" s="784"/>
      <c r="AS4" s="784"/>
      <c r="AT4" s="784"/>
      <c r="AU4" s="784"/>
      <c r="AV4" s="784"/>
      <c r="AW4" s="784"/>
      <c r="AX4" s="784"/>
      <c r="AY4" s="784"/>
      <c r="AZ4" s="784"/>
      <c r="BA4" s="784"/>
      <c r="BB4" s="784"/>
      <c r="BC4" s="784"/>
      <c r="BD4" s="784"/>
      <c r="BE4" s="784"/>
      <c r="BF4" s="784"/>
      <c r="BG4" s="784" t="s">
        <v>225</v>
      </c>
      <c r="BH4" s="784"/>
      <c r="BI4" s="784"/>
      <c r="BJ4" s="784"/>
      <c r="BK4" s="784"/>
      <c r="BL4" s="784"/>
      <c r="BM4" s="784"/>
      <c r="BN4" s="784"/>
      <c r="BO4" s="784" t="s">
        <v>222</v>
      </c>
      <c r="BP4" s="784"/>
      <c r="BQ4" s="784"/>
      <c r="BR4" s="784"/>
      <c r="BS4" s="784" t="s">
        <v>226</v>
      </c>
      <c r="BT4" s="784"/>
      <c r="BU4" s="784"/>
      <c r="BV4" s="784"/>
      <c r="BW4" s="784"/>
      <c r="BX4" s="784"/>
      <c r="BY4" s="784"/>
      <c r="BZ4" s="784"/>
      <c r="CA4" s="784"/>
      <c r="CB4" s="784"/>
      <c r="CD4" s="766" t="s">
        <v>227</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1" customFormat="1" ht="11.25" customHeight="1" x14ac:dyDescent="0.2">
      <c r="B5" s="730" t="s">
        <v>228</v>
      </c>
      <c r="C5" s="731"/>
      <c r="D5" s="731"/>
      <c r="E5" s="731"/>
      <c r="F5" s="731"/>
      <c r="G5" s="731"/>
      <c r="H5" s="731"/>
      <c r="I5" s="731"/>
      <c r="J5" s="731"/>
      <c r="K5" s="731"/>
      <c r="L5" s="731"/>
      <c r="M5" s="731"/>
      <c r="N5" s="731"/>
      <c r="O5" s="731"/>
      <c r="P5" s="731"/>
      <c r="Q5" s="732"/>
      <c r="R5" s="717">
        <v>2225793</v>
      </c>
      <c r="S5" s="718"/>
      <c r="T5" s="718"/>
      <c r="U5" s="718"/>
      <c r="V5" s="718"/>
      <c r="W5" s="718"/>
      <c r="X5" s="718"/>
      <c r="Y5" s="761"/>
      <c r="Z5" s="779">
        <v>32.4</v>
      </c>
      <c r="AA5" s="779"/>
      <c r="AB5" s="779"/>
      <c r="AC5" s="779"/>
      <c r="AD5" s="780">
        <v>2225793</v>
      </c>
      <c r="AE5" s="780"/>
      <c r="AF5" s="780"/>
      <c r="AG5" s="780"/>
      <c r="AH5" s="780"/>
      <c r="AI5" s="780"/>
      <c r="AJ5" s="780"/>
      <c r="AK5" s="780"/>
      <c r="AL5" s="762">
        <v>52.6</v>
      </c>
      <c r="AM5" s="735"/>
      <c r="AN5" s="735"/>
      <c r="AO5" s="763"/>
      <c r="AP5" s="730" t="s">
        <v>229</v>
      </c>
      <c r="AQ5" s="731"/>
      <c r="AR5" s="731"/>
      <c r="AS5" s="731"/>
      <c r="AT5" s="731"/>
      <c r="AU5" s="731"/>
      <c r="AV5" s="731"/>
      <c r="AW5" s="731"/>
      <c r="AX5" s="731"/>
      <c r="AY5" s="731"/>
      <c r="AZ5" s="731"/>
      <c r="BA5" s="731"/>
      <c r="BB5" s="731"/>
      <c r="BC5" s="731"/>
      <c r="BD5" s="731"/>
      <c r="BE5" s="731"/>
      <c r="BF5" s="732"/>
      <c r="BG5" s="664">
        <v>2225793</v>
      </c>
      <c r="BH5" s="665"/>
      <c r="BI5" s="665"/>
      <c r="BJ5" s="665"/>
      <c r="BK5" s="665"/>
      <c r="BL5" s="665"/>
      <c r="BM5" s="665"/>
      <c r="BN5" s="666"/>
      <c r="BO5" s="691">
        <v>100</v>
      </c>
      <c r="BP5" s="691"/>
      <c r="BQ5" s="691"/>
      <c r="BR5" s="691"/>
      <c r="BS5" s="692">
        <v>34372</v>
      </c>
      <c r="BT5" s="692"/>
      <c r="BU5" s="692"/>
      <c r="BV5" s="692"/>
      <c r="BW5" s="692"/>
      <c r="BX5" s="692"/>
      <c r="BY5" s="692"/>
      <c r="BZ5" s="692"/>
      <c r="CA5" s="692"/>
      <c r="CB5" s="750"/>
      <c r="CD5" s="766" t="s">
        <v>224</v>
      </c>
      <c r="CE5" s="767"/>
      <c r="CF5" s="767"/>
      <c r="CG5" s="767"/>
      <c r="CH5" s="767"/>
      <c r="CI5" s="767"/>
      <c r="CJ5" s="767"/>
      <c r="CK5" s="767"/>
      <c r="CL5" s="767"/>
      <c r="CM5" s="767"/>
      <c r="CN5" s="767"/>
      <c r="CO5" s="767"/>
      <c r="CP5" s="767"/>
      <c r="CQ5" s="768"/>
      <c r="CR5" s="766" t="s">
        <v>230</v>
      </c>
      <c r="CS5" s="767"/>
      <c r="CT5" s="767"/>
      <c r="CU5" s="767"/>
      <c r="CV5" s="767"/>
      <c r="CW5" s="767"/>
      <c r="CX5" s="767"/>
      <c r="CY5" s="768"/>
      <c r="CZ5" s="766" t="s">
        <v>222</v>
      </c>
      <c r="DA5" s="767"/>
      <c r="DB5" s="767"/>
      <c r="DC5" s="768"/>
      <c r="DD5" s="766" t="s">
        <v>231</v>
      </c>
      <c r="DE5" s="767"/>
      <c r="DF5" s="767"/>
      <c r="DG5" s="767"/>
      <c r="DH5" s="767"/>
      <c r="DI5" s="767"/>
      <c r="DJ5" s="767"/>
      <c r="DK5" s="767"/>
      <c r="DL5" s="767"/>
      <c r="DM5" s="767"/>
      <c r="DN5" s="767"/>
      <c r="DO5" s="767"/>
      <c r="DP5" s="768"/>
      <c r="DQ5" s="766" t="s">
        <v>232</v>
      </c>
      <c r="DR5" s="767"/>
      <c r="DS5" s="767"/>
      <c r="DT5" s="767"/>
      <c r="DU5" s="767"/>
      <c r="DV5" s="767"/>
      <c r="DW5" s="767"/>
      <c r="DX5" s="767"/>
      <c r="DY5" s="767"/>
      <c r="DZ5" s="767"/>
      <c r="EA5" s="767"/>
      <c r="EB5" s="767"/>
      <c r="EC5" s="768"/>
    </row>
    <row r="6" spans="2:143" ht="11.25" customHeight="1" x14ac:dyDescent="0.2">
      <c r="B6" s="661" t="s">
        <v>233</v>
      </c>
      <c r="C6" s="662"/>
      <c r="D6" s="662"/>
      <c r="E6" s="662"/>
      <c r="F6" s="662"/>
      <c r="G6" s="662"/>
      <c r="H6" s="662"/>
      <c r="I6" s="662"/>
      <c r="J6" s="662"/>
      <c r="K6" s="662"/>
      <c r="L6" s="662"/>
      <c r="M6" s="662"/>
      <c r="N6" s="662"/>
      <c r="O6" s="662"/>
      <c r="P6" s="662"/>
      <c r="Q6" s="663"/>
      <c r="R6" s="664">
        <v>98346</v>
      </c>
      <c r="S6" s="665"/>
      <c r="T6" s="665"/>
      <c r="U6" s="665"/>
      <c r="V6" s="665"/>
      <c r="W6" s="665"/>
      <c r="X6" s="665"/>
      <c r="Y6" s="666"/>
      <c r="Z6" s="691">
        <v>1.4</v>
      </c>
      <c r="AA6" s="691"/>
      <c r="AB6" s="691"/>
      <c r="AC6" s="691"/>
      <c r="AD6" s="692">
        <v>98346</v>
      </c>
      <c r="AE6" s="692"/>
      <c r="AF6" s="692"/>
      <c r="AG6" s="692"/>
      <c r="AH6" s="692"/>
      <c r="AI6" s="692"/>
      <c r="AJ6" s="692"/>
      <c r="AK6" s="692"/>
      <c r="AL6" s="667">
        <v>2.2999999999999998</v>
      </c>
      <c r="AM6" s="668"/>
      <c r="AN6" s="668"/>
      <c r="AO6" s="693"/>
      <c r="AP6" s="661" t="s">
        <v>234</v>
      </c>
      <c r="AQ6" s="662"/>
      <c r="AR6" s="662"/>
      <c r="AS6" s="662"/>
      <c r="AT6" s="662"/>
      <c r="AU6" s="662"/>
      <c r="AV6" s="662"/>
      <c r="AW6" s="662"/>
      <c r="AX6" s="662"/>
      <c r="AY6" s="662"/>
      <c r="AZ6" s="662"/>
      <c r="BA6" s="662"/>
      <c r="BB6" s="662"/>
      <c r="BC6" s="662"/>
      <c r="BD6" s="662"/>
      <c r="BE6" s="662"/>
      <c r="BF6" s="663"/>
      <c r="BG6" s="664">
        <v>2225793</v>
      </c>
      <c r="BH6" s="665"/>
      <c r="BI6" s="665"/>
      <c r="BJ6" s="665"/>
      <c r="BK6" s="665"/>
      <c r="BL6" s="665"/>
      <c r="BM6" s="665"/>
      <c r="BN6" s="666"/>
      <c r="BO6" s="691">
        <v>100</v>
      </c>
      <c r="BP6" s="691"/>
      <c r="BQ6" s="691"/>
      <c r="BR6" s="691"/>
      <c r="BS6" s="692">
        <v>34372</v>
      </c>
      <c r="BT6" s="692"/>
      <c r="BU6" s="692"/>
      <c r="BV6" s="692"/>
      <c r="BW6" s="692"/>
      <c r="BX6" s="692"/>
      <c r="BY6" s="692"/>
      <c r="BZ6" s="692"/>
      <c r="CA6" s="692"/>
      <c r="CB6" s="750"/>
      <c r="CD6" s="720" t="s">
        <v>235</v>
      </c>
      <c r="CE6" s="721"/>
      <c r="CF6" s="721"/>
      <c r="CG6" s="721"/>
      <c r="CH6" s="721"/>
      <c r="CI6" s="721"/>
      <c r="CJ6" s="721"/>
      <c r="CK6" s="721"/>
      <c r="CL6" s="721"/>
      <c r="CM6" s="721"/>
      <c r="CN6" s="721"/>
      <c r="CO6" s="721"/>
      <c r="CP6" s="721"/>
      <c r="CQ6" s="722"/>
      <c r="CR6" s="664">
        <v>83953</v>
      </c>
      <c r="CS6" s="665"/>
      <c r="CT6" s="665"/>
      <c r="CU6" s="665"/>
      <c r="CV6" s="665"/>
      <c r="CW6" s="665"/>
      <c r="CX6" s="665"/>
      <c r="CY6" s="666"/>
      <c r="CZ6" s="762">
        <v>1.4</v>
      </c>
      <c r="DA6" s="735"/>
      <c r="DB6" s="735"/>
      <c r="DC6" s="765"/>
      <c r="DD6" s="670" t="s">
        <v>126</v>
      </c>
      <c r="DE6" s="665"/>
      <c r="DF6" s="665"/>
      <c r="DG6" s="665"/>
      <c r="DH6" s="665"/>
      <c r="DI6" s="665"/>
      <c r="DJ6" s="665"/>
      <c r="DK6" s="665"/>
      <c r="DL6" s="665"/>
      <c r="DM6" s="665"/>
      <c r="DN6" s="665"/>
      <c r="DO6" s="665"/>
      <c r="DP6" s="666"/>
      <c r="DQ6" s="670">
        <v>83953</v>
      </c>
      <c r="DR6" s="665"/>
      <c r="DS6" s="665"/>
      <c r="DT6" s="665"/>
      <c r="DU6" s="665"/>
      <c r="DV6" s="665"/>
      <c r="DW6" s="665"/>
      <c r="DX6" s="665"/>
      <c r="DY6" s="665"/>
      <c r="DZ6" s="665"/>
      <c r="EA6" s="665"/>
      <c r="EB6" s="665"/>
      <c r="EC6" s="705"/>
    </row>
    <row r="7" spans="2:143" ht="11.25" customHeight="1" x14ac:dyDescent="0.2">
      <c r="B7" s="661" t="s">
        <v>236</v>
      </c>
      <c r="C7" s="662"/>
      <c r="D7" s="662"/>
      <c r="E7" s="662"/>
      <c r="F7" s="662"/>
      <c r="G7" s="662"/>
      <c r="H7" s="662"/>
      <c r="I7" s="662"/>
      <c r="J7" s="662"/>
      <c r="K7" s="662"/>
      <c r="L7" s="662"/>
      <c r="M7" s="662"/>
      <c r="N7" s="662"/>
      <c r="O7" s="662"/>
      <c r="P7" s="662"/>
      <c r="Q7" s="663"/>
      <c r="R7" s="664">
        <v>1335</v>
      </c>
      <c r="S7" s="665"/>
      <c r="T7" s="665"/>
      <c r="U7" s="665"/>
      <c r="V7" s="665"/>
      <c r="W7" s="665"/>
      <c r="X7" s="665"/>
      <c r="Y7" s="666"/>
      <c r="Z7" s="691">
        <v>0</v>
      </c>
      <c r="AA7" s="691"/>
      <c r="AB7" s="691"/>
      <c r="AC7" s="691"/>
      <c r="AD7" s="692">
        <v>1335</v>
      </c>
      <c r="AE7" s="692"/>
      <c r="AF7" s="692"/>
      <c r="AG7" s="692"/>
      <c r="AH7" s="692"/>
      <c r="AI7" s="692"/>
      <c r="AJ7" s="692"/>
      <c r="AK7" s="692"/>
      <c r="AL7" s="667">
        <v>0</v>
      </c>
      <c r="AM7" s="668"/>
      <c r="AN7" s="668"/>
      <c r="AO7" s="693"/>
      <c r="AP7" s="661" t="s">
        <v>237</v>
      </c>
      <c r="AQ7" s="662"/>
      <c r="AR7" s="662"/>
      <c r="AS7" s="662"/>
      <c r="AT7" s="662"/>
      <c r="AU7" s="662"/>
      <c r="AV7" s="662"/>
      <c r="AW7" s="662"/>
      <c r="AX7" s="662"/>
      <c r="AY7" s="662"/>
      <c r="AZ7" s="662"/>
      <c r="BA7" s="662"/>
      <c r="BB7" s="662"/>
      <c r="BC7" s="662"/>
      <c r="BD7" s="662"/>
      <c r="BE7" s="662"/>
      <c r="BF7" s="663"/>
      <c r="BG7" s="664">
        <v>827831</v>
      </c>
      <c r="BH7" s="665"/>
      <c r="BI7" s="665"/>
      <c r="BJ7" s="665"/>
      <c r="BK7" s="665"/>
      <c r="BL7" s="665"/>
      <c r="BM7" s="665"/>
      <c r="BN7" s="666"/>
      <c r="BO7" s="691">
        <v>37.200000000000003</v>
      </c>
      <c r="BP7" s="691"/>
      <c r="BQ7" s="691"/>
      <c r="BR7" s="691"/>
      <c r="BS7" s="692">
        <v>34372</v>
      </c>
      <c r="BT7" s="692"/>
      <c r="BU7" s="692"/>
      <c r="BV7" s="692"/>
      <c r="BW7" s="692"/>
      <c r="BX7" s="692"/>
      <c r="BY7" s="692"/>
      <c r="BZ7" s="692"/>
      <c r="CA7" s="692"/>
      <c r="CB7" s="750"/>
      <c r="CD7" s="706" t="s">
        <v>238</v>
      </c>
      <c r="CE7" s="703"/>
      <c r="CF7" s="703"/>
      <c r="CG7" s="703"/>
      <c r="CH7" s="703"/>
      <c r="CI7" s="703"/>
      <c r="CJ7" s="703"/>
      <c r="CK7" s="703"/>
      <c r="CL7" s="703"/>
      <c r="CM7" s="703"/>
      <c r="CN7" s="703"/>
      <c r="CO7" s="703"/>
      <c r="CP7" s="703"/>
      <c r="CQ7" s="704"/>
      <c r="CR7" s="664">
        <v>1162904</v>
      </c>
      <c r="CS7" s="665"/>
      <c r="CT7" s="665"/>
      <c r="CU7" s="665"/>
      <c r="CV7" s="665"/>
      <c r="CW7" s="665"/>
      <c r="CX7" s="665"/>
      <c r="CY7" s="666"/>
      <c r="CZ7" s="691">
        <v>19.399999999999999</v>
      </c>
      <c r="DA7" s="691"/>
      <c r="DB7" s="691"/>
      <c r="DC7" s="691"/>
      <c r="DD7" s="670">
        <v>16431</v>
      </c>
      <c r="DE7" s="665"/>
      <c r="DF7" s="665"/>
      <c r="DG7" s="665"/>
      <c r="DH7" s="665"/>
      <c r="DI7" s="665"/>
      <c r="DJ7" s="665"/>
      <c r="DK7" s="665"/>
      <c r="DL7" s="665"/>
      <c r="DM7" s="665"/>
      <c r="DN7" s="665"/>
      <c r="DO7" s="665"/>
      <c r="DP7" s="666"/>
      <c r="DQ7" s="670">
        <v>1090184</v>
      </c>
      <c r="DR7" s="665"/>
      <c r="DS7" s="665"/>
      <c r="DT7" s="665"/>
      <c r="DU7" s="665"/>
      <c r="DV7" s="665"/>
      <c r="DW7" s="665"/>
      <c r="DX7" s="665"/>
      <c r="DY7" s="665"/>
      <c r="DZ7" s="665"/>
      <c r="EA7" s="665"/>
      <c r="EB7" s="665"/>
      <c r="EC7" s="705"/>
    </row>
    <row r="8" spans="2:143" ht="11.25" customHeight="1" x14ac:dyDescent="0.2">
      <c r="B8" s="661" t="s">
        <v>239</v>
      </c>
      <c r="C8" s="662"/>
      <c r="D8" s="662"/>
      <c r="E8" s="662"/>
      <c r="F8" s="662"/>
      <c r="G8" s="662"/>
      <c r="H8" s="662"/>
      <c r="I8" s="662"/>
      <c r="J8" s="662"/>
      <c r="K8" s="662"/>
      <c r="L8" s="662"/>
      <c r="M8" s="662"/>
      <c r="N8" s="662"/>
      <c r="O8" s="662"/>
      <c r="P8" s="662"/>
      <c r="Q8" s="663"/>
      <c r="R8" s="664">
        <v>10735</v>
      </c>
      <c r="S8" s="665"/>
      <c r="T8" s="665"/>
      <c r="U8" s="665"/>
      <c r="V8" s="665"/>
      <c r="W8" s="665"/>
      <c r="X8" s="665"/>
      <c r="Y8" s="666"/>
      <c r="Z8" s="691">
        <v>0.2</v>
      </c>
      <c r="AA8" s="691"/>
      <c r="AB8" s="691"/>
      <c r="AC8" s="691"/>
      <c r="AD8" s="692">
        <v>10735</v>
      </c>
      <c r="AE8" s="692"/>
      <c r="AF8" s="692"/>
      <c r="AG8" s="692"/>
      <c r="AH8" s="692"/>
      <c r="AI8" s="692"/>
      <c r="AJ8" s="692"/>
      <c r="AK8" s="692"/>
      <c r="AL8" s="667">
        <v>0.3</v>
      </c>
      <c r="AM8" s="668"/>
      <c r="AN8" s="668"/>
      <c r="AO8" s="693"/>
      <c r="AP8" s="661" t="s">
        <v>240</v>
      </c>
      <c r="AQ8" s="662"/>
      <c r="AR8" s="662"/>
      <c r="AS8" s="662"/>
      <c r="AT8" s="662"/>
      <c r="AU8" s="662"/>
      <c r="AV8" s="662"/>
      <c r="AW8" s="662"/>
      <c r="AX8" s="662"/>
      <c r="AY8" s="662"/>
      <c r="AZ8" s="662"/>
      <c r="BA8" s="662"/>
      <c r="BB8" s="662"/>
      <c r="BC8" s="662"/>
      <c r="BD8" s="662"/>
      <c r="BE8" s="662"/>
      <c r="BF8" s="663"/>
      <c r="BG8" s="664">
        <v>26348</v>
      </c>
      <c r="BH8" s="665"/>
      <c r="BI8" s="665"/>
      <c r="BJ8" s="665"/>
      <c r="BK8" s="665"/>
      <c r="BL8" s="665"/>
      <c r="BM8" s="665"/>
      <c r="BN8" s="666"/>
      <c r="BO8" s="691">
        <v>1.2</v>
      </c>
      <c r="BP8" s="691"/>
      <c r="BQ8" s="691"/>
      <c r="BR8" s="691"/>
      <c r="BS8" s="692" t="s">
        <v>126</v>
      </c>
      <c r="BT8" s="692"/>
      <c r="BU8" s="692"/>
      <c r="BV8" s="692"/>
      <c r="BW8" s="692"/>
      <c r="BX8" s="692"/>
      <c r="BY8" s="692"/>
      <c r="BZ8" s="692"/>
      <c r="CA8" s="692"/>
      <c r="CB8" s="750"/>
      <c r="CD8" s="706" t="s">
        <v>241</v>
      </c>
      <c r="CE8" s="703"/>
      <c r="CF8" s="703"/>
      <c r="CG8" s="703"/>
      <c r="CH8" s="703"/>
      <c r="CI8" s="703"/>
      <c r="CJ8" s="703"/>
      <c r="CK8" s="703"/>
      <c r="CL8" s="703"/>
      <c r="CM8" s="703"/>
      <c r="CN8" s="703"/>
      <c r="CO8" s="703"/>
      <c r="CP8" s="703"/>
      <c r="CQ8" s="704"/>
      <c r="CR8" s="664">
        <v>1965649</v>
      </c>
      <c r="CS8" s="665"/>
      <c r="CT8" s="665"/>
      <c r="CU8" s="665"/>
      <c r="CV8" s="665"/>
      <c r="CW8" s="665"/>
      <c r="CX8" s="665"/>
      <c r="CY8" s="666"/>
      <c r="CZ8" s="691">
        <v>32.9</v>
      </c>
      <c r="DA8" s="691"/>
      <c r="DB8" s="691"/>
      <c r="DC8" s="691"/>
      <c r="DD8" s="670" t="s">
        <v>126</v>
      </c>
      <c r="DE8" s="665"/>
      <c r="DF8" s="665"/>
      <c r="DG8" s="665"/>
      <c r="DH8" s="665"/>
      <c r="DI8" s="665"/>
      <c r="DJ8" s="665"/>
      <c r="DK8" s="665"/>
      <c r="DL8" s="665"/>
      <c r="DM8" s="665"/>
      <c r="DN8" s="665"/>
      <c r="DO8" s="665"/>
      <c r="DP8" s="666"/>
      <c r="DQ8" s="670">
        <v>1035083</v>
      </c>
      <c r="DR8" s="665"/>
      <c r="DS8" s="665"/>
      <c r="DT8" s="665"/>
      <c r="DU8" s="665"/>
      <c r="DV8" s="665"/>
      <c r="DW8" s="665"/>
      <c r="DX8" s="665"/>
      <c r="DY8" s="665"/>
      <c r="DZ8" s="665"/>
      <c r="EA8" s="665"/>
      <c r="EB8" s="665"/>
      <c r="EC8" s="705"/>
    </row>
    <row r="9" spans="2:143" ht="11.25" customHeight="1" x14ac:dyDescent="0.2">
      <c r="B9" s="661" t="s">
        <v>242</v>
      </c>
      <c r="C9" s="662"/>
      <c r="D9" s="662"/>
      <c r="E9" s="662"/>
      <c r="F9" s="662"/>
      <c r="G9" s="662"/>
      <c r="H9" s="662"/>
      <c r="I9" s="662"/>
      <c r="J9" s="662"/>
      <c r="K9" s="662"/>
      <c r="L9" s="662"/>
      <c r="M9" s="662"/>
      <c r="N9" s="662"/>
      <c r="O9" s="662"/>
      <c r="P9" s="662"/>
      <c r="Q9" s="663"/>
      <c r="R9" s="664">
        <v>11847</v>
      </c>
      <c r="S9" s="665"/>
      <c r="T9" s="665"/>
      <c r="U9" s="665"/>
      <c r="V9" s="665"/>
      <c r="W9" s="665"/>
      <c r="X9" s="665"/>
      <c r="Y9" s="666"/>
      <c r="Z9" s="691">
        <v>0.2</v>
      </c>
      <c r="AA9" s="691"/>
      <c r="AB9" s="691"/>
      <c r="AC9" s="691"/>
      <c r="AD9" s="692">
        <v>11847</v>
      </c>
      <c r="AE9" s="692"/>
      <c r="AF9" s="692"/>
      <c r="AG9" s="692"/>
      <c r="AH9" s="692"/>
      <c r="AI9" s="692"/>
      <c r="AJ9" s="692"/>
      <c r="AK9" s="692"/>
      <c r="AL9" s="667">
        <v>0.3</v>
      </c>
      <c r="AM9" s="668"/>
      <c r="AN9" s="668"/>
      <c r="AO9" s="693"/>
      <c r="AP9" s="661" t="s">
        <v>243</v>
      </c>
      <c r="AQ9" s="662"/>
      <c r="AR9" s="662"/>
      <c r="AS9" s="662"/>
      <c r="AT9" s="662"/>
      <c r="AU9" s="662"/>
      <c r="AV9" s="662"/>
      <c r="AW9" s="662"/>
      <c r="AX9" s="662"/>
      <c r="AY9" s="662"/>
      <c r="AZ9" s="662"/>
      <c r="BA9" s="662"/>
      <c r="BB9" s="662"/>
      <c r="BC9" s="662"/>
      <c r="BD9" s="662"/>
      <c r="BE9" s="662"/>
      <c r="BF9" s="663"/>
      <c r="BG9" s="664">
        <v>640621</v>
      </c>
      <c r="BH9" s="665"/>
      <c r="BI9" s="665"/>
      <c r="BJ9" s="665"/>
      <c r="BK9" s="665"/>
      <c r="BL9" s="665"/>
      <c r="BM9" s="665"/>
      <c r="BN9" s="666"/>
      <c r="BO9" s="691">
        <v>28.8</v>
      </c>
      <c r="BP9" s="691"/>
      <c r="BQ9" s="691"/>
      <c r="BR9" s="691"/>
      <c r="BS9" s="692" t="s">
        <v>126</v>
      </c>
      <c r="BT9" s="692"/>
      <c r="BU9" s="692"/>
      <c r="BV9" s="692"/>
      <c r="BW9" s="692"/>
      <c r="BX9" s="692"/>
      <c r="BY9" s="692"/>
      <c r="BZ9" s="692"/>
      <c r="CA9" s="692"/>
      <c r="CB9" s="750"/>
      <c r="CD9" s="706" t="s">
        <v>244</v>
      </c>
      <c r="CE9" s="703"/>
      <c r="CF9" s="703"/>
      <c r="CG9" s="703"/>
      <c r="CH9" s="703"/>
      <c r="CI9" s="703"/>
      <c r="CJ9" s="703"/>
      <c r="CK9" s="703"/>
      <c r="CL9" s="703"/>
      <c r="CM9" s="703"/>
      <c r="CN9" s="703"/>
      <c r="CO9" s="703"/>
      <c r="CP9" s="703"/>
      <c r="CQ9" s="704"/>
      <c r="CR9" s="664">
        <v>582868</v>
      </c>
      <c r="CS9" s="665"/>
      <c r="CT9" s="665"/>
      <c r="CU9" s="665"/>
      <c r="CV9" s="665"/>
      <c r="CW9" s="665"/>
      <c r="CX9" s="665"/>
      <c r="CY9" s="666"/>
      <c r="CZ9" s="691">
        <v>9.6999999999999993</v>
      </c>
      <c r="DA9" s="691"/>
      <c r="DB9" s="691"/>
      <c r="DC9" s="691"/>
      <c r="DD9" s="670">
        <v>9468</v>
      </c>
      <c r="DE9" s="665"/>
      <c r="DF9" s="665"/>
      <c r="DG9" s="665"/>
      <c r="DH9" s="665"/>
      <c r="DI9" s="665"/>
      <c r="DJ9" s="665"/>
      <c r="DK9" s="665"/>
      <c r="DL9" s="665"/>
      <c r="DM9" s="665"/>
      <c r="DN9" s="665"/>
      <c r="DO9" s="665"/>
      <c r="DP9" s="666"/>
      <c r="DQ9" s="670">
        <v>493913</v>
      </c>
      <c r="DR9" s="665"/>
      <c r="DS9" s="665"/>
      <c r="DT9" s="665"/>
      <c r="DU9" s="665"/>
      <c r="DV9" s="665"/>
      <c r="DW9" s="665"/>
      <c r="DX9" s="665"/>
      <c r="DY9" s="665"/>
      <c r="DZ9" s="665"/>
      <c r="EA9" s="665"/>
      <c r="EB9" s="665"/>
      <c r="EC9" s="705"/>
    </row>
    <row r="10" spans="2:143" ht="11.25" customHeight="1" x14ac:dyDescent="0.2">
      <c r="B10" s="661" t="s">
        <v>245</v>
      </c>
      <c r="C10" s="662"/>
      <c r="D10" s="662"/>
      <c r="E10" s="662"/>
      <c r="F10" s="662"/>
      <c r="G10" s="662"/>
      <c r="H10" s="662"/>
      <c r="I10" s="662"/>
      <c r="J10" s="662"/>
      <c r="K10" s="662"/>
      <c r="L10" s="662"/>
      <c r="M10" s="662"/>
      <c r="N10" s="662"/>
      <c r="O10" s="662"/>
      <c r="P10" s="662"/>
      <c r="Q10" s="663"/>
      <c r="R10" s="664" t="s">
        <v>126</v>
      </c>
      <c r="S10" s="665"/>
      <c r="T10" s="665"/>
      <c r="U10" s="665"/>
      <c r="V10" s="665"/>
      <c r="W10" s="665"/>
      <c r="X10" s="665"/>
      <c r="Y10" s="666"/>
      <c r="Z10" s="691" t="s">
        <v>126</v>
      </c>
      <c r="AA10" s="691"/>
      <c r="AB10" s="691"/>
      <c r="AC10" s="691"/>
      <c r="AD10" s="692" t="s">
        <v>126</v>
      </c>
      <c r="AE10" s="692"/>
      <c r="AF10" s="692"/>
      <c r="AG10" s="692"/>
      <c r="AH10" s="692"/>
      <c r="AI10" s="692"/>
      <c r="AJ10" s="692"/>
      <c r="AK10" s="692"/>
      <c r="AL10" s="667" t="s">
        <v>126</v>
      </c>
      <c r="AM10" s="668"/>
      <c r="AN10" s="668"/>
      <c r="AO10" s="693"/>
      <c r="AP10" s="661" t="s">
        <v>246</v>
      </c>
      <c r="AQ10" s="662"/>
      <c r="AR10" s="662"/>
      <c r="AS10" s="662"/>
      <c r="AT10" s="662"/>
      <c r="AU10" s="662"/>
      <c r="AV10" s="662"/>
      <c r="AW10" s="662"/>
      <c r="AX10" s="662"/>
      <c r="AY10" s="662"/>
      <c r="AZ10" s="662"/>
      <c r="BA10" s="662"/>
      <c r="BB10" s="662"/>
      <c r="BC10" s="662"/>
      <c r="BD10" s="662"/>
      <c r="BE10" s="662"/>
      <c r="BF10" s="663"/>
      <c r="BG10" s="664">
        <v>40207</v>
      </c>
      <c r="BH10" s="665"/>
      <c r="BI10" s="665"/>
      <c r="BJ10" s="665"/>
      <c r="BK10" s="665"/>
      <c r="BL10" s="665"/>
      <c r="BM10" s="665"/>
      <c r="BN10" s="666"/>
      <c r="BO10" s="691">
        <v>1.8</v>
      </c>
      <c r="BP10" s="691"/>
      <c r="BQ10" s="691"/>
      <c r="BR10" s="691"/>
      <c r="BS10" s="692" t="s">
        <v>126</v>
      </c>
      <c r="BT10" s="692"/>
      <c r="BU10" s="692"/>
      <c r="BV10" s="692"/>
      <c r="BW10" s="692"/>
      <c r="BX10" s="692"/>
      <c r="BY10" s="692"/>
      <c r="BZ10" s="692"/>
      <c r="CA10" s="692"/>
      <c r="CB10" s="750"/>
      <c r="CD10" s="706" t="s">
        <v>247</v>
      </c>
      <c r="CE10" s="703"/>
      <c r="CF10" s="703"/>
      <c r="CG10" s="703"/>
      <c r="CH10" s="703"/>
      <c r="CI10" s="703"/>
      <c r="CJ10" s="703"/>
      <c r="CK10" s="703"/>
      <c r="CL10" s="703"/>
      <c r="CM10" s="703"/>
      <c r="CN10" s="703"/>
      <c r="CO10" s="703"/>
      <c r="CP10" s="703"/>
      <c r="CQ10" s="704"/>
      <c r="CR10" s="664">
        <v>144</v>
      </c>
      <c r="CS10" s="665"/>
      <c r="CT10" s="665"/>
      <c r="CU10" s="665"/>
      <c r="CV10" s="665"/>
      <c r="CW10" s="665"/>
      <c r="CX10" s="665"/>
      <c r="CY10" s="666"/>
      <c r="CZ10" s="691">
        <v>0</v>
      </c>
      <c r="DA10" s="691"/>
      <c r="DB10" s="691"/>
      <c r="DC10" s="691"/>
      <c r="DD10" s="670" t="s">
        <v>126</v>
      </c>
      <c r="DE10" s="665"/>
      <c r="DF10" s="665"/>
      <c r="DG10" s="665"/>
      <c r="DH10" s="665"/>
      <c r="DI10" s="665"/>
      <c r="DJ10" s="665"/>
      <c r="DK10" s="665"/>
      <c r="DL10" s="665"/>
      <c r="DM10" s="665"/>
      <c r="DN10" s="665"/>
      <c r="DO10" s="665"/>
      <c r="DP10" s="666"/>
      <c r="DQ10" s="670">
        <v>144</v>
      </c>
      <c r="DR10" s="665"/>
      <c r="DS10" s="665"/>
      <c r="DT10" s="665"/>
      <c r="DU10" s="665"/>
      <c r="DV10" s="665"/>
      <c r="DW10" s="665"/>
      <c r="DX10" s="665"/>
      <c r="DY10" s="665"/>
      <c r="DZ10" s="665"/>
      <c r="EA10" s="665"/>
      <c r="EB10" s="665"/>
      <c r="EC10" s="705"/>
    </row>
    <row r="11" spans="2:143" ht="11.25" customHeight="1" x14ac:dyDescent="0.2">
      <c r="B11" s="661" t="s">
        <v>248</v>
      </c>
      <c r="C11" s="662"/>
      <c r="D11" s="662"/>
      <c r="E11" s="662"/>
      <c r="F11" s="662"/>
      <c r="G11" s="662"/>
      <c r="H11" s="662"/>
      <c r="I11" s="662"/>
      <c r="J11" s="662"/>
      <c r="K11" s="662"/>
      <c r="L11" s="662"/>
      <c r="M11" s="662"/>
      <c r="N11" s="662"/>
      <c r="O11" s="662"/>
      <c r="P11" s="662"/>
      <c r="Q11" s="663"/>
      <c r="R11" s="664">
        <v>354493</v>
      </c>
      <c r="S11" s="665"/>
      <c r="T11" s="665"/>
      <c r="U11" s="665"/>
      <c r="V11" s="665"/>
      <c r="W11" s="665"/>
      <c r="X11" s="665"/>
      <c r="Y11" s="666"/>
      <c r="Z11" s="667">
        <v>5.2</v>
      </c>
      <c r="AA11" s="668"/>
      <c r="AB11" s="668"/>
      <c r="AC11" s="669"/>
      <c r="AD11" s="670">
        <v>354493</v>
      </c>
      <c r="AE11" s="665"/>
      <c r="AF11" s="665"/>
      <c r="AG11" s="665"/>
      <c r="AH11" s="665"/>
      <c r="AI11" s="665"/>
      <c r="AJ11" s="665"/>
      <c r="AK11" s="666"/>
      <c r="AL11" s="667">
        <v>8.4</v>
      </c>
      <c r="AM11" s="668"/>
      <c r="AN11" s="668"/>
      <c r="AO11" s="693"/>
      <c r="AP11" s="661" t="s">
        <v>249</v>
      </c>
      <c r="AQ11" s="662"/>
      <c r="AR11" s="662"/>
      <c r="AS11" s="662"/>
      <c r="AT11" s="662"/>
      <c r="AU11" s="662"/>
      <c r="AV11" s="662"/>
      <c r="AW11" s="662"/>
      <c r="AX11" s="662"/>
      <c r="AY11" s="662"/>
      <c r="AZ11" s="662"/>
      <c r="BA11" s="662"/>
      <c r="BB11" s="662"/>
      <c r="BC11" s="662"/>
      <c r="BD11" s="662"/>
      <c r="BE11" s="662"/>
      <c r="BF11" s="663"/>
      <c r="BG11" s="664">
        <v>120655</v>
      </c>
      <c r="BH11" s="665"/>
      <c r="BI11" s="665"/>
      <c r="BJ11" s="665"/>
      <c r="BK11" s="665"/>
      <c r="BL11" s="665"/>
      <c r="BM11" s="665"/>
      <c r="BN11" s="666"/>
      <c r="BO11" s="691">
        <v>5.4</v>
      </c>
      <c r="BP11" s="691"/>
      <c r="BQ11" s="691"/>
      <c r="BR11" s="691"/>
      <c r="BS11" s="692">
        <v>34372</v>
      </c>
      <c r="BT11" s="692"/>
      <c r="BU11" s="692"/>
      <c r="BV11" s="692"/>
      <c r="BW11" s="692"/>
      <c r="BX11" s="692"/>
      <c r="BY11" s="692"/>
      <c r="BZ11" s="692"/>
      <c r="CA11" s="692"/>
      <c r="CB11" s="750"/>
      <c r="CD11" s="706" t="s">
        <v>250</v>
      </c>
      <c r="CE11" s="703"/>
      <c r="CF11" s="703"/>
      <c r="CG11" s="703"/>
      <c r="CH11" s="703"/>
      <c r="CI11" s="703"/>
      <c r="CJ11" s="703"/>
      <c r="CK11" s="703"/>
      <c r="CL11" s="703"/>
      <c r="CM11" s="703"/>
      <c r="CN11" s="703"/>
      <c r="CO11" s="703"/>
      <c r="CP11" s="703"/>
      <c r="CQ11" s="704"/>
      <c r="CR11" s="664">
        <v>282265</v>
      </c>
      <c r="CS11" s="665"/>
      <c r="CT11" s="665"/>
      <c r="CU11" s="665"/>
      <c r="CV11" s="665"/>
      <c r="CW11" s="665"/>
      <c r="CX11" s="665"/>
      <c r="CY11" s="666"/>
      <c r="CZ11" s="691">
        <v>4.7</v>
      </c>
      <c r="DA11" s="691"/>
      <c r="DB11" s="691"/>
      <c r="DC11" s="691"/>
      <c r="DD11" s="670">
        <v>82508</v>
      </c>
      <c r="DE11" s="665"/>
      <c r="DF11" s="665"/>
      <c r="DG11" s="665"/>
      <c r="DH11" s="665"/>
      <c r="DI11" s="665"/>
      <c r="DJ11" s="665"/>
      <c r="DK11" s="665"/>
      <c r="DL11" s="665"/>
      <c r="DM11" s="665"/>
      <c r="DN11" s="665"/>
      <c r="DO11" s="665"/>
      <c r="DP11" s="666"/>
      <c r="DQ11" s="670">
        <v>154623</v>
      </c>
      <c r="DR11" s="665"/>
      <c r="DS11" s="665"/>
      <c r="DT11" s="665"/>
      <c r="DU11" s="665"/>
      <c r="DV11" s="665"/>
      <c r="DW11" s="665"/>
      <c r="DX11" s="665"/>
      <c r="DY11" s="665"/>
      <c r="DZ11" s="665"/>
      <c r="EA11" s="665"/>
      <c r="EB11" s="665"/>
      <c r="EC11" s="705"/>
    </row>
    <row r="12" spans="2:143" ht="11.25" customHeight="1" x14ac:dyDescent="0.2">
      <c r="B12" s="661" t="s">
        <v>251</v>
      </c>
      <c r="C12" s="662"/>
      <c r="D12" s="662"/>
      <c r="E12" s="662"/>
      <c r="F12" s="662"/>
      <c r="G12" s="662"/>
      <c r="H12" s="662"/>
      <c r="I12" s="662"/>
      <c r="J12" s="662"/>
      <c r="K12" s="662"/>
      <c r="L12" s="662"/>
      <c r="M12" s="662"/>
      <c r="N12" s="662"/>
      <c r="O12" s="662"/>
      <c r="P12" s="662"/>
      <c r="Q12" s="663"/>
      <c r="R12" s="664">
        <v>13320</v>
      </c>
      <c r="S12" s="665"/>
      <c r="T12" s="665"/>
      <c r="U12" s="665"/>
      <c r="V12" s="665"/>
      <c r="W12" s="665"/>
      <c r="X12" s="665"/>
      <c r="Y12" s="666"/>
      <c r="Z12" s="691">
        <v>0.2</v>
      </c>
      <c r="AA12" s="691"/>
      <c r="AB12" s="691"/>
      <c r="AC12" s="691"/>
      <c r="AD12" s="692">
        <v>13320</v>
      </c>
      <c r="AE12" s="692"/>
      <c r="AF12" s="692"/>
      <c r="AG12" s="692"/>
      <c r="AH12" s="692"/>
      <c r="AI12" s="692"/>
      <c r="AJ12" s="692"/>
      <c r="AK12" s="692"/>
      <c r="AL12" s="667">
        <v>0.3</v>
      </c>
      <c r="AM12" s="668"/>
      <c r="AN12" s="668"/>
      <c r="AO12" s="693"/>
      <c r="AP12" s="661" t="s">
        <v>252</v>
      </c>
      <c r="AQ12" s="662"/>
      <c r="AR12" s="662"/>
      <c r="AS12" s="662"/>
      <c r="AT12" s="662"/>
      <c r="AU12" s="662"/>
      <c r="AV12" s="662"/>
      <c r="AW12" s="662"/>
      <c r="AX12" s="662"/>
      <c r="AY12" s="662"/>
      <c r="AZ12" s="662"/>
      <c r="BA12" s="662"/>
      <c r="BB12" s="662"/>
      <c r="BC12" s="662"/>
      <c r="BD12" s="662"/>
      <c r="BE12" s="662"/>
      <c r="BF12" s="663"/>
      <c r="BG12" s="664">
        <v>1252510</v>
      </c>
      <c r="BH12" s="665"/>
      <c r="BI12" s="665"/>
      <c r="BJ12" s="665"/>
      <c r="BK12" s="665"/>
      <c r="BL12" s="665"/>
      <c r="BM12" s="665"/>
      <c r="BN12" s="666"/>
      <c r="BO12" s="691">
        <v>56.3</v>
      </c>
      <c r="BP12" s="691"/>
      <c r="BQ12" s="691"/>
      <c r="BR12" s="691"/>
      <c r="BS12" s="692" t="s">
        <v>126</v>
      </c>
      <c r="BT12" s="692"/>
      <c r="BU12" s="692"/>
      <c r="BV12" s="692"/>
      <c r="BW12" s="692"/>
      <c r="BX12" s="692"/>
      <c r="BY12" s="692"/>
      <c r="BZ12" s="692"/>
      <c r="CA12" s="692"/>
      <c r="CB12" s="750"/>
      <c r="CD12" s="706" t="s">
        <v>253</v>
      </c>
      <c r="CE12" s="703"/>
      <c r="CF12" s="703"/>
      <c r="CG12" s="703"/>
      <c r="CH12" s="703"/>
      <c r="CI12" s="703"/>
      <c r="CJ12" s="703"/>
      <c r="CK12" s="703"/>
      <c r="CL12" s="703"/>
      <c r="CM12" s="703"/>
      <c r="CN12" s="703"/>
      <c r="CO12" s="703"/>
      <c r="CP12" s="703"/>
      <c r="CQ12" s="704"/>
      <c r="CR12" s="664">
        <v>124780</v>
      </c>
      <c r="CS12" s="665"/>
      <c r="CT12" s="665"/>
      <c r="CU12" s="665"/>
      <c r="CV12" s="665"/>
      <c r="CW12" s="665"/>
      <c r="CX12" s="665"/>
      <c r="CY12" s="666"/>
      <c r="CZ12" s="691">
        <v>2.1</v>
      </c>
      <c r="DA12" s="691"/>
      <c r="DB12" s="691"/>
      <c r="DC12" s="691"/>
      <c r="DD12" s="670" t="s">
        <v>126</v>
      </c>
      <c r="DE12" s="665"/>
      <c r="DF12" s="665"/>
      <c r="DG12" s="665"/>
      <c r="DH12" s="665"/>
      <c r="DI12" s="665"/>
      <c r="DJ12" s="665"/>
      <c r="DK12" s="665"/>
      <c r="DL12" s="665"/>
      <c r="DM12" s="665"/>
      <c r="DN12" s="665"/>
      <c r="DO12" s="665"/>
      <c r="DP12" s="666"/>
      <c r="DQ12" s="670">
        <v>123695</v>
      </c>
      <c r="DR12" s="665"/>
      <c r="DS12" s="665"/>
      <c r="DT12" s="665"/>
      <c r="DU12" s="665"/>
      <c r="DV12" s="665"/>
      <c r="DW12" s="665"/>
      <c r="DX12" s="665"/>
      <c r="DY12" s="665"/>
      <c r="DZ12" s="665"/>
      <c r="EA12" s="665"/>
      <c r="EB12" s="665"/>
      <c r="EC12" s="705"/>
    </row>
    <row r="13" spans="2:143" ht="11.25" customHeight="1" x14ac:dyDescent="0.2">
      <c r="B13" s="661" t="s">
        <v>254</v>
      </c>
      <c r="C13" s="662"/>
      <c r="D13" s="662"/>
      <c r="E13" s="662"/>
      <c r="F13" s="662"/>
      <c r="G13" s="662"/>
      <c r="H13" s="662"/>
      <c r="I13" s="662"/>
      <c r="J13" s="662"/>
      <c r="K13" s="662"/>
      <c r="L13" s="662"/>
      <c r="M13" s="662"/>
      <c r="N13" s="662"/>
      <c r="O13" s="662"/>
      <c r="P13" s="662"/>
      <c r="Q13" s="663"/>
      <c r="R13" s="664" t="s">
        <v>126</v>
      </c>
      <c r="S13" s="665"/>
      <c r="T13" s="665"/>
      <c r="U13" s="665"/>
      <c r="V13" s="665"/>
      <c r="W13" s="665"/>
      <c r="X13" s="665"/>
      <c r="Y13" s="666"/>
      <c r="Z13" s="691" t="s">
        <v>126</v>
      </c>
      <c r="AA13" s="691"/>
      <c r="AB13" s="691"/>
      <c r="AC13" s="691"/>
      <c r="AD13" s="692" t="s">
        <v>126</v>
      </c>
      <c r="AE13" s="692"/>
      <c r="AF13" s="692"/>
      <c r="AG13" s="692"/>
      <c r="AH13" s="692"/>
      <c r="AI13" s="692"/>
      <c r="AJ13" s="692"/>
      <c r="AK13" s="692"/>
      <c r="AL13" s="667" t="s">
        <v>126</v>
      </c>
      <c r="AM13" s="668"/>
      <c r="AN13" s="668"/>
      <c r="AO13" s="693"/>
      <c r="AP13" s="661" t="s">
        <v>255</v>
      </c>
      <c r="AQ13" s="662"/>
      <c r="AR13" s="662"/>
      <c r="AS13" s="662"/>
      <c r="AT13" s="662"/>
      <c r="AU13" s="662"/>
      <c r="AV13" s="662"/>
      <c r="AW13" s="662"/>
      <c r="AX13" s="662"/>
      <c r="AY13" s="662"/>
      <c r="AZ13" s="662"/>
      <c r="BA13" s="662"/>
      <c r="BB13" s="662"/>
      <c r="BC13" s="662"/>
      <c r="BD13" s="662"/>
      <c r="BE13" s="662"/>
      <c r="BF13" s="663"/>
      <c r="BG13" s="664">
        <v>1173134</v>
      </c>
      <c r="BH13" s="665"/>
      <c r="BI13" s="665"/>
      <c r="BJ13" s="665"/>
      <c r="BK13" s="665"/>
      <c r="BL13" s="665"/>
      <c r="BM13" s="665"/>
      <c r="BN13" s="666"/>
      <c r="BO13" s="691">
        <v>52.7</v>
      </c>
      <c r="BP13" s="691"/>
      <c r="BQ13" s="691"/>
      <c r="BR13" s="691"/>
      <c r="BS13" s="692" t="s">
        <v>126</v>
      </c>
      <c r="BT13" s="692"/>
      <c r="BU13" s="692"/>
      <c r="BV13" s="692"/>
      <c r="BW13" s="692"/>
      <c r="BX13" s="692"/>
      <c r="BY13" s="692"/>
      <c r="BZ13" s="692"/>
      <c r="CA13" s="692"/>
      <c r="CB13" s="750"/>
      <c r="CD13" s="706" t="s">
        <v>256</v>
      </c>
      <c r="CE13" s="703"/>
      <c r="CF13" s="703"/>
      <c r="CG13" s="703"/>
      <c r="CH13" s="703"/>
      <c r="CI13" s="703"/>
      <c r="CJ13" s="703"/>
      <c r="CK13" s="703"/>
      <c r="CL13" s="703"/>
      <c r="CM13" s="703"/>
      <c r="CN13" s="703"/>
      <c r="CO13" s="703"/>
      <c r="CP13" s="703"/>
      <c r="CQ13" s="704"/>
      <c r="CR13" s="664">
        <v>439874</v>
      </c>
      <c r="CS13" s="665"/>
      <c r="CT13" s="665"/>
      <c r="CU13" s="665"/>
      <c r="CV13" s="665"/>
      <c r="CW13" s="665"/>
      <c r="CX13" s="665"/>
      <c r="CY13" s="666"/>
      <c r="CZ13" s="691">
        <v>7.4</v>
      </c>
      <c r="DA13" s="691"/>
      <c r="DB13" s="691"/>
      <c r="DC13" s="691"/>
      <c r="DD13" s="670">
        <v>143594</v>
      </c>
      <c r="DE13" s="665"/>
      <c r="DF13" s="665"/>
      <c r="DG13" s="665"/>
      <c r="DH13" s="665"/>
      <c r="DI13" s="665"/>
      <c r="DJ13" s="665"/>
      <c r="DK13" s="665"/>
      <c r="DL13" s="665"/>
      <c r="DM13" s="665"/>
      <c r="DN13" s="665"/>
      <c r="DO13" s="665"/>
      <c r="DP13" s="666"/>
      <c r="DQ13" s="670">
        <v>382119</v>
      </c>
      <c r="DR13" s="665"/>
      <c r="DS13" s="665"/>
      <c r="DT13" s="665"/>
      <c r="DU13" s="665"/>
      <c r="DV13" s="665"/>
      <c r="DW13" s="665"/>
      <c r="DX13" s="665"/>
      <c r="DY13" s="665"/>
      <c r="DZ13" s="665"/>
      <c r="EA13" s="665"/>
      <c r="EB13" s="665"/>
      <c r="EC13" s="705"/>
    </row>
    <row r="14" spans="2:143" ht="11.25" customHeight="1" x14ac:dyDescent="0.2">
      <c r="B14" s="661" t="s">
        <v>257</v>
      </c>
      <c r="C14" s="662"/>
      <c r="D14" s="662"/>
      <c r="E14" s="662"/>
      <c r="F14" s="662"/>
      <c r="G14" s="662"/>
      <c r="H14" s="662"/>
      <c r="I14" s="662"/>
      <c r="J14" s="662"/>
      <c r="K14" s="662"/>
      <c r="L14" s="662"/>
      <c r="M14" s="662"/>
      <c r="N14" s="662"/>
      <c r="O14" s="662"/>
      <c r="P14" s="662"/>
      <c r="Q14" s="663"/>
      <c r="R14" s="664" t="s">
        <v>126</v>
      </c>
      <c r="S14" s="665"/>
      <c r="T14" s="665"/>
      <c r="U14" s="665"/>
      <c r="V14" s="665"/>
      <c r="W14" s="665"/>
      <c r="X14" s="665"/>
      <c r="Y14" s="666"/>
      <c r="Z14" s="691" t="s">
        <v>126</v>
      </c>
      <c r="AA14" s="691"/>
      <c r="AB14" s="691"/>
      <c r="AC14" s="691"/>
      <c r="AD14" s="692" t="s">
        <v>126</v>
      </c>
      <c r="AE14" s="692"/>
      <c r="AF14" s="692"/>
      <c r="AG14" s="692"/>
      <c r="AH14" s="692"/>
      <c r="AI14" s="692"/>
      <c r="AJ14" s="692"/>
      <c r="AK14" s="692"/>
      <c r="AL14" s="667" t="s">
        <v>126</v>
      </c>
      <c r="AM14" s="668"/>
      <c r="AN14" s="668"/>
      <c r="AO14" s="693"/>
      <c r="AP14" s="661" t="s">
        <v>258</v>
      </c>
      <c r="AQ14" s="662"/>
      <c r="AR14" s="662"/>
      <c r="AS14" s="662"/>
      <c r="AT14" s="662"/>
      <c r="AU14" s="662"/>
      <c r="AV14" s="662"/>
      <c r="AW14" s="662"/>
      <c r="AX14" s="662"/>
      <c r="AY14" s="662"/>
      <c r="AZ14" s="662"/>
      <c r="BA14" s="662"/>
      <c r="BB14" s="662"/>
      <c r="BC14" s="662"/>
      <c r="BD14" s="662"/>
      <c r="BE14" s="662"/>
      <c r="BF14" s="663"/>
      <c r="BG14" s="664">
        <v>56312</v>
      </c>
      <c r="BH14" s="665"/>
      <c r="BI14" s="665"/>
      <c r="BJ14" s="665"/>
      <c r="BK14" s="665"/>
      <c r="BL14" s="665"/>
      <c r="BM14" s="665"/>
      <c r="BN14" s="666"/>
      <c r="BO14" s="691">
        <v>2.5</v>
      </c>
      <c r="BP14" s="691"/>
      <c r="BQ14" s="691"/>
      <c r="BR14" s="691"/>
      <c r="BS14" s="692" t="s">
        <v>126</v>
      </c>
      <c r="BT14" s="692"/>
      <c r="BU14" s="692"/>
      <c r="BV14" s="692"/>
      <c r="BW14" s="692"/>
      <c r="BX14" s="692"/>
      <c r="BY14" s="692"/>
      <c r="BZ14" s="692"/>
      <c r="CA14" s="692"/>
      <c r="CB14" s="750"/>
      <c r="CD14" s="706" t="s">
        <v>259</v>
      </c>
      <c r="CE14" s="703"/>
      <c r="CF14" s="703"/>
      <c r="CG14" s="703"/>
      <c r="CH14" s="703"/>
      <c r="CI14" s="703"/>
      <c r="CJ14" s="703"/>
      <c r="CK14" s="703"/>
      <c r="CL14" s="703"/>
      <c r="CM14" s="703"/>
      <c r="CN14" s="703"/>
      <c r="CO14" s="703"/>
      <c r="CP14" s="703"/>
      <c r="CQ14" s="704"/>
      <c r="CR14" s="664">
        <v>337445</v>
      </c>
      <c r="CS14" s="665"/>
      <c r="CT14" s="665"/>
      <c r="CU14" s="665"/>
      <c r="CV14" s="665"/>
      <c r="CW14" s="665"/>
      <c r="CX14" s="665"/>
      <c r="CY14" s="666"/>
      <c r="CZ14" s="691">
        <v>5.6</v>
      </c>
      <c r="DA14" s="691"/>
      <c r="DB14" s="691"/>
      <c r="DC14" s="691"/>
      <c r="DD14" s="670">
        <v>50677</v>
      </c>
      <c r="DE14" s="665"/>
      <c r="DF14" s="665"/>
      <c r="DG14" s="665"/>
      <c r="DH14" s="665"/>
      <c r="DI14" s="665"/>
      <c r="DJ14" s="665"/>
      <c r="DK14" s="665"/>
      <c r="DL14" s="665"/>
      <c r="DM14" s="665"/>
      <c r="DN14" s="665"/>
      <c r="DO14" s="665"/>
      <c r="DP14" s="666"/>
      <c r="DQ14" s="670">
        <v>321420</v>
      </c>
      <c r="DR14" s="665"/>
      <c r="DS14" s="665"/>
      <c r="DT14" s="665"/>
      <c r="DU14" s="665"/>
      <c r="DV14" s="665"/>
      <c r="DW14" s="665"/>
      <c r="DX14" s="665"/>
      <c r="DY14" s="665"/>
      <c r="DZ14" s="665"/>
      <c r="EA14" s="665"/>
      <c r="EB14" s="665"/>
      <c r="EC14" s="705"/>
    </row>
    <row r="15" spans="2:143" ht="11.25" customHeight="1" x14ac:dyDescent="0.2">
      <c r="B15" s="661" t="s">
        <v>260</v>
      </c>
      <c r="C15" s="662"/>
      <c r="D15" s="662"/>
      <c r="E15" s="662"/>
      <c r="F15" s="662"/>
      <c r="G15" s="662"/>
      <c r="H15" s="662"/>
      <c r="I15" s="662"/>
      <c r="J15" s="662"/>
      <c r="K15" s="662"/>
      <c r="L15" s="662"/>
      <c r="M15" s="662"/>
      <c r="N15" s="662"/>
      <c r="O15" s="662"/>
      <c r="P15" s="662"/>
      <c r="Q15" s="663"/>
      <c r="R15" s="664" t="s">
        <v>126</v>
      </c>
      <c r="S15" s="665"/>
      <c r="T15" s="665"/>
      <c r="U15" s="665"/>
      <c r="V15" s="665"/>
      <c r="W15" s="665"/>
      <c r="X15" s="665"/>
      <c r="Y15" s="666"/>
      <c r="Z15" s="691" t="s">
        <v>126</v>
      </c>
      <c r="AA15" s="691"/>
      <c r="AB15" s="691"/>
      <c r="AC15" s="691"/>
      <c r="AD15" s="692" t="s">
        <v>126</v>
      </c>
      <c r="AE15" s="692"/>
      <c r="AF15" s="692"/>
      <c r="AG15" s="692"/>
      <c r="AH15" s="692"/>
      <c r="AI15" s="692"/>
      <c r="AJ15" s="692"/>
      <c r="AK15" s="692"/>
      <c r="AL15" s="667" t="s">
        <v>126</v>
      </c>
      <c r="AM15" s="668"/>
      <c r="AN15" s="668"/>
      <c r="AO15" s="693"/>
      <c r="AP15" s="661" t="s">
        <v>261</v>
      </c>
      <c r="AQ15" s="662"/>
      <c r="AR15" s="662"/>
      <c r="AS15" s="662"/>
      <c r="AT15" s="662"/>
      <c r="AU15" s="662"/>
      <c r="AV15" s="662"/>
      <c r="AW15" s="662"/>
      <c r="AX15" s="662"/>
      <c r="AY15" s="662"/>
      <c r="AZ15" s="662"/>
      <c r="BA15" s="662"/>
      <c r="BB15" s="662"/>
      <c r="BC15" s="662"/>
      <c r="BD15" s="662"/>
      <c r="BE15" s="662"/>
      <c r="BF15" s="663"/>
      <c r="BG15" s="664">
        <v>89140</v>
      </c>
      <c r="BH15" s="665"/>
      <c r="BI15" s="665"/>
      <c r="BJ15" s="665"/>
      <c r="BK15" s="665"/>
      <c r="BL15" s="665"/>
      <c r="BM15" s="665"/>
      <c r="BN15" s="666"/>
      <c r="BO15" s="691">
        <v>4</v>
      </c>
      <c r="BP15" s="691"/>
      <c r="BQ15" s="691"/>
      <c r="BR15" s="691"/>
      <c r="BS15" s="692" t="s">
        <v>126</v>
      </c>
      <c r="BT15" s="692"/>
      <c r="BU15" s="692"/>
      <c r="BV15" s="692"/>
      <c r="BW15" s="692"/>
      <c r="BX15" s="692"/>
      <c r="BY15" s="692"/>
      <c r="BZ15" s="692"/>
      <c r="CA15" s="692"/>
      <c r="CB15" s="750"/>
      <c r="CD15" s="706" t="s">
        <v>262</v>
      </c>
      <c r="CE15" s="703"/>
      <c r="CF15" s="703"/>
      <c r="CG15" s="703"/>
      <c r="CH15" s="703"/>
      <c r="CI15" s="703"/>
      <c r="CJ15" s="703"/>
      <c r="CK15" s="703"/>
      <c r="CL15" s="703"/>
      <c r="CM15" s="703"/>
      <c r="CN15" s="703"/>
      <c r="CO15" s="703"/>
      <c r="CP15" s="703"/>
      <c r="CQ15" s="704"/>
      <c r="CR15" s="664">
        <v>565855</v>
      </c>
      <c r="CS15" s="665"/>
      <c r="CT15" s="665"/>
      <c r="CU15" s="665"/>
      <c r="CV15" s="665"/>
      <c r="CW15" s="665"/>
      <c r="CX15" s="665"/>
      <c r="CY15" s="666"/>
      <c r="CZ15" s="691">
        <v>9.5</v>
      </c>
      <c r="DA15" s="691"/>
      <c r="DB15" s="691"/>
      <c r="DC15" s="691"/>
      <c r="DD15" s="670">
        <v>16138</v>
      </c>
      <c r="DE15" s="665"/>
      <c r="DF15" s="665"/>
      <c r="DG15" s="665"/>
      <c r="DH15" s="665"/>
      <c r="DI15" s="665"/>
      <c r="DJ15" s="665"/>
      <c r="DK15" s="665"/>
      <c r="DL15" s="665"/>
      <c r="DM15" s="665"/>
      <c r="DN15" s="665"/>
      <c r="DO15" s="665"/>
      <c r="DP15" s="666"/>
      <c r="DQ15" s="670">
        <v>504988</v>
      </c>
      <c r="DR15" s="665"/>
      <c r="DS15" s="665"/>
      <c r="DT15" s="665"/>
      <c r="DU15" s="665"/>
      <c r="DV15" s="665"/>
      <c r="DW15" s="665"/>
      <c r="DX15" s="665"/>
      <c r="DY15" s="665"/>
      <c r="DZ15" s="665"/>
      <c r="EA15" s="665"/>
      <c r="EB15" s="665"/>
      <c r="EC15" s="705"/>
    </row>
    <row r="16" spans="2:143" ht="11.25" customHeight="1" x14ac:dyDescent="0.2">
      <c r="B16" s="661" t="s">
        <v>263</v>
      </c>
      <c r="C16" s="662"/>
      <c r="D16" s="662"/>
      <c r="E16" s="662"/>
      <c r="F16" s="662"/>
      <c r="G16" s="662"/>
      <c r="H16" s="662"/>
      <c r="I16" s="662"/>
      <c r="J16" s="662"/>
      <c r="K16" s="662"/>
      <c r="L16" s="662"/>
      <c r="M16" s="662"/>
      <c r="N16" s="662"/>
      <c r="O16" s="662"/>
      <c r="P16" s="662"/>
      <c r="Q16" s="663"/>
      <c r="R16" s="664">
        <v>10753</v>
      </c>
      <c r="S16" s="665"/>
      <c r="T16" s="665"/>
      <c r="U16" s="665"/>
      <c r="V16" s="665"/>
      <c r="W16" s="665"/>
      <c r="X16" s="665"/>
      <c r="Y16" s="666"/>
      <c r="Z16" s="691">
        <v>0.2</v>
      </c>
      <c r="AA16" s="691"/>
      <c r="AB16" s="691"/>
      <c r="AC16" s="691"/>
      <c r="AD16" s="692">
        <v>10753</v>
      </c>
      <c r="AE16" s="692"/>
      <c r="AF16" s="692"/>
      <c r="AG16" s="692"/>
      <c r="AH16" s="692"/>
      <c r="AI16" s="692"/>
      <c r="AJ16" s="692"/>
      <c r="AK16" s="692"/>
      <c r="AL16" s="667">
        <v>0.3</v>
      </c>
      <c r="AM16" s="668"/>
      <c r="AN16" s="668"/>
      <c r="AO16" s="693"/>
      <c r="AP16" s="661" t="s">
        <v>264</v>
      </c>
      <c r="AQ16" s="662"/>
      <c r="AR16" s="662"/>
      <c r="AS16" s="662"/>
      <c r="AT16" s="662"/>
      <c r="AU16" s="662"/>
      <c r="AV16" s="662"/>
      <c r="AW16" s="662"/>
      <c r="AX16" s="662"/>
      <c r="AY16" s="662"/>
      <c r="AZ16" s="662"/>
      <c r="BA16" s="662"/>
      <c r="BB16" s="662"/>
      <c r="BC16" s="662"/>
      <c r="BD16" s="662"/>
      <c r="BE16" s="662"/>
      <c r="BF16" s="663"/>
      <c r="BG16" s="664" t="s">
        <v>126</v>
      </c>
      <c r="BH16" s="665"/>
      <c r="BI16" s="665"/>
      <c r="BJ16" s="665"/>
      <c r="BK16" s="665"/>
      <c r="BL16" s="665"/>
      <c r="BM16" s="665"/>
      <c r="BN16" s="666"/>
      <c r="BO16" s="691" t="s">
        <v>126</v>
      </c>
      <c r="BP16" s="691"/>
      <c r="BQ16" s="691"/>
      <c r="BR16" s="691"/>
      <c r="BS16" s="692" t="s">
        <v>126</v>
      </c>
      <c r="BT16" s="692"/>
      <c r="BU16" s="692"/>
      <c r="BV16" s="692"/>
      <c r="BW16" s="692"/>
      <c r="BX16" s="692"/>
      <c r="BY16" s="692"/>
      <c r="BZ16" s="692"/>
      <c r="CA16" s="692"/>
      <c r="CB16" s="750"/>
      <c r="CD16" s="706" t="s">
        <v>265</v>
      </c>
      <c r="CE16" s="703"/>
      <c r="CF16" s="703"/>
      <c r="CG16" s="703"/>
      <c r="CH16" s="703"/>
      <c r="CI16" s="703"/>
      <c r="CJ16" s="703"/>
      <c r="CK16" s="703"/>
      <c r="CL16" s="703"/>
      <c r="CM16" s="703"/>
      <c r="CN16" s="703"/>
      <c r="CO16" s="703"/>
      <c r="CP16" s="703"/>
      <c r="CQ16" s="704"/>
      <c r="CR16" s="664" t="s">
        <v>126</v>
      </c>
      <c r="CS16" s="665"/>
      <c r="CT16" s="665"/>
      <c r="CU16" s="665"/>
      <c r="CV16" s="665"/>
      <c r="CW16" s="665"/>
      <c r="CX16" s="665"/>
      <c r="CY16" s="666"/>
      <c r="CZ16" s="691" t="s">
        <v>126</v>
      </c>
      <c r="DA16" s="691"/>
      <c r="DB16" s="691"/>
      <c r="DC16" s="691"/>
      <c r="DD16" s="670" t="s">
        <v>126</v>
      </c>
      <c r="DE16" s="665"/>
      <c r="DF16" s="665"/>
      <c r="DG16" s="665"/>
      <c r="DH16" s="665"/>
      <c r="DI16" s="665"/>
      <c r="DJ16" s="665"/>
      <c r="DK16" s="665"/>
      <c r="DL16" s="665"/>
      <c r="DM16" s="665"/>
      <c r="DN16" s="665"/>
      <c r="DO16" s="665"/>
      <c r="DP16" s="666"/>
      <c r="DQ16" s="670" t="s">
        <v>126</v>
      </c>
      <c r="DR16" s="665"/>
      <c r="DS16" s="665"/>
      <c r="DT16" s="665"/>
      <c r="DU16" s="665"/>
      <c r="DV16" s="665"/>
      <c r="DW16" s="665"/>
      <c r="DX16" s="665"/>
      <c r="DY16" s="665"/>
      <c r="DZ16" s="665"/>
      <c r="EA16" s="665"/>
      <c r="EB16" s="665"/>
      <c r="EC16" s="705"/>
    </row>
    <row r="17" spans="2:133" ht="11.25" customHeight="1" x14ac:dyDescent="0.2">
      <c r="B17" s="661" t="s">
        <v>266</v>
      </c>
      <c r="C17" s="662"/>
      <c r="D17" s="662"/>
      <c r="E17" s="662"/>
      <c r="F17" s="662"/>
      <c r="G17" s="662"/>
      <c r="H17" s="662"/>
      <c r="I17" s="662"/>
      <c r="J17" s="662"/>
      <c r="K17" s="662"/>
      <c r="L17" s="662"/>
      <c r="M17" s="662"/>
      <c r="N17" s="662"/>
      <c r="O17" s="662"/>
      <c r="P17" s="662"/>
      <c r="Q17" s="663"/>
      <c r="R17" s="664">
        <v>25327</v>
      </c>
      <c r="S17" s="665"/>
      <c r="T17" s="665"/>
      <c r="U17" s="665"/>
      <c r="V17" s="665"/>
      <c r="W17" s="665"/>
      <c r="X17" s="665"/>
      <c r="Y17" s="666"/>
      <c r="Z17" s="691">
        <v>0.4</v>
      </c>
      <c r="AA17" s="691"/>
      <c r="AB17" s="691"/>
      <c r="AC17" s="691"/>
      <c r="AD17" s="692">
        <v>25327</v>
      </c>
      <c r="AE17" s="692"/>
      <c r="AF17" s="692"/>
      <c r="AG17" s="692"/>
      <c r="AH17" s="692"/>
      <c r="AI17" s="692"/>
      <c r="AJ17" s="692"/>
      <c r="AK17" s="692"/>
      <c r="AL17" s="667">
        <v>0.6</v>
      </c>
      <c r="AM17" s="668"/>
      <c r="AN17" s="668"/>
      <c r="AO17" s="693"/>
      <c r="AP17" s="661" t="s">
        <v>267</v>
      </c>
      <c r="AQ17" s="662"/>
      <c r="AR17" s="662"/>
      <c r="AS17" s="662"/>
      <c r="AT17" s="662"/>
      <c r="AU17" s="662"/>
      <c r="AV17" s="662"/>
      <c r="AW17" s="662"/>
      <c r="AX17" s="662"/>
      <c r="AY17" s="662"/>
      <c r="AZ17" s="662"/>
      <c r="BA17" s="662"/>
      <c r="BB17" s="662"/>
      <c r="BC17" s="662"/>
      <c r="BD17" s="662"/>
      <c r="BE17" s="662"/>
      <c r="BF17" s="663"/>
      <c r="BG17" s="664" t="s">
        <v>126</v>
      </c>
      <c r="BH17" s="665"/>
      <c r="BI17" s="665"/>
      <c r="BJ17" s="665"/>
      <c r="BK17" s="665"/>
      <c r="BL17" s="665"/>
      <c r="BM17" s="665"/>
      <c r="BN17" s="666"/>
      <c r="BO17" s="691" t="s">
        <v>126</v>
      </c>
      <c r="BP17" s="691"/>
      <c r="BQ17" s="691"/>
      <c r="BR17" s="691"/>
      <c r="BS17" s="692" t="s">
        <v>126</v>
      </c>
      <c r="BT17" s="692"/>
      <c r="BU17" s="692"/>
      <c r="BV17" s="692"/>
      <c r="BW17" s="692"/>
      <c r="BX17" s="692"/>
      <c r="BY17" s="692"/>
      <c r="BZ17" s="692"/>
      <c r="CA17" s="692"/>
      <c r="CB17" s="750"/>
      <c r="CD17" s="706" t="s">
        <v>268</v>
      </c>
      <c r="CE17" s="703"/>
      <c r="CF17" s="703"/>
      <c r="CG17" s="703"/>
      <c r="CH17" s="703"/>
      <c r="CI17" s="703"/>
      <c r="CJ17" s="703"/>
      <c r="CK17" s="703"/>
      <c r="CL17" s="703"/>
      <c r="CM17" s="703"/>
      <c r="CN17" s="703"/>
      <c r="CO17" s="703"/>
      <c r="CP17" s="703"/>
      <c r="CQ17" s="704"/>
      <c r="CR17" s="664">
        <v>433637</v>
      </c>
      <c r="CS17" s="665"/>
      <c r="CT17" s="665"/>
      <c r="CU17" s="665"/>
      <c r="CV17" s="665"/>
      <c r="CW17" s="665"/>
      <c r="CX17" s="665"/>
      <c r="CY17" s="666"/>
      <c r="CZ17" s="691">
        <v>7.3</v>
      </c>
      <c r="DA17" s="691"/>
      <c r="DB17" s="691"/>
      <c r="DC17" s="691"/>
      <c r="DD17" s="670" t="s">
        <v>126</v>
      </c>
      <c r="DE17" s="665"/>
      <c r="DF17" s="665"/>
      <c r="DG17" s="665"/>
      <c r="DH17" s="665"/>
      <c r="DI17" s="665"/>
      <c r="DJ17" s="665"/>
      <c r="DK17" s="665"/>
      <c r="DL17" s="665"/>
      <c r="DM17" s="665"/>
      <c r="DN17" s="665"/>
      <c r="DO17" s="665"/>
      <c r="DP17" s="666"/>
      <c r="DQ17" s="670">
        <v>433637</v>
      </c>
      <c r="DR17" s="665"/>
      <c r="DS17" s="665"/>
      <c r="DT17" s="665"/>
      <c r="DU17" s="665"/>
      <c r="DV17" s="665"/>
      <c r="DW17" s="665"/>
      <c r="DX17" s="665"/>
      <c r="DY17" s="665"/>
      <c r="DZ17" s="665"/>
      <c r="EA17" s="665"/>
      <c r="EB17" s="665"/>
      <c r="EC17" s="705"/>
    </row>
    <row r="18" spans="2:133" ht="11.25" customHeight="1" x14ac:dyDescent="0.2">
      <c r="B18" s="661" t="s">
        <v>269</v>
      </c>
      <c r="C18" s="662"/>
      <c r="D18" s="662"/>
      <c r="E18" s="662"/>
      <c r="F18" s="662"/>
      <c r="G18" s="662"/>
      <c r="H18" s="662"/>
      <c r="I18" s="662"/>
      <c r="J18" s="662"/>
      <c r="K18" s="662"/>
      <c r="L18" s="662"/>
      <c r="M18" s="662"/>
      <c r="N18" s="662"/>
      <c r="O18" s="662"/>
      <c r="P18" s="662"/>
      <c r="Q18" s="663"/>
      <c r="R18" s="664">
        <v>29121</v>
      </c>
      <c r="S18" s="665"/>
      <c r="T18" s="665"/>
      <c r="U18" s="665"/>
      <c r="V18" s="665"/>
      <c r="W18" s="665"/>
      <c r="X18" s="665"/>
      <c r="Y18" s="666"/>
      <c r="Z18" s="691">
        <v>0.4</v>
      </c>
      <c r="AA18" s="691"/>
      <c r="AB18" s="691"/>
      <c r="AC18" s="691"/>
      <c r="AD18" s="692">
        <v>29121</v>
      </c>
      <c r="AE18" s="692"/>
      <c r="AF18" s="692"/>
      <c r="AG18" s="692"/>
      <c r="AH18" s="692"/>
      <c r="AI18" s="692"/>
      <c r="AJ18" s="692"/>
      <c r="AK18" s="692"/>
      <c r="AL18" s="667">
        <v>0.69999998807907104</v>
      </c>
      <c r="AM18" s="668"/>
      <c r="AN18" s="668"/>
      <c r="AO18" s="693"/>
      <c r="AP18" s="661" t="s">
        <v>270</v>
      </c>
      <c r="AQ18" s="662"/>
      <c r="AR18" s="662"/>
      <c r="AS18" s="662"/>
      <c r="AT18" s="662"/>
      <c r="AU18" s="662"/>
      <c r="AV18" s="662"/>
      <c r="AW18" s="662"/>
      <c r="AX18" s="662"/>
      <c r="AY18" s="662"/>
      <c r="AZ18" s="662"/>
      <c r="BA18" s="662"/>
      <c r="BB18" s="662"/>
      <c r="BC18" s="662"/>
      <c r="BD18" s="662"/>
      <c r="BE18" s="662"/>
      <c r="BF18" s="663"/>
      <c r="BG18" s="664" t="s">
        <v>126</v>
      </c>
      <c r="BH18" s="665"/>
      <c r="BI18" s="665"/>
      <c r="BJ18" s="665"/>
      <c r="BK18" s="665"/>
      <c r="BL18" s="665"/>
      <c r="BM18" s="665"/>
      <c r="BN18" s="666"/>
      <c r="BO18" s="691" t="s">
        <v>126</v>
      </c>
      <c r="BP18" s="691"/>
      <c r="BQ18" s="691"/>
      <c r="BR18" s="691"/>
      <c r="BS18" s="692" t="s">
        <v>126</v>
      </c>
      <c r="BT18" s="692"/>
      <c r="BU18" s="692"/>
      <c r="BV18" s="692"/>
      <c r="BW18" s="692"/>
      <c r="BX18" s="692"/>
      <c r="BY18" s="692"/>
      <c r="BZ18" s="692"/>
      <c r="CA18" s="692"/>
      <c r="CB18" s="750"/>
      <c r="CD18" s="706" t="s">
        <v>271</v>
      </c>
      <c r="CE18" s="703"/>
      <c r="CF18" s="703"/>
      <c r="CG18" s="703"/>
      <c r="CH18" s="703"/>
      <c r="CI18" s="703"/>
      <c r="CJ18" s="703"/>
      <c r="CK18" s="703"/>
      <c r="CL18" s="703"/>
      <c r="CM18" s="703"/>
      <c r="CN18" s="703"/>
      <c r="CO18" s="703"/>
      <c r="CP18" s="703"/>
      <c r="CQ18" s="704"/>
      <c r="CR18" s="664" t="s">
        <v>126</v>
      </c>
      <c r="CS18" s="665"/>
      <c r="CT18" s="665"/>
      <c r="CU18" s="665"/>
      <c r="CV18" s="665"/>
      <c r="CW18" s="665"/>
      <c r="CX18" s="665"/>
      <c r="CY18" s="666"/>
      <c r="CZ18" s="691" t="s">
        <v>126</v>
      </c>
      <c r="DA18" s="691"/>
      <c r="DB18" s="691"/>
      <c r="DC18" s="691"/>
      <c r="DD18" s="670" t="s">
        <v>126</v>
      </c>
      <c r="DE18" s="665"/>
      <c r="DF18" s="665"/>
      <c r="DG18" s="665"/>
      <c r="DH18" s="665"/>
      <c r="DI18" s="665"/>
      <c r="DJ18" s="665"/>
      <c r="DK18" s="665"/>
      <c r="DL18" s="665"/>
      <c r="DM18" s="665"/>
      <c r="DN18" s="665"/>
      <c r="DO18" s="665"/>
      <c r="DP18" s="666"/>
      <c r="DQ18" s="670" t="s">
        <v>126</v>
      </c>
      <c r="DR18" s="665"/>
      <c r="DS18" s="665"/>
      <c r="DT18" s="665"/>
      <c r="DU18" s="665"/>
      <c r="DV18" s="665"/>
      <c r="DW18" s="665"/>
      <c r="DX18" s="665"/>
      <c r="DY18" s="665"/>
      <c r="DZ18" s="665"/>
      <c r="EA18" s="665"/>
      <c r="EB18" s="665"/>
      <c r="EC18" s="705"/>
    </row>
    <row r="19" spans="2:133" ht="11.25" customHeight="1" x14ac:dyDescent="0.2">
      <c r="B19" s="661" t="s">
        <v>272</v>
      </c>
      <c r="C19" s="662"/>
      <c r="D19" s="662"/>
      <c r="E19" s="662"/>
      <c r="F19" s="662"/>
      <c r="G19" s="662"/>
      <c r="H19" s="662"/>
      <c r="I19" s="662"/>
      <c r="J19" s="662"/>
      <c r="K19" s="662"/>
      <c r="L19" s="662"/>
      <c r="M19" s="662"/>
      <c r="N19" s="662"/>
      <c r="O19" s="662"/>
      <c r="P19" s="662"/>
      <c r="Q19" s="663"/>
      <c r="R19" s="664">
        <v>8518</v>
      </c>
      <c r="S19" s="665"/>
      <c r="T19" s="665"/>
      <c r="U19" s="665"/>
      <c r="V19" s="665"/>
      <c r="W19" s="665"/>
      <c r="X19" s="665"/>
      <c r="Y19" s="666"/>
      <c r="Z19" s="691">
        <v>0.1</v>
      </c>
      <c r="AA19" s="691"/>
      <c r="AB19" s="691"/>
      <c r="AC19" s="691"/>
      <c r="AD19" s="692">
        <v>8518</v>
      </c>
      <c r="AE19" s="692"/>
      <c r="AF19" s="692"/>
      <c r="AG19" s="692"/>
      <c r="AH19" s="692"/>
      <c r="AI19" s="692"/>
      <c r="AJ19" s="692"/>
      <c r="AK19" s="692"/>
      <c r="AL19" s="667">
        <v>0.2</v>
      </c>
      <c r="AM19" s="668"/>
      <c r="AN19" s="668"/>
      <c r="AO19" s="693"/>
      <c r="AP19" s="661" t="s">
        <v>273</v>
      </c>
      <c r="AQ19" s="662"/>
      <c r="AR19" s="662"/>
      <c r="AS19" s="662"/>
      <c r="AT19" s="662"/>
      <c r="AU19" s="662"/>
      <c r="AV19" s="662"/>
      <c r="AW19" s="662"/>
      <c r="AX19" s="662"/>
      <c r="AY19" s="662"/>
      <c r="AZ19" s="662"/>
      <c r="BA19" s="662"/>
      <c r="BB19" s="662"/>
      <c r="BC19" s="662"/>
      <c r="BD19" s="662"/>
      <c r="BE19" s="662"/>
      <c r="BF19" s="663"/>
      <c r="BG19" s="664" t="s">
        <v>126</v>
      </c>
      <c r="BH19" s="665"/>
      <c r="BI19" s="665"/>
      <c r="BJ19" s="665"/>
      <c r="BK19" s="665"/>
      <c r="BL19" s="665"/>
      <c r="BM19" s="665"/>
      <c r="BN19" s="666"/>
      <c r="BO19" s="691" t="s">
        <v>126</v>
      </c>
      <c r="BP19" s="691"/>
      <c r="BQ19" s="691"/>
      <c r="BR19" s="691"/>
      <c r="BS19" s="692" t="s">
        <v>126</v>
      </c>
      <c r="BT19" s="692"/>
      <c r="BU19" s="692"/>
      <c r="BV19" s="692"/>
      <c r="BW19" s="692"/>
      <c r="BX19" s="692"/>
      <c r="BY19" s="692"/>
      <c r="BZ19" s="692"/>
      <c r="CA19" s="692"/>
      <c r="CB19" s="750"/>
      <c r="CD19" s="706" t="s">
        <v>274</v>
      </c>
      <c r="CE19" s="703"/>
      <c r="CF19" s="703"/>
      <c r="CG19" s="703"/>
      <c r="CH19" s="703"/>
      <c r="CI19" s="703"/>
      <c r="CJ19" s="703"/>
      <c r="CK19" s="703"/>
      <c r="CL19" s="703"/>
      <c r="CM19" s="703"/>
      <c r="CN19" s="703"/>
      <c r="CO19" s="703"/>
      <c r="CP19" s="703"/>
      <c r="CQ19" s="704"/>
      <c r="CR19" s="664" t="s">
        <v>126</v>
      </c>
      <c r="CS19" s="665"/>
      <c r="CT19" s="665"/>
      <c r="CU19" s="665"/>
      <c r="CV19" s="665"/>
      <c r="CW19" s="665"/>
      <c r="CX19" s="665"/>
      <c r="CY19" s="666"/>
      <c r="CZ19" s="691" t="s">
        <v>126</v>
      </c>
      <c r="DA19" s="691"/>
      <c r="DB19" s="691"/>
      <c r="DC19" s="691"/>
      <c r="DD19" s="670" t="s">
        <v>126</v>
      </c>
      <c r="DE19" s="665"/>
      <c r="DF19" s="665"/>
      <c r="DG19" s="665"/>
      <c r="DH19" s="665"/>
      <c r="DI19" s="665"/>
      <c r="DJ19" s="665"/>
      <c r="DK19" s="665"/>
      <c r="DL19" s="665"/>
      <c r="DM19" s="665"/>
      <c r="DN19" s="665"/>
      <c r="DO19" s="665"/>
      <c r="DP19" s="666"/>
      <c r="DQ19" s="670" t="s">
        <v>126</v>
      </c>
      <c r="DR19" s="665"/>
      <c r="DS19" s="665"/>
      <c r="DT19" s="665"/>
      <c r="DU19" s="665"/>
      <c r="DV19" s="665"/>
      <c r="DW19" s="665"/>
      <c r="DX19" s="665"/>
      <c r="DY19" s="665"/>
      <c r="DZ19" s="665"/>
      <c r="EA19" s="665"/>
      <c r="EB19" s="665"/>
      <c r="EC19" s="705"/>
    </row>
    <row r="20" spans="2:133" ht="11.25" customHeight="1" x14ac:dyDescent="0.2">
      <c r="B20" s="661" t="s">
        <v>275</v>
      </c>
      <c r="C20" s="662"/>
      <c r="D20" s="662"/>
      <c r="E20" s="662"/>
      <c r="F20" s="662"/>
      <c r="G20" s="662"/>
      <c r="H20" s="662"/>
      <c r="I20" s="662"/>
      <c r="J20" s="662"/>
      <c r="K20" s="662"/>
      <c r="L20" s="662"/>
      <c r="M20" s="662"/>
      <c r="N20" s="662"/>
      <c r="O20" s="662"/>
      <c r="P20" s="662"/>
      <c r="Q20" s="663"/>
      <c r="R20" s="664">
        <v>3068</v>
      </c>
      <c r="S20" s="665"/>
      <c r="T20" s="665"/>
      <c r="U20" s="665"/>
      <c r="V20" s="665"/>
      <c r="W20" s="665"/>
      <c r="X20" s="665"/>
      <c r="Y20" s="666"/>
      <c r="Z20" s="691">
        <v>0</v>
      </c>
      <c r="AA20" s="691"/>
      <c r="AB20" s="691"/>
      <c r="AC20" s="691"/>
      <c r="AD20" s="692">
        <v>3068</v>
      </c>
      <c r="AE20" s="692"/>
      <c r="AF20" s="692"/>
      <c r="AG20" s="692"/>
      <c r="AH20" s="692"/>
      <c r="AI20" s="692"/>
      <c r="AJ20" s="692"/>
      <c r="AK20" s="692"/>
      <c r="AL20" s="667">
        <v>0.1</v>
      </c>
      <c r="AM20" s="668"/>
      <c r="AN20" s="668"/>
      <c r="AO20" s="693"/>
      <c r="AP20" s="661" t="s">
        <v>276</v>
      </c>
      <c r="AQ20" s="662"/>
      <c r="AR20" s="662"/>
      <c r="AS20" s="662"/>
      <c r="AT20" s="662"/>
      <c r="AU20" s="662"/>
      <c r="AV20" s="662"/>
      <c r="AW20" s="662"/>
      <c r="AX20" s="662"/>
      <c r="AY20" s="662"/>
      <c r="AZ20" s="662"/>
      <c r="BA20" s="662"/>
      <c r="BB20" s="662"/>
      <c r="BC20" s="662"/>
      <c r="BD20" s="662"/>
      <c r="BE20" s="662"/>
      <c r="BF20" s="663"/>
      <c r="BG20" s="664" t="s">
        <v>126</v>
      </c>
      <c r="BH20" s="665"/>
      <c r="BI20" s="665"/>
      <c r="BJ20" s="665"/>
      <c r="BK20" s="665"/>
      <c r="BL20" s="665"/>
      <c r="BM20" s="665"/>
      <c r="BN20" s="666"/>
      <c r="BO20" s="691" t="s">
        <v>126</v>
      </c>
      <c r="BP20" s="691"/>
      <c r="BQ20" s="691"/>
      <c r="BR20" s="691"/>
      <c r="BS20" s="692" t="s">
        <v>126</v>
      </c>
      <c r="BT20" s="692"/>
      <c r="BU20" s="692"/>
      <c r="BV20" s="692"/>
      <c r="BW20" s="692"/>
      <c r="BX20" s="692"/>
      <c r="BY20" s="692"/>
      <c r="BZ20" s="692"/>
      <c r="CA20" s="692"/>
      <c r="CB20" s="750"/>
      <c r="CD20" s="706" t="s">
        <v>277</v>
      </c>
      <c r="CE20" s="703"/>
      <c r="CF20" s="703"/>
      <c r="CG20" s="703"/>
      <c r="CH20" s="703"/>
      <c r="CI20" s="703"/>
      <c r="CJ20" s="703"/>
      <c r="CK20" s="703"/>
      <c r="CL20" s="703"/>
      <c r="CM20" s="703"/>
      <c r="CN20" s="703"/>
      <c r="CO20" s="703"/>
      <c r="CP20" s="703"/>
      <c r="CQ20" s="704"/>
      <c r="CR20" s="664">
        <v>5979374</v>
      </c>
      <c r="CS20" s="665"/>
      <c r="CT20" s="665"/>
      <c r="CU20" s="665"/>
      <c r="CV20" s="665"/>
      <c r="CW20" s="665"/>
      <c r="CX20" s="665"/>
      <c r="CY20" s="666"/>
      <c r="CZ20" s="691">
        <v>100</v>
      </c>
      <c r="DA20" s="691"/>
      <c r="DB20" s="691"/>
      <c r="DC20" s="691"/>
      <c r="DD20" s="670">
        <v>318816</v>
      </c>
      <c r="DE20" s="665"/>
      <c r="DF20" s="665"/>
      <c r="DG20" s="665"/>
      <c r="DH20" s="665"/>
      <c r="DI20" s="665"/>
      <c r="DJ20" s="665"/>
      <c r="DK20" s="665"/>
      <c r="DL20" s="665"/>
      <c r="DM20" s="665"/>
      <c r="DN20" s="665"/>
      <c r="DO20" s="665"/>
      <c r="DP20" s="666"/>
      <c r="DQ20" s="670">
        <v>4623759</v>
      </c>
      <c r="DR20" s="665"/>
      <c r="DS20" s="665"/>
      <c r="DT20" s="665"/>
      <c r="DU20" s="665"/>
      <c r="DV20" s="665"/>
      <c r="DW20" s="665"/>
      <c r="DX20" s="665"/>
      <c r="DY20" s="665"/>
      <c r="DZ20" s="665"/>
      <c r="EA20" s="665"/>
      <c r="EB20" s="665"/>
      <c r="EC20" s="705"/>
    </row>
    <row r="21" spans="2:133" ht="11.25" customHeight="1" x14ac:dyDescent="0.2">
      <c r="B21" s="661" t="s">
        <v>278</v>
      </c>
      <c r="C21" s="662"/>
      <c r="D21" s="662"/>
      <c r="E21" s="662"/>
      <c r="F21" s="662"/>
      <c r="G21" s="662"/>
      <c r="H21" s="662"/>
      <c r="I21" s="662"/>
      <c r="J21" s="662"/>
      <c r="K21" s="662"/>
      <c r="L21" s="662"/>
      <c r="M21" s="662"/>
      <c r="N21" s="662"/>
      <c r="O21" s="662"/>
      <c r="P21" s="662"/>
      <c r="Q21" s="663"/>
      <c r="R21" s="664">
        <v>827</v>
      </c>
      <c r="S21" s="665"/>
      <c r="T21" s="665"/>
      <c r="U21" s="665"/>
      <c r="V21" s="665"/>
      <c r="W21" s="665"/>
      <c r="X21" s="665"/>
      <c r="Y21" s="666"/>
      <c r="Z21" s="691">
        <v>0</v>
      </c>
      <c r="AA21" s="691"/>
      <c r="AB21" s="691"/>
      <c r="AC21" s="691"/>
      <c r="AD21" s="692">
        <v>827</v>
      </c>
      <c r="AE21" s="692"/>
      <c r="AF21" s="692"/>
      <c r="AG21" s="692"/>
      <c r="AH21" s="692"/>
      <c r="AI21" s="692"/>
      <c r="AJ21" s="692"/>
      <c r="AK21" s="692"/>
      <c r="AL21" s="667">
        <v>0</v>
      </c>
      <c r="AM21" s="668"/>
      <c r="AN21" s="668"/>
      <c r="AO21" s="693"/>
      <c r="AP21" s="757" t="s">
        <v>279</v>
      </c>
      <c r="AQ21" s="764"/>
      <c r="AR21" s="764"/>
      <c r="AS21" s="764"/>
      <c r="AT21" s="764"/>
      <c r="AU21" s="764"/>
      <c r="AV21" s="764"/>
      <c r="AW21" s="764"/>
      <c r="AX21" s="764"/>
      <c r="AY21" s="764"/>
      <c r="AZ21" s="764"/>
      <c r="BA21" s="764"/>
      <c r="BB21" s="764"/>
      <c r="BC21" s="764"/>
      <c r="BD21" s="764"/>
      <c r="BE21" s="764"/>
      <c r="BF21" s="759"/>
      <c r="BG21" s="664" t="s">
        <v>126</v>
      </c>
      <c r="BH21" s="665"/>
      <c r="BI21" s="665"/>
      <c r="BJ21" s="665"/>
      <c r="BK21" s="665"/>
      <c r="BL21" s="665"/>
      <c r="BM21" s="665"/>
      <c r="BN21" s="666"/>
      <c r="BO21" s="691" t="s">
        <v>126</v>
      </c>
      <c r="BP21" s="691"/>
      <c r="BQ21" s="691"/>
      <c r="BR21" s="691"/>
      <c r="BS21" s="692" t="s">
        <v>126</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280</v>
      </c>
      <c r="C22" s="728"/>
      <c r="D22" s="728"/>
      <c r="E22" s="728"/>
      <c r="F22" s="728"/>
      <c r="G22" s="728"/>
      <c r="H22" s="728"/>
      <c r="I22" s="728"/>
      <c r="J22" s="728"/>
      <c r="K22" s="728"/>
      <c r="L22" s="728"/>
      <c r="M22" s="728"/>
      <c r="N22" s="728"/>
      <c r="O22" s="728"/>
      <c r="P22" s="728"/>
      <c r="Q22" s="729"/>
      <c r="R22" s="664">
        <v>16708</v>
      </c>
      <c r="S22" s="665"/>
      <c r="T22" s="665"/>
      <c r="U22" s="665"/>
      <c r="V22" s="665"/>
      <c r="W22" s="665"/>
      <c r="X22" s="665"/>
      <c r="Y22" s="666"/>
      <c r="Z22" s="691">
        <v>0.2</v>
      </c>
      <c r="AA22" s="691"/>
      <c r="AB22" s="691"/>
      <c r="AC22" s="691"/>
      <c r="AD22" s="692">
        <v>16708</v>
      </c>
      <c r="AE22" s="692"/>
      <c r="AF22" s="692"/>
      <c r="AG22" s="692"/>
      <c r="AH22" s="692"/>
      <c r="AI22" s="692"/>
      <c r="AJ22" s="692"/>
      <c r="AK22" s="692"/>
      <c r="AL22" s="667">
        <v>0.40000000596046448</v>
      </c>
      <c r="AM22" s="668"/>
      <c r="AN22" s="668"/>
      <c r="AO22" s="693"/>
      <c r="AP22" s="757" t="s">
        <v>281</v>
      </c>
      <c r="AQ22" s="764"/>
      <c r="AR22" s="764"/>
      <c r="AS22" s="764"/>
      <c r="AT22" s="764"/>
      <c r="AU22" s="764"/>
      <c r="AV22" s="764"/>
      <c r="AW22" s="764"/>
      <c r="AX22" s="764"/>
      <c r="AY22" s="764"/>
      <c r="AZ22" s="764"/>
      <c r="BA22" s="764"/>
      <c r="BB22" s="764"/>
      <c r="BC22" s="764"/>
      <c r="BD22" s="764"/>
      <c r="BE22" s="764"/>
      <c r="BF22" s="759"/>
      <c r="BG22" s="664" t="s">
        <v>126</v>
      </c>
      <c r="BH22" s="665"/>
      <c r="BI22" s="665"/>
      <c r="BJ22" s="665"/>
      <c r="BK22" s="665"/>
      <c r="BL22" s="665"/>
      <c r="BM22" s="665"/>
      <c r="BN22" s="666"/>
      <c r="BO22" s="691" t="s">
        <v>126</v>
      </c>
      <c r="BP22" s="691"/>
      <c r="BQ22" s="691"/>
      <c r="BR22" s="691"/>
      <c r="BS22" s="692" t="s">
        <v>126</v>
      </c>
      <c r="BT22" s="692"/>
      <c r="BU22" s="692"/>
      <c r="BV22" s="692"/>
      <c r="BW22" s="692"/>
      <c r="BX22" s="692"/>
      <c r="BY22" s="692"/>
      <c r="BZ22" s="692"/>
      <c r="CA22" s="692"/>
      <c r="CB22" s="750"/>
      <c r="CD22" s="766" t="s">
        <v>282</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283</v>
      </c>
      <c r="C23" s="662"/>
      <c r="D23" s="662"/>
      <c r="E23" s="662"/>
      <c r="F23" s="662"/>
      <c r="G23" s="662"/>
      <c r="H23" s="662"/>
      <c r="I23" s="662"/>
      <c r="J23" s="662"/>
      <c r="K23" s="662"/>
      <c r="L23" s="662"/>
      <c r="M23" s="662"/>
      <c r="N23" s="662"/>
      <c r="O23" s="662"/>
      <c r="P23" s="662"/>
      <c r="Q23" s="663"/>
      <c r="R23" s="664">
        <v>1560520</v>
      </c>
      <c r="S23" s="665"/>
      <c r="T23" s="665"/>
      <c r="U23" s="665"/>
      <c r="V23" s="665"/>
      <c r="W23" s="665"/>
      <c r="X23" s="665"/>
      <c r="Y23" s="666"/>
      <c r="Z23" s="691">
        <v>22.7</v>
      </c>
      <c r="AA23" s="691"/>
      <c r="AB23" s="691"/>
      <c r="AC23" s="691"/>
      <c r="AD23" s="692">
        <v>1436430</v>
      </c>
      <c r="AE23" s="692"/>
      <c r="AF23" s="692"/>
      <c r="AG23" s="692"/>
      <c r="AH23" s="692"/>
      <c r="AI23" s="692"/>
      <c r="AJ23" s="692"/>
      <c r="AK23" s="692"/>
      <c r="AL23" s="667">
        <v>34</v>
      </c>
      <c r="AM23" s="668"/>
      <c r="AN23" s="668"/>
      <c r="AO23" s="693"/>
      <c r="AP23" s="757" t="s">
        <v>284</v>
      </c>
      <c r="AQ23" s="764"/>
      <c r="AR23" s="764"/>
      <c r="AS23" s="764"/>
      <c r="AT23" s="764"/>
      <c r="AU23" s="764"/>
      <c r="AV23" s="764"/>
      <c r="AW23" s="764"/>
      <c r="AX23" s="764"/>
      <c r="AY23" s="764"/>
      <c r="AZ23" s="764"/>
      <c r="BA23" s="764"/>
      <c r="BB23" s="764"/>
      <c r="BC23" s="764"/>
      <c r="BD23" s="764"/>
      <c r="BE23" s="764"/>
      <c r="BF23" s="759"/>
      <c r="BG23" s="664" t="s">
        <v>126</v>
      </c>
      <c r="BH23" s="665"/>
      <c r="BI23" s="665"/>
      <c r="BJ23" s="665"/>
      <c r="BK23" s="665"/>
      <c r="BL23" s="665"/>
      <c r="BM23" s="665"/>
      <c r="BN23" s="666"/>
      <c r="BO23" s="691" t="s">
        <v>126</v>
      </c>
      <c r="BP23" s="691"/>
      <c r="BQ23" s="691"/>
      <c r="BR23" s="691"/>
      <c r="BS23" s="692" t="s">
        <v>126</v>
      </c>
      <c r="BT23" s="692"/>
      <c r="BU23" s="692"/>
      <c r="BV23" s="692"/>
      <c r="BW23" s="692"/>
      <c r="BX23" s="692"/>
      <c r="BY23" s="692"/>
      <c r="BZ23" s="692"/>
      <c r="CA23" s="692"/>
      <c r="CB23" s="750"/>
      <c r="CD23" s="766" t="s">
        <v>224</v>
      </c>
      <c r="CE23" s="767"/>
      <c r="CF23" s="767"/>
      <c r="CG23" s="767"/>
      <c r="CH23" s="767"/>
      <c r="CI23" s="767"/>
      <c r="CJ23" s="767"/>
      <c r="CK23" s="767"/>
      <c r="CL23" s="767"/>
      <c r="CM23" s="767"/>
      <c r="CN23" s="767"/>
      <c r="CO23" s="767"/>
      <c r="CP23" s="767"/>
      <c r="CQ23" s="768"/>
      <c r="CR23" s="766" t="s">
        <v>285</v>
      </c>
      <c r="CS23" s="767"/>
      <c r="CT23" s="767"/>
      <c r="CU23" s="767"/>
      <c r="CV23" s="767"/>
      <c r="CW23" s="767"/>
      <c r="CX23" s="767"/>
      <c r="CY23" s="768"/>
      <c r="CZ23" s="766" t="s">
        <v>286</v>
      </c>
      <c r="DA23" s="767"/>
      <c r="DB23" s="767"/>
      <c r="DC23" s="768"/>
      <c r="DD23" s="766" t="s">
        <v>287</v>
      </c>
      <c r="DE23" s="767"/>
      <c r="DF23" s="767"/>
      <c r="DG23" s="767"/>
      <c r="DH23" s="767"/>
      <c r="DI23" s="767"/>
      <c r="DJ23" s="767"/>
      <c r="DK23" s="768"/>
      <c r="DL23" s="775" t="s">
        <v>288</v>
      </c>
      <c r="DM23" s="776"/>
      <c r="DN23" s="776"/>
      <c r="DO23" s="776"/>
      <c r="DP23" s="776"/>
      <c r="DQ23" s="776"/>
      <c r="DR23" s="776"/>
      <c r="DS23" s="776"/>
      <c r="DT23" s="776"/>
      <c r="DU23" s="776"/>
      <c r="DV23" s="777"/>
      <c r="DW23" s="766" t="s">
        <v>289</v>
      </c>
      <c r="DX23" s="767"/>
      <c r="DY23" s="767"/>
      <c r="DZ23" s="767"/>
      <c r="EA23" s="767"/>
      <c r="EB23" s="767"/>
      <c r="EC23" s="768"/>
    </row>
    <row r="24" spans="2:133" ht="11.25" customHeight="1" x14ac:dyDescent="0.2">
      <c r="B24" s="661" t="s">
        <v>290</v>
      </c>
      <c r="C24" s="662"/>
      <c r="D24" s="662"/>
      <c r="E24" s="662"/>
      <c r="F24" s="662"/>
      <c r="G24" s="662"/>
      <c r="H24" s="662"/>
      <c r="I24" s="662"/>
      <c r="J24" s="662"/>
      <c r="K24" s="662"/>
      <c r="L24" s="662"/>
      <c r="M24" s="662"/>
      <c r="N24" s="662"/>
      <c r="O24" s="662"/>
      <c r="P24" s="662"/>
      <c r="Q24" s="663"/>
      <c r="R24" s="664">
        <v>1436430</v>
      </c>
      <c r="S24" s="665"/>
      <c r="T24" s="665"/>
      <c r="U24" s="665"/>
      <c r="V24" s="665"/>
      <c r="W24" s="665"/>
      <c r="X24" s="665"/>
      <c r="Y24" s="666"/>
      <c r="Z24" s="691">
        <v>20.9</v>
      </c>
      <c r="AA24" s="691"/>
      <c r="AB24" s="691"/>
      <c r="AC24" s="691"/>
      <c r="AD24" s="692">
        <v>1436430</v>
      </c>
      <c r="AE24" s="692"/>
      <c r="AF24" s="692"/>
      <c r="AG24" s="692"/>
      <c r="AH24" s="692"/>
      <c r="AI24" s="692"/>
      <c r="AJ24" s="692"/>
      <c r="AK24" s="692"/>
      <c r="AL24" s="667">
        <v>34</v>
      </c>
      <c r="AM24" s="668"/>
      <c r="AN24" s="668"/>
      <c r="AO24" s="693"/>
      <c r="AP24" s="757" t="s">
        <v>291</v>
      </c>
      <c r="AQ24" s="764"/>
      <c r="AR24" s="764"/>
      <c r="AS24" s="764"/>
      <c r="AT24" s="764"/>
      <c r="AU24" s="764"/>
      <c r="AV24" s="764"/>
      <c r="AW24" s="764"/>
      <c r="AX24" s="764"/>
      <c r="AY24" s="764"/>
      <c r="AZ24" s="764"/>
      <c r="BA24" s="764"/>
      <c r="BB24" s="764"/>
      <c r="BC24" s="764"/>
      <c r="BD24" s="764"/>
      <c r="BE24" s="764"/>
      <c r="BF24" s="759"/>
      <c r="BG24" s="664" t="s">
        <v>126</v>
      </c>
      <c r="BH24" s="665"/>
      <c r="BI24" s="665"/>
      <c r="BJ24" s="665"/>
      <c r="BK24" s="665"/>
      <c r="BL24" s="665"/>
      <c r="BM24" s="665"/>
      <c r="BN24" s="666"/>
      <c r="BO24" s="691" t="s">
        <v>126</v>
      </c>
      <c r="BP24" s="691"/>
      <c r="BQ24" s="691"/>
      <c r="BR24" s="691"/>
      <c r="BS24" s="692" t="s">
        <v>126</v>
      </c>
      <c r="BT24" s="692"/>
      <c r="BU24" s="692"/>
      <c r="BV24" s="692"/>
      <c r="BW24" s="692"/>
      <c r="BX24" s="692"/>
      <c r="BY24" s="692"/>
      <c r="BZ24" s="692"/>
      <c r="CA24" s="692"/>
      <c r="CB24" s="750"/>
      <c r="CD24" s="720" t="s">
        <v>292</v>
      </c>
      <c r="CE24" s="721"/>
      <c r="CF24" s="721"/>
      <c r="CG24" s="721"/>
      <c r="CH24" s="721"/>
      <c r="CI24" s="721"/>
      <c r="CJ24" s="721"/>
      <c r="CK24" s="721"/>
      <c r="CL24" s="721"/>
      <c r="CM24" s="721"/>
      <c r="CN24" s="721"/>
      <c r="CO24" s="721"/>
      <c r="CP24" s="721"/>
      <c r="CQ24" s="722"/>
      <c r="CR24" s="717">
        <v>2746829</v>
      </c>
      <c r="CS24" s="718"/>
      <c r="CT24" s="718"/>
      <c r="CU24" s="718"/>
      <c r="CV24" s="718"/>
      <c r="CW24" s="718"/>
      <c r="CX24" s="718"/>
      <c r="CY24" s="761"/>
      <c r="CZ24" s="762">
        <v>45.9</v>
      </c>
      <c r="DA24" s="735"/>
      <c r="DB24" s="735"/>
      <c r="DC24" s="765"/>
      <c r="DD24" s="760">
        <v>1897534</v>
      </c>
      <c r="DE24" s="718"/>
      <c r="DF24" s="718"/>
      <c r="DG24" s="718"/>
      <c r="DH24" s="718"/>
      <c r="DI24" s="718"/>
      <c r="DJ24" s="718"/>
      <c r="DK24" s="761"/>
      <c r="DL24" s="760">
        <v>1883929</v>
      </c>
      <c r="DM24" s="718"/>
      <c r="DN24" s="718"/>
      <c r="DO24" s="718"/>
      <c r="DP24" s="718"/>
      <c r="DQ24" s="718"/>
      <c r="DR24" s="718"/>
      <c r="DS24" s="718"/>
      <c r="DT24" s="718"/>
      <c r="DU24" s="718"/>
      <c r="DV24" s="761"/>
      <c r="DW24" s="762">
        <v>41.7</v>
      </c>
      <c r="DX24" s="735"/>
      <c r="DY24" s="735"/>
      <c r="DZ24" s="735"/>
      <c r="EA24" s="735"/>
      <c r="EB24" s="735"/>
      <c r="EC24" s="763"/>
    </row>
    <row r="25" spans="2:133" ht="11.25" customHeight="1" x14ac:dyDescent="0.2">
      <c r="B25" s="661" t="s">
        <v>293</v>
      </c>
      <c r="C25" s="662"/>
      <c r="D25" s="662"/>
      <c r="E25" s="662"/>
      <c r="F25" s="662"/>
      <c r="G25" s="662"/>
      <c r="H25" s="662"/>
      <c r="I25" s="662"/>
      <c r="J25" s="662"/>
      <c r="K25" s="662"/>
      <c r="L25" s="662"/>
      <c r="M25" s="662"/>
      <c r="N25" s="662"/>
      <c r="O25" s="662"/>
      <c r="P25" s="662"/>
      <c r="Q25" s="663"/>
      <c r="R25" s="664">
        <v>124090</v>
      </c>
      <c r="S25" s="665"/>
      <c r="T25" s="665"/>
      <c r="U25" s="665"/>
      <c r="V25" s="665"/>
      <c r="W25" s="665"/>
      <c r="X25" s="665"/>
      <c r="Y25" s="666"/>
      <c r="Z25" s="691">
        <v>1.8</v>
      </c>
      <c r="AA25" s="691"/>
      <c r="AB25" s="691"/>
      <c r="AC25" s="691"/>
      <c r="AD25" s="692" t="s">
        <v>126</v>
      </c>
      <c r="AE25" s="692"/>
      <c r="AF25" s="692"/>
      <c r="AG25" s="692"/>
      <c r="AH25" s="692"/>
      <c r="AI25" s="692"/>
      <c r="AJ25" s="692"/>
      <c r="AK25" s="692"/>
      <c r="AL25" s="667" t="s">
        <v>126</v>
      </c>
      <c r="AM25" s="668"/>
      <c r="AN25" s="668"/>
      <c r="AO25" s="693"/>
      <c r="AP25" s="757" t="s">
        <v>294</v>
      </c>
      <c r="AQ25" s="764"/>
      <c r="AR25" s="764"/>
      <c r="AS25" s="764"/>
      <c r="AT25" s="764"/>
      <c r="AU25" s="764"/>
      <c r="AV25" s="764"/>
      <c r="AW25" s="764"/>
      <c r="AX25" s="764"/>
      <c r="AY25" s="764"/>
      <c r="AZ25" s="764"/>
      <c r="BA25" s="764"/>
      <c r="BB25" s="764"/>
      <c r="BC25" s="764"/>
      <c r="BD25" s="764"/>
      <c r="BE25" s="764"/>
      <c r="BF25" s="759"/>
      <c r="BG25" s="664" t="s">
        <v>126</v>
      </c>
      <c r="BH25" s="665"/>
      <c r="BI25" s="665"/>
      <c r="BJ25" s="665"/>
      <c r="BK25" s="665"/>
      <c r="BL25" s="665"/>
      <c r="BM25" s="665"/>
      <c r="BN25" s="666"/>
      <c r="BO25" s="691" t="s">
        <v>126</v>
      </c>
      <c r="BP25" s="691"/>
      <c r="BQ25" s="691"/>
      <c r="BR25" s="691"/>
      <c r="BS25" s="692" t="s">
        <v>126</v>
      </c>
      <c r="BT25" s="692"/>
      <c r="BU25" s="692"/>
      <c r="BV25" s="692"/>
      <c r="BW25" s="692"/>
      <c r="BX25" s="692"/>
      <c r="BY25" s="692"/>
      <c r="BZ25" s="692"/>
      <c r="CA25" s="692"/>
      <c r="CB25" s="750"/>
      <c r="CD25" s="706" t="s">
        <v>295</v>
      </c>
      <c r="CE25" s="703"/>
      <c r="CF25" s="703"/>
      <c r="CG25" s="703"/>
      <c r="CH25" s="703"/>
      <c r="CI25" s="703"/>
      <c r="CJ25" s="703"/>
      <c r="CK25" s="703"/>
      <c r="CL25" s="703"/>
      <c r="CM25" s="703"/>
      <c r="CN25" s="703"/>
      <c r="CO25" s="703"/>
      <c r="CP25" s="703"/>
      <c r="CQ25" s="704"/>
      <c r="CR25" s="664">
        <v>1258917</v>
      </c>
      <c r="CS25" s="675"/>
      <c r="CT25" s="675"/>
      <c r="CU25" s="675"/>
      <c r="CV25" s="675"/>
      <c r="CW25" s="675"/>
      <c r="CX25" s="675"/>
      <c r="CY25" s="676"/>
      <c r="CZ25" s="667">
        <v>21.1</v>
      </c>
      <c r="DA25" s="677"/>
      <c r="DB25" s="677"/>
      <c r="DC25" s="678"/>
      <c r="DD25" s="670">
        <v>1216074</v>
      </c>
      <c r="DE25" s="675"/>
      <c r="DF25" s="675"/>
      <c r="DG25" s="675"/>
      <c r="DH25" s="675"/>
      <c r="DI25" s="675"/>
      <c r="DJ25" s="675"/>
      <c r="DK25" s="676"/>
      <c r="DL25" s="670">
        <v>1215669</v>
      </c>
      <c r="DM25" s="675"/>
      <c r="DN25" s="675"/>
      <c r="DO25" s="675"/>
      <c r="DP25" s="675"/>
      <c r="DQ25" s="675"/>
      <c r="DR25" s="675"/>
      <c r="DS25" s="675"/>
      <c r="DT25" s="675"/>
      <c r="DU25" s="675"/>
      <c r="DV25" s="676"/>
      <c r="DW25" s="667">
        <v>26.9</v>
      </c>
      <c r="DX25" s="677"/>
      <c r="DY25" s="677"/>
      <c r="DZ25" s="677"/>
      <c r="EA25" s="677"/>
      <c r="EB25" s="677"/>
      <c r="EC25" s="698"/>
    </row>
    <row r="26" spans="2:133" ht="11.25" customHeight="1" x14ac:dyDescent="0.2">
      <c r="B26" s="661" t="s">
        <v>296</v>
      </c>
      <c r="C26" s="662"/>
      <c r="D26" s="662"/>
      <c r="E26" s="662"/>
      <c r="F26" s="662"/>
      <c r="G26" s="662"/>
      <c r="H26" s="662"/>
      <c r="I26" s="662"/>
      <c r="J26" s="662"/>
      <c r="K26" s="662"/>
      <c r="L26" s="662"/>
      <c r="M26" s="662"/>
      <c r="N26" s="662"/>
      <c r="O26" s="662"/>
      <c r="P26" s="662"/>
      <c r="Q26" s="663"/>
      <c r="R26" s="664" t="s">
        <v>126</v>
      </c>
      <c r="S26" s="665"/>
      <c r="T26" s="665"/>
      <c r="U26" s="665"/>
      <c r="V26" s="665"/>
      <c r="W26" s="665"/>
      <c r="X26" s="665"/>
      <c r="Y26" s="666"/>
      <c r="Z26" s="691" t="s">
        <v>126</v>
      </c>
      <c r="AA26" s="691"/>
      <c r="AB26" s="691"/>
      <c r="AC26" s="691"/>
      <c r="AD26" s="692" t="s">
        <v>126</v>
      </c>
      <c r="AE26" s="692"/>
      <c r="AF26" s="692"/>
      <c r="AG26" s="692"/>
      <c r="AH26" s="692"/>
      <c r="AI26" s="692"/>
      <c r="AJ26" s="692"/>
      <c r="AK26" s="692"/>
      <c r="AL26" s="667" t="s">
        <v>126</v>
      </c>
      <c r="AM26" s="668"/>
      <c r="AN26" s="668"/>
      <c r="AO26" s="693"/>
      <c r="AP26" s="757" t="s">
        <v>297</v>
      </c>
      <c r="AQ26" s="758"/>
      <c r="AR26" s="758"/>
      <c r="AS26" s="758"/>
      <c r="AT26" s="758"/>
      <c r="AU26" s="758"/>
      <c r="AV26" s="758"/>
      <c r="AW26" s="758"/>
      <c r="AX26" s="758"/>
      <c r="AY26" s="758"/>
      <c r="AZ26" s="758"/>
      <c r="BA26" s="758"/>
      <c r="BB26" s="758"/>
      <c r="BC26" s="758"/>
      <c r="BD26" s="758"/>
      <c r="BE26" s="758"/>
      <c r="BF26" s="759"/>
      <c r="BG26" s="664" t="s">
        <v>126</v>
      </c>
      <c r="BH26" s="665"/>
      <c r="BI26" s="665"/>
      <c r="BJ26" s="665"/>
      <c r="BK26" s="665"/>
      <c r="BL26" s="665"/>
      <c r="BM26" s="665"/>
      <c r="BN26" s="666"/>
      <c r="BO26" s="691" t="s">
        <v>126</v>
      </c>
      <c r="BP26" s="691"/>
      <c r="BQ26" s="691"/>
      <c r="BR26" s="691"/>
      <c r="BS26" s="692" t="s">
        <v>126</v>
      </c>
      <c r="BT26" s="692"/>
      <c r="BU26" s="692"/>
      <c r="BV26" s="692"/>
      <c r="BW26" s="692"/>
      <c r="BX26" s="692"/>
      <c r="BY26" s="692"/>
      <c r="BZ26" s="692"/>
      <c r="CA26" s="692"/>
      <c r="CB26" s="750"/>
      <c r="CD26" s="706" t="s">
        <v>298</v>
      </c>
      <c r="CE26" s="703"/>
      <c r="CF26" s="703"/>
      <c r="CG26" s="703"/>
      <c r="CH26" s="703"/>
      <c r="CI26" s="703"/>
      <c r="CJ26" s="703"/>
      <c r="CK26" s="703"/>
      <c r="CL26" s="703"/>
      <c r="CM26" s="703"/>
      <c r="CN26" s="703"/>
      <c r="CO26" s="703"/>
      <c r="CP26" s="703"/>
      <c r="CQ26" s="704"/>
      <c r="CR26" s="664">
        <v>689620</v>
      </c>
      <c r="CS26" s="665"/>
      <c r="CT26" s="665"/>
      <c r="CU26" s="665"/>
      <c r="CV26" s="665"/>
      <c r="CW26" s="665"/>
      <c r="CX26" s="665"/>
      <c r="CY26" s="666"/>
      <c r="CZ26" s="667">
        <v>11.5</v>
      </c>
      <c r="DA26" s="677"/>
      <c r="DB26" s="677"/>
      <c r="DC26" s="678"/>
      <c r="DD26" s="670">
        <v>658072</v>
      </c>
      <c r="DE26" s="665"/>
      <c r="DF26" s="665"/>
      <c r="DG26" s="665"/>
      <c r="DH26" s="665"/>
      <c r="DI26" s="665"/>
      <c r="DJ26" s="665"/>
      <c r="DK26" s="666"/>
      <c r="DL26" s="670" t="s">
        <v>126</v>
      </c>
      <c r="DM26" s="665"/>
      <c r="DN26" s="665"/>
      <c r="DO26" s="665"/>
      <c r="DP26" s="665"/>
      <c r="DQ26" s="665"/>
      <c r="DR26" s="665"/>
      <c r="DS26" s="665"/>
      <c r="DT26" s="665"/>
      <c r="DU26" s="665"/>
      <c r="DV26" s="666"/>
      <c r="DW26" s="667" t="s">
        <v>126</v>
      </c>
      <c r="DX26" s="677"/>
      <c r="DY26" s="677"/>
      <c r="DZ26" s="677"/>
      <c r="EA26" s="677"/>
      <c r="EB26" s="677"/>
      <c r="EC26" s="698"/>
    </row>
    <row r="27" spans="2:133" ht="11.25" customHeight="1" x14ac:dyDescent="0.2">
      <c r="B27" s="661" t="s">
        <v>299</v>
      </c>
      <c r="C27" s="662"/>
      <c r="D27" s="662"/>
      <c r="E27" s="662"/>
      <c r="F27" s="662"/>
      <c r="G27" s="662"/>
      <c r="H27" s="662"/>
      <c r="I27" s="662"/>
      <c r="J27" s="662"/>
      <c r="K27" s="662"/>
      <c r="L27" s="662"/>
      <c r="M27" s="662"/>
      <c r="N27" s="662"/>
      <c r="O27" s="662"/>
      <c r="P27" s="662"/>
      <c r="Q27" s="663"/>
      <c r="R27" s="664">
        <v>4341590</v>
      </c>
      <c r="S27" s="665"/>
      <c r="T27" s="665"/>
      <c r="U27" s="665"/>
      <c r="V27" s="665"/>
      <c r="W27" s="665"/>
      <c r="X27" s="665"/>
      <c r="Y27" s="666"/>
      <c r="Z27" s="691">
        <v>63.2</v>
      </c>
      <c r="AA27" s="691"/>
      <c r="AB27" s="691"/>
      <c r="AC27" s="691"/>
      <c r="AD27" s="692">
        <v>4217500</v>
      </c>
      <c r="AE27" s="692"/>
      <c r="AF27" s="692"/>
      <c r="AG27" s="692"/>
      <c r="AH27" s="692"/>
      <c r="AI27" s="692"/>
      <c r="AJ27" s="692"/>
      <c r="AK27" s="692"/>
      <c r="AL27" s="667">
        <v>99.699996948242188</v>
      </c>
      <c r="AM27" s="668"/>
      <c r="AN27" s="668"/>
      <c r="AO27" s="693"/>
      <c r="AP27" s="661" t="s">
        <v>300</v>
      </c>
      <c r="AQ27" s="662"/>
      <c r="AR27" s="662"/>
      <c r="AS27" s="662"/>
      <c r="AT27" s="662"/>
      <c r="AU27" s="662"/>
      <c r="AV27" s="662"/>
      <c r="AW27" s="662"/>
      <c r="AX27" s="662"/>
      <c r="AY27" s="662"/>
      <c r="AZ27" s="662"/>
      <c r="BA27" s="662"/>
      <c r="BB27" s="662"/>
      <c r="BC27" s="662"/>
      <c r="BD27" s="662"/>
      <c r="BE27" s="662"/>
      <c r="BF27" s="663"/>
      <c r="BG27" s="664">
        <v>2225793</v>
      </c>
      <c r="BH27" s="665"/>
      <c r="BI27" s="665"/>
      <c r="BJ27" s="665"/>
      <c r="BK27" s="665"/>
      <c r="BL27" s="665"/>
      <c r="BM27" s="665"/>
      <c r="BN27" s="666"/>
      <c r="BO27" s="691">
        <v>100</v>
      </c>
      <c r="BP27" s="691"/>
      <c r="BQ27" s="691"/>
      <c r="BR27" s="691"/>
      <c r="BS27" s="692">
        <v>34372</v>
      </c>
      <c r="BT27" s="692"/>
      <c r="BU27" s="692"/>
      <c r="BV27" s="692"/>
      <c r="BW27" s="692"/>
      <c r="BX27" s="692"/>
      <c r="BY27" s="692"/>
      <c r="BZ27" s="692"/>
      <c r="CA27" s="692"/>
      <c r="CB27" s="750"/>
      <c r="CD27" s="706" t="s">
        <v>301</v>
      </c>
      <c r="CE27" s="703"/>
      <c r="CF27" s="703"/>
      <c r="CG27" s="703"/>
      <c r="CH27" s="703"/>
      <c r="CI27" s="703"/>
      <c r="CJ27" s="703"/>
      <c r="CK27" s="703"/>
      <c r="CL27" s="703"/>
      <c r="CM27" s="703"/>
      <c r="CN27" s="703"/>
      <c r="CO27" s="703"/>
      <c r="CP27" s="703"/>
      <c r="CQ27" s="704"/>
      <c r="CR27" s="664">
        <v>1054275</v>
      </c>
      <c r="CS27" s="675"/>
      <c r="CT27" s="675"/>
      <c r="CU27" s="675"/>
      <c r="CV27" s="675"/>
      <c r="CW27" s="675"/>
      <c r="CX27" s="675"/>
      <c r="CY27" s="676"/>
      <c r="CZ27" s="667">
        <v>17.600000000000001</v>
      </c>
      <c r="DA27" s="677"/>
      <c r="DB27" s="677"/>
      <c r="DC27" s="678"/>
      <c r="DD27" s="670">
        <v>247823</v>
      </c>
      <c r="DE27" s="675"/>
      <c r="DF27" s="675"/>
      <c r="DG27" s="675"/>
      <c r="DH27" s="675"/>
      <c r="DI27" s="675"/>
      <c r="DJ27" s="675"/>
      <c r="DK27" s="676"/>
      <c r="DL27" s="670">
        <v>234623</v>
      </c>
      <c r="DM27" s="675"/>
      <c r="DN27" s="675"/>
      <c r="DO27" s="675"/>
      <c r="DP27" s="675"/>
      <c r="DQ27" s="675"/>
      <c r="DR27" s="675"/>
      <c r="DS27" s="675"/>
      <c r="DT27" s="675"/>
      <c r="DU27" s="675"/>
      <c r="DV27" s="676"/>
      <c r="DW27" s="667">
        <v>5.2</v>
      </c>
      <c r="DX27" s="677"/>
      <c r="DY27" s="677"/>
      <c r="DZ27" s="677"/>
      <c r="EA27" s="677"/>
      <c r="EB27" s="677"/>
      <c r="EC27" s="698"/>
    </row>
    <row r="28" spans="2:133" ht="11.25" customHeight="1" x14ac:dyDescent="0.2">
      <c r="B28" s="661" t="s">
        <v>302</v>
      </c>
      <c r="C28" s="662"/>
      <c r="D28" s="662"/>
      <c r="E28" s="662"/>
      <c r="F28" s="662"/>
      <c r="G28" s="662"/>
      <c r="H28" s="662"/>
      <c r="I28" s="662"/>
      <c r="J28" s="662"/>
      <c r="K28" s="662"/>
      <c r="L28" s="662"/>
      <c r="M28" s="662"/>
      <c r="N28" s="662"/>
      <c r="O28" s="662"/>
      <c r="P28" s="662"/>
      <c r="Q28" s="663"/>
      <c r="R28" s="664">
        <v>1987</v>
      </c>
      <c r="S28" s="665"/>
      <c r="T28" s="665"/>
      <c r="U28" s="665"/>
      <c r="V28" s="665"/>
      <c r="W28" s="665"/>
      <c r="X28" s="665"/>
      <c r="Y28" s="666"/>
      <c r="Z28" s="691">
        <v>0</v>
      </c>
      <c r="AA28" s="691"/>
      <c r="AB28" s="691"/>
      <c r="AC28" s="691"/>
      <c r="AD28" s="692">
        <v>1987</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303</v>
      </c>
      <c r="CE28" s="703"/>
      <c r="CF28" s="703"/>
      <c r="CG28" s="703"/>
      <c r="CH28" s="703"/>
      <c r="CI28" s="703"/>
      <c r="CJ28" s="703"/>
      <c r="CK28" s="703"/>
      <c r="CL28" s="703"/>
      <c r="CM28" s="703"/>
      <c r="CN28" s="703"/>
      <c r="CO28" s="703"/>
      <c r="CP28" s="703"/>
      <c r="CQ28" s="704"/>
      <c r="CR28" s="664">
        <v>433637</v>
      </c>
      <c r="CS28" s="665"/>
      <c r="CT28" s="665"/>
      <c r="CU28" s="665"/>
      <c r="CV28" s="665"/>
      <c r="CW28" s="665"/>
      <c r="CX28" s="665"/>
      <c r="CY28" s="666"/>
      <c r="CZ28" s="667">
        <v>7.3</v>
      </c>
      <c r="DA28" s="677"/>
      <c r="DB28" s="677"/>
      <c r="DC28" s="678"/>
      <c r="DD28" s="670">
        <v>433637</v>
      </c>
      <c r="DE28" s="665"/>
      <c r="DF28" s="665"/>
      <c r="DG28" s="665"/>
      <c r="DH28" s="665"/>
      <c r="DI28" s="665"/>
      <c r="DJ28" s="665"/>
      <c r="DK28" s="666"/>
      <c r="DL28" s="670">
        <v>433637</v>
      </c>
      <c r="DM28" s="665"/>
      <c r="DN28" s="665"/>
      <c r="DO28" s="665"/>
      <c r="DP28" s="665"/>
      <c r="DQ28" s="665"/>
      <c r="DR28" s="665"/>
      <c r="DS28" s="665"/>
      <c r="DT28" s="665"/>
      <c r="DU28" s="665"/>
      <c r="DV28" s="666"/>
      <c r="DW28" s="667">
        <v>9.6</v>
      </c>
      <c r="DX28" s="677"/>
      <c r="DY28" s="677"/>
      <c r="DZ28" s="677"/>
      <c r="EA28" s="677"/>
      <c r="EB28" s="677"/>
      <c r="EC28" s="698"/>
    </row>
    <row r="29" spans="2:133" ht="11.25" customHeight="1" x14ac:dyDescent="0.2">
      <c r="B29" s="661" t="s">
        <v>304</v>
      </c>
      <c r="C29" s="662"/>
      <c r="D29" s="662"/>
      <c r="E29" s="662"/>
      <c r="F29" s="662"/>
      <c r="G29" s="662"/>
      <c r="H29" s="662"/>
      <c r="I29" s="662"/>
      <c r="J29" s="662"/>
      <c r="K29" s="662"/>
      <c r="L29" s="662"/>
      <c r="M29" s="662"/>
      <c r="N29" s="662"/>
      <c r="O29" s="662"/>
      <c r="P29" s="662"/>
      <c r="Q29" s="663"/>
      <c r="R29" s="664">
        <v>2881</v>
      </c>
      <c r="S29" s="665"/>
      <c r="T29" s="665"/>
      <c r="U29" s="665"/>
      <c r="V29" s="665"/>
      <c r="W29" s="665"/>
      <c r="X29" s="665"/>
      <c r="Y29" s="666"/>
      <c r="Z29" s="691">
        <v>0</v>
      </c>
      <c r="AA29" s="691"/>
      <c r="AB29" s="691"/>
      <c r="AC29" s="691"/>
      <c r="AD29" s="692" t="s">
        <v>126</v>
      </c>
      <c r="AE29" s="692"/>
      <c r="AF29" s="692"/>
      <c r="AG29" s="692"/>
      <c r="AH29" s="692"/>
      <c r="AI29" s="692"/>
      <c r="AJ29" s="692"/>
      <c r="AK29" s="692"/>
      <c r="AL29" s="667" t="s">
        <v>126</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305</v>
      </c>
      <c r="CE29" s="752"/>
      <c r="CF29" s="706" t="s">
        <v>69</v>
      </c>
      <c r="CG29" s="703"/>
      <c r="CH29" s="703"/>
      <c r="CI29" s="703"/>
      <c r="CJ29" s="703"/>
      <c r="CK29" s="703"/>
      <c r="CL29" s="703"/>
      <c r="CM29" s="703"/>
      <c r="CN29" s="703"/>
      <c r="CO29" s="703"/>
      <c r="CP29" s="703"/>
      <c r="CQ29" s="704"/>
      <c r="CR29" s="664">
        <v>433637</v>
      </c>
      <c r="CS29" s="675"/>
      <c r="CT29" s="675"/>
      <c r="CU29" s="675"/>
      <c r="CV29" s="675"/>
      <c r="CW29" s="675"/>
      <c r="CX29" s="675"/>
      <c r="CY29" s="676"/>
      <c r="CZ29" s="667">
        <v>7.3</v>
      </c>
      <c r="DA29" s="677"/>
      <c r="DB29" s="677"/>
      <c r="DC29" s="678"/>
      <c r="DD29" s="670">
        <v>433637</v>
      </c>
      <c r="DE29" s="675"/>
      <c r="DF29" s="675"/>
      <c r="DG29" s="675"/>
      <c r="DH29" s="675"/>
      <c r="DI29" s="675"/>
      <c r="DJ29" s="675"/>
      <c r="DK29" s="676"/>
      <c r="DL29" s="670">
        <v>433637</v>
      </c>
      <c r="DM29" s="675"/>
      <c r="DN29" s="675"/>
      <c r="DO29" s="675"/>
      <c r="DP29" s="675"/>
      <c r="DQ29" s="675"/>
      <c r="DR29" s="675"/>
      <c r="DS29" s="675"/>
      <c r="DT29" s="675"/>
      <c r="DU29" s="675"/>
      <c r="DV29" s="676"/>
      <c r="DW29" s="667">
        <v>9.6</v>
      </c>
      <c r="DX29" s="677"/>
      <c r="DY29" s="677"/>
      <c r="DZ29" s="677"/>
      <c r="EA29" s="677"/>
      <c r="EB29" s="677"/>
      <c r="EC29" s="698"/>
    </row>
    <row r="30" spans="2:133" ht="11.25" customHeight="1" x14ac:dyDescent="0.2">
      <c r="B30" s="661" t="s">
        <v>306</v>
      </c>
      <c r="C30" s="662"/>
      <c r="D30" s="662"/>
      <c r="E30" s="662"/>
      <c r="F30" s="662"/>
      <c r="G30" s="662"/>
      <c r="H30" s="662"/>
      <c r="I30" s="662"/>
      <c r="J30" s="662"/>
      <c r="K30" s="662"/>
      <c r="L30" s="662"/>
      <c r="M30" s="662"/>
      <c r="N30" s="662"/>
      <c r="O30" s="662"/>
      <c r="P30" s="662"/>
      <c r="Q30" s="663"/>
      <c r="R30" s="664">
        <v>28323</v>
      </c>
      <c r="S30" s="665"/>
      <c r="T30" s="665"/>
      <c r="U30" s="665"/>
      <c r="V30" s="665"/>
      <c r="W30" s="665"/>
      <c r="X30" s="665"/>
      <c r="Y30" s="666"/>
      <c r="Z30" s="691">
        <v>0.4</v>
      </c>
      <c r="AA30" s="691"/>
      <c r="AB30" s="691"/>
      <c r="AC30" s="691"/>
      <c r="AD30" s="692">
        <v>3261</v>
      </c>
      <c r="AE30" s="692"/>
      <c r="AF30" s="692"/>
      <c r="AG30" s="692"/>
      <c r="AH30" s="692"/>
      <c r="AI30" s="692"/>
      <c r="AJ30" s="692"/>
      <c r="AK30" s="692"/>
      <c r="AL30" s="667">
        <v>0.1</v>
      </c>
      <c r="AM30" s="668"/>
      <c r="AN30" s="668"/>
      <c r="AO30" s="693"/>
      <c r="AP30" s="723" t="s">
        <v>224</v>
      </c>
      <c r="AQ30" s="724"/>
      <c r="AR30" s="724"/>
      <c r="AS30" s="724"/>
      <c r="AT30" s="724"/>
      <c r="AU30" s="724"/>
      <c r="AV30" s="724"/>
      <c r="AW30" s="724"/>
      <c r="AX30" s="724"/>
      <c r="AY30" s="724"/>
      <c r="AZ30" s="724"/>
      <c r="BA30" s="724"/>
      <c r="BB30" s="724"/>
      <c r="BC30" s="724"/>
      <c r="BD30" s="724"/>
      <c r="BE30" s="724"/>
      <c r="BF30" s="725"/>
      <c r="BG30" s="723" t="s">
        <v>307</v>
      </c>
      <c r="BH30" s="748"/>
      <c r="BI30" s="748"/>
      <c r="BJ30" s="748"/>
      <c r="BK30" s="748"/>
      <c r="BL30" s="748"/>
      <c r="BM30" s="748"/>
      <c r="BN30" s="748"/>
      <c r="BO30" s="748"/>
      <c r="BP30" s="748"/>
      <c r="BQ30" s="749"/>
      <c r="BR30" s="723" t="s">
        <v>308</v>
      </c>
      <c r="BS30" s="748"/>
      <c r="BT30" s="748"/>
      <c r="BU30" s="748"/>
      <c r="BV30" s="748"/>
      <c r="BW30" s="748"/>
      <c r="BX30" s="748"/>
      <c r="BY30" s="748"/>
      <c r="BZ30" s="748"/>
      <c r="CA30" s="748"/>
      <c r="CB30" s="749"/>
      <c r="CD30" s="753"/>
      <c r="CE30" s="754"/>
      <c r="CF30" s="706" t="s">
        <v>309</v>
      </c>
      <c r="CG30" s="703"/>
      <c r="CH30" s="703"/>
      <c r="CI30" s="703"/>
      <c r="CJ30" s="703"/>
      <c r="CK30" s="703"/>
      <c r="CL30" s="703"/>
      <c r="CM30" s="703"/>
      <c r="CN30" s="703"/>
      <c r="CO30" s="703"/>
      <c r="CP30" s="703"/>
      <c r="CQ30" s="704"/>
      <c r="CR30" s="664">
        <v>422125</v>
      </c>
      <c r="CS30" s="665"/>
      <c r="CT30" s="665"/>
      <c r="CU30" s="665"/>
      <c r="CV30" s="665"/>
      <c r="CW30" s="665"/>
      <c r="CX30" s="665"/>
      <c r="CY30" s="666"/>
      <c r="CZ30" s="667">
        <v>7.1</v>
      </c>
      <c r="DA30" s="677"/>
      <c r="DB30" s="677"/>
      <c r="DC30" s="678"/>
      <c r="DD30" s="670">
        <v>422125</v>
      </c>
      <c r="DE30" s="665"/>
      <c r="DF30" s="665"/>
      <c r="DG30" s="665"/>
      <c r="DH30" s="665"/>
      <c r="DI30" s="665"/>
      <c r="DJ30" s="665"/>
      <c r="DK30" s="666"/>
      <c r="DL30" s="670">
        <v>422125</v>
      </c>
      <c r="DM30" s="665"/>
      <c r="DN30" s="665"/>
      <c r="DO30" s="665"/>
      <c r="DP30" s="665"/>
      <c r="DQ30" s="665"/>
      <c r="DR30" s="665"/>
      <c r="DS30" s="665"/>
      <c r="DT30" s="665"/>
      <c r="DU30" s="665"/>
      <c r="DV30" s="666"/>
      <c r="DW30" s="667">
        <v>9.3000000000000007</v>
      </c>
      <c r="DX30" s="677"/>
      <c r="DY30" s="677"/>
      <c r="DZ30" s="677"/>
      <c r="EA30" s="677"/>
      <c r="EB30" s="677"/>
      <c r="EC30" s="698"/>
    </row>
    <row r="31" spans="2:133" ht="11.25" customHeight="1" x14ac:dyDescent="0.2">
      <c r="B31" s="661" t="s">
        <v>310</v>
      </c>
      <c r="C31" s="662"/>
      <c r="D31" s="662"/>
      <c r="E31" s="662"/>
      <c r="F31" s="662"/>
      <c r="G31" s="662"/>
      <c r="H31" s="662"/>
      <c r="I31" s="662"/>
      <c r="J31" s="662"/>
      <c r="K31" s="662"/>
      <c r="L31" s="662"/>
      <c r="M31" s="662"/>
      <c r="N31" s="662"/>
      <c r="O31" s="662"/>
      <c r="P31" s="662"/>
      <c r="Q31" s="663"/>
      <c r="R31" s="664">
        <v>6896</v>
      </c>
      <c r="S31" s="665"/>
      <c r="T31" s="665"/>
      <c r="U31" s="665"/>
      <c r="V31" s="665"/>
      <c r="W31" s="665"/>
      <c r="X31" s="665"/>
      <c r="Y31" s="666"/>
      <c r="Z31" s="691">
        <v>0.1</v>
      </c>
      <c r="AA31" s="691"/>
      <c r="AB31" s="691"/>
      <c r="AC31" s="691"/>
      <c r="AD31" s="692" t="s">
        <v>126</v>
      </c>
      <c r="AE31" s="692"/>
      <c r="AF31" s="692"/>
      <c r="AG31" s="692"/>
      <c r="AH31" s="692"/>
      <c r="AI31" s="692"/>
      <c r="AJ31" s="692"/>
      <c r="AK31" s="692"/>
      <c r="AL31" s="667" t="s">
        <v>126</v>
      </c>
      <c r="AM31" s="668"/>
      <c r="AN31" s="668"/>
      <c r="AO31" s="693"/>
      <c r="AP31" s="737" t="s">
        <v>311</v>
      </c>
      <c r="AQ31" s="738"/>
      <c r="AR31" s="738"/>
      <c r="AS31" s="738"/>
      <c r="AT31" s="743" t="s">
        <v>312</v>
      </c>
      <c r="AU31" s="360"/>
      <c r="AV31" s="360"/>
      <c r="AW31" s="360"/>
      <c r="AX31" s="730" t="s">
        <v>188</v>
      </c>
      <c r="AY31" s="731"/>
      <c r="AZ31" s="731"/>
      <c r="BA31" s="731"/>
      <c r="BB31" s="731"/>
      <c r="BC31" s="731"/>
      <c r="BD31" s="731"/>
      <c r="BE31" s="731"/>
      <c r="BF31" s="732"/>
      <c r="BG31" s="733">
        <v>99.3</v>
      </c>
      <c r="BH31" s="734"/>
      <c r="BI31" s="734"/>
      <c r="BJ31" s="734"/>
      <c r="BK31" s="734"/>
      <c r="BL31" s="734"/>
      <c r="BM31" s="735">
        <v>97.4</v>
      </c>
      <c r="BN31" s="734"/>
      <c r="BO31" s="734"/>
      <c r="BP31" s="734"/>
      <c r="BQ31" s="736"/>
      <c r="BR31" s="733">
        <v>99.2</v>
      </c>
      <c r="BS31" s="734"/>
      <c r="BT31" s="734"/>
      <c r="BU31" s="734"/>
      <c r="BV31" s="734"/>
      <c r="BW31" s="734"/>
      <c r="BX31" s="735">
        <v>97.3</v>
      </c>
      <c r="BY31" s="734"/>
      <c r="BZ31" s="734"/>
      <c r="CA31" s="734"/>
      <c r="CB31" s="736"/>
      <c r="CD31" s="753"/>
      <c r="CE31" s="754"/>
      <c r="CF31" s="706" t="s">
        <v>313</v>
      </c>
      <c r="CG31" s="703"/>
      <c r="CH31" s="703"/>
      <c r="CI31" s="703"/>
      <c r="CJ31" s="703"/>
      <c r="CK31" s="703"/>
      <c r="CL31" s="703"/>
      <c r="CM31" s="703"/>
      <c r="CN31" s="703"/>
      <c r="CO31" s="703"/>
      <c r="CP31" s="703"/>
      <c r="CQ31" s="704"/>
      <c r="CR31" s="664">
        <v>11512</v>
      </c>
      <c r="CS31" s="675"/>
      <c r="CT31" s="675"/>
      <c r="CU31" s="675"/>
      <c r="CV31" s="675"/>
      <c r="CW31" s="675"/>
      <c r="CX31" s="675"/>
      <c r="CY31" s="676"/>
      <c r="CZ31" s="667">
        <v>0.2</v>
      </c>
      <c r="DA31" s="677"/>
      <c r="DB31" s="677"/>
      <c r="DC31" s="678"/>
      <c r="DD31" s="670">
        <v>11512</v>
      </c>
      <c r="DE31" s="675"/>
      <c r="DF31" s="675"/>
      <c r="DG31" s="675"/>
      <c r="DH31" s="675"/>
      <c r="DI31" s="675"/>
      <c r="DJ31" s="675"/>
      <c r="DK31" s="676"/>
      <c r="DL31" s="670">
        <v>11512</v>
      </c>
      <c r="DM31" s="675"/>
      <c r="DN31" s="675"/>
      <c r="DO31" s="675"/>
      <c r="DP31" s="675"/>
      <c r="DQ31" s="675"/>
      <c r="DR31" s="675"/>
      <c r="DS31" s="675"/>
      <c r="DT31" s="675"/>
      <c r="DU31" s="675"/>
      <c r="DV31" s="676"/>
      <c r="DW31" s="667">
        <v>0.3</v>
      </c>
      <c r="DX31" s="677"/>
      <c r="DY31" s="677"/>
      <c r="DZ31" s="677"/>
      <c r="EA31" s="677"/>
      <c r="EB31" s="677"/>
      <c r="EC31" s="698"/>
    </row>
    <row r="32" spans="2:133" ht="11.25" customHeight="1" x14ac:dyDescent="0.2">
      <c r="B32" s="661" t="s">
        <v>314</v>
      </c>
      <c r="C32" s="662"/>
      <c r="D32" s="662"/>
      <c r="E32" s="662"/>
      <c r="F32" s="662"/>
      <c r="G32" s="662"/>
      <c r="H32" s="662"/>
      <c r="I32" s="662"/>
      <c r="J32" s="662"/>
      <c r="K32" s="662"/>
      <c r="L32" s="662"/>
      <c r="M32" s="662"/>
      <c r="N32" s="662"/>
      <c r="O32" s="662"/>
      <c r="P32" s="662"/>
      <c r="Q32" s="663"/>
      <c r="R32" s="664">
        <v>887694</v>
      </c>
      <c r="S32" s="665"/>
      <c r="T32" s="665"/>
      <c r="U32" s="665"/>
      <c r="V32" s="665"/>
      <c r="W32" s="665"/>
      <c r="X32" s="665"/>
      <c r="Y32" s="666"/>
      <c r="Z32" s="691">
        <v>12.9</v>
      </c>
      <c r="AA32" s="691"/>
      <c r="AB32" s="691"/>
      <c r="AC32" s="691"/>
      <c r="AD32" s="692" t="s">
        <v>126</v>
      </c>
      <c r="AE32" s="692"/>
      <c r="AF32" s="692"/>
      <c r="AG32" s="692"/>
      <c r="AH32" s="692"/>
      <c r="AI32" s="692"/>
      <c r="AJ32" s="692"/>
      <c r="AK32" s="692"/>
      <c r="AL32" s="667" t="s">
        <v>126</v>
      </c>
      <c r="AM32" s="668"/>
      <c r="AN32" s="668"/>
      <c r="AO32" s="693"/>
      <c r="AP32" s="739"/>
      <c r="AQ32" s="740"/>
      <c r="AR32" s="740"/>
      <c r="AS32" s="740"/>
      <c r="AT32" s="744"/>
      <c r="AU32" s="361" t="s">
        <v>315</v>
      </c>
      <c r="AV32" s="361"/>
      <c r="AW32" s="361"/>
      <c r="AX32" s="661" t="s">
        <v>316</v>
      </c>
      <c r="AY32" s="662"/>
      <c r="AZ32" s="662"/>
      <c r="BA32" s="662"/>
      <c r="BB32" s="662"/>
      <c r="BC32" s="662"/>
      <c r="BD32" s="662"/>
      <c r="BE32" s="662"/>
      <c r="BF32" s="663"/>
      <c r="BG32" s="746">
        <v>99.4</v>
      </c>
      <c r="BH32" s="675"/>
      <c r="BI32" s="675"/>
      <c r="BJ32" s="675"/>
      <c r="BK32" s="675"/>
      <c r="BL32" s="675"/>
      <c r="BM32" s="668">
        <v>97.8</v>
      </c>
      <c r="BN32" s="747"/>
      <c r="BO32" s="747"/>
      <c r="BP32" s="747"/>
      <c r="BQ32" s="702"/>
      <c r="BR32" s="746">
        <v>99.2</v>
      </c>
      <c r="BS32" s="675"/>
      <c r="BT32" s="675"/>
      <c r="BU32" s="675"/>
      <c r="BV32" s="675"/>
      <c r="BW32" s="675"/>
      <c r="BX32" s="668">
        <v>97.3</v>
      </c>
      <c r="BY32" s="747"/>
      <c r="BZ32" s="747"/>
      <c r="CA32" s="747"/>
      <c r="CB32" s="702"/>
      <c r="CD32" s="755"/>
      <c r="CE32" s="756"/>
      <c r="CF32" s="706" t="s">
        <v>317</v>
      </c>
      <c r="CG32" s="703"/>
      <c r="CH32" s="703"/>
      <c r="CI32" s="703"/>
      <c r="CJ32" s="703"/>
      <c r="CK32" s="703"/>
      <c r="CL32" s="703"/>
      <c r="CM32" s="703"/>
      <c r="CN32" s="703"/>
      <c r="CO32" s="703"/>
      <c r="CP32" s="703"/>
      <c r="CQ32" s="704"/>
      <c r="CR32" s="664" t="s">
        <v>126</v>
      </c>
      <c r="CS32" s="665"/>
      <c r="CT32" s="665"/>
      <c r="CU32" s="665"/>
      <c r="CV32" s="665"/>
      <c r="CW32" s="665"/>
      <c r="CX32" s="665"/>
      <c r="CY32" s="666"/>
      <c r="CZ32" s="667" t="s">
        <v>126</v>
      </c>
      <c r="DA32" s="677"/>
      <c r="DB32" s="677"/>
      <c r="DC32" s="678"/>
      <c r="DD32" s="670" t="s">
        <v>126</v>
      </c>
      <c r="DE32" s="665"/>
      <c r="DF32" s="665"/>
      <c r="DG32" s="665"/>
      <c r="DH32" s="665"/>
      <c r="DI32" s="665"/>
      <c r="DJ32" s="665"/>
      <c r="DK32" s="666"/>
      <c r="DL32" s="670" t="s">
        <v>126</v>
      </c>
      <c r="DM32" s="665"/>
      <c r="DN32" s="665"/>
      <c r="DO32" s="665"/>
      <c r="DP32" s="665"/>
      <c r="DQ32" s="665"/>
      <c r="DR32" s="665"/>
      <c r="DS32" s="665"/>
      <c r="DT32" s="665"/>
      <c r="DU32" s="665"/>
      <c r="DV32" s="666"/>
      <c r="DW32" s="667" t="s">
        <v>126</v>
      </c>
      <c r="DX32" s="677"/>
      <c r="DY32" s="677"/>
      <c r="DZ32" s="677"/>
      <c r="EA32" s="677"/>
      <c r="EB32" s="677"/>
      <c r="EC32" s="698"/>
    </row>
    <row r="33" spans="2:133" ht="11.25" customHeight="1" x14ac:dyDescent="0.2">
      <c r="B33" s="727" t="s">
        <v>318</v>
      </c>
      <c r="C33" s="728"/>
      <c r="D33" s="728"/>
      <c r="E33" s="728"/>
      <c r="F33" s="728"/>
      <c r="G33" s="728"/>
      <c r="H33" s="728"/>
      <c r="I33" s="728"/>
      <c r="J33" s="728"/>
      <c r="K33" s="728"/>
      <c r="L33" s="728"/>
      <c r="M33" s="728"/>
      <c r="N33" s="728"/>
      <c r="O33" s="728"/>
      <c r="P33" s="728"/>
      <c r="Q33" s="729"/>
      <c r="R33" s="664" t="s">
        <v>126</v>
      </c>
      <c r="S33" s="665"/>
      <c r="T33" s="665"/>
      <c r="U33" s="665"/>
      <c r="V33" s="665"/>
      <c r="W33" s="665"/>
      <c r="X33" s="665"/>
      <c r="Y33" s="666"/>
      <c r="Z33" s="691" t="s">
        <v>126</v>
      </c>
      <c r="AA33" s="691"/>
      <c r="AB33" s="691"/>
      <c r="AC33" s="691"/>
      <c r="AD33" s="692" t="s">
        <v>126</v>
      </c>
      <c r="AE33" s="692"/>
      <c r="AF33" s="692"/>
      <c r="AG33" s="692"/>
      <c r="AH33" s="692"/>
      <c r="AI33" s="692"/>
      <c r="AJ33" s="692"/>
      <c r="AK33" s="692"/>
      <c r="AL33" s="667" t="s">
        <v>126</v>
      </c>
      <c r="AM33" s="668"/>
      <c r="AN33" s="668"/>
      <c r="AO33" s="693"/>
      <c r="AP33" s="741"/>
      <c r="AQ33" s="742"/>
      <c r="AR33" s="742"/>
      <c r="AS33" s="742"/>
      <c r="AT33" s="745"/>
      <c r="AU33" s="362"/>
      <c r="AV33" s="362"/>
      <c r="AW33" s="362"/>
      <c r="AX33" s="641" t="s">
        <v>319</v>
      </c>
      <c r="AY33" s="642"/>
      <c r="AZ33" s="642"/>
      <c r="BA33" s="642"/>
      <c r="BB33" s="642"/>
      <c r="BC33" s="642"/>
      <c r="BD33" s="642"/>
      <c r="BE33" s="642"/>
      <c r="BF33" s="643"/>
      <c r="BG33" s="726">
        <v>99.2</v>
      </c>
      <c r="BH33" s="645"/>
      <c r="BI33" s="645"/>
      <c r="BJ33" s="645"/>
      <c r="BK33" s="645"/>
      <c r="BL33" s="645"/>
      <c r="BM33" s="683">
        <v>97</v>
      </c>
      <c r="BN33" s="645"/>
      <c r="BO33" s="645"/>
      <c r="BP33" s="645"/>
      <c r="BQ33" s="694"/>
      <c r="BR33" s="726">
        <v>99.1</v>
      </c>
      <c r="BS33" s="645"/>
      <c r="BT33" s="645"/>
      <c r="BU33" s="645"/>
      <c r="BV33" s="645"/>
      <c r="BW33" s="645"/>
      <c r="BX33" s="683">
        <v>96.9</v>
      </c>
      <c r="BY33" s="645"/>
      <c r="BZ33" s="645"/>
      <c r="CA33" s="645"/>
      <c r="CB33" s="694"/>
      <c r="CD33" s="706" t="s">
        <v>320</v>
      </c>
      <c r="CE33" s="703"/>
      <c r="CF33" s="703"/>
      <c r="CG33" s="703"/>
      <c r="CH33" s="703"/>
      <c r="CI33" s="703"/>
      <c r="CJ33" s="703"/>
      <c r="CK33" s="703"/>
      <c r="CL33" s="703"/>
      <c r="CM33" s="703"/>
      <c r="CN33" s="703"/>
      <c r="CO33" s="703"/>
      <c r="CP33" s="703"/>
      <c r="CQ33" s="704"/>
      <c r="CR33" s="664">
        <v>2913729</v>
      </c>
      <c r="CS33" s="675"/>
      <c r="CT33" s="675"/>
      <c r="CU33" s="675"/>
      <c r="CV33" s="675"/>
      <c r="CW33" s="675"/>
      <c r="CX33" s="675"/>
      <c r="CY33" s="676"/>
      <c r="CZ33" s="667">
        <v>48.7</v>
      </c>
      <c r="DA33" s="677"/>
      <c r="DB33" s="677"/>
      <c r="DC33" s="678"/>
      <c r="DD33" s="670">
        <v>2522327</v>
      </c>
      <c r="DE33" s="675"/>
      <c r="DF33" s="675"/>
      <c r="DG33" s="675"/>
      <c r="DH33" s="675"/>
      <c r="DI33" s="675"/>
      <c r="DJ33" s="675"/>
      <c r="DK33" s="676"/>
      <c r="DL33" s="670">
        <v>1824550</v>
      </c>
      <c r="DM33" s="675"/>
      <c r="DN33" s="675"/>
      <c r="DO33" s="675"/>
      <c r="DP33" s="675"/>
      <c r="DQ33" s="675"/>
      <c r="DR33" s="675"/>
      <c r="DS33" s="675"/>
      <c r="DT33" s="675"/>
      <c r="DU33" s="675"/>
      <c r="DV33" s="676"/>
      <c r="DW33" s="667">
        <v>40.4</v>
      </c>
      <c r="DX33" s="677"/>
      <c r="DY33" s="677"/>
      <c r="DZ33" s="677"/>
      <c r="EA33" s="677"/>
      <c r="EB33" s="677"/>
      <c r="EC33" s="698"/>
    </row>
    <row r="34" spans="2:133" ht="11.25" customHeight="1" x14ac:dyDescent="0.2">
      <c r="B34" s="661" t="s">
        <v>321</v>
      </c>
      <c r="C34" s="662"/>
      <c r="D34" s="662"/>
      <c r="E34" s="662"/>
      <c r="F34" s="662"/>
      <c r="G34" s="662"/>
      <c r="H34" s="662"/>
      <c r="I34" s="662"/>
      <c r="J34" s="662"/>
      <c r="K34" s="662"/>
      <c r="L34" s="662"/>
      <c r="M34" s="662"/>
      <c r="N34" s="662"/>
      <c r="O34" s="662"/>
      <c r="P34" s="662"/>
      <c r="Q34" s="663"/>
      <c r="R34" s="664">
        <v>415054</v>
      </c>
      <c r="S34" s="665"/>
      <c r="T34" s="665"/>
      <c r="U34" s="665"/>
      <c r="V34" s="665"/>
      <c r="W34" s="665"/>
      <c r="X34" s="665"/>
      <c r="Y34" s="666"/>
      <c r="Z34" s="691">
        <v>6</v>
      </c>
      <c r="AA34" s="691"/>
      <c r="AB34" s="691"/>
      <c r="AC34" s="691"/>
      <c r="AD34" s="692" t="s">
        <v>126</v>
      </c>
      <c r="AE34" s="692"/>
      <c r="AF34" s="692"/>
      <c r="AG34" s="692"/>
      <c r="AH34" s="692"/>
      <c r="AI34" s="692"/>
      <c r="AJ34" s="692"/>
      <c r="AK34" s="692"/>
      <c r="AL34" s="667" t="s">
        <v>126</v>
      </c>
      <c r="AM34" s="668"/>
      <c r="AN34" s="668"/>
      <c r="AO34" s="69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6" t="s">
        <v>322</v>
      </c>
      <c r="CE34" s="703"/>
      <c r="CF34" s="703"/>
      <c r="CG34" s="703"/>
      <c r="CH34" s="703"/>
      <c r="CI34" s="703"/>
      <c r="CJ34" s="703"/>
      <c r="CK34" s="703"/>
      <c r="CL34" s="703"/>
      <c r="CM34" s="703"/>
      <c r="CN34" s="703"/>
      <c r="CO34" s="703"/>
      <c r="CP34" s="703"/>
      <c r="CQ34" s="704"/>
      <c r="CR34" s="664">
        <v>837988</v>
      </c>
      <c r="CS34" s="665"/>
      <c r="CT34" s="665"/>
      <c r="CU34" s="665"/>
      <c r="CV34" s="665"/>
      <c r="CW34" s="665"/>
      <c r="CX34" s="665"/>
      <c r="CY34" s="666"/>
      <c r="CZ34" s="667">
        <v>14</v>
      </c>
      <c r="DA34" s="677"/>
      <c r="DB34" s="677"/>
      <c r="DC34" s="678"/>
      <c r="DD34" s="670">
        <v>631520</v>
      </c>
      <c r="DE34" s="665"/>
      <c r="DF34" s="665"/>
      <c r="DG34" s="665"/>
      <c r="DH34" s="665"/>
      <c r="DI34" s="665"/>
      <c r="DJ34" s="665"/>
      <c r="DK34" s="666"/>
      <c r="DL34" s="670">
        <v>587971</v>
      </c>
      <c r="DM34" s="665"/>
      <c r="DN34" s="665"/>
      <c r="DO34" s="665"/>
      <c r="DP34" s="665"/>
      <c r="DQ34" s="665"/>
      <c r="DR34" s="665"/>
      <c r="DS34" s="665"/>
      <c r="DT34" s="665"/>
      <c r="DU34" s="665"/>
      <c r="DV34" s="666"/>
      <c r="DW34" s="667">
        <v>13</v>
      </c>
      <c r="DX34" s="677"/>
      <c r="DY34" s="677"/>
      <c r="DZ34" s="677"/>
      <c r="EA34" s="677"/>
      <c r="EB34" s="677"/>
      <c r="EC34" s="698"/>
    </row>
    <row r="35" spans="2:133" ht="11.25" customHeight="1" x14ac:dyDescent="0.2">
      <c r="B35" s="661" t="s">
        <v>323</v>
      </c>
      <c r="C35" s="662"/>
      <c r="D35" s="662"/>
      <c r="E35" s="662"/>
      <c r="F35" s="662"/>
      <c r="G35" s="662"/>
      <c r="H35" s="662"/>
      <c r="I35" s="662"/>
      <c r="J35" s="662"/>
      <c r="K35" s="662"/>
      <c r="L35" s="662"/>
      <c r="M35" s="662"/>
      <c r="N35" s="662"/>
      <c r="O35" s="662"/>
      <c r="P35" s="662"/>
      <c r="Q35" s="663"/>
      <c r="R35" s="664">
        <v>7773</v>
      </c>
      <c r="S35" s="665"/>
      <c r="T35" s="665"/>
      <c r="U35" s="665"/>
      <c r="V35" s="665"/>
      <c r="W35" s="665"/>
      <c r="X35" s="665"/>
      <c r="Y35" s="666"/>
      <c r="Z35" s="691">
        <v>0.1</v>
      </c>
      <c r="AA35" s="691"/>
      <c r="AB35" s="691"/>
      <c r="AC35" s="691"/>
      <c r="AD35" s="692">
        <v>6327</v>
      </c>
      <c r="AE35" s="692"/>
      <c r="AF35" s="692"/>
      <c r="AG35" s="692"/>
      <c r="AH35" s="692"/>
      <c r="AI35" s="692"/>
      <c r="AJ35" s="692"/>
      <c r="AK35" s="692"/>
      <c r="AL35" s="667">
        <v>0.1</v>
      </c>
      <c r="AM35" s="668"/>
      <c r="AN35" s="668"/>
      <c r="AO35" s="693"/>
      <c r="AP35" s="218"/>
      <c r="AQ35" s="723" t="s">
        <v>324</v>
      </c>
      <c r="AR35" s="724"/>
      <c r="AS35" s="724"/>
      <c r="AT35" s="724"/>
      <c r="AU35" s="724"/>
      <c r="AV35" s="724"/>
      <c r="AW35" s="724"/>
      <c r="AX35" s="724"/>
      <c r="AY35" s="724"/>
      <c r="AZ35" s="724"/>
      <c r="BA35" s="724"/>
      <c r="BB35" s="724"/>
      <c r="BC35" s="724"/>
      <c r="BD35" s="724"/>
      <c r="BE35" s="724"/>
      <c r="BF35" s="725"/>
      <c r="BG35" s="723" t="s">
        <v>325</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326</v>
      </c>
      <c r="CE35" s="703"/>
      <c r="CF35" s="703"/>
      <c r="CG35" s="703"/>
      <c r="CH35" s="703"/>
      <c r="CI35" s="703"/>
      <c r="CJ35" s="703"/>
      <c r="CK35" s="703"/>
      <c r="CL35" s="703"/>
      <c r="CM35" s="703"/>
      <c r="CN35" s="703"/>
      <c r="CO35" s="703"/>
      <c r="CP35" s="703"/>
      <c r="CQ35" s="704"/>
      <c r="CR35" s="664">
        <v>58384</v>
      </c>
      <c r="CS35" s="675"/>
      <c r="CT35" s="675"/>
      <c r="CU35" s="675"/>
      <c r="CV35" s="675"/>
      <c r="CW35" s="675"/>
      <c r="CX35" s="675"/>
      <c r="CY35" s="676"/>
      <c r="CZ35" s="667">
        <v>1</v>
      </c>
      <c r="DA35" s="677"/>
      <c r="DB35" s="677"/>
      <c r="DC35" s="678"/>
      <c r="DD35" s="670">
        <v>56654</v>
      </c>
      <c r="DE35" s="675"/>
      <c r="DF35" s="675"/>
      <c r="DG35" s="675"/>
      <c r="DH35" s="675"/>
      <c r="DI35" s="675"/>
      <c r="DJ35" s="675"/>
      <c r="DK35" s="676"/>
      <c r="DL35" s="670">
        <v>43428</v>
      </c>
      <c r="DM35" s="675"/>
      <c r="DN35" s="675"/>
      <c r="DO35" s="675"/>
      <c r="DP35" s="675"/>
      <c r="DQ35" s="675"/>
      <c r="DR35" s="675"/>
      <c r="DS35" s="675"/>
      <c r="DT35" s="675"/>
      <c r="DU35" s="675"/>
      <c r="DV35" s="676"/>
      <c r="DW35" s="667">
        <v>1</v>
      </c>
      <c r="DX35" s="677"/>
      <c r="DY35" s="677"/>
      <c r="DZ35" s="677"/>
      <c r="EA35" s="677"/>
      <c r="EB35" s="677"/>
      <c r="EC35" s="698"/>
    </row>
    <row r="36" spans="2:133" ht="11.25" customHeight="1" x14ac:dyDescent="0.2">
      <c r="B36" s="661" t="s">
        <v>327</v>
      </c>
      <c r="C36" s="662"/>
      <c r="D36" s="662"/>
      <c r="E36" s="662"/>
      <c r="F36" s="662"/>
      <c r="G36" s="662"/>
      <c r="H36" s="662"/>
      <c r="I36" s="662"/>
      <c r="J36" s="662"/>
      <c r="K36" s="662"/>
      <c r="L36" s="662"/>
      <c r="M36" s="662"/>
      <c r="N36" s="662"/>
      <c r="O36" s="662"/>
      <c r="P36" s="662"/>
      <c r="Q36" s="663"/>
      <c r="R36" s="664">
        <v>18397</v>
      </c>
      <c r="S36" s="665"/>
      <c r="T36" s="665"/>
      <c r="U36" s="665"/>
      <c r="V36" s="665"/>
      <c r="W36" s="665"/>
      <c r="X36" s="665"/>
      <c r="Y36" s="666"/>
      <c r="Z36" s="691">
        <v>0.3</v>
      </c>
      <c r="AA36" s="691"/>
      <c r="AB36" s="691"/>
      <c r="AC36" s="691"/>
      <c r="AD36" s="692" t="s">
        <v>126</v>
      </c>
      <c r="AE36" s="692"/>
      <c r="AF36" s="692"/>
      <c r="AG36" s="692"/>
      <c r="AH36" s="692"/>
      <c r="AI36" s="692"/>
      <c r="AJ36" s="692"/>
      <c r="AK36" s="692"/>
      <c r="AL36" s="667" t="s">
        <v>126</v>
      </c>
      <c r="AM36" s="668"/>
      <c r="AN36" s="668"/>
      <c r="AO36" s="693"/>
      <c r="AP36" s="218"/>
      <c r="AQ36" s="714" t="s">
        <v>328</v>
      </c>
      <c r="AR36" s="715"/>
      <c r="AS36" s="715"/>
      <c r="AT36" s="715"/>
      <c r="AU36" s="715"/>
      <c r="AV36" s="715"/>
      <c r="AW36" s="715"/>
      <c r="AX36" s="715"/>
      <c r="AY36" s="716"/>
      <c r="AZ36" s="717">
        <v>708841</v>
      </c>
      <c r="BA36" s="718"/>
      <c r="BB36" s="718"/>
      <c r="BC36" s="718"/>
      <c r="BD36" s="718"/>
      <c r="BE36" s="718"/>
      <c r="BF36" s="719"/>
      <c r="BG36" s="720" t="s">
        <v>329</v>
      </c>
      <c r="BH36" s="721"/>
      <c r="BI36" s="721"/>
      <c r="BJ36" s="721"/>
      <c r="BK36" s="721"/>
      <c r="BL36" s="721"/>
      <c r="BM36" s="721"/>
      <c r="BN36" s="721"/>
      <c r="BO36" s="721"/>
      <c r="BP36" s="721"/>
      <c r="BQ36" s="721"/>
      <c r="BR36" s="721"/>
      <c r="BS36" s="721"/>
      <c r="BT36" s="721"/>
      <c r="BU36" s="722"/>
      <c r="BV36" s="717">
        <v>83161</v>
      </c>
      <c r="BW36" s="718"/>
      <c r="BX36" s="718"/>
      <c r="BY36" s="718"/>
      <c r="BZ36" s="718"/>
      <c r="CA36" s="718"/>
      <c r="CB36" s="719"/>
      <c r="CD36" s="706" t="s">
        <v>330</v>
      </c>
      <c r="CE36" s="703"/>
      <c r="CF36" s="703"/>
      <c r="CG36" s="703"/>
      <c r="CH36" s="703"/>
      <c r="CI36" s="703"/>
      <c r="CJ36" s="703"/>
      <c r="CK36" s="703"/>
      <c r="CL36" s="703"/>
      <c r="CM36" s="703"/>
      <c r="CN36" s="703"/>
      <c r="CO36" s="703"/>
      <c r="CP36" s="703"/>
      <c r="CQ36" s="704"/>
      <c r="CR36" s="664">
        <v>895998</v>
      </c>
      <c r="CS36" s="665"/>
      <c r="CT36" s="665"/>
      <c r="CU36" s="665"/>
      <c r="CV36" s="665"/>
      <c r="CW36" s="665"/>
      <c r="CX36" s="665"/>
      <c r="CY36" s="666"/>
      <c r="CZ36" s="667">
        <v>15</v>
      </c>
      <c r="DA36" s="677"/>
      <c r="DB36" s="677"/>
      <c r="DC36" s="678"/>
      <c r="DD36" s="670">
        <v>828896</v>
      </c>
      <c r="DE36" s="665"/>
      <c r="DF36" s="665"/>
      <c r="DG36" s="665"/>
      <c r="DH36" s="665"/>
      <c r="DI36" s="665"/>
      <c r="DJ36" s="665"/>
      <c r="DK36" s="666"/>
      <c r="DL36" s="670">
        <v>674332</v>
      </c>
      <c r="DM36" s="665"/>
      <c r="DN36" s="665"/>
      <c r="DO36" s="665"/>
      <c r="DP36" s="665"/>
      <c r="DQ36" s="665"/>
      <c r="DR36" s="665"/>
      <c r="DS36" s="665"/>
      <c r="DT36" s="665"/>
      <c r="DU36" s="665"/>
      <c r="DV36" s="666"/>
      <c r="DW36" s="667">
        <v>14.9</v>
      </c>
      <c r="DX36" s="677"/>
      <c r="DY36" s="677"/>
      <c r="DZ36" s="677"/>
      <c r="EA36" s="677"/>
      <c r="EB36" s="677"/>
      <c r="EC36" s="698"/>
    </row>
    <row r="37" spans="2:133" ht="11.25" customHeight="1" x14ac:dyDescent="0.2">
      <c r="B37" s="661" t="s">
        <v>331</v>
      </c>
      <c r="C37" s="662"/>
      <c r="D37" s="662"/>
      <c r="E37" s="662"/>
      <c r="F37" s="662"/>
      <c r="G37" s="662"/>
      <c r="H37" s="662"/>
      <c r="I37" s="662"/>
      <c r="J37" s="662"/>
      <c r="K37" s="662"/>
      <c r="L37" s="662"/>
      <c r="M37" s="662"/>
      <c r="N37" s="662"/>
      <c r="O37" s="662"/>
      <c r="P37" s="662"/>
      <c r="Q37" s="663"/>
      <c r="R37" s="664">
        <v>1982</v>
      </c>
      <c r="S37" s="665"/>
      <c r="T37" s="665"/>
      <c r="U37" s="665"/>
      <c r="V37" s="665"/>
      <c r="W37" s="665"/>
      <c r="X37" s="665"/>
      <c r="Y37" s="666"/>
      <c r="Z37" s="691">
        <v>0</v>
      </c>
      <c r="AA37" s="691"/>
      <c r="AB37" s="691"/>
      <c r="AC37" s="691"/>
      <c r="AD37" s="692" t="s">
        <v>126</v>
      </c>
      <c r="AE37" s="692"/>
      <c r="AF37" s="692"/>
      <c r="AG37" s="692"/>
      <c r="AH37" s="692"/>
      <c r="AI37" s="692"/>
      <c r="AJ37" s="692"/>
      <c r="AK37" s="692"/>
      <c r="AL37" s="667" t="s">
        <v>126</v>
      </c>
      <c r="AM37" s="668"/>
      <c r="AN37" s="668"/>
      <c r="AO37" s="693"/>
      <c r="AQ37" s="699" t="s">
        <v>332</v>
      </c>
      <c r="AR37" s="700"/>
      <c r="AS37" s="700"/>
      <c r="AT37" s="700"/>
      <c r="AU37" s="700"/>
      <c r="AV37" s="700"/>
      <c r="AW37" s="700"/>
      <c r="AX37" s="700"/>
      <c r="AY37" s="701"/>
      <c r="AZ37" s="664">
        <v>105240</v>
      </c>
      <c r="BA37" s="665"/>
      <c r="BB37" s="665"/>
      <c r="BC37" s="665"/>
      <c r="BD37" s="675"/>
      <c r="BE37" s="675"/>
      <c r="BF37" s="702"/>
      <c r="BG37" s="706" t="s">
        <v>333</v>
      </c>
      <c r="BH37" s="703"/>
      <c r="BI37" s="703"/>
      <c r="BJ37" s="703"/>
      <c r="BK37" s="703"/>
      <c r="BL37" s="703"/>
      <c r="BM37" s="703"/>
      <c r="BN37" s="703"/>
      <c r="BO37" s="703"/>
      <c r="BP37" s="703"/>
      <c r="BQ37" s="703"/>
      <c r="BR37" s="703"/>
      <c r="BS37" s="703"/>
      <c r="BT37" s="703"/>
      <c r="BU37" s="704"/>
      <c r="BV37" s="664">
        <v>72457</v>
      </c>
      <c r="BW37" s="665"/>
      <c r="BX37" s="665"/>
      <c r="BY37" s="665"/>
      <c r="BZ37" s="665"/>
      <c r="CA37" s="665"/>
      <c r="CB37" s="705"/>
      <c r="CD37" s="706" t="s">
        <v>334</v>
      </c>
      <c r="CE37" s="703"/>
      <c r="CF37" s="703"/>
      <c r="CG37" s="703"/>
      <c r="CH37" s="703"/>
      <c r="CI37" s="703"/>
      <c r="CJ37" s="703"/>
      <c r="CK37" s="703"/>
      <c r="CL37" s="703"/>
      <c r="CM37" s="703"/>
      <c r="CN37" s="703"/>
      <c r="CO37" s="703"/>
      <c r="CP37" s="703"/>
      <c r="CQ37" s="704"/>
      <c r="CR37" s="664">
        <v>440752</v>
      </c>
      <c r="CS37" s="675"/>
      <c r="CT37" s="675"/>
      <c r="CU37" s="675"/>
      <c r="CV37" s="675"/>
      <c r="CW37" s="675"/>
      <c r="CX37" s="675"/>
      <c r="CY37" s="676"/>
      <c r="CZ37" s="667">
        <v>7.4</v>
      </c>
      <c r="DA37" s="677"/>
      <c r="DB37" s="677"/>
      <c r="DC37" s="678"/>
      <c r="DD37" s="670">
        <v>440752</v>
      </c>
      <c r="DE37" s="675"/>
      <c r="DF37" s="675"/>
      <c r="DG37" s="675"/>
      <c r="DH37" s="675"/>
      <c r="DI37" s="675"/>
      <c r="DJ37" s="675"/>
      <c r="DK37" s="676"/>
      <c r="DL37" s="670">
        <v>436895</v>
      </c>
      <c r="DM37" s="675"/>
      <c r="DN37" s="675"/>
      <c r="DO37" s="675"/>
      <c r="DP37" s="675"/>
      <c r="DQ37" s="675"/>
      <c r="DR37" s="675"/>
      <c r="DS37" s="675"/>
      <c r="DT37" s="675"/>
      <c r="DU37" s="675"/>
      <c r="DV37" s="676"/>
      <c r="DW37" s="667">
        <v>9.6999999999999993</v>
      </c>
      <c r="DX37" s="677"/>
      <c r="DY37" s="677"/>
      <c r="DZ37" s="677"/>
      <c r="EA37" s="677"/>
      <c r="EB37" s="677"/>
      <c r="EC37" s="698"/>
    </row>
    <row r="38" spans="2:133" ht="11.25" customHeight="1" x14ac:dyDescent="0.2">
      <c r="B38" s="661" t="s">
        <v>335</v>
      </c>
      <c r="C38" s="662"/>
      <c r="D38" s="662"/>
      <c r="E38" s="662"/>
      <c r="F38" s="662"/>
      <c r="G38" s="662"/>
      <c r="H38" s="662"/>
      <c r="I38" s="662"/>
      <c r="J38" s="662"/>
      <c r="K38" s="662"/>
      <c r="L38" s="662"/>
      <c r="M38" s="662"/>
      <c r="N38" s="662"/>
      <c r="O38" s="662"/>
      <c r="P38" s="662"/>
      <c r="Q38" s="663"/>
      <c r="R38" s="664">
        <v>725924</v>
      </c>
      <c r="S38" s="665"/>
      <c r="T38" s="665"/>
      <c r="U38" s="665"/>
      <c r="V38" s="665"/>
      <c r="W38" s="665"/>
      <c r="X38" s="665"/>
      <c r="Y38" s="666"/>
      <c r="Z38" s="691">
        <v>10.6</v>
      </c>
      <c r="AA38" s="691"/>
      <c r="AB38" s="691"/>
      <c r="AC38" s="691"/>
      <c r="AD38" s="692" t="s">
        <v>126</v>
      </c>
      <c r="AE38" s="692"/>
      <c r="AF38" s="692"/>
      <c r="AG38" s="692"/>
      <c r="AH38" s="692"/>
      <c r="AI38" s="692"/>
      <c r="AJ38" s="692"/>
      <c r="AK38" s="692"/>
      <c r="AL38" s="667" t="s">
        <v>126</v>
      </c>
      <c r="AM38" s="668"/>
      <c r="AN38" s="668"/>
      <c r="AO38" s="693"/>
      <c r="AQ38" s="699" t="s">
        <v>336</v>
      </c>
      <c r="AR38" s="700"/>
      <c r="AS38" s="700"/>
      <c r="AT38" s="700"/>
      <c r="AU38" s="700"/>
      <c r="AV38" s="700"/>
      <c r="AW38" s="700"/>
      <c r="AX38" s="700"/>
      <c r="AY38" s="701"/>
      <c r="AZ38" s="664">
        <v>63226</v>
      </c>
      <c r="BA38" s="665"/>
      <c r="BB38" s="665"/>
      <c r="BC38" s="665"/>
      <c r="BD38" s="675"/>
      <c r="BE38" s="675"/>
      <c r="BF38" s="702"/>
      <c r="BG38" s="706" t="s">
        <v>337</v>
      </c>
      <c r="BH38" s="703"/>
      <c r="BI38" s="703"/>
      <c r="BJ38" s="703"/>
      <c r="BK38" s="703"/>
      <c r="BL38" s="703"/>
      <c r="BM38" s="703"/>
      <c r="BN38" s="703"/>
      <c r="BO38" s="703"/>
      <c r="BP38" s="703"/>
      <c r="BQ38" s="703"/>
      <c r="BR38" s="703"/>
      <c r="BS38" s="703"/>
      <c r="BT38" s="703"/>
      <c r="BU38" s="704"/>
      <c r="BV38" s="664">
        <v>2337</v>
      </c>
      <c r="BW38" s="665"/>
      <c r="BX38" s="665"/>
      <c r="BY38" s="665"/>
      <c r="BZ38" s="665"/>
      <c r="CA38" s="665"/>
      <c r="CB38" s="705"/>
      <c r="CD38" s="706" t="s">
        <v>338</v>
      </c>
      <c r="CE38" s="703"/>
      <c r="CF38" s="703"/>
      <c r="CG38" s="703"/>
      <c r="CH38" s="703"/>
      <c r="CI38" s="703"/>
      <c r="CJ38" s="703"/>
      <c r="CK38" s="703"/>
      <c r="CL38" s="703"/>
      <c r="CM38" s="703"/>
      <c r="CN38" s="703"/>
      <c r="CO38" s="703"/>
      <c r="CP38" s="703"/>
      <c r="CQ38" s="704"/>
      <c r="CR38" s="664">
        <v>645615</v>
      </c>
      <c r="CS38" s="665"/>
      <c r="CT38" s="665"/>
      <c r="CU38" s="665"/>
      <c r="CV38" s="665"/>
      <c r="CW38" s="665"/>
      <c r="CX38" s="665"/>
      <c r="CY38" s="666"/>
      <c r="CZ38" s="667">
        <v>10.8</v>
      </c>
      <c r="DA38" s="677"/>
      <c r="DB38" s="677"/>
      <c r="DC38" s="678"/>
      <c r="DD38" s="670">
        <v>529718</v>
      </c>
      <c r="DE38" s="665"/>
      <c r="DF38" s="665"/>
      <c r="DG38" s="665"/>
      <c r="DH38" s="665"/>
      <c r="DI38" s="665"/>
      <c r="DJ38" s="665"/>
      <c r="DK38" s="666"/>
      <c r="DL38" s="670">
        <v>518819</v>
      </c>
      <c r="DM38" s="665"/>
      <c r="DN38" s="665"/>
      <c r="DO38" s="665"/>
      <c r="DP38" s="665"/>
      <c r="DQ38" s="665"/>
      <c r="DR38" s="665"/>
      <c r="DS38" s="665"/>
      <c r="DT38" s="665"/>
      <c r="DU38" s="665"/>
      <c r="DV38" s="666"/>
      <c r="DW38" s="667">
        <v>11.5</v>
      </c>
      <c r="DX38" s="677"/>
      <c r="DY38" s="677"/>
      <c r="DZ38" s="677"/>
      <c r="EA38" s="677"/>
      <c r="EB38" s="677"/>
      <c r="EC38" s="698"/>
    </row>
    <row r="39" spans="2:133" ht="11.25" customHeight="1" x14ac:dyDescent="0.2">
      <c r="B39" s="661" t="s">
        <v>339</v>
      </c>
      <c r="C39" s="662"/>
      <c r="D39" s="662"/>
      <c r="E39" s="662"/>
      <c r="F39" s="662"/>
      <c r="G39" s="662"/>
      <c r="H39" s="662"/>
      <c r="I39" s="662"/>
      <c r="J39" s="662"/>
      <c r="K39" s="662"/>
      <c r="L39" s="662"/>
      <c r="M39" s="662"/>
      <c r="N39" s="662"/>
      <c r="O39" s="662"/>
      <c r="P39" s="662"/>
      <c r="Q39" s="663"/>
      <c r="R39" s="664">
        <v>70186</v>
      </c>
      <c r="S39" s="665"/>
      <c r="T39" s="665"/>
      <c r="U39" s="665"/>
      <c r="V39" s="665"/>
      <c r="W39" s="665"/>
      <c r="X39" s="665"/>
      <c r="Y39" s="666"/>
      <c r="Z39" s="691">
        <v>1</v>
      </c>
      <c r="AA39" s="691"/>
      <c r="AB39" s="691"/>
      <c r="AC39" s="691"/>
      <c r="AD39" s="692">
        <v>12</v>
      </c>
      <c r="AE39" s="692"/>
      <c r="AF39" s="692"/>
      <c r="AG39" s="692"/>
      <c r="AH39" s="692"/>
      <c r="AI39" s="692"/>
      <c r="AJ39" s="692"/>
      <c r="AK39" s="692"/>
      <c r="AL39" s="667">
        <v>0</v>
      </c>
      <c r="AM39" s="668"/>
      <c r="AN39" s="668"/>
      <c r="AO39" s="693"/>
      <c r="AQ39" s="699" t="s">
        <v>340</v>
      </c>
      <c r="AR39" s="700"/>
      <c r="AS39" s="700"/>
      <c r="AT39" s="700"/>
      <c r="AU39" s="700"/>
      <c r="AV39" s="700"/>
      <c r="AW39" s="700"/>
      <c r="AX39" s="700"/>
      <c r="AY39" s="701"/>
      <c r="AZ39" s="664" t="s">
        <v>126</v>
      </c>
      <c r="BA39" s="665"/>
      <c r="BB39" s="665"/>
      <c r="BC39" s="665"/>
      <c r="BD39" s="675"/>
      <c r="BE39" s="675"/>
      <c r="BF39" s="702"/>
      <c r="BG39" s="706" t="s">
        <v>341</v>
      </c>
      <c r="BH39" s="703"/>
      <c r="BI39" s="703"/>
      <c r="BJ39" s="703"/>
      <c r="BK39" s="703"/>
      <c r="BL39" s="703"/>
      <c r="BM39" s="703"/>
      <c r="BN39" s="703"/>
      <c r="BO39" s="703"/>
      <c r="BP39" s="703"/>
      <c r="BQ39" s="703"/>
      <c r="BR39" s="703"/>
      <c r="BS39" s="703"/>
      <c r="BT39" s="703"/>
      <c r="BU39" s="704"/>
      <c r="BV39" s="664">
        <v>3939</v>
      </c>
      <c r="BW39" s="665"/>
      <c r="BX39" s="665"/>
      <c r="BY39" s="665"/>
      <c r="BZ39" s="665"/>
      <c r="CA39" s="665"/>
      <c r="CB39" s="705"/>
      <c r="CD39" s="706" t="s">
        <v>342</v>
      </c>
      <c r="CE39" s="703"/>
      <c r="CF39" s="703"/>
      <c r="CG39" s="703"/>
      <c r="CH39" s="703"/>
      <c r="CI39" s="703"/>
      <c r="CJ39" s="703"/>
      <c r="CK39" s="703"/>
      <c r="CL39" s="703"/>
      <c r="CM39" s="703"/>
      <c r="CN39" s="703"/>
      <c r="CO39" s="703"/>
      <c r="CP39" s="703"/>
      <c r="CQ39" s="704"/>
      <c r="CR39" s="664">
        <v>455888</v>
      </c>
      <c r="CS39" s="675"/>
      <c r="CT39" s="675"/>
      <c r="CU39" s="675"/>
      <c r="CV39" s="675"/>
      <c r="CW39" s="675"/>
      <c r="CX39" s="675"/>
      <c r="CY39" s="676"/>
      <c r="CZ39" s="667">
        <v>7.6</v>
      </c>
      <c r="DA39" s="677"/>
      <c r="DB39" s="677"/>
      <c r="DC39" s="678"/>
      <c r="DD39" s="670">
        <v>455683</v>
      </c>
      <c r="DE39" s="675"/>
      <c r="DF39" s="675"/>
      <c r="DG39" s="675"/>
      <c r="DH39" s="675"/>
      <c r="DI39" s="675"/>
      <c r="DJ39" s="675"/>
      <c r="DK39" s="676"/>
      <c r="DL39" s="670" t="s">
        <v>126</v>
      </c>
      <c r="DM39" s="675"/>
      <c r="DN39" s="675"/>
      <c r="DO39" s="675"/>
      <c r="DP39" s="675"/>
      <c r="DQ39" s="675"/>
      <c r="DR39" s="675"/>
      <c r="DS39" s="675"/>
      <c r="DT39" s="675"/>
      <c r="DU39" s="675"/>
      <c r="DV39" s="676"/>
      <c r="DW39" s="667" t="s">
        <v>126</v>
      </c>
      <c r="DX39" s="677"/>
      <c r="DY39" s="677"/>
      <c r="DZ39" s="677"/>
      <c r="EA39" s="677"/>
      <c r="EB39" s="677"/>
      <c r="EC39" s="698"/>
    </row>
    <row r="40" spans="2:133" ht="11.25" customHeight="1" x14ac:dyDescent="0.2">
      <c r="B40" s="661" t="s">
        <v>343</v>
      </c>
      <c r="C40" s="662"/>
      <c r="D40" s="662"/>
      <c r="E40" s="662"/>
      <c r="F40" s="662"/>
      <c r="G40" s="662"/>
      <c r="H40" s="662"/>
      <c r="I40" s="662"/>
      <c r="J40" s="662"/>
      <c r="K40" s="662"/>
      <c r="L40" s="662"/>
      <c r="M40" s="662"/>
      <c r="N40" s="662"/>
      <c r="O40" s="662"/>
      <c r="P40" s="662"/>
      <c r="Q40" s="663"/>
      <c r="R40" s="664">
        <v>355500</v>
      </c>
      <c r="S40" s="665"/>
      <c r="T40" s="665"/>
      <c r="U40" s="665"/>
      <c r="V40" s="665"/>
      <c r="W40" s="665"/>
      <c r="X40" s="665"/>
      <c r="Y40" s="666"/>
      <c r="Z40" s="691">
        <v>5.2</v>
      </c>
      <c r="AA40" s="691"/>
      <c r="AB40" s="691"/>
      <c r="AC40" s="691"/>
      <c r="AD40" s="692" t="s">
        <v>126</v>
      </c>
      <c r="AE40" s="692"/>
      <c r="AF40" s="692"/>
      <c r="AG40" s="692"/>
      <c r="AH40" s="692"/>
      <c r="AI40" s="692"/>
      <c r="AJ40" s="692"/>
      <c r="AK40" s="692"/>
      <c r="AL40" s="667" t="s">
        <v>126</v>
      </c>
      <c r="AM40" s="668"/>
      <c r="AN40" s="668"/>
      <c r="AO40" s="693"/>
      <c r="AQ40" s="699" t="s">
        <v>344</v>
      </c>
      <c r="AR40" s="700"/>
      <c r="AS40" s="700"/>
      <c r="AT40" s="700"/>
      <c r="AU40" s="700"/>
      <c r="AV40" s="700"/>
      <c r="AW40" s="700"/>
      <c r="AX40" s="700"/>
      <c r="AY40" s="701"/>
      <c r="AZ40" s="664" t="s">
        <v>126</v>
      </c>
      <c r="BA40" s="665"/>
      <c r="BB40" s="665"/>
      <c r="BC40" s="665"/>
      <c r="BD40" s="675"/>
      <c r="BE40" s="675"/>
      <c r="BF40" s="702"/>
      <c r="BG40" s="707" t="s">
        <v>345</v>
      </c>
      <c r="BH40" s="708"/>
      <c r="BI40" s="708"/>
      <c r="BJ40" s="708"/>
      <c r="BK40" s="708"/>
      <c r="BL40" s="363"/>
      <c r="BM40" s="703" t="s">
        <v>346</v>
      </c>
      <c r="BN40" s="703"/>
      <c r="BO40" s="703"/>
      <c r="BP40" s="703"/>
      <c r="BQ40" s="703"/>
      <c r="BR40" s="703"/>
      <c r="BS40" s="703"/>
      <c r="BT40" s="703"/>
      <c r="BU40" s="704"/>
      <c r="BV40" s="664">
        <v>114</v>
      </c>
      <c r="BW40" s="665"/>
      <c r="BX40" s="665"/>
      <c r="BY40" s="665"/>
      <c r="BZ40" s="665"/>
      <c r="CA40" s="665"/>
      <c r="CB40" s="705"/>
      <c r="CD40" s="706" t="s">
        <v>347</v>
      </c>
      <c r="CE40" s="703"/>
      <c r="CF40" s="703"/>
      <c r="CG40" s="703"/>
      <c r="CH40" s="703"/>
      <c r="CI40" s="703"/>
      <c r="CJ40" s="703"/>
      <c r="CK40" s="703"/>
      <c r="CL40" s="703"/>
      <c r="CM40" s="703"/>
      <c r="CN40" s="703"/>
      <c r="CO40" s="703"/>
      <c r="CP40" s="703"/>
      <c r="CQ40" s="704"/>
      <c r="CR40" s="664">
        <v>19856</v>
      </c>
      <c r="CS40" s="665"/>
      <c r="CT40" s="665"/>
      <c r="CU40" s="665"/>
      <c r="CV40" s="665"/>
      <c r="CW40" s="665"/>
      <c r="CX40" s="665"/>
      <c r="CY40" s="666"/>
      <c r="CZ40" s="667">
        <v>0.3</v>
      </c>
      <c r="DA40" s="677"/>
      <c r="DB40" s="677"/>
      <c r="DC40" s="678"/>
      <c r="DD40" s="670">
        <v>19856</v>
      </c>
      <c r="DE40" s="665"/>
      <c r="DF40" s="665"/>
      <c r="DG40" s="665"/>
      <c r="DH40" s="665"/>
      <c r="DI40" s="665"/>
      <c r="DJ40" s="665"/>
      <c r="DK40" s="666"/>
      <c r="DL40" s="670" t="s">
        <v>126</v>
      </c>
      <c r="DM40" s="665"/>
      <c r="DN40" s="665"/>
      <c r="DO40" s="665"/>
      <c r="DP40" s="665"/>
      <c r="DQ40" s="665"/>
      <c r="DR40" s="665"/>
      <c r="DS40" s="665"/>
      <c r="DT40" s="665"/>
      <c r="DU40" s="665"/>
      <c r="DV40" s="666"/>
      <c r="DW40" s="667" t="s">
        <v>126</v>
      </c>
      <c r="DX40" s="677"/>
      <c r="DY40" s="677"/>
      <c r="DZ40" s="677"/>
      <c r="EA40" s="677"/>
      <c r="EB40" s="677"/>
      <c r="EC40" s="698"/>
    </row>
    <row r="41" spans="2:133" ht="11.25" customHeight="1" x14ac:dyDescent="0.2">
      <c r="B41" s="661" t="s">
        <v>348</v>
      </c>
      <c r="C41" s="662"/>
      <c r="D41" s="662"/>
      <c r="E41" s="662"/>
      <c r="F41" s="662"/>
      <c r="G41" s="662"/>
      <c r="H41" s="662"/>
      <c r="I41" s="662"/>
      <c r="J41" s="662"/>
      <c r="K41" s="662"/>
      <c r="L41" s="662"/>
      <c r="M41" s="662"/>
      <c r="N41" s="662"/>
      <c r="O41" s="662"/>
      <c r="P41" s="662"/>
      <c r="Q41" s="663"/>
      <c r="R41" s="664" t="s">
        <v>126</v>
      </c>
      <c r="S41" s="665"/>
      <c r="T41" s="665"/>
      <c r="U41" s="665"/>
      <c r="V41" s="665"/>
      <c r="W41" s="665"/>
      <c r="X41" s="665"/>
      <c r="Y41" s="666"/>
      <c r="Z41" s="691" t="s">
        <v>126</v>
      </c>
      <c r="AA41" s="691"/>
      <c r="AB41" s="691"/>
      <c r="AC41" s="691"/>
      <c r="AD41" s="692" t="s">
        <v>126</v>
      </c>
      <c r="AE41" s="692"/>
      <c r="AF41" s="692"/>
      <c r="AG41" s="692"/>
      <c r="AH41" s="692"/>
      <c r="AI41" s="692"/>
      <c r="AJ41" s="692"/>
      <c r="AK41" s="692"/>
      <c r="AL41" s="667" t="s">
        <v>126</v>
      </c>
      <c r="AM41" s="668"/>
      <c r="AN41" s="668"/>
      <c r="AO41" s="693"/>
      <c r="AQ41" s="699" t="s">
        <v>349</v>
      </c>
      <c r="AR41" s="700"/>
      <c r="AS41" s="700"/>
      <c r="AT41" s="700"/>
      <c r="AU41" s="700"/>
      <c r="AV41" s="700"/>
      <c r="AW41" s="700"/>
      <c r="AX41" s="700"/>
      <c r="AY41" s="701"/>
      <c r="AZ41" s="664">
        <v>153955</v>
      </c>
      <c r="BA41" s="665"/>
      <c r="BB41" s="665"/>
      <c r="BC41" s="665"/>
      <c r="BD41" s="675"/>
      <c r="BE41" s="675"/>
      <c r="BF41" s="702"/>
      <c r="BG41" s="707"/>
      <c r="BH41" s="708"/>
      <c r="BI41" s="708"/>
      <c r="BJ41" s="708"/>
      <c r="BK41" s="708"/>
      <c r="BL41" s="363"/>
      <c r="BM41" s="703" t="s">
        <v>350</v>
      </c>
      <c r="BN41" s="703"/>
      <c r="BO41" s="703"/>
      <c r="BP41" s="703"/>
      <c r="BQ41" s="703"/>
      <c r="BR41" s="703"/>
      <c r="BS41" s="703"/>
      <c r="BT41" s="703"/>
      <c r="BU41" s="704"/>
      <c r="BV41" s="664" t="s">
        <v>126</v>
      </c>
      <c r="BW41" s="665"/>
      <c r="BX41" s="665"/>
      <c r="BY41" s="665"/>
      <c r="BZ41" s="665"/>
      <c r="CA41" s="665"/>
      <c r="CB41" s="705"/>
      <c r="CD41" s="706" t="s">
        <v>351</v>
      </c>
      <c r="CE41" s="703"/>
      <c r="CF41" s="703"/>
      <c r="CG41" s="703"/>
      <c r="CH41" s="703"/>
      <c r="CI41" s="703"/>
      <c r="CJ41" s="703"/>
      <c r="CK41" s="703"/>
      <c r="CL41" s="703"/>
      <c r="CM41" s="703"/>
      <c r="CN41" s="703"/>
      <c r="CO41" s="703"/>
      <c r="CP41" s="703"/>
      <c r="CQ41" s="704"/>
      <c r="CR41" s="664" t="s">
        <v>126</v>
      </c>
      <c r="CS41" s="675"/>
      <c r="CT41" s="675"/>
      <c r="CU41" s="675"/>
      <c r="CV41" s="675"/>
      <c r="CW41" s="675"/>
      <c r="CX41" s="675"/>
      <c r="CY41" s="676"/>
      <c r="CZ41" s="667" t="s">
        <v>126</v>
      </c>
      <c r="DA41" s="677"/>
      <c r="DB41" s="677"/>
      <c r="DC41" s="678"/>
      <c r="DD41" s="670" t="s">
        <v>126</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352</v>
      </c>
      <c r="C42" s="662"/>
      <c r="D42" s="662"/>
      <c r="E42" s="662"/>
      <c r="F42" s="662"/>
      <c r="G42" s="662"/>
      <c r="H42" s="662"/>
      <c r="I42" s="662"/>
      <c r="J42" s="662"/>
      <c r="K42" s="662"/>
      <c r="L42" s="662"/>
      <c r="M42" s="662"/>
      <c r="N42" s="662"/>
      <c r="O42" s="662"/>
      <c r="P42" s="662"/>
      <c r="Q42" s="663"/>
      <c r="R42" s="664" t="s">
        <v>126</v>
      </c>
      <c r="S42" s="665"/>
      <c r="T42" s="665"/>
      <c r="U42" s="665"/>
      <c r="V42" s="665"/>
      <c r="W42" s="665"/>
      <c r="X42" s="665"/>
      <c r="Y42" s="666"/>
      <c r="Z42" s="691" t="s">
        <v>126</v>
      </c>
      <c r="AA42" s="691"/>
      <c r="AB42" s="691"/>
      <c r="AC42" s="691"/>
      <c r="AD42" s="692" t="s">
        <v>126</v>
      </c>
      <c r="AE42" s="692"/>
      <c r="AF42" s="692"/>
      <c r="AG42" s="692"/>
      <c r="AH42" s="692"/>
      <c r="AI42" s="692"/>
      <c r="AJ42" s="692"/>
      <c r="AK42" s="692"/>
      <c r="AL42" s="667" t="s">
        <v>126</v>
      </c>
      <c r="AM42" s="668"/>
      <c r="AN42" s="668"/>
      <c r="AO42" s="693"/>
      <c r="AQ42" s="711" t="s">
        <v>353</v>
      </c>
      <c r="AR42" s="712"/>
      <c r="AS42" s="712"/>
      <c r="AT42" s="712"/>
      <c r="AU42" s="712"/>
      <c r="AV42" s="712"/>
      <c r="AW42" s="712"/>
      <c r="AX42" s="712"/>
      <c r="AY42" s="713"/>
      <c r="AZ42" s="644">
        <v>386420</v>
      </c>
      <c r="BA42" s="679"/>
      <c r="BB42" s="679"/>
      <c r="BC42" s="679"/>
      <c r="BD42" s="645"/>
      <c r="BE42" s="645"/>
      <c r="BF42" s="694"/>
      <c r="BG42" s="709"/>
      <c r="BH42" s="710"/>
      <c r="BI42" s="710"/>
      <c r="BJ42" s="710"/>
      <c r="BK42" s="710"/>
      <c r="BL42" s="364"/>
      <c r="BM42" s="695" t="s">
        <v>354</v>
      </c>
      <c r="BN42" s="695"/>
      <c r="BO42" s="695"/>
      <c r="BP42" s="695"/>
      <c r="BQ42" s="695"/>
      <c r="BR42" s="695"/>
      <c r="BS42" s="695"/>
      <c r="BT42" s="695"/>
      <c r="BU42" s="696"/>
      <c r="BV42" s="644">
        <v>318</v>
      </c>
      <c r="BW42" s="679"/>
      <c r="BX42" s="679"/>
      <c r="BY42" s="679"/>
      <c r="BZ42" s="679"/>
      <c r="CA42" s="679"/>
      <c r="CB42" s="697"/>
      <c r="CD42" s="661" t="s">
        <v>355</v>
      </c>
      <c r="CE42" s="662"/>
      <c r="CF42" s="662"/>
      <c r="CG42" s="662"/>
      <c r="CH42" s="662"/>
      <c r="CI42" s="662"/>
      <c r="CJ42" s="662"/>
      <c r="CK42" s="662"/>
      <c r="CL42" s="662"/>
      <c r="CM42" s="662"/>
      <c r="CN42" s="662"/>
      <c r="CO42" s="662"/>
      <c r="CP42" s="662"/>
      <c r="CQ42" s="663"/>
      <c r="CR42" s="664">
        <v>318816</v>
      </c>
      <c r="CS42" s="675"/>
      <c r="CT42" s="675"/>
      <c r="CU42" s="675"/>
      <c r="CV42" s="675"/>
      <c r="CW42" s="675"/>
      <c r="CX42" s="675"/>
      <c r="CY42" s="676"/>
      <c r="CZ42" s="667">
        <v>5.3</v>
      </c>
      <c r="DA42" s="677"/>
      <c r="DB42" s="677"/>
      <c r="DC42" s="678"/>
      <c r="DD42" s="670">
        <v>203898</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356</v>
      </c>
      <c r="C43" s="662"/>
      <c r="D43" s="662"/>
      <c r="E43" s="662"/>
      <c r="F43" s="662"/>
      <c r="G43" s="662"/>
      <c r="H43" s="662"/>
      <c r="I43" s="662"/>
      <c r="J43" s="662"/>
      <c r="K43" s="662"/>
      <c r="L43" s="662"/>
      <c r="M43" s="662"/>
      <c r="N43" s="662"/>
      <c r="O43" s="662"/>
      <c r="P43" s="662"/>
      <c r="Q43" s="663"/>
      <c r="R43" s="664">
        <v>289000</v>
      </c>
      <c r="S43" s="665"/>
      <c r="T43" s="665"/>
      <c r="U43" s="665"/>
      <c r="V43" s="665"/>
      <c r="W43" s="665"/>
      <c r="X43" s="665"/>
      <c r="Y43" s="666"/>
      <c r="Z43" s="691">
        <v>4.2</v>
      </c>
      <c r="AA43" s="691"/>
      <c r="AB43" s="691"/>
      <c r="AC43" s="691"/>
      <c r="AD43" s="692" t="s">
        <v>126</v>
      </c>
      <c r="AE43" s="692"/>
      <c r="AF43" s="692"/>
      <c r="AG43" s="692"/>
      <c r="AH43" s="692"/>
      <c r="AI43" s="692"/>
      <c r="AJ43" s="692"/>
      <c r="AK43" s="692"/>
      <c r="AL43" s="667" t="s">
        <v>126</v>
      </c>
      <c r="AM43" s="668"/>
      <c r="AN43" s="668"/>
      <c r="AO43" s="693"/>
      <c r="BV43" s="219"/>
      <c r="BW43" s="219"/>
      <c r="BX43" s="219"/>
      <c r="BY43" s="219"/>
      <c r="BZ43" s="219"/>
      <c r="CA43" s="219"/>
      <c r="CB43" s="219"/>
      <c r="CD43" s="661" t="s">
        <v>357</v>
      </c>
      <c r="CE43" s="662"/>
      <c r="CF43" s="662"/>
      <c r="CG43" s="662"/>
      <c r="CH43" s="662"/>
      <c r="CI43" s="662"/>
      <c r="CJ43" s="662"/>
      <c r="CK43" s="662"/>
      <c r="CL43" s="662"/>
      <c r="CM43" s="662"/>
      <c r="CN43" s="662"/>
      <c r="CO43" s="662"/>
      <c r="CP43" s="662"/>
      <c r="CQ43" s="663"/>
      <c r="CR43" s="664">
        <v>11393</v>
      </c>
      <c r="CS43" s="675"/>
      <c r="CT43" s="675"/>
      <c r="CU43" s="675"/>
      <c r="CV43" s="675"/>
      <c r="CW43" s="675"/>
      <c r="CX43" s="675"/>
      <c r="CY43" s="676"/>
      <c r="CZ43" s="667">
        <v>0.2</v>
      </c>
      <c r="DA43" s="677"/>
      <c r="DB43" s="677"/>
      <c r="DC43" s="678"/>
      <c r="DD43" s="670">
        <v>11393</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358</v>
      </c>
      <c r="C44" s="642"/>
      <c r="D44" s="642"/>
      <c r="E44" s="642"/>
      <c r="F44" s="642"/>
      <c r="G44" s="642"/>
      <c r="H44" s="642"/>
      <c r="I44" s="642"/>
      <c r="J44" s="642"/>
      <c r="K44" s="642"/>
      <c r="L44" s="642"/>
      <c r="M44" s="642"/>
      <c r="N44" s="642"/>
      <c r="O44" s="642"/>
      <c r="P44" s="642"/>
      <c r="Q44" s="643"/>
      <c r="R44" s="644">
        <v>6864187</v>
      </c>
      <c r="S44" s="679"/>
      <c r="T44" s="679"/>
      <c r="U44" s="679"/>
      <c r="V44" s="679"/>
      <c r="W44" s="679"/>
      <c r="X44" s="679"/>
      <c r="Y44" s="680"/>
      <c r="Z44" s="681">
        <v>100</v>
      </c>
      <c r="AA44" s="681"/>
      <c r="AB44" s="681"/>
      <c r="AC44" s="681"/>
      <c r="AD44" s="682">
        <v>4229087</v>
      </c>
      <c r="AE44" s="682"/>
      <c r="AF44" s="682"/>
      <c r="AG44" s="682"/>
      <c r="AH44" s="682"/>
      <c r="AI44" s="682"/>
      <c r="AJ44" s="682"/>
      <c r="AK44" s="682"/>
      <c r="AL44" s="647">
        <v>100</v>
      </c>
      <c r="AM44" s="683"/>
      <c r="AN44" s="683"/>
      <c r="AO44" s="684"/>
      <c r="CD44" s="685" t="s">
        <v>305</v>
      </c>
      <c r="CE44" s="686"/>
      <c r="CF44" s="661" t="s">
        <v>359</v>
      </c>
      <c r="CG44" s="662"/>
      <c r="CH44" s="662"/>
      <c r="CI44" s="662"/>
      <c r="CJ44" s="662"/>
      <c r="CK44" s="662"/>
      <c r="CL44" s="662"/>
      <c r="CM44" s="662"/>
      <c r="CN44" s="662"/>
      <c r="CO44" s="662"/>
      <c r="CP44" s="662"/>
      <c r="CQ44" s="663"/>
      <c r="CR44" s="664">
        <v>318816</v>
      </c>
      <c r="CS44" s="665"/>
      <c r="CT44" s="665"/>
      <c r="CU44" s="665"/>
      <c r="CV44" s="665"/>
      <c r="CW44" s="665"/>
      <c r="CX44" s="665"/>
      <c r="CY44" s="666"/>
      <c r="CZ44" s="667">
        <v>5.3</v>
      </c>
      <c r="DA44" s="668"/>
      <c r="DB44" s="668"/>
      <c r="DC44" s="669"/>
      <c r="DD44" s="670">
        <v>203898</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360</v>
      </c>
      <c r="CG45" s="662"/>
      <c r="CH45" s="662"/>
      <c r="CI45" s="662"/>
      <c r="CJ45" s="662"/>
      <c r="CK45" s="662"/>
      <c r="CL45" s="662"/>
      <c r="CM45" s="662"/>
      <c r="CN45" s="662"/>
      <c r="CO45" s="662"/>
      <c r="CP45" s="662"/>
      <c r="CQ45" s="663"/>
      <c r="CR45" s="664">
        <v>34598</v>
      </c>
      <c r="CS45" s="675"/>
      <c r="CT45" s="675"/>
      <c r="CU45" s="675"/>
      <c r="CV45" s="675"/>
      <c r="CW45" s="675"/>
      <c r="CX45" s="675"/>
      <c r="CY45" s="676"/>
      <c r="CZ45" s="667">
        <v>0.6</v>
      </c>
      <c r="DA45" s="677"/>
      <c r="DB45" s="677"/>
      <c r="DC45" s="678"/>
      <c r="DD45" s="670">
        <v>16754</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362</v>
      </c>
      <c r="CG46" s="662"/>
      <c r="CH46" s="662"/>
      <c r="CI46" s="662"/>
      <c r="CJ46" s="662"/>
      <c r="CK46" s="662"/>
      <c r="CL46" s="662"/>
      <c r="CM46" s="662"/>
      <c r="CN46" s="662"/>
      <c r="CO46" s="662"/>
      <c r="CP46" s="662"/>
      <c r="CQ46" s="663"/>
      <c r="CR46" s="664">
        <v>225417</v>
      </c>
      <c r="CS46" s="665"/>
      <c r="CT46" s="665"/>
      <c r="CU46" s="665"/>
      <c r="CV46" s="665"/>
      <c r="CW46" s="665"/>
      <c r="CX46" s="665"/>
      <c r="CY46" s="666"/>
      <c r="CZ46" s="667">
        <v>3.8</v>
      </c>
      <c r="DA46" s="668"/>
      <c r="DB46" s="668"/>
      <c r="DC46" s="669"/>
      <c r="DD46" s="670">
        <v>163643</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363</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364</v>
      </c>
      <c r="CG47" s="662"/>
      <c r="CH47" s="662"/>
      <c r="CI47" s="662"/>
      <c r="CJ47" s="662"/>
      <c r="CK47" s="662"/>
      <c r="CL47" s="662"/>
      <c r="CM47" s="662"/>
      <c r="CN47" s="662"/>
      <c r="CO47" s="662"/>
      <c r="CP47" s="662"/>
      <c r="CQ47" s="663"/>
      <c r="CR47" s="664" t="s">
        <v>126</v>
      </c>
      <c r="CS47" s="675"/>
      <c r="CT47" s="675"/>
      <c r="CU47" s="675"/>
      <c r="CV47" s="675"/>
      <c r="CW47" s="675"/>
      <c r="CX47" s="675"/>
      <c r="CY47" s="676"/>
      <c r="CZ47" s="667" t="s">
        <v>126</v>
      </c>
      <c r="DA47" s="677"/>
      <c r="DB47" s="677"/>
      <c r="DC47" s="678"/>
      <c r="DD47" s="670" t="s">
        <v>126</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1" x14ac:dyDescent="0.2">
      <c r="B48" s="660" t="s">
        <v>365</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366</v>
      </c>
      <c r="CG48" s="662"/>
      <c r="CH48" s="662"/>
      <c r="CI48" s="662"/>
      <c r="CJ48" s="662"/>
      <c r="CK48" s="662"/>
      <c r="CL48" s="662"/>
      <c r="CM48" s="662"/>
      <c r="CN48" s="662"/>
      <c r="CO48" s="662"/>
      <c r="CP48" s="662"/>
      <c r="CQ48" s="663"/>
      <c r="CR48" s="664" t="s">
        <v>126</v>
      </c>
      <c r="CS48" s="665"/>
      <c r="CT48" s="665"/>
      <c r="CU48" s="665"/>
      <c r="CV48" s="665"/>
      <c r="CW48" s="665"/>
      <c r="CX48" s="665"/>
      <c r="CY48" s="666"/>
      <c r="CZ48" s="667" t="s">
        <v>126</v>
      </c>
      <c r="DA48" s="668"/>
      <c r="DB48" s="668"/>
      <c r="DC48" s="669"/>
      <c r="DD48" s="670" t="s">
        <v>126</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367</v>
      </c>
      <c r="CE49" s="642"/>
      <c r="CF49" s="642"/>
      <c r="CG49" s="642"/>
      <c r="CH49" s="642"/>
      <c r="CI49" s="642"/>
      <c r="CJ49" s="642"/>
      <c r="CK49" s="642"/>
      <c r="CL49" s="642"/>
      <c r="CM49" s="642"/>
      <c r="CN49" s="642"/>
      <c r="CO49" s="642"/>
      <c r="CP49" s="642"/>
      <c r="CQ49" s="643"/>
      <c r="CR49" s="644">
        <v>5979374</v>
      </c>
      <c r="CS49" s="645"/>
      <c r="CT49" s="645"/>
      <c r="CU49" s="645"/>
      <c r="CV49" s="645"/>
      <c r="CW49" s="645"/>
      <c r="CX49" s="645"/>
      <c r="CY49" s="646"/>
      <c r="CZ49" s="647">
        <v>100</v>
      </c>
      <c r="DA49" s="648"/>
      <c r="DB49" s="648"/>
      <c r="DC49" s="649"/>
      <c r="DD49" s="650">
        <v>4623759</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1"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rAIZMsluLw0Vyh1xirfZ972OrLuSDKClfWTRG0IYyBJd0fW6JPCz775nJMpP8khtuSwq87ush8IyIn0YY4c9yw==" saltValue="tkdoul2m0gD4knLJRPf/M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 zeroHeight="1" x14ac:dyDescent="0.2"/>
  <cols>
    <col min="1" max="130" width="2.81640625" style="227" customWidth="1"/>
    <col min="131" max="131" width="1.63281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5" t="s">
        <v>368</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369</v>
      </c>
      <c r="DK2" s="787"/>
      <c r="DL2" s="787"/>
      <c r="DM2" s="787"/>
      <c r="DN2" s="787"/>
      <c r="DO2" s="788"/>
      <c r="DP2" s="224"/>
      <c r="DQ2" s="786" t="s">
        <v>370</v>
      </c>
      <c r="DR2" s="787"/>
      <c r="DS2" s="787"/>
      <c r="DT2" s="787"/>
      <c r="DU2" s="787"/>
      <c r="DV2" s="787"/>
      <c r="DW2" s="787"/>
      <c r="DX2" s="787"/>
      <c r="DY2" s="787"/>
      <c r="DZ2" s="78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89" t="s">
        <v>371</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372</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2">
      <c r="A5" s="791" t="s">
        <v>373</v>
      </c>
      <c r="B5" s="792"/>
      <c r="C5" s="792"/>
      <c r="D5" s="792"/>
      <c r="E5" s="792"/>
      <c r="F5" s="792"/>
      <c r="G5" s="792"/>
      <c r="H5" s="792"/>
      <c r="I5" s="792"/>
      <c r="J5" s="792"/>
      <c r="K5" s="792"/>
      <c r="L5" s="792"/>
      <c r="M5" s="792"/>
      <c r="N5" s="792"/>
      <c r="O5" s="792"/>
      <c r="P5" s="793"/>
      <c r="Q5" s="797" t="s">
        <v>374</v>
      </c>
      <c r="R5" s="798"/>
      <c r="S5" s="798"/>
      <c r="T5" s="798"/>
      <c r="U5" s="799"/>
      <c r="V5" s="797" t="s">
        <v>375</v>
      </c>
      <c r="W5" s="798"/>
      <c r="X5" s="798"/>
      <c r="Y5" s="798"/>
      <c r="Z5" s="799"/>
      <c r="AA5" s="797" t="s">
        <v>376</v>
      </c>
      <c r="AB5" s="798"/>
      <c r="AC5" s="798"/>
      <c r="AD5" s="798"/>
      <c r="AE5" s="798"/>
      <c r="AF5" s="803" t="s">
        <v>377</v>
      </c>
      <c r="AG5" s="798"/>
      <c r="AH5" s="798"/>
      <c r="AI5" s="798"/>
      <c r="AJ5" s="804"/>
      <c r="AK5" s="798" t="s">
        <v>378</v>
      </c>
      <c r="AL5" s="798"/>
      <c r="AM5" s="798"/>
      <c r="AN5" s="798"/>
      <c r="AO5" s="799"/>
      <c r="AP5" s="797" t="s">
        <v>379</v>
      </c>
      <c r="AQ5" s="798"/>
      <c r="AR5" s="798"/>
      <c r="AS5" s="798"/>
      <c r="AT5" s="799"/>
      <c r="AU5" s="797" t="s">
        <v>380</v>
      </c>
      <c r="AV5" s="798"/>
      <c r="AW5" s="798"/>
      <c r="AX5" s="798"/>
      <c r="AY5" s="804"/>
      <c r="AZ5" s="228"/>
      <c r="BA5" s="228"/>
      <c r="BB5" s="228"/>
      <c r="BC5" s="228"/>
      <c r="BD5" s="228"/>
      <c r="BE5" s="229"/>
      <c r="BF5" s="229"/>
      <c r="BG5" s="229"/>
      <c r="BH5" s="229"/>
      <c r="BI5" s="229"/>
      <c r="BJ5" s="229"/>
      <c r="BK5" s="229"/>
      <c r="BL5" s="229"/>
      <c r="BM5" s="229"/>
      <c r="BN5" s="229"/>
      <c r="BO5" s="229"/>
      <c r="BP5" s="229"/>
      <c r="BQ5" s="791" t="s">
        <v>381</v>
      </c>
      <c r="BR5" s="792"/>
      <c r="BS5" s="792"/>
      <c r="BT5" s="792"/>
      <c r="BU5" s="792"/>
      <c r="BV5" s="792"/>
      <c r="BW5" s="792"/>
      <c r="BX5" s="792"/>
      <c r="BY5" s="792"/>
      <c r="BZ5" s="792"/>
      <c r="CA5" s="792"/>
      <c r="CB5" s="792"/>
      <c r="CC5" s="792"/>
      <c r="CD5" s="792"/>
      <c r="CE5" s="792"/>
      <c r="CF5" s="792"/>
      <c r="CG5" s="793"/>
      <c r="CH5" s="797" t="s">
        <v>382</v>
      </c>
      <c r="CI5" s="798"/>
      <c r="CJ5" s="798"/>
      <c r="CK5" s="798"/>
      <c r="CL5" s="799"/>
      <c r="CM5" s="797" t="s">
        <v>383</v>
      </c>
      <c r="CN5" s="798"/>
      <c r="CO5" s="798"/>
      <c r="CP5" s="798"/>
      <c r="CQ5" s="799"/>
      <c r="CR5" s="797" t="s">
        <v>384</v>
      </c>
      <c r="CS5" s="798"/>
      <c r="CT5" s="798"/>
      <c r="CU5" s="798"/>
      <c r="CV5" s="799"/>
      <c r="CW5" s="797" t="s">
        <v>385</v>
      </c>
      <c r="CX5" s="798"/>
      <c r="CY5" s="798"/>
      <c r="CZ5" s="798"/>
      <c r="DA5" s="799"/>
      <c r="DB5" s="797" t="s">
        <v>386</v>
      </c>
      <c r="DC5" s="798"/>
      <c r="DD5" s="798"/>
      <c r="DE5" s="798"/>
      <c r="DF5" s="799"/>
      <c r="DG5" s="827" t="s">
        <v>387</v>
      </c>
      <c r="DH5" s="828"/>
      <c r="DI5" s="828"/>
      <c r="DJ5" s="828"/>
      <c r="DK5" s="829"/>
      <c r="DL5" s="827" t="s">
        <v>388</v>
      </c>
      <c r="DM5" s="828"/>
      <c r="DN5" s="828"/>
      <c r="DO5" s="828"/>
      <c r="DP5" s="829"/>
      <c r="DQ5" s="797" t="s">
        <v>389</v>
      </c>
      <c r="DR5" s="798"/>
      <c r="DS5" s="798"/>
      <c r="DT5" s="798"/>
      <c r="DU5" s="799"/>
      <c r="DV5" s="797" t="s">
        <v>380</v>
      </c>
      <c r="DW5" s="798"/>
      <c r="DX5" s="798"/>
      <c r="DY5" s="798"/>
      <c r="DZ5" s="804"/>
      <c r="EA5" s="230"/>
    </row>
    <row r="6" spans="1:131" s="231"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2">
      <c r="A7" s="232">
        <v>1</v>
      </c>
      <c r="B7" s="813" t="s">
        <v>390</v>
      </c>
      <c r="C7" s="814"/>
      <c r="D7" s="814"/>
      <c r="E7" s="814"/>
      <c r="F7" s="814"/>
      <c r="G7" s="814"/>
      <c r="H7" s="814"/>
      <c r="I7" s="814"/>
      <c r="J7" s="814"/>
      <c r="K7" s="814"/>
      <c r="L7" s="814"/>
      <c r="M7" s="814"/>
      <c r="N7" s="814"/>
      <c r="O7" s="814"/>
      <c r="P7" s="815"/>
      <c r="Q7" s="816">
        <v>6876</v>
      </c>
      <c r="R7" s="817"/>
      <c r="S7" s="817"/>
      <c r="T7" s="817"/>
      <c r="U7" s="817"/>
      <c r="V7" s="817">
        <v>5991</v>
      </c>
      <c r="W7" s="817"/>
      <c r="X7" s="817"/>
      <c r="Y7" s="817"/>
      <c r="Z7" s="817"/>
      <c r="AA7" s="817">
        <v>885</v>
      </c>
      <c r="AB7" s="817"/>
      <c r="AC7" s="817"/>
      <c r="AD7" s="817"/>
      <c r="AE7" s="818"/>
      <c r="AF7" s="819">
        <v>860</v>
      </c>
      <c r="AG7" s="820"/>
      <c r="AH7" s="820"/>
      <c r="AI7" s="820"/>
      <c r="AJ7" s="821"/>
      <c r="AK7" s="822">
        <v>2</v>
      </c>
      <c r="AL7" s="823"/>
      <c r="AM7" s="823"/>
      <c r="AN7" s="823"/>
      <c r="AO7" s="823"/>
      <c r="AP7" s="823">
        <v>4293</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576</v>
      </c>
      <c r="BT7" s="811"/>
      <c r="BU7" s="811"/>
      <c r="BV7" s="811"/>
      <c r="BW7" s="811"/>
      <c r="BX7" s="811"/>
      <c r="BY7" s="811"/>
      <c r="BZ7" s="811"/>
      <c r="CA7" s="811"/>
      <c r="CB7" s="811"/>
      <c r="CC7" s="811"/>
      <c r="CD7" s="811"/>
      <c r="CE7" s="811"/>
      <c r="CF7" s="811"/>
      <c r="CG7" s="826"/>
      <c r="CH7" s="807">
        <v>0</v>
      </c>
      <c r="CI7" s="808"/>
      <c r="CJ7" s="808"/>
      <c r="CK7" s="808"/>
      <c r="CL7" s="809"/>
      <c r="CM7" s="807">
        <v>55</v>
      </c>
      <c r="CN7" s="808"/>
      <c r="CO7" s="808"/>
      <c r="CP7" s="808"/>
      <c r="CQ7" s="809"/>
      <c r="CR7" s="807">
        <v>10</v>
      </c>
      <c r="CS7" s="808"/>
      <c r="CT7" s="808"/>
      <c r="CU7" s="808"/>
      <c r="CV7" s="809"/>
      <c r="CW7" s="807" t="s">
        <v>581</v>
      </c>
      <c r="CX7" s="808"/>
      <c r="CY7" s="808"/>
      <c r="CZ7" s="808"/>
      <c r="DA7" s="809"/>
      <c r="DB7" s="807" t="s">
        <v>581</v>
      </c>
      <c r="DC7" s="808"/>
      <c r="DD7" s="808"/>
      <c r="DE7" s="808"/>
      <c r="DF7" s="809"/>
      <c r="DG7" s="807" t="s">
        <v>581</v>
      </c>
      <c r="DH7" s="808"/>
      <c r="DI7" s="808"/>
      <c r="DJ7" s="808"/>
      <c r="DK7" s="809"/>
      <c r="DL7" s="807" t="s">
        <v>581</v>
      </c>
      <c r="DM7" s="808"/>
      <c r="DN7" s="808"/>
      <c r="DO7" s="808"/>
      <c r="DP7" s="809"/>
      <c r="DQ7" s="807" t="s">
        <v>581</v>
      </c>
      <c r="DR7" s="808"/>
      <c r="DS7" s="808"/>
      <c r="DT7" s="808"/>
      <c r="DU7" s="809"/>
      <c r="DV7" s="810"/>
      <c r="DW7" s="811"/>
      <c r="DX7" s="811"/>
      <c r="DY7" s="811"/>
      <c r="DZ7" s="812"/>
      <c r="EA7" s="230"/>
    </row>
    <row r="8" spans="1:131" s="231" customFormat="1" ht="26.25" customHeight="1" x14ac:dyDescent="0.2">
      <c r="A8" s="234">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t="s">
        <v>577</v>
      </c>
      <c r="BT8" s="838"/>
      <c r="BU8" s="838"/>
      <c r="BV8" s="838"/>
      <c r="BW8" s="838"/>
      <c r="BX8" s="838"/>
      <c r="BY8" s="838"/>
      <c r="BZ8" s="838"/>
      <c r="CA8" s="838"/>
      <c r="CB8" s="838"/>
      <c r="CC8" s="838"/>
      <c r="CD8" s="838"/>
      <c r="CE8" s="838"/>
      <c r="CF8" s="838"/>
      <c r="CG8" s="839"/>
      <c r="CH8" s="840">
        <v>79</v>
      </c>
      <c r="CI8" s="841"/>
      <c r="CJ8" s="841"/>
      <c r="CK8" s="841"/>
      <c r="CL8" s="842"/>
      <c r="CM8" s="840">
        <v>1198</v>
      </c>
      <c r="CN8" s="841"/>
      <c r="CO8" s="841"/>
      <c r="CP8" s="841"/>
      <c r="CQ8" s="842"/>
      <c r="CR8" s="840">
        <v>3</v>
      </c>
      <c r="CS8" s="841"/>
      <c r="CT8" s="841"/>
      <c r="CU8" s="841"/>
      <c r="CV8" s="842"/>
      <c r="CW8" s="840" t="s">
        <v>578</v>
      </c>
      <c r="CX8" s="841"/>
      <c r="CY8" s="841"/>
      <c r="CZ8" s="841"/>
      <c r="DA8" s="842"/>
      <c r="DB8" s="840" t="s">
        <v>578</v>
      </c>
      <c r="DC8" s="841"/>
      <c r="DD8" s="841"/>
      <c r="DE8" s="841"/>
      <c r="DF8" s="842"/>
      <c r="DG8" s="840" t="s">
        <v>578</v>
      </c>
      <c r="DH8" s="841"/>
      <c r="DI8" s="841"/>
      <c r="DJ8" s="841"/>
      <c r="DK8" s="842"/>
      <c r="DL8" s="840">
        <v>72</v>
      </c>
      <c r="DM8" s="841"/>
      <c r="DN8" s="841"/>
      <c r="DO8" s="841"/>
      <c r="DP8" s="842"/>
      <c r="DQ8" s="840">
        <v>7</v>
      </c>
      <c r="DR8" s="841"/>
      <c r="DS8" s="841"/>
      <c r="DT8" s="841"/>
      <c r="DU8" s="842"/>
      <c r="DV8" s="837"/>
      <c r="DW8" s="838"/>
      <c r="DX8" s="838"/>
      <c r="DY8" s="838"/>
      <c r="DZ8" s="843"/>
      <c r="EA8" s="230"/>
    </row>
    <row r="9" spans="1:131" s="231" customFormat="1" ht="26.25" customHeight="1" x14ac:dyDescent="0.2">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x14ac:dyDescent="0.2">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2">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2">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2">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2">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2">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2">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2">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2">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2">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2">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5">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2">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391</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5">
      <c r="A23" s="236" t="s">
        <v>392</v>
      </c>
      <c r="B23" s="853" t="s">
        <v>393</v>
      </c>
      <c r="C23" s="854"/>
      <c r="D23" s="854"/>
      <c r="E23" s="854"/>
      <c r="F23" s="854"/>
      <c r="G23" s="854"/>
      <c r="H23" s="854"/>
      <c r="I23" s="854"/>
      <c r="J23" s="854"/>
      <c r="K23" s="854"/>
      <c r="L23" s="854"/>
      <c r="M23" s="854"/>
      <c r="N23" s="854"/>
      <c r="O23" s="854"/>
      <c r="P23" s="855"/>
      <c r="Q23" s="856">
        <v>6876</v>
      </c>
      <c r="R23" s="857"/>
      <c r="S23" s="857"/>
      <c r="T23" s="857"/>
      <c r="U23" s="857"/>
      <c r="V23" s="857">
        <v>5991</v>
      </c>
      <c r="W23" s="857"/>
      <c r="X23" s="857"/>
      <c r="Y23" s="857"/>
      <c r="Z23" s="857"/>
      <c r="AA23" s="857">
        <v>885</v>
      </c>
      <c r="AB23" s="857"/>
      <c r="AC23" s="857"/>
      <c r="AD23" s="857"/>
      <c r="AE23" s="858"/>
      <c r="AF23" s="859">
        <v>860</v>
      </c>
      <c r="AG23" s="857"/>
      <c r="AH23" s="857"/>
      <c r="AI23" s="857"/>
      <c r="AJ23" s="860"/>
      <c r="AK23" s="861"/>
      <c r="AL23" s="862"/>
      <c r="AM23" s="862"/>
      <c r="AN23" s="862"/>
      <c r="AO23" s="862"/>
      <c r="AP23" s="857">
        <v>4293</v>
      </c>
      <c r="AQ23" s="857"/>
      <c r="AR23" s="857"/>
      <c r="AS23" s="857"/>
      <c r="AT23" s="857"/>
      <c r="AU23" s="873"/>
      <c r="AV23" s="873"/>
      <c r="AW23" s="873"/>
      <c r="AX23" s="873"/>
      <c r="AY23" s="874"/>
      <c r="AZ23" s="875" t="s">
        <v>394</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2">
      <c r="A24" s="872" t="s">
        <v>395</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5">
      <c r="A25" s="789" t="s">
        <v>396</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2">
      <c r="A26" s="791" t="s">
        <v>373</v>
      </c>
      <c r="B26" s="792"/>
      <c r="C26" s="792"/>
      <c r="D26" s="792"/>
      <c r="E26" s="792"/>
      <c r="F26" s="792"/>
      <c r="G26" s="792"/>
      <c r="H26" s="792"/>
      <c r="I26" s="792"/>
      <c r="J26" s="792"/>
      <c r="K26" s="792"/>
      <c r="L26" s="792"/>
      <c r="M26" s="792"/>
      <c r="N26" s="792"/>
      <c r="O26" s="792"/>
      <c r="P26" s="793"/>
      <c r="Q26" s="797" t="s">
        <v>397</v>
      </c>
      <c r="R26" s="798"/>
      <c r="S26" s="798"/>
      <c r="T26" s="798"/>
      <c r="U26" s="799"/>
      <c r="V26" s="797" t="s">
        <v>398</v>
      </c>
      <c r="W26" s="798"/>
      <c r="X26" s="798"/>
      <c r="Y26" s="798"/>
      <c r="Z26" s="799"/>
      <c r="AA26" s="797" t="s">
        <v>399</v>
      </c>
      <c r="AB26" s="798"/>
      <c r="AC26" s="798"/>
      <c r="AD26" s="798"/>
      <c r="AE26" s="798"/>
      <c r="AF26" s="878" t="s">
        <v>400</v>
      </c>
      <c r="AG26" s="879"/>
      <c r="AH26" s="879"/>
      <c r="AI26" s="879"/>
      <c r="AJ26" s="880"/>
      <c r="AK26" s="798" t="s">
        <v>401</v>
      </c>
      <c r="AL26" s="798"/>
      <c r="AM26" s="798"/>
      <c r="AN26" s="798"/>
      <c r="AO26" s="799"/>
      <c r="AP26" s="797" t="s">
        <v>402</v>
      </c>
      <c r="AQ26" s="798"/>
      <c r="AR26" s="798"/>
      <c r="AS26" s="798"/>
      <c r="AT26" s="799"/>
      <c r="AU26" s="797" t="s">
        <v>403</v>
      </c>
      <c r="AV26" s="798"/>
      <c r="AW26" s="798"/>
      <c r="AX26" s="798"/>
      <c r="AY26" s="799"/>
      <c r="AZ26" s="797" t="s">
        <v>404</v>
      </c>
      <c r="BA26" s="798"/>
      <c r="BB26" s="798"/>
      <c r="BC26" s="798"/>
      <c r="BD26" s="799"/>
      <c r="BE26" s="797" t="s">
        <v>380</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2">
      <c r="A28" s="238">
        <v>1</v>
      </c>
      <c r="B28" s="813" t="s">
        <v>405</v>
      </c>
      <c r="C28" s="814"/>
      <c r="D28" s="814"/>
      <c r="E28" s="814"/>
      <c r="F28" s="814"/>
      <c r="G28" s="814"/>
      <c r="H28" s="814"/>
      <c r="I28" s="814"/>
      <c r="J28" s="814"/>
      <c r="K28" s="814"/>
      <c r="L28" s="814"/>
      <c r="M28" s="814"/>
      <c r="N28" s="814"/>
      <c r="O28" s="814"/>
      <c r="P28" s="815"/>
      <c r="Q28" s="886">
        <v>1938</v>
      </c>
      <c r="R28" s="887"/>
      <c r="S28" s="887"/>
      <c r="T28" s="887"/>
      <c r="U28" s="887"/>
      <c r="V28" s="887">
        <v>1855</v>
      </c>
      <c r="W28" s="887"/>
      <c r="X28" s="887"/>
      <c r="Y28" s="887"/>
      <c r="Z28" s="887"/>
      <c r="AA28" s="887">
        <v>83</v>
      </c>
      <c r="AB28" s="887"/>
      <c r="AC28" s="887"/>
      <c r="AD28" s="887"/>
      <c r="AE28" s="888"/>
      <c r="AF28" s="889">
        <v>83</v>
      </c>
      <c r="AG28" s="887"/>
      <c r="AH28" s="887"/>
      <c r="AI28" s="887"/>
      <c r="AJ28" s="890"/>
      <c r="AK28" s="891">
        <v>154</v>
      </c>
      <c r="AL28" s="892"/>
      <c r="AM28" s="892"/>
      <c r="AN28" s="892"/>
      <c r="AO28" s="892"/>
      <c r="AP28" s="892" t="s">
        <v>578</v>
      </c>
      <c r="AQ28" s="892"/>
      <c r="AR28" s="892"/>
      <c r="AS28" s="892"/>
      <c r="AT28" s="892"/>
      <c r="AU28" s="892" t="s">
        <v>578</v>
      </c>
      <c r="AV28" s="892"/>
      <c r="AW28" s="892"/>
      <c r="AX28" s="892"/>
      <c r="AY28" s="892"/>
      <c r="AZ28" s="893" t="s">
        <v>578</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2">
      <c r="A29" s="238">
        <v>2</v>
      </c>
      <c r="B29" s="844" t="s">
        <v>406</v>
      </c>
      <c r="C29" s="845"/>
      <c r="D29" s="845"/>
      <c r="E29" s="845"/>
      <c r="F29" s="845"/>
      <c r="G29" s="845"/>
      <c r="H29" s="845"/>
      <c r="I29" s="845"/>
      <c r="J29" s="845"/>
      <c r="K29" s="845"/>
      <c r="L29" s="845"/>
      <c r="M29" s="845"/>
      <c r="N29" s="845"/>
      <c r="O29" s="845"/>
      <c r="P29" s="846"/>
      <c r="Q29" s="847">
        <v>1281</v>
      </c>
      <c r="R29" s="848"/>
      <c r="S29" s="848"/>
      <c r="T29" s="848"/>
      <c r="U29" s="848"/>
      <c r="V29" s="848">
        <v>1240</v>
      </c>
      <c r="W29" s="848"/>
      <c r="X29" s="848"/>
      <c r="Y29" s="848"/>
      <c r="Z29" s="848"/>
      <c r="AA29" s="848">
        <v>41</v>
      </c>
      <c r="AB29" s="848"/>
      <c r="AC29" s="848"/>
      <c r="AD29" s="848"/>
      <c r="AE29" s="849"/>
      <c r="AF29" s="850">
        <v>41</v>
      </c>
      <c r="AG29" s="851"/>
      <c r="AH29" s="851"/>
      <c r="AI29" s="851"/>
      <c r="AJ29" s="852"/>
      <c r="AK29" s="898">
        <v>214</v>
      </c>
      <c r="AL29" s="894"/>
      <c r="AM29" s="894"/>
      <c r="AN29" s="894"/>
      <c r="AO29" s="894"/>
      <c r="AP29" s="894" t="s">
        <v>578</v>
      </c>
      <c r="AQ29" s="894"/>
      <c r="AR29" s="894"/>
      <c r="AS29" s="894"/>
      <c r="AT29" s="894"/>
      <c r="AU29" s="894" t="s">
        <v>578</v>
      </c>
      <c r="AV29" s="894"/>
      <c r="AW29" s="894"/>
      <c r="AX29" s="894"/>
      <c r="AY29" s="894"/>
      <c r="AZ29" s="895" t="s">
        <v>578</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2">
      <c r="A30" s="238">
        <v>3</v>
      </c>
      <c r="B30" s="844" t="s">
        <v>407</v>
      </c>
      <c r="C30" s="845"/>
      <c r="D30" s="845"/>
      <c r="E30" s="845"/>
      <c r="F30" s="845"/>
      <c r="G30" s="845"/>
      <c r="H30" s="845"/>
      <c r="I30" s="845"/>
      <c r="J30" s="845"/>
      <c r="K30" s="845"/>
      <c r="L30" s="845"/>
      <c r="M30" s="845"/>
      <c r="N30" s="845"/>
      <c r="O30" s="845"/>
      <c r="P30" s="846"/>
      <c r="Q30" s="847">
        <v>176</v>
      </c>
      <c r="R30" s="848"/>
      <c r="S30" s="848"/>
      <c r="T30" s="848"/>
      <c r="U30" s="848"/>
      <c r="V30" s="848">
        <v>173</v>
      </c>
      <c r="W30" s="848"/>
      <c r="X30" s="848"/>
      <c r="Y30" s="848"/>
      <c r="Z30" s="848"/>
      <c r="AA30" s="848">
        <v>2</v>
      </c>
      <c r="AB30" s="848"/>
      <c r="AC30" s="848"/>
      <c r="AD30" s="848"/>
      <c r="AE30" s="849"/>
      <c r="AF30" s="850">
        <v>2</v>
      </c>
      <c r="AG30" s="851"/>
      <c r="AH30" s="851"/>
      <c r="AI30" s="851"/>
      <c r="AJ30" s="852"/>
      <c r="AK30" s="898">
        <v>42</v>
      </c>
      <c r="AL30" s="894"/>
      <c r="AM30" s="894"/>
      <c r="AN30" s="894"/>
      <c r="AO30" s="894"/>
      <c r="AP30" s="894" t="s">
        <v>578</v>
      </c>
      <c r="AQ30" s="894"/>
      <c r="AR30" s="894"/>
      <c r="AS30" s="894"/>
      <c r="AT30" s="894"/>
      <c r="AU30" s="894" t="s">
        <v>578</v>
      </c>
      <c r="AV30" s="894"/>
      <c r="AW30" s="894"/>
      <c r="AX30" s="894"/>
      <c r="AY30" s="894"/>
      <c r="AZ30" s="895" t="s">
        <v>578</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2">
      <c r="A31" s="238">
        <v>4</v>
      </c>
      <c r="B31" s="844" t="s">
        <v>408</v>
      </c>
      <c r="C31" s="845"/>
      <c r="D31" s="845"/>
      <c r="E31" s="845"/>
      <c r="F31" s="845"/>
      <c r="G31" s="845"/>
      <c r="H31" s="845"/>
      <c r="I31" s="845"/>
      <c r="J31" s="845"/>
      <c r="K31" s="845"/>
      <c r="L31" s="845"/>
      <c r="M31" s="845"/>
      <c r="N31" s="845"/>
      <c r="O31" s="845"/>
      <c r="P31" s="846"/>
      <c r="Q31" s="847">
        <v>210</v>
      </c>
      <c r="R31" s="848"/>
      <c r="S31" s="848"/>
      <c r="T31" s="848"/>
      <c r="U31" s="848"/>
      <c r="V31" s="848">
        <v>190</v>
      </c>
      <c r="W31" s="848"/>
      <c r="X31" s="848"/>
      <c r="Y31" s="848"/>
      <c r="Z31" s="848"/>
      <c r="AA31" s="848">
        <v>20</v>
      </c>
      <c r="AB31" s="848"/>
      <c r="AC31" s="848"/>
      <c r="AD31" s="848"/>
      <c r="AE31" s="849"/>
      <c r="AF31" s="850">
        <v>20</v>
      </c>
      <c r="AG31" s="851"/>
      <c r="AH31" s="851"/>
      <c r="AI31" s="851"/>
      <c r="AJ31" s="852"/>
      <c r="AK31" s="898">
        <v>105</v>
      </c>
      <c r="AL31" s="894"/>
      <c r="AM31" s="894"/>
      <c r="AN31" s="894"/>
      <c r="AO31" s="894"/>
      <c r="AP31" s="894">
        <v>455</v>
      </c>
      <c r="AQ31" s="894"/>
      <c r="AR31" s="894"/>
      <c r="AS31" s="894"/>
      <c r="AT31" s="894"/>
      <c r="AU31" s="894">
        <v>455</v>
      </c>
      <c r="AV31" s="894"/>
      <c r="AW31" s="894"/>
      <c r="AX31" s="894"/>
      <c r="AY31" s="894"/>
      <c r="AZ31" s="895" t="s">
        <v>578</v>
      </c>
      <c r="BA31" s="895"/>
      <c r="BB31" s="895"/>
      <c r="BC31" s="895"/>
      <c r="BD31" s="895"/>
      <c r="BE31" s="896" t="s">
        <v>409</v>
      </c>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2">
      <c r="A32" s="238">
        <v>5</v>
      </c>
      <c r="B32" s="844"/>
      <c r="C32" s="845"/>
      <c r="D32" s="845"/>
      <c r="E32" s="845"/>
      <c r="F32" s="845"/>
      <c r="G32" s="845"/>
      <c r="H32" s="845"/>
      <c r="I32" s="845"/>
      <c r="J32" s="845"/>
      <c r="K32" s="845"/>
      <c r="L32" s="845"/>
      <c r="M32" s="845"/>
      <c r="N32" s="845"/>
      <c r="O32" s="845"/>
      <c r="P32" s="846"/>
      <c r="Q32" s="847"/>
      <c r="R32" s="848"/>
      <c r="S32" s="848"/>
      <c r="T32" s="848"/>
      <c r="U32" s="848"/>
      <c r="V32" s="848"/>
      <c r="W32" s="848"/>
      <c r="X32" s="848"/>
      <c r="Y32" s="848"/>
      <c r="Z32" s="848"/>
      <c r="AA32" s="848"/>
      <c r="AB32" s="848"/>
      <c r="AC32" s="848"/>
      <c r="AD32" s="848"/>
      <c r="AE32" s="849"/>
      <c r="AF32" s="850"/>
      <c r="AG32" s="851"/>
      <c r="AH32" s="851"/>
      <c r="AI32" s="851"/>
      <c r="AJ32" s="852"/>
      <c r="AK32" s="898"/>
      <c r="AL32" s="894"/>
      <c r="AM32" s="894"/>
      <c r="AN32" s="894"/>
      <c r="AO32" s="894"/>
      <c r="AP32" s="894"/>
      <c r="AQ32" s="894"/>
      <c r="AR32" s="894"/>
      <c r="AS32" s="894"/>
      <c r="AT32" s="894"/>
      <c r="AU32" s="894"/>
      <c r="AV32" s="894"/>
      <c r="AW32" s="894"/>
      <c r="AX32" s="894"/>
      <c r="AY32" s="894"/>
      <c r="AZ32" s="895"/>
      <c r="BA32" s="895"/>
      <c r="BB32" s="895"/>
      <c r="BC32" s="895"/>
      <c r="BD32" s="895"/>
      <c r="BE32" s="896"/>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2">
      <c r="A33" s="238">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898"/>
      <c r="AL33" s="894"/>
      <c r="AM33" s="894"/>
      <c r="AN33" s="894"/>
      <c r="AO33" s="894"/>
      <c r="AP33" s="894"/>
      <c r="AQ33" s="894"/>
      <c r="AR33" s="894"/>
      <c r="AS33" s="894"/>
      <c r="AT33" s="894"/>
      <c r="AU33" s="894"/>
      <c r="AV33" s="894"/>
      <c r="AW33" s="894"/>
      <c r="AX33" s="894"/>
      <c r="AY33" s="894"/>
      <c r="AZ33" s="895"/>
      <c r="BA33" s="895"/>
      <c r="BB33" s="895"/>
      <c r="BC33" s="895"/>
      <c r="BD33" s="895"/>
      <c r="BE33" s="896"/>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2">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2">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2">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2">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2">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2">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2">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2">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2">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2">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2">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2">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2">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2">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2">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2">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2">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2">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2">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2">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2">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2">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2">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2">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2">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2">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2">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5">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2">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410</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5">
      <c r="A63" s="236" t="s">
        <v>392</v>
      </c>
      <c r="B63" s="853" t="s">
        <v>411</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146</v>
      </c>
      <c r="AG63" s="908"/>
      <c r="AH63" s="908"/>
      <c r="AI63" s="908"/>
      <c r="AJ63" s="909"/>
      <c r="AK63" s="910"/>
      <c r="AL63" s="905"/>
      <c r="AM63" s="905"/>
      <c r="AN63" s="905"/>
      <c r="AO63" s="905"/>
      <c r="AP63" s="908">
        <v>455</v>
      </c>
      <c r="AQ63" s="908"/>
      <c r="AR63" s="908"/>
      <c r="AS63" s="908"/>
      <c r="AT63" s="908"/>
      <c r="AU63" s="908">
        <v>455</v>
      </c>
      <c r="AV63" s="908"/>
      <c r="AW63" s="908"/>
      <c r="AX63" s="908"/>
      <c r="AY63" s="908"/>
      <c r="AZ63" s="912"/>
      <c r="BA63" s="912"/>
      <c r="BB63" s="912"/>
      <c r="BC63" s="912"/>
      <c r="BD63" s="912"/>
      <c r="BE63" s="913"/>
      <c r="BF63" s="913"/>
      <c r="BG63" s="913"/>
      <c r="BH63" s="913"/>
      <c r="BI63" s="914"/>
      <c r="BJ63" s="915" t="s">
        <v>394</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5">
      <c r="A65" s="228" t="s">
        <v>412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2">
      <c r="A66" s="791" t="s">
        <v>413</v>
      </c>
      <c r="B66" s="792"/>
      <c r="C66" s="792"/>
      <c r="D66" s="792"/>
      <c r="E66" s="792"/>
      <c r="F66" s="792"/>
      <c r="G66" s="792"/>
      <c r="H66" s="792"/>
      <c r="I66" s="792"/>
      <c r="J66" s="792"/>
      <c r="K66" s="792"/>
      <c r="L66" s="792"/>
      <c r="M66" s="792"/>
      <c r="N66" s="792"/>
      <c r="O66" s="792"/>
      <c r="P66" s="793"/>
      <c r="Q66" s="797" t="s">
        <v>414</v>
      </c>
      <c r="R66" s="798"/>
      <c r="S66" s="798"/>
      <c r="T66" s="798"/>
      <c r="U66" s="799"/>
      <c r="V66" s="797" t="s">
        <v>398</v>
      </c>
      <c r="W66" s="798"/>
      <c r="X66" s="798"/>
      <c r="Y66" s="798"/>
      <c r="Z66" s="799"/>
      <c r="AA66" s="797" t="s">
        <v>415</v>
      </c>
      <c r="AB66" s="798"/>
      <c r="AC66" s="798"/>
      <c r="AD66" s="798"/>
      <c r="AE66" s="799"/>
      <c r="AF66" s="918" t="s">
        <v>400</v>
      </c>
      <c r="AG66" s="879"/>
      <c r="AH66" s="879"/>
      <c r="AI66" s="879"/>
      <c r="AJ66" s="919"/>
      <c r="AK66" s="797" t="s">
        <v>416</v>
      </c>
      <c r="AL66" s="792"/>
      <c r="AM66" s="792"/>
      <c r="AN66" s="792"/>
      <c r="AO66" s="793"/>
      <c r="AP66" s="797" t="s">
        <v>417</v>
      </c>
      <c r="AQ66" s="798"/>
      <c r="AR66" s="798"/>
      <c r="AS66" s="798"/>
      <c r="AT66" s="799"/>
      <c r="AU66" s="797" t="s">
        <v>418</v>
      </c>
      <c r="AV66" s="798"/>
      <c r="AW66" s="798"/>
      <c r="AX66" s="798"/>
      <c r="AY66" s="799"/>
      <c r="AZ66" s="797" t="s">
        <v>380</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2">
      <c r="A68" s="232">
        <v>1</v>
      </c>
      <c r="B68" s="933" t="s">
        <v>569</v>
      </c>
      <c r="C68" s="934"/>
      <c r="D68" s="934"/>
      <c r="E68" s="934"/>
      <c r="F68" s="934"/>
      <c r="G68" s="934"/>
      <c r="H68" s="934"/>
      <c r="I68" s="934"/>
      <c r="J68" s="934"/>
      <c r="K68" s="934"/>
      <c r="L68" s="934"/>
      <c r="M68" s="934"/>
      <c r="N68" s="934"/>
      <c r="O68" s="934"/>
      <c r="P68" s="935"/>
      <c r="Q68" s="936">
        <v>2466</v>
      </c>
      <c r="R68" s="930"/>
      <c r="S68" s="930"/>
      <c r="T68" s="930"/>
      <c r="U68" s="930"/>
      <c r="V68" s="930">
        <v>2231</v>
      </c>
      <c r="W68" s="930"/>
      <c r="X68" s="930"/>
      <c r="Y68" s="930"/>
      <c r="Z68" s="930"/>
      <c r="AA68" s="930">
        <v>235</v>
      </c>
      <c r="AB68" s="930"/>
      <c r="AC68" s="930"/>
      <c r="AD68" s="930"/>
      <c r="AE68" s="930"/>
      <c r="AF68" s="930">
        <v>165</v>
      </c>
      <c r="AG68" s="930"/>
      <c r="AH68" s="930"/>
      <c r="AI68" s="930"/>
      <c r="AJ68" s="930"/>
      <c r="AK68" s="930">
        <v>164</v>
      </c>
      <c r="AL68" s="930"/>
      <c r="AM68" s="930"/>
      <c r="AN68" s="930"/>
      <c r="AO68" s="930"/>
      <c r="AP68" s="930">
        <v>2539</v>
      </c>
      <c r="AQ68" s="930"/>
      <c r="AR68" s="930"/>
      <c r="AS68" s="930"/>
      <c r="AT68" s="930"/>
      <c r="AU68" s="930">
        <v>329</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2">
      <c r="A69" s="234">
        <v>2</v>
      </c>
      <c r="B69" s="937" t="s">
        <v>579</v>
      </c>
      <c r="C69" s="938"/>
      <c r="D69" s="938"/>
      <c r="E69" s="938"/>
      <c r="F69" s="938"/>
      <c r="G69" s="938"/>
      <c r="H69" s="938"/>
      <c r="I69" s="938"/>
      <c r="J69" s="938"/>
      <c r="K69" s="938"/>
      <c r="L69" s="938"/>
      <c r="M69" s="938"/>
      <c r="N69" s="938"/>
      <c r="O69" s="938"/>
      <c r="P69" s="939"/>
      <c r="Q69" s="940">
        <v>211</v>
      </c>
      <c r="R69" s="894"/>
      <c r="S69" s="894"/>
      <c r="T69" s="894"/>
      <c r="U69" s="894"/>
      <c r="V69" s="894">
        <v>176</v>
      </c>
      <c r="W69" s="894"/>
      <c r="X69" s="894"/>
      <c r="Y69" s="894"/>
      <c r="Z69" s="894"/>
      <c r="AA69" s="894">
        <v>34</v>
      </c>
      <c r="AB69" s="894"/>
      <c r="AC69" s="894"/>
      <c r="AD69" s="894"/>
      <c r="AE69" s="894"/>
      <c r="AF69" s="894">
        <v>34</v>
      </c>
      <c r="AG69" s="894"/>
      <c r="AH69" s="894"/>
      <c r="AI69" s="894"/>
      <c r="AJ69" s="894"/>
      <c r="AK69" s="894" t="s">
        <v>581</v>
      </c>
      <c r="AL69" s="894"/>
      <c r="AM69" s="894"/>
      <c r="AN69" s="894"/>
      <c r="AO69" s="894"/>
      <c r="AP69" s="894" t="s">
        <v>581</v>
      </c>
      <c r="AQ69" s="894"/>
      <c r="AR69" s="894"/>
      <c r="AS69" s="894"/>
      <c r="AT69" s="894"/>
      <c r="AU69" s="894" t="s">
        <v>581</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2">
      <c r="A70" s="234">
        <v>3</v>
      </c>
      <c r="B70" s="937" t="s">
        <v>580</v>
      </c>
      <c r="C70" s="938"/>
      <c r="D70" s="938"/>
      <c r="E70" s="938"/>
      <c r="F70" s="938"/>
      <c r="G70" s="938"/>
      <c r="H70" s="938"/>
      <c r="I70" s="938"/>
      <c r="J70" s="938"/>
      <c r="K70" s="938"/>
      <c r="L70" s="938"/>
      <c r="M70" s="938"/>
      <c r="N70" s="938"/>
      <c r="O70" s="938"/>
      <c r="P70" s="939"/>
      <c r="Q70" s="940">
        <v>9488</v>
      </c>
      <c r="R70" s="894"/>
      <c r="S70" s="894"/>
      <c r="T70" s="894"/>
      <c r="U70" s="894"/>
      <c r="V70" s="894">
        <v>8930</v>
      </c>
      <c r="W70" s="894"/>
      <c r="X70" s="894"/>
      <c r="Y70" s="894"/>
      <c r="Z70" s="894"/>
      <c r="AA70" s="894">
        <v>559</v>
      </c>
      <c r="AB70" s="894"/>
      <c r="AC70" s="894"/>
      <c r="AD70" s="894"/>
      <c r="AE70" s="894"/>
      <c r="AF70" s="894">
        <v>2586</v>
      </c>
      <c r="AG70" s="894"/>
      <c r="AH70" s="894"/>
      <c r="AI70" s="894"/>
      <c r="AJ70" s="894"/>
      <c r="AK70" s="894" t="s">
        <v>581</v>
      </c>
      <c r="AL70" s="894"/>
      <c r="AM70" s="894"/>
      <c r="AN70" s="894"/>
      <c r="AO70" s="894"/>
      <c r="AP70" s="894">
        <v>6563</v>
      </c>
      <c r="AQ70" s="894"/>
      <c r="AR70" s="894"/>
      <c r="AS70" s="894"/>
      <c r="AT70" s="894"/>
      <c r="AU70" s="894">
        <v>256</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2">
      <c r="A71" s="234">
        <v>4</v>
      </c>
      <c r="B71" s="937" t="s">
        <v>570</v>
      </c>
      <c r="C71" s="938"/>
      <c r="D71" s="938"/>
      <c r="E71" s="938"/>
      <c r="F71" s="938"/>
      <c r="G71" s="938"/>
      <c r="H71" s="938"/>
      <c r="I71" s="938"/>
      <c r="J71" s="938"/>
      <c r="K71" s="938"/>
      <c r="L71" s="938"/>
      <c r="M71" s="938"/>
      <c r="N71" s="938"/>
      <c r="O71" s="938"/>
      <c r="P71" s="939"/>
      <c r="Q71" s="940">
        <v>1654</v>
      </c>
      <c r="R71" s="894"/>
      <c r="S71" s="894"/>
      <c r="T71" s="894"/>
      <c r="U71" s="894"/>
      <c r="V71" s="894">
        <v>1602</v>
      </c>
      <c r="W71" s="894"/>
      <c r="X71" s="894"/>
      <c r="Y71" s="894"/>
      <c r="Z71" s="894"/>
      <c r="AA71" s="894">
        <v>52</v>
      </c>
      <c r="AB71" s="894"/>
      <c r="AC71" s="894"/>
      <c r="AD71" s="894"/>
      <c r="AE71" s="894"/>
      <c r="AF71" s="894">
        <v>52</v>
      </c>
      <c r="AG71" s="894"/>
      <c r="AH71" s="894"/>
      <c r="AI71" s="894"/>
      <c r="AJ71" s="894"/>
      <c r="AK71" s="894">
        <v>73</v>
      </c>
      <c r="AL71" s="894"/>
      <c r="AM71" s="894"/>
      <c r="AN71" s="894"/>
      <c r="AO71" s="894"/>
      <c r="AP71" s="894">
        <v>4609</v>
      </c>
      <c r="AQ71" s="894"/>
      <c r="AR71" s="894"/>
      <c r="AS71" s="894"/>
      <c r="AT71" s="894"/>
      <c r="AU71" s="894">
        <v>653</v>
      </c>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2">
      <c r="A72" s="234">
        <v>5</v>
      </c>
      <c r="B72" s="937" t="s">
        <v>571</v>
      </c>
      <c r="C72" s="938"/>
      <c r="D72" s="938"/>
      <c r="E72" s="938"/>
      <c r="F72" s="938"/>
      <c r="G72" s="938"/>
      <c r="H72" s="938"/>
      <c r="I72" s="938"/>
      <c r="J72" s="938"/>
      <c r="K72" s="938"/>
      <c r="L72" s="938"/>
      <c r="M72" s="938"/>
      <c r="N72" s="938"/>
      <c r="O72" s="938"/>
      <c r="P72" s="939"/>
      <c r="Q72" s="940">
        <v>147</v>
      </c>
      <c r="R72" s="894"/>
      <c r="S72" s="894"/>
      <c r="T72" s="894"/>
      <c r="U72" s="894"/>
      <c r="V72" s="894">
        <v>125</v>
      </c>
      <c r="W72" s="894"/>
      <c r="X72" s="894"/>
      <c r="Y72" s="894"/>
      <c r="Z72" s="894"/>
      <c r="AA72" s="894">
        <v>22</v>
      </c>
      <c r="AB72" s="894"/>
      <c r="AC72" s="894"/>
      <c r="AD72" s="894"/>
      <c r="AE72" s="894"/>
      <c r="AF72" s="894">
        <v>22</v>
      </c>
      <c r="AG72" s="894"/>
      <c r="AH72" s="894"/>
      <c r="AI72" s="894"/>
      <c r="AJ72" s="894"/>
      <c r="AK72" s="894" t="s">
        <v>581</v>
      </c>
      <c r="AL72" s="894"/>
      <c r="AM72" s="894"/>
      <c r="AN72" s="894"/>
      <c r="AO72" s="894"/>
      <c r="AP72" s="894" t="s">
        <v>581</v>
      </c>
      <c r="AQ72" s="894"/>
      <c r="AR72" s="894"/>
      <c r="AS72" s="894"/>
      <c r="AT72" s="894"/>
      <c r="AU72" s="894" t="s">
        <v>581</v>
      </c>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2">
      <c r="A73" s="234">
        <v>6</v>
      </c>
      <c r="B73" s="937" t="s">
        <v>572</v>
      </c>
      <c r="C73" s="938"/>
      <c r="D73" s="938"/>
      <c r="E73" s="938"/>
      <c r="F73" s="938"/>
      <c r="G73" s="938"/>
      <c r="H73" s="938"/>
      <c r="I73" s="938"/>
      <c r="J73" s="938"/>
      <c r="K73" s="938"/>
      <c r="L73" s="938"/>
      <c r="M73" s="938"/>
      <c r="N73" s="938"/>
      <c r="O73" s="938"/>
      <c r="P73" s="939"/>
      <c r="Q73" s="940">
        <v>7170</v>
      </c>
      <c r="R73" s="894"/>
      <c r="S73" s="894"/>
      <c r="T73" s="894"/>
      <c r="U73" s="894"/>
      <c r="V73" s="894">
        <v>6595</v>
      </c>
      <c r="W73" s="894"/>
      <c r="X73" s="894"/>
      <c r="Y73" s="894"/>
      <c r="Z73" s="894"/>
      <c r="AA73" s="894">
        <v>575</v>
      </c>
      <c r="AB73" s="894"/>
      <c r="AC73" s="894"/>
      <c r="AD73" s="894"/>
      <c r="AE73" s="894"/>
      <c r="AF73" s="894">
        <v>575</v>
      </c>
      <c r="AG73" s="894"/>
      <c r="AH73" s="894"/>
      <c r="AI73" s="894"/>
      <c r="AJ73" s="894"/>
      <c r="AK73" s="894">
        <v>2440</v>
      </c>
      <c r="AL73" s="894"/>
      <c r="AM73" s="894"/>
      <c r="AN73" s="894"/>
      <c r="AO73" s="894"/>
      <c r="AP73" s="894" t="s">
        <v>581</v>
      </c>
      <c r="AQ73" s="894"/>
      <c r="AR73" s="894"/>
      <c r="AS73" s="894"/>
      <c r="AT73" s="894"/>
      <c r="AU73" s="894" t="s">
        <v>581</v>
      </c>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2">
      <c r="A74" s="234">
        <v>7</v>
      </c>
      <c r="B74" s="937" t="s">
        <v>573</v>
      </c>
      <c r="C74" s="938"/>
      <c r="D74" s="938"/>
      <c r="E74" s="938"/>
      <c r="F74" s="938"/>
      <c r="G74" s="938"/>
      <c r="H74" s="938"/>
      <c r="I74" s="938"/>
      <c r="J74" s="938"/>
      <c r="K74" s="938"/>
      <c r="L74" s="938"/>
      <c r="M74" s="938"/>
      <c r="N74" s="938"/>
      <c r="O74" s="938"/>
      <c r="P74" s="939"/>
      <c r="Q74" s="940">
        <v>89</v>
      </c>
      <c r="R74" s="894"/>
      <c r="S74" s="894"/>
      <c r="T74" s="894"/>
      <c r="U74" s="894"/>
      <c r="V74" s="894">
        <v>83</v>
      </c>
      <c r="W74" s="894"/>
      <c r="X74" s="894"/>
      <c r="Y74" s="894"/>
      <c r="Z74" s="894"/>
      <c r="AA74" s="894">
        <v>6</v>
      </c>
      <c r="AB74" s="894"/>
      <c r="AC74" s="894"/>
      <c r="AD74" s="894"/>
      <c r="AE74" s="894"/>
      <c r="AF74" s="894">
        <v>6</v>
      </c>
      <c r="AG74" s="894"/>
      <c r="AH74" s="894"/>
      <c r="AI74" s="894"/>
      <c r="AJ74" s="894"/>
      <c r="AK74" s="894">
        <v>3</v>
      </c>
      <c r="AL74" s="894"/>
      <c r="AM74" s="894"/>
      <c r="AN74" s="894"/>
      <c r="AO74" s="894"/>
      <c r="AP74" s="894" t="s">
        <v>581</v>
      </c>
      <c r="AQ74" s="894"/>
      <c r="AR74" s="894"/>
      <c r="AS74" s="894"/>
      <c r="AT74" s="894"/>
      <c r="AU74" s="894" t="s">
        <v>581</v>
      </c>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2">
      <c r="A75" s="234">
        <v>8</v>
      </c>
      <c r="B75" s="937" t="s">
        <v>574</v>
      </c>
      <c r="C75" s="938"/>
      <c r="D75" s="938"/>
      <c r="E75" s="938"/>
      <c r="F75" s="938"/>
      <c r="G75" s="938"/>
      <c r="H75" s="938"/>
      <c r="I75" s="938"/>
      <c r="J75" s="938"/>
      <c r="K75" s="938"/>
      <c r="L75" s="938"/>
      <c r="M75" s="938"/>
      <c r="N75" s="938"/>
      <c r="O75" s="938"/>
      <c r="P75" s="939"/>
      <c r="Q75" s="941">
        <v>252958</v>
      </c>
      <c r="R75" s="942"/>
      <c r="S75" s="942"/>
      <c r="T75" s="942"/>
      <c r="U75" s="898"/>
      <c r="V75" s="943">
        <v>245877</v>
      </c>
      <c r="W75" s="942"/>
      <c r="X75" s="942"/>
      <c r="Y75" s="942"/>
      <c r="Z75" s="898"/>
      <c r="AA75" s="943">
        <v>7081</v>
      </c>
      <c r="AB75" s="942"/>
      <c r="AC75" s="942"/>
      <c r="AD75" s="942"/>
      <c r="AE75" s="898"/>
      <c r="AF75" s="943">
        <v>7081</v>
      </c>
      <c r="AG75" s="942"/>
      <c r="AH75" s="942"/>
      <c r="AI75" s="942"/>
      <c r="AJ75" s="898"/>
      <c r="AK75" s="943">
        <v>2765</v>
      </c>
      <c r="AL75" s="942"/>
      <c r="AM75" s="942"/>
      <c r="AN75" s="942"/>
      <c r="AO75" s="898"/>
      <c r="AP75" s="943" t="s">
        <v>581</v>
      </c>
      <c r="AQ75" s="942"/>
      <c r="AR75" s="942"/>
      <c r="AS75" s="942"/>
      <c r="AT75" s="898"/>
      <c r="AU75" s="943" t="s">
        <v>581</v>
      </c>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2">
      <c r="A76" s="234">
        <v>9</v>
      </c>
      <c r="B76" s="937" t="s">
        <v>575</v>
      </c>
      <c r="C76" s="938"/>
      <c r="D76" s="938"/>
      <c r="E76" s="938"/>
      <c r="F76" s="938"/>
      <c r="G76" s="938"/>
      <c r="H76" s="938"/>
      <c r="I76" s="938"/>
      <c r="J76" s="938"/>
      <c r="K76" s="938"/>
      <c r="L76" s="938"/>
      <c r="M76" s="938"/>
      <c r="N76" s="938"/>
      <c r="O76" s="938"/>
      <c r="P76" s="939"/>
      <c r="Q76" s="941">
        <v>9906</v>
      </c>
      <c r="R76" s="942"/>
      <c r="S76" s="942"/>
      <c r="T76" s="942"/>
      <c r="U76" s="898"/>
      <c r="V76" s="943">
        <v>8592</v>
      </c>
      <c r="W76" s="942"/>
      <c r="X76" s="942"/>
      <c r="Y76" s="942"/>
      <c r="Z76" s="898"/>
      <c r="AA76" s="943">
        <v>1314</v>
      </c>
      <c r="AB76" s="942"/>
      <c r="AC76" s="942"/>
      <c r="AD76" s="942"/>
      <c r="AE76" s="898"/>
      <c r="AF76" s="943">
        <v>6635</v>
      </c>
      <c r="AG76" s="942"/>
      <c r="AH76" s="942"/>
      <c r="AI76" s="942"/>
      <c r="AJ76" s="898"/>
      <c r="AK76" s="943" t="s">
        <v>581</v>
      </c>
      <c r="AL76" s="942"/>
      <c r="AM76" s="942"/>
      <c r="AN76" s="942"/>
      <c r="AO76" s="898"/>
      <c r="AP76" s="943">
        <v>26778</v>
      </c>
      <c r="AQ76" s="942"/>
      <c r="AR76" s="942"/>
      <c r="AS76" s="942"/>
      <c r="AT76" s="898"/>
      <c r="AU76" s="943" t="s">
        <v>581</v>
      </c>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2">
      <c r="A77" s="234">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2">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2">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2">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2">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2">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2">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2">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2">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2">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2">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5">
      <c r="A88" s="236" t="s">
        <v>392</v>
      </c>
      <c r="B88" s="853" t="s">
        <v>419</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v>17156</v>
      </c>
      <c r="AG88" s="908"/>
      <c r="AH88" s="908"/>
      <c r="AI88" s="908"/>
      <c r="AJ88" s="908"/>
      <c r="AK88" s="905"/>
      <c r="AL88" s="905"/>
      <c r="AM88" s="905"/>
      <c r="AN88" s="905"/>
      <c r="AO88" s="905"/>
      <c r="AP88" s="908">
        <v>40489</v>
      </c>
      <c r="AQ88" s="908"/>
      <c r="AR88" s="908"/>
      <c r="AS88" s="908"/>
      <c r="AT88" s="908"/>
      <c r="AU88" s="908">
        <v>1238</v>
      </c>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853" t="s">
        <v>420</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v>13</v>
      </c>
      <c r="CS102" s="916"/>
      <c r="CT102" s="916"/>
      <c r="CU102" s="916"/>
      <c r="CV102" s="955"/>
      <c r="CW102" s="954" t="s">
        <v>578</v>
      </c>
      <c r="CX102" s="916"/>
      <c r="CY102" s="916"/>
      <c r="CZ102" s="916"/>
      <c r="DA102" s="955"/>
      <c r="DB102" s="954" t="s">
        <v>578</v>
      </c>
      <c r="DC102" s="916"/>
      <c r="DD102" s="916"/>
      <c r="DE102" s="916"/>
      <c r="DF102" s="955"/>
      <c r="DG102" s="954" t="s">
        <v>578</v>
      </c>
      <c r="DH102" s="916"/>
      <c r="DI102" s="916"/>
      <c r="DJ102" s="916"/>
      <c r="DK102" s="955"/>
      <c r="DL102" s="954">
        <v>72</v>
      </c>
      <c r="DM102" s="916"/>
      <c r="DN102" s="916"/>
      <c r="DO102" s="916"/>
      <c r="DP102" s="955"/>
      <c r="DQ102" s="954">
        <v>7</v>
      </c>
      <c r="DR102" s="916"/>
      <c r="DS102" s="916"/>
      <c r="DT102" s="916"/>
      <c r="DU102" s="955"/>
      <c r="DV102" s="853"/>
      <c r="DW102" s="854"/>
      <c r="DX102" s="854"/>
      <c r="DY102" s="854"/>
      <c r="DZ102" s="978"/>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421</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422</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423</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424</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1" t="s">
        <v>425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6" t="s">
        <v>427</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428</v>
      </c>
      <c r="AB109" s="957"/>
      <c r="AC109" s="957"/>
      <c r="AD109" s="957"/>
      <c r="AE109" s="958"/>
      <c r="AF109" s="956" t="s">
        <v>429</v>
      </c>
      <c r="AG109" s="957"/>
      <c r="AH109" s="957"/>
      <c r="AI109" s="957"/>
      <c r="AJ109" s="958"/>
      <c r="AK109" s="956" t="s">
        <v>307</v>
      </c>
      <c r="AL109" s="957"/>
      <c r="AM109" s="957"/>
      <c r="AN109" s="957"/>
      <c r="AO109" s="958"/>
      <c r="AP109" s="956" t="s">
        <v>430</v>
      </c>
      <c r="AQ109" s="957"/>
      <c r="AR109" s="957"/>
      <c r="AS109" s="957"/>
      <c r="AT109" s="959"/>
      <c r="AU109" s="976" t="s">
        <v>427</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428</v>
      </c>
      <c r="BR109" s="957"/>
      <c r="BS109" s="957"/>
      <c r="BT109" s="957"/>
      <c r="BU109" s="958"/>
      <c r="BV109" s="956" t="s">
        <v>429</v>
      </c>
      <c r="BW109" s="957"/>
      <c r="BX109" s="957"/>
      <c r="BY109" s="957"/>
      <c r="BZ109" s="958"/>
      <c r="CA109" s="956" t="s">
        <v>307</v>
      </c>
      <c r="CB109" s="957"/>
      <c r="CC109" s="957"/>
      <c r="CD109" s="957"/>
      <c r="CE109" s="958"/>
      <c r="CF109" s="977" t="s">
        <v>430</v>
      </c>
      <c r="CG109" s="977"/>
      <c r="CH109" s="977"/>
      <c r="CI109" s="977"/>
      <c r="CJ109" s="977"/>
      <c r="CK109" s="956" t="s">
        <v>431</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428</v>
      </c>
      <c r="DH109" s="957"/>
      <c r="DI109" s="957"/>
      <c r="DJ109" s="957"/>
      <c r="DK109" s="958"/>
      <c r="DL109" s="956" t="s">
        <v>429</v>
      </c>
      <c r="DM109" s="957"/>
      <c r="DN109" s="957"/>
      <c r="DO109" s="957"/>
      <c r="DP109" s="958"/>
      <c r="DQ109" s="956" t="s">
        <v>307</v>
      </c>
      <c r="DR109" s="957"/>
      <c r="DS109" s="957"/>
      <c r="DT109" s="957"/>
      <c r="DU109" s="958"/>
      <c r="DV109" s="956" t="s">
        <v>430</v>
      </c>
      <c r="DW109" s="957"/>
      <c r="DX109" s="957"/>
      <c r="DY109" s="957"/>
      <c r="DZ109" s="959"/>
    </row>
    <row r="110" spans="1:131" s="226" customFormat="1" ht="26.25" customHeight="1" x14ac:dyDescent="0.2">
      <c r="A110" s="960" t="s">
        <v>432</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387298</v>
      </c>
      <c r="AB110" s="964"/>
      <c r="AC110" s="964"/>
      <c r="AD110" s="964"/>
      <c r="AE110" s="965"/>
      <c r="AF110" s="966">
        <v>428336</v>
      </c>
      <c r="AG110" s="964"/>
      <c r="AH110" s="964"/>
      <c r="AI110" s="964"/>
      <c r="AJ110" s="965"/>
      <c r="AK110" s="966">
        <v>433637</v>
      </c>
      <c r="AL110" s="964"/>
      <c r="AM110" s="964"/>
      <c r="AN110" s="964"/>
      <c r="AO110" s="965"/>
      <c r="AP110" s="967">
        <v>11</v>
      </c>
      <c r="AQ110" s="968"/>
      <c r="AR110" s="968"/>
      <c r="AS110" s="968"/>
      <c r="AT110" s="969"/>
      <c r="AU110" s="970" t="s">
        <v>72</v>
      </c>
      <c r="AV110" s="971"/>
      <c r="AW110" s="971"/>
      <c r="AX110" s="971"/>
      <c r="AY110" s="971"/>
      <c r="AZ110" s="993" t="s">
        <v>433</v>
      </c>
      <c r="BA110" s="961"/>
      <c r="BB110" s="961"/>
      <c r="BC110" s="961"/>
      <c r="BD110" s="961"/>
      <c r="BE110" s="961"/>
      <c r="BF110" s="961"/>
      <c r="BG110" s="961"/>
      <c r="BH110" s="961"/>
      <c r="BI110" s="961"/>
      <c r="BJ110" s="961"/>
      <c r="BK110" s="961"/>
      <c r="BL110" s="961"/>
      <c r="BM110" s="961"/>
      <c r="BN110" s="961"/>
      <c r="BO110" s="961"/>
      <c r="BP110" s="962"/>
      <c r="BQ110" s="994">
        <v>4467594</v>
      </c>
      <c r="BR110" s="995"/>
      <c r="BS110" s="995"/>
      <c r="BT110" s="995"/>
      <c r="BU110" s="995"/>
      <c r="BV110" s="995">
        <v>4359304</v>
      </c>
      <c r="BW110" s="995"/>
      <c r="BX110" s="995"/>
      <c r="BY110" s="995"/>
      <c r="BZ110" s="995"/>
      <c r="CA110" s="995">
        <v>4292679</v>
      </c>
      <c r="CB110" s="995"/>
      <c r="CC110" s="995"/>
      <c r="CD110" s="995"/>
      <c r="CE110" s="995"/>
      <c r="CF110" s="1008">
        <v>109.3</v>
      </c>
      <c r="CG110" s="1009"/>
      <c r="CH110" s="1009"/>
      <c r="CI110" s="1009"/>
      <c r="CJ110" s="1009"/>
      <c r="CK110" s="1010" t="s">
        <v>434</v>
      </c>
      <c r="CL110" s="1011"/>
      <c r="CM110" s="993" t="s">
        <v>435</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394</v>
      </c>
      <c r="DH110" s="995"/>
      <c r="DI110" s="995"/>
      <c r="DJ110" s="995"/>
      <c r="DK110" s="995"/>
      <c r="DL110" s="995" t="s">
        <v>394</v>
      </c>
      <c r="DM110" s="995"/>
      <c r="DN110" s="995"/>
      <c r="DO110" s="995"/>
      <c r="DP110" s="995"/>
      <c r="DQ110" s="995" t="s">
        <v>436</v>
      </c>
      <c r="DR110" s="995"/>
      <c r="DS110" s="995"/>
      <c r="DT110" s="995"/>
      <c r="DU110" s="995"/>
      <c r="DV110" s="996" t="s">
        <v>144</v>
      </c>
      <c r="DW110" s="996"/>
      <c r="DX110" s="996"/>
      <c r="DY110" s="996"/>
      <c r="DZ110" s="997"/>
    </row>
    <row r="111" spans="1:131" s="226" customFormat="1" ht="26.25" customHeight="1" x14ac:dyDescent="0.2">
      <c r="A111" s="998" t="s">
        <v>437</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394</v>
      </c>
      <c r="AB111" s="1002"/>
      <c r="AC111" s="1002"/>
      <c r="AD111" s="1002"/>
      <c r="AE111" s="1003"/>
      <c r="AF111" s="1004" t="s">
        <v>436</v>
      </c>
      <c r="AG111" s="1002"/>
      <c r="AH111" s="1002"/>
      <c r="AI111" s="1002"/>
      <c r="AJ111" s="1003"/>
      <c r="AK111" s="1004" t="s">
        <v>144</v>
      </c>
      <c r="AL111" s="1002"/>
      <c r="AM111" s="1002"/>
      <c r="AN111" s="1002"/>
      <c r="AO111" s="1003"/>
      <c r="AP111" s="1005" t="s">
        <v>144</v>
      </c>
      <c r="AQ111" s="1006"/>
      <c r="AR111" s="1006"/>
      <c r="AS111" s="1006"/>
      <c r="AT111" s="1007"/>
      <c r="AU111" s="972"/>
      <c r="AV111" s="973"/>
      <c r="AW111" s="973"/>
      <c r="AX111" s="973"/>
      <c r="AY111" s="973"/>
      <c r="AZ111" s="986" t="s">
        <v>438</v>
      </c>
      <c r="BA111" s="987"/>
      <c r="BB111" s="987"/>
      <c r="BC111" s="987"/>
      <c r="BD111" s="987"/>
      <c r="BE111" s="987"/>
      <c r="BF111" s="987"/>
      <c r="BG111" s="987"/>
      <c r="BH111" s="987"/>
      <c r="BI111" s="987"/>
      <c r="BJ111" s="987"/>
      <c r="BK111" s="987"/>
      <c r="BL111" s="987"/>
      <c r="BM111" s="987"/>
      <c r="BN111" s="987"/>
      <c r="BO111" s="987"/>
      <c r="BP111" s="988"/>
      <c r="BQ111" s="989">
        <v>1195</v>
      </c>
      <c r="BR111" s="990"/>
      <c r="BS111" s="990"/>
      <c r="BT111" s="990"/>
      <c r="BU111" s="990"/>
      <c r="BV111" s="990">
        <v>984</v>
      </c>
      <c r="BW111" s="990"/>
      <c r="BX111" s="990"/>
      <c r="BY111" s="990"/>
      <c r="BZ111" s="990"/>
      <c r="CA111" s="990">
        <v>1324</v>
      </c>
      <c r="CB111" s="990"/>
      <c r="CC111" s="990"/>
      <c r="CD111" s="990"/>
      <c r="CE111" s="990"/>
      <c r="CF111" s="984">
        <v>0</v>
      </c>
      <c r="CG111" s="985"/>
      <c r="CH111" s="985"/>
      <c r="CI111" s="985"/>
      <c r="CJ111" s="985"/>
      <c r="CK111" s="1012"/>
      <c r="CL111" s="1013"/>
      <c r="CM111" s="986" t="s">
        <v>439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394</v>
      </c>
      <c r="DH111" s="990"/>
      <c r="DI111" s="990"/>
      <c r="DJ111" s="990"/>
      <c r="DK111" s="990"/>
      <c r="DL111" s="990" t="s">
        <v>144</v>
      </c>
      <c r="DM111" s="990"/>
      <c r="DN111" s="990"/>
      <c r="DO111" s="990"/>
      <c r="DP111" s="990"/>
      <c r="DQ111" s="990" t="s">
        <v>436</v>
      </c>
      <c r="DR111" s="990"/>
      <c r="DS111" s="990"/>
      <c r="DT111" s="990"/>
      <c r="DU111" s="990"/>
      <c r="DV111" s="991" t="s">
        <v>394</v>
      </c>
      <c r="DW111" s="991"/>
      <c r="DX111" s="991"/>
      <c r="DY111" s="991"/>
      <c r="DZ111" s="992"/>
    </row>
    <row r="112" spans="1:131" s="226" customFormat="1" ht="26.25" customHeight="1" x14ac:dyDescent="0.2">
      <c r="A112" s="1016" t="s">
        <v>440</v>
      </c>
      <c r="B112" s="1017"/>
      <c r="C112" s="987" t="s">
        <v>441</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144</v>
      </c>
      <c r="AB112" s="1023"/>
      <c r="AC112" s="1023"/>
      <c r="AD112" s="1023"/>
      <c r="AE112" s="1024"/>
      <c r="AF112" s="1025" t="s">
        <v>394</v>
      </c>
      <c r="AG112" s="1023"/>
      <c r="AH112" s="1023"/>
      <c r="AI112" s="1023"/>
      <c r="AJ112" s="1024"/>
      <c r="AK112" s="1025" t="s">
        <v>394</v>
      </c>
      <c r="AL112" s="1023"/>
      <c r="AM112" s="1023"/>
      <c r="AN112" s="1023"/>
      <c r="AO112" s="1024"/>
      <c r="AP112" s="1026" t="s">
        <v>394</v>
      </c>
      <c r="AQ112" s="1027"/>
      <c r="AR112" s="1027"/>
      <c r="AS112" s="1027"/>
      <c r="AT112" s="1028"/>
      <c r="AU112" s="972"/>
      <c r="AV112" s="973"/>
      <c r="AW112" s="973"/>
      <c r="AX112" s="973"/>
      <c r="AY112" s="973"/>
      <c r="AZ112" s="986" t="s">
        <v>442</v>
      </c>
      <c r="BA112" s="987"/>
      <c r="BB112" s="987"/>
      <c r="BC112" s="987"/>
      <c r="BD112" s="987"/>
      <c r="BE112" s="987"/>
      <c r="BF112" s="987"/>
      <c r="BG112" s="987"/>
      <c r="BH112" s="987"/>
      <c r="BI112" s="987"/>
      <c r="BJ112" s="987"/>
      <c r="BK112" s="987"/>
      <c r="BL112" s="987"/>
      <c r="BM112" s="987"/>
      <c r="BN112" s="987"/>
      <c r="BO112" s="987"/>
      <c r="BP112" s="988"/>
      <c r="BQ112" s="989">
        <v>616869</v>
      </c>
      <c r="BR112" s="990"/>
      <c r="BS112" s="990"/>
      <c r="BT112" s="990"/>
      <c r="BU112" s="990"/>
      <c r="BV112" s="990">
        <v>534492</v>
      </c>
      <c r="BW112" s="990"/>
      <c r="BX112" s="990"/>
      <c r="BY112" s="990"/>
      <c r="BZ112" s="990"/>
      <c r="CA112" s="990">
        <v>455153</v>
      </c>
      <c r="CB112" s="990"/>
      <c r="CC112" s="990"/>
      <c r="CD112" s="990"/>
      <c r="CE112" s="990"/>
      <c r="CF112" s="984">
        <v>11.6</v>
      </c>
      <c r="CG112" s="985"/>
      <c r="CH112" s="985"/>
      <c r="CI112" s="985"/>
      <c r="CJ112" s="985"/>
      <c r="CK112" s="1012"/>
      <c r="CL112" s="1013"/>
      <c r="CM112" s="986" t="s">
        <v>443</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436</v>
      </c>
      <c r="DH112" s="990"/>
      <c r="DI112" s="990"/>
      <c r="DJ112" s="990"/>
      <c r="DK112" s="990"/>
      <c r="DL112" s="990" t="s">
        <v>436</v>
      </c>
      <c r="DM112" s="990"/>
      <c r="DN112" s="990"/>
      <c r="DO112" s="990"/>
      <c r="DP112" s="990"/>
      <c r="DQ112" s="990" t="s">
        <v>144</v>
      </c>
      <c r="DR112" s="990"/>
      <c r="DS112" s="990"/>
      <c r="DT112" s="990"/>
      <c r="DU112" s="990"/>
      <c r="DV112" s="991" t="s">
        <v>394</v>
      </c>
      <c r="DW112" s="991"/>
      <c r="DX112" s="991"/>
      <c r="DY112" s="991"/>
      <c r="DZ112" s="992"/>
    </row>
    <row r="113" spans="1:130" s="226" customFormat="1" ht="26.25" customHeight="1" x14ac:dyDescent="0.2">
      <c r="A113" s="1018"/>
      <c r="B113" s="1019"/>
      <c r="C113" s="987" t="s">
        <v>444</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98087</v>
      </c>
      <c r="AB113" s="1002"/>
      <c r="AC113" s="1002"/>
      <c r="AD113" s="1002"/>
      <c r="AE113" s="1003"/>
      <c r="AF113" s="1004">
        <v>95416</v>
      </c>
      <c r="AG113" s="1002"/>
      <c r="AH113" s="1002"/>
      <c r="AI113" s="1002"/>
      <c r="AJ113" s="1003"/>
      <c r="AK113" s="1004">
        <v>97852</v>
      </c>
      <c r="AL113" s="1002"/>
      <c r="AM113" s="1002"/>
      <c r="AN113" s="1002"/>
      <c r="AO113" s="1003"/>
      <c r="AP113" s="1005">
        <v>2.5</v>
      </c>
      <c r="AQ113" s="1006"/>
      <c r="AR113" s="1006"/>
      <c r="AS113" s="1006"/>
      <c r="AT113" s="1007"/>
      <c r="AU113" s="972"/>
      <c r="AV113" s="973"/>
      <c r="AW113" s="973"/>
      <c r="AX113" s="973"/>
      <c r="AY113" s="973"/>
      <c r="AZ113" s="986" t="s">
        <v>445</v>
      </c>
      <c r="BA113" s="987"/>
      <c r="BB113" s="987"/>
      <c r="BC113" s="987"/>
      <c r="BD113" s="987"/>
      <c r="BE113" s="987"/>
      <c r="BF113" s="987"/>
      <c r="BG113" s="987"/>
      <c r="BH113" s="987"/>
      <c r="BI113" s="987"/>
      <c r="BJ113" s="987"/>
      <c r="BK113" s="987"/>
      <c r="BL113" s="987"/>
      <c r="BM113" s="987"/>
      <c r="BN113" s="987"/>
      <c r="BO113" s="987"/>
      <c r="BP113" s="988"/>
      <c r="BQ113" s="989">
        <v>1385068</v>
      </c>
      <c r="BR113" s="990"/>
      <c r="BS113" s="990"/>
      <c r="BT113" s="990"/>
      <c r="BU113" s="990"/>
      <c r="BV113" s="990">
        <v>1300386</v>
      </c>
      <c r="BW113" s="990"/>
      <c r="BX113" s="990"/>
      <c r="BY113" s="990"/>
      <c r="BZ113" s="990"/>
      <c r="CA113" s="990">
        <v>1237619</v>
      </c>
      <c r="CB113" s="990"/>
      <c r="CC113" s="990"/>
      <c r="CD113" s="990"/>
      <c r="CE113" s="990"/>
      <c r="CF113" s="984">
        <v>31.5</v>
      </c>
      <c r="CG113" s="985"/>
      <c r="CH113" s="985"/>
      <c r="CI113" s="985"/>
      <c r="CJ113" s="985"/>
      <c r="CK113" s="1012"/>
      <c r="CL113" s="1013"/>
      <c r="CM113" s="986" t="s">
        <v>446</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394</v>
      </c>
      <c r="DH113" s="1023"/>
      <c r="DI113" s="1023"/>
      <c r="DJ113" s="1023"/>
      <c r="DK113" s="1024"/>
      <c r="DL113" s="1025" t="s">
        <v>447</v>
      </c>
      <c r="DM113" s="1023"/>
      <c r="DN113" s="1023"/>
      <c r="DO113" s="1023"/>
      <c r="DP113" s="1024"/>
      <c r="DQ113" s="1025" t="s">
        <v>144</v>
      </c>
      <c r="DR113" s="1023"/>
      <c r="DS113" s="1023"/>
      <c r="DT113" s="1023"/>
      <c r="DU113" s="1024"/>
      <c r="DV113" s="1026" t="s">
        <v>394</v>
      </c>
      <c r="DW113" s="1027"/>
      <c r="DX113" s="1027"/>
      <c r="DY113" s="1027"/>
      <c r="DZ113" s="1028"/>
    </row>
    <row r="114" spans="1:130" s="226" customFormat="1" ht="26.25" customHeight="1" x14ac:dyDescent="0.2">
      <c r="A114" s="1018"/>
      <c r="B114" s="1019"/>
      <c r="C114" s="987" t="s">
        <v>448</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59851</v>
      </c>
      <c r="AB114" s="1023"/>
      <c r="AC114" s="1023"/>
      <c r="AD114" s="1023"/>
      <c r="AE114" s="1024"/>
      <c r="AF114" s="1025">
        <v>102762</v>
      </c>
      <c r="AG114" s="1023"/>
      <c r="AH114" s="1023"/>
      <c r="AI114" s="1023"/>
      <c r="AJ114" s="1024"/>
      <c r="AK114" s="1025">
        <v>106173</v>
      </c>
      <c r="AL114" s="1023"/>
      <c r="AM114" s="1023"/>
      <c r="AN114" s="1023"/>
      <c r="AO114" s="1024"/>
      <c r="AP114" s="1026">
        <v>2.7</v>
      </c>
      <c r="AQ114" s="1027"/>
      <c r="AR114" s="1027"/>
      <c r="AS114" s="1027"/>
      <c r="AT114" s="1028"/>
      <c r="AU114" s="972"/>
      <c r="AV114" s="973"/>
      <c r="AW114" s="973"/>
      <c r="AX114" s="973"/>
      <c r="AY114" s="973"/>
      <c r="AZ114" s="986" t="s">
        <v>449</v>
      </c>
      <c r="BA114" s="987"/>
      <c r="BB114" s="987"/>
      <c r="BC114" s="987"/>
      <c r="BD114" s="987"/>
      <c r="BE114" s="987"/>
      <c r="BF114" s="987"/>
      <c r="BG114" s="987"/>
      <c r="BH114" s="987"/>
      <c r="BI114" s="987"/>
      <c r="BJ114" s="987"/>
      <c r="BK114" s="987"/>
      <c r="BL114" s="987"/>
      <c r="BM114" s="987"/>
      <c r="BN114" s="987"/>
      <c r="BO114" s="987"/>
      <c r="BP114" s="988"/>
      <c r="BQ114" s="989">
        <v>1125867</v>
      </c>
      <c r="BR114" s="990"/>
      <c r="BS114" s="990"/>
      <c r="BT114" s="990"/>
      <c r="BU114" s="990"/>
      <c r="BV114" s="990">
        <v>1117362</v>
      </c>
      <c r="BW114" s="990"/>
      <c r="BX114" s="990"/>
      <c r="BY114" s="990"/>
      <c r="BZ114" s="990"/>
      <c r="CA114" s="990">
        <v>1103598</v>
      </c>
      <c r="CB114" s="990"/>
      <c r="CC114" s="990"/>
      <c r="CD114" s="990"/>
      <c r="CE114" s="990"/>
      <c r="CF114" s="984">
        <v>28.1</v>
      </c>
      <c r="CG114" s="985"/>
      <c r="CH114" s="985"/>
      <c r="CI114" s="985"/>
      <c r="CJ114" s="985"/>
      <c r="CK114" s="1012"/>
      <c r="CL114" s="1013"/>
      <c r="CM114" s="986" t="s">
        <v>450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394</v>
      </c>
      <c r="DH114" s="1023"/>
      <c r="DI114" s="1023"/>
      <c r="DJ114" s="1023"/>
      <c r="DK114" s="1024"/>
      <c r="DL114" s="1025" t="s">
        <v>394</v>
      </c>
      <c r="DM114" s="1023"/>
      <c r="DN114" s="1023"/>
      <c r="DO114" s="1023"/>
      <c r="DP114" s="1024"/>
      <c r="DQ114" s="1025" t="s">
        <v>394</v>
      </c>
      <c r="DR114" s="1023"/>
      <c r="DS114" s="1023"/>
      <c r="DT114" s="1023"/>
      <c r="DU114" s="1024"/>
      <c r="DV114" s="1026" t="s">
        <v>394</v>
      </c>
      <c r="DW114" s="1027"/>
      <c r="DX114" s="1027"/>
      <c r="DY114" s="1027"/>
      <c r="DZ114" s="1028"/>
    </row>
    <row r="115" spans="1:130" s="226" customFormat="1" ht="26.25" customHeight="1" x14ac:dyDescent="0.2">
      <c r="A115" s="1018"/>
      <c r="B115" s="1019"/>
      <c r="C115" s="987" t="s">
        <v>451</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284</v>
      </c>
      <c r="AB115" s="1002"/>
      <c r="AC115" s="1002"/>
      <c r="AD115" s="1002"/>
      <c r="AE115" s="1003"/>
      <c r="AF115" s="1004">
        <v>246</v>
      </c>
      <c r="AG115" s="1002"/>
      <c r="AH115" s="1002"/>
      <c r="AI115" s="1002"/>
      <c r="AJ115" s="1003"/>
      <c r="AK115" s="1004">
        <v>247</v>
      </c>
      <c r="AL115" s="1002"/>
      <c r="AM115" s="1002"/>
      <c r="AN115" s="1002"/>
      <c r="AO115" s="1003"/>
      <c r="AP115" s="1005">
        <v>0</v>
      </c>
      <c r="AQ115" s="1006"/>
      <c r="AR115" s="1006"/>
      <c r="AS115" s="1006"/>
      <c r="AT115" s="1007"/>
      <c r="AU115" s="972"/>
      <c r="AV115" s="973"/>
      <c r="AW115" s="973"/>
      <c r="AX115" s="973"/>
      <c r="AY115" s="973"/>
      <c r="AZ115" s="986" t="s">
        <v>452</v>
      </c>
      <c r="BA115" s="987"/>
      <c r="BB115" s="987"/>
      <c r="BC115" s="987"/>
      <c r="BD115" s="987"/>
      <c r="BE115" s="987"/>
      <c r="BF115" s="987"/>
      <c r="BG115" s="987"/>
      <c r="BH115" s="987"/>
      <c r="BI115" s="987"/>
      <c r="BJ115" s="987"/>
      <c r="BK115" s="987"/>
      <c r="BL115" s="987"/>
      <c r="BM115" s="987"/>
      <c r="BN115" s="987"/>
      <c r="BO115" s="987"/>
      <c r="BP115" s="988"/>
      <c r="BQ115" s="989">
        <v>7644</v>
      </c>
      <c r="BR115" s="990"/>
      <c r="BS115" s="990"/>
      <c r="BT115" s="990"/>
      <c r="BU115" s="990"/>
      <c r="BV115" s="990">
        <v>7419</v>
      </c>
      <c r="BW115" s="990"/>
      <c r="BX115" s="990"/>
      <c r="BY115" s="990"/>
      <c r="BZ115" s="990"/>
      <c r="CA115" s="990">
        <v>7192</v>
      </c>
      <c r="CB115" s="990"/>
      <c r="CC115" s="990"/>
      <c r="CD115" s="990"/>
      <c r="CE115" s="990"/>
      <c r="CF115" s="984">
        <v>0.2</v>
      </c>
      <c r="CG115" s="985"/>
      <c r="CH115" s="985"/>
      <c r="CI115" s="985"/>
      <c r="CJ115" s="985"/>
      <c r="CK115" s="1012"/>
      <c r="CL115" s="1013"/>
      <c r="CM115" s="986" t="s">
        <v>453</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436</v>
      </c>
      <c r="DH115" s="1023"/>
      <c r="DI115" s="1023"/>
      <c r="DJ115" s="1023"/>
      <c r="DK115" s="1024"/>
      <c r="DL115" s="1025" t="s">
        <v>436</v>
      </c>
      <c r="DM115" s="1023"/>
      <c r="DN115" s="1023"/>
      <c r="DO115" s="1023"/>
      <c r="DP115" s="1024"/>
      <c r="DQ115" s="1025" t="s">
        <v>436</v>
      </c>
      <c r="DR115" s="1023"/>
      <c r="DS115" s="1023"/>
      <c r="DT115" s="1023"/>
      <c r="DU115" s="1024"/>
      <c r="DV115" s="1026" t="s">
        <v>447</v>
      </c>
      <c r="DW115" s="1027"/>
      <c r="DX115" s="1027"/>
      <c r="DY115" s="1027"/>
      <c r="DZ115" s="1028"/>
    </row>
    <row r="116" spans="1:130" s="226" customFormat="1" ht="26.25" customHeight="1" x14ac:dyDescent="0.2">
      <c r="A116" s="1020"/>
      <c r="B116" s="1021"/>
      <c r="C116" s="1029" t="s">
        <v>454</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394</v>
      </c>
      <c r="AB116" s="1023"/>
      <c r="AC116" s="1023"/>
      <c r="AD116" s="1023"/>
      <c r="AE116" s="1024"/>
      <c r="AF116" s="1025" t="s">
        <v>394</v>
      </c>
      <c r="AG116" s="1023"/>
      <c r="AH116" s="1023"/>
      <c r="AI116" s="1023"/>
      <c r="AJ116" s="1024"/>
      <c r="AK116" s="1025" t="s">
        <v>394</v>
      </c>
      <c r="AL116" s="1023"/>
      <c r="AM116" s="1023"/>
      <c r="AN116" s="1023"/>
      <c r="AO116" s="1024"/>
      <c r="AP116" s="1026" t="s">
        <v>394</v>
      </c>
      <c r="AQ116" s="1027"/>
      <c r="AR116" s="1027"/>
      <c r="AS116" s="1027"/>
      <c r="AT116" s="1028"/>
      <c r="AU116" s="972"/>
      <c r="AV116" s="973"/>
      <c r="AW116" s="973"/>
      <c r="AX116" s="973"/>
      <c r="AY116" s="973"/>
      <c r="AZ116" s="1031" t="s">
        <v>455</v>
      </c>
      <c r="BA116" s="1032"/>
      <c r="BB116" s="1032"/>
      <c r="BC116" s="1032"/>
      <c r="BD116" s="1032"/>
      <c r="BE116" s="1032"/>
      <c r="BF116" s="1032"/>
      <c r="BG116" s="1032"/>
      <c r="BH116" s="1032"/>
      <c r="BI116" s="1032"/>
      <c r="BJ116" s="1032"/>
      <c r="BK116" s="1032"/>
      <c r="BL116" s="1032"/>
      <c r="BM116" s="1032"/>
      <c r="BN116" s="1032"/>
      <c r="BO116" s="1032"/>
      <c r="BP116" s="1033"/>
      <c r="BQ116" s="989" t="s">
        <v>394</v>
      </c>
      <c r="BR116" s="990"/>
      <c r="BS116" s="990"/>
      <c r="BT116" s="990"/>
      <c r="BU116" s="990"/>
      <c r="BV116" s="990" t="s">
        <v>394</v>
      </c>
      <c r="BW116" s="990"/>
      <c r="BX116" s="990"/>
      <c r="BY116" s="990"/>
      <c r="BZ116" s="990"/>
      <c r="CA116" s="990" t="s">
        <v>394</v>
      </c>
      <c r="CB116" s="990"/>
      <c r="CC116" s="990"/>
      <c r="CD116" s="990"/>
      <c r="CE116" s="990"/>
      <c r="CF116" s="984" t="s">
        <v>436</v>
      </c>
      <c r="CG116" s="985"/>
      <c r="CH116" s="985"/>
      <c r="CI116" s="985"/>
      <c r="CJ116" s="985"/>
      <c r="CK116" s="1012"/>
      <c r="CL116" s="1013"/>
      <c r="CM116" s="986" t="s">
        <v>456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144</v>
      </c>
      <c r="DH116" s="1023"/>
      <c r="DI116" s="1023"/>
      <c r="DJ116" s="1023"/>
      <c r="DK116" s="1024"/>
      <c r="DL116" s="1025" t="s">
        <v>144</v>
      </c>
      <c r="DM116" s="1023"/>
      <c r="DN116" s="1023"/>
      <c r="DO116" s="1023"/>
      <c r="DP116" s="1024"/>
      <c r="DQ116" s="1025" t="s">
        <v>144</v>
      </c>
      <c r="DR116" s="1023"/>
      <c r="DS116" s="1023"/>
      <c r="DT116" s="1023"/>
      <c r="DU116" s="1024"/>
      <c r="DV116" s="1026" t="s">
        <v>394</v>
      </c>
      <c r="DW116" s="1027"/>
      <c r="DX116" s="1027"/>
      <c r="DY116" s="1027"/>
      <c r="DZ116" s="1028"/>
    </row>
    <row r="117" spans="1:130" s="226" customFormat="1" ht="26.25" customHeight="1" x14ac:dyDescent="0.2">
      <c r="A117" s="976" t="s">
        <v>188</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457</v>
      </c>
      <c r="Z117" s="958"/>
      <c r="AA117" s="1042">
        <v>545520</v>
      </c>
      <c r="AB117" s="1043"/>
      <c r="AC117" s="1043"/>
      <c r="AD117" s="1043"/>
      <c r="AE117" s="1044"/>
      <c r="AF117" s="1045">
        <v>626760</v>
      </c>
      <c r="AG117" s="1043"/>
      <c r="AH117" s="1043"/>
      <c r="AI117" s="1043"/>
      <c r="AJ117" s="1044"/>
      <c r="AK117" s="1045">
        <v>637909</v>
      </c>
      <c r="AL117" s="1043"/>
      <c r="AM117" s="1043"/>
      <c r="AN117" s="1043"/>
      <c r="AO117" s="1044"/>
      <c r="AP117" s="1046"/>
      <c r="AQ117" s="1047"/>
      <c r="AR117" s="1047"/>
      <c r="AS117" s="1047"/>
      <c r="AT117" s="1048"/>
      <c r="AU117" s="972"/>
      <c r="AV117" s="973"/>
      <c r="AW117" s="973"/>
      <c r="AX117" s="973"/>
      <c r="AY117" s="973"/>
      <c r="AZ117" s="1038" t="s">
        <v>458</v>
      </c>
      <c r="BA117" s="1039"/>
      <c r="BB117" s="1039"/>
      <c r="BC117" s="1039"/>
      <c r="BD117" s="1039"/>
      <c r="BE117" s="1039"/>
      <c r="BF117" s="1039"/>
      <c r="BG117" s="1039"/>
      <c r="BH117" s="1039"/>
      <c r="BI117" s="1039"/>
      <c r="BJ117" s="1039"/>
      <c r="BK117" s="1039"/>
      <c r="BL117" s="1039"/>
      <c r="BM117" s="1039"/>
      <c r="BN117" s="1039"/>
      <c r="BO117" s="1039"/>
      <c r="BP117" s="1040"/>
      <c r="BQ117" s="989" t="s">
        <v>144</v>
      </c>
      <c r="BR117" s="990"/>
      <c r="BS117" s="990"/>
      <c r="BT117" s="990"/>
      <c r="BU117" s="990"/>
      <c r="BV117" s="990" t="s">
        <v>144</v>
      </c>
      <c r="BW117" s="990"/>
      <c r="BX117" s="990"/>
      <c r="BY117" s="990"/>
      <c r="BZ117" s="990"/>
      <c r="CA117" s="990" t="s">
        <v>144</v>
      </c>
      <c r="CB117" s="990"/>
      <c r="CC117" s="990"/>
      <c r="CD117" s="990"/>
      <c r="CE117" s="990"/>
      <c r="CF117" s="984" t="s">
        <v>144</v>
      </c>
      <c r="CG117" s="985"/>
      <c r="CH117" s="985"/>
      <c r="CI117" s="985"/>
      <c r="CJ117" s="985"/>
      <c r="CK117" s="1012"/>
      <c r="CL117" s="1013"/>
      <c r="CM117" s="986" t="s">
        <v>459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144</v>
      </c>
      <c r="DH117" s="1023"/>
      <c r="DI117" s="1023"/>
      <c r="DJ117" s="1023"/>
      <c r="DK117" s="1024"/>
      <c r="DL117" s="1025" t="s">
        <v>436</v>
      </c>
      <c r="DM117" s="1023"/>
      <c r="DN117" s="1023"/>
      <c r="DO117" s="1023"/>
      <c r="DP117" s="1024"/>
      <c r="DQ117" s="1025" t="s">
        <v>144</v>
      </c>
      <c r="DR117" s="1023"/>
      <c r="DS117" s="1023"/>
      <c r="DT117" s="1023"/>
      <c r="DU117" s="1024"/>
      <c r="DV117" s="1026" t="s">
        <v>144</v>
      </c>
      <c r="DW117" s="1027"/>
      <c r="DX117" s="1027"/>
      <c r="DY117" s="1027"/>
      <c r="DZ117" s="1028"/>
    </row>
    <row r="118" spans="1:130" s="226" customFormat="1" ht="26.25" customHeight="1" x14ac:dyDescent="0.2">
      <c r="A118" s="976" t="s">
        <v>431</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428</v>
      </c>
      <c r="AB118" s="957"/>
      <c r="AC118" s="957"/>
      <c r="AD118" s="957"/>
      <c r="AE118" s="958"/>
      <c r="AF118" s="956" t="s">
        <v>429</v>
      </c>
      <c r="AG118" s="957"/>
      <c r="AH118" s="957"/>
      <c r="AI118" s="957"/>
      <c r="AJ118" s="958"/>
      <c r="AK118" s="956" t="s">
        <v>307</v>
      </c>
      <c r="AL118" s="957"/>
      <c r="AM118" s="957"/>
      <c r="AN118" s="957"/>
      <c r="AO118" s="958"/>
      <c r="AP118" s="1034" t="s">
        <v>430</v>
      </c>
      <c r="AQ118" s="1035"/>
      <c r="AR118" s="1035"/>
      <c r="AS118" s="1035"/>
      <c r="AT118" s="1036"/>
      <c r="AU118" s="972"/>
      <c r="AV118" s="973"/>
      <c r="AW118" s="973"/>
      <c r="AX118" s="973"/>
      <c r="AY118" s="973"/>
      <c r="AZ118" s="1037" t="s">
        <v>460</v>
      </c>
      <c r="BA118" s="1029"/>
      <c r="BB118" s="1029"/>
      <c r="BC118" s="1029"/>
      <c r="BD118" s="1029"/>
      <c r="BE118" s="1029"/>
      <c r="BF118" s="1029"/>
      <c r="BG118" s="1029"/>
      <c r="BH118" s="1029"/>
      <c r="BI118" s="1029"/>
      <c r="BJ118" s="1029"/>
      <c r="BK118" s="1029"/>
      <c r="BL118" s="1029"/>
      <c r="BM118" s="1029"/>
      <c r="BN118" s="1029"/>
      <c r="BO118" s="1029"/>
      <c r="BP118" s="1030"/>
      <c r="BQ118" s="1063" t="s">
        <v>144</v>
      </c>
      <c r="BR118" s="1064"/>
      <c r="BS118" s="1064"/>
      <c r="BT118" s="1064"/>
      <c r="BU118" s="1064"/>
      <c r="BV118" s="1064" t="s">
        <v>436</v>
      </c>
      <c r="BW118" s="1064"/>
      <c r="BX118" s="1064"/>
      <c r="BY118" s="1064"/>
      <c r="BZ118" s="1064"/>
      <c r="CA118" s="1064" t="s">
        <v>394</v>
      </c>
      <c r="CB118" s="1064"/>
      <c r="CC118" s="1064"/>
      <c r="CD118" s="1064"/>
      <c r="CE118" s="1064"/>
      <c r="CF118" s="984" t="s">
        <v>144</v>
      </c>
      <c r="CG118" s="985"/>
      <c r="CH118" s="985"/>
      <c r="CI118" s="985"/>
      <c r="CJ118" s="985"/>
      <c r="CK118" s="1012"/>
      <c r="CL118" s="1013"/>
      <c r="CM118" s="986" t="s">
        <v>461</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144</v>
      </c>
      <c r="DH118" s="1023"/>
      <c r="DI118" s="1023"/>
      <c r="DJ118" s="1023"/>
      <c r="DK118" s="1024"/>
      <c r="DL118" s="1025" t="s">
        <v>436</v>
      </c>
      <c r="DM118" s="1023"/>
      <c r="DN118" s="1023"/>
      <c r="DO118" s="1023"/>
      <c r="DP118" s="1024"/>
      <c r="DQ118" s="1025" t="s">
        <v>144</v>
      </c>
      <c r="DR118" s="1023"/>
      <c r="DS118" s="1023"/>
      <c r="DT118" s="1023"/>
      <c r="DU118" s="1024"/>
      <c r="DV118" s="1026" t="s">
        <v>144</v>
      </c>
      <c r="DW118" s="1027"/>
      <c r="DX118" s="1027"/>
      <c r="DY118" s="1027"/>
      <c r="DZ118" s="1028"/>
    </row>
    <row r="119" spans="1:130" s="226" customFormat="1" ht="26.25" customHeight="1" x14ac:dyDescent="0.2">
      <c r="A119" s="1120" t="s">
        <v>434</v>
      </c>
      <c r="B119" s="1011"/>
      <c r="C119" s="993" t="s">
        <v>435</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144</v>
      </c>
      <c r="AB119" s="964"/>
      <c r="AC119" s="964"/>
      <c r="AD119" s="964"/>
      <c r="AE119" s="965"/>
      <c r="AF119" s="966" t="s">
        <v>144</v>
      </c>
      <c r="AG119" s="964"/>
      <c r="AH119" s="964"/>
      <c r="AI119" s="964"/>
      <c r="AJ119" s="965"/>
      <c r="AK119" s="966" t="s">
        <v>436</v>
      </c>
      <c r="AL119" s="964"/>
      <c r="AM119" s="964"/>
      <c r="AN119" s="964"/>
      <c r="AO119" s="965"/>
      <c r="AP119" s="967" t="s">
        <v>144</v>
      </c>
      <c r="AQ119" s="968"/>
      <c r="AR119" s="968"/>
      <c r="AS119" s="968"/>
      <c r="AT119" s="969"/>
      <c r="AU119" s="974"/>
      <c r="AV119" s="975"/>
      <c r="AW119" s="975"/>
      <c r="AX119" s="975"/>
      <c r="AY119" s="975"/>
      <c r="AZ119" s="247" t="s">
        <v>188</v>
      </c>
      <c r="BA119" s="247"/>
      <c r="BB119" s="247"/>
      <c r="BC119" s="247"/>
      <c r="BD119" s="247"/>
      <c r="BE119" s="247"/>
      <c r="BF119" s="247"/>
      <c r="BG119" s="247"/>
      <c r="BH119" s="247"/>
      <c r="BI119" s="247"/>
      <c r="BJ119" s="247"/>
      <c r="BK119" s="247"/>
      <c r="BL119" s="247"/>
      <c r="BM119" s="247"/>
      <c r="BN119" s="247"/>
      <c r="BO119" s="1041" t="s">
        <v>462</v>
      </c>
      <c r="BP119" s="1069"/>
      <c r="BQ119" s="1063">
        <v>7604237</v>
      </c>
      <c r="BR119" s="1064"/>
      <c r="BS119" s="1064"/>
      <c r="BT119" s="1064"/>
      <c r="BU119" s="1064"/>
      <c r="BV119" s="1064">
        <v>7319947</v>
      </c>
      <c r="BW119" s="1064"/>
      <c r="BX119" s="1064"/>
      <c r="BY119" s="1064"/>
      <c r="BZ119" s="1064"/>
      <c r="CA119" s="1064">
        <v>7097565</v>
      </c>
      <c r="CB119" s="1064"/>
      <c r="CC119" s="1064"/>
      <c r="CD119" s="1064"/>
      <c r="CE119" s="1064"/>
      <c r="CF119" s="1065"/>
      <c r="CG119" s="1066"/>
      <c r="CH119" s="1066"/>
      <c r="CI119" s="1066"/>
      <c r="CJ119" s="1067"/>
      <c r="CK119" s="1014"/>
      <c r="CL119" s="1015"/>
      <c r="CM119" s="1037" t="s">
        <v>463</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v>1195</v>
      </c>
      <c r="DH119" s="1050"/>
      <c r="DI119" s="1050"/>
      <c r="DJ119" s="1050"/>
      <c r="DK119" s="1051"/>
      <c r="DL119" s="1049">
        <v>984</v>
      </c>
      <c r="DM119" s="1050"/>
      <c r="DN119" s="1050"/>
      <c r="DO119" s="1050"/>
      <c r="DP119" s="1051"/>
      <c r="DQ119" s="1049">
        <v>1324</v>
      </c>
      <c r="DR119" s="1050"/>
      <c r="DS119" s="1050"/>
      <c r="DT119" s="1050"/>
      <c r="DU119" s="1051"/>
      <c r="DV119" s="1052">
        <v>0</v>
      </c>
      <c r="DW119" s="1053"/>
      <c r="DX119" s="1053"/>
      <c r="DY119" s="1053"/>
      <c r="DZ119" s="1054"/>
    </row>
    <row r="120" spans="1:130" s="226" customFormat="1" ht="26.25" customHeight="1" x14ac:dyDescent="0.2">
      <c r="A120" s="1121"/>
      <c r="B120" s="1013"/>
      <c r="C120" s="986" t="s">
        <v>439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436</v>
      </c>
      <c r="AB120" s="1023"/>
      <c r="AC120" s="1023"/>
      <c r="AD120" s="1023"/>
      <c r="AE120" s="1024"/>
      <c r="AF120" s="1025" t="s">
        <v>436</v>
      </c>
      <c r="AG120" s="1023"/>
      <c r="AH120" s="1023"/>
      <c r="AI120" s="1023"/>
      <c r="AJ120" s="1024"/>
      <c r="AK120" s="1025" t="s">
        <v>144</v>
      </c>
      <c r="AL120" s="1023"/>
      <c r="AM120" s="1023"/>
      <c r="AN120" s="1023"/>
      <c r="AO120" s="1024"/>
      <c r="AP120" s="1026" t="s">
        <v>394</v>
      </c>
      <c r="AQ120" s="1027"/>
      <c r="AR120" s="1027"/>
      <c r="AS120" s="1027"/>
      <c r="AT120" s="1028"/>
      <c r="AU120" s="1055" t="s">
        <v>464</v>
      </c>
      <c r="AV120" s="1056"/>
      <c r="AW120" s="1056"/>
      <c r="AX120" s="1056"/>
      <c r="AY120" s="1057"/>
      <c r="AZ120" s="993" t="s">
        <v>465</v>
      </c>
      <c r="BA120" s="961"/>
      <c r="BB120" s="961"/>
      <c r="BC120" s="961"/>
      <c r="BD120" s="961"/>
      <c r="BE120" s="961"/>
      <c r="BF120" s="961"/>
      <c r="BG120" s="961"/>
      <c r="BH120" s="961"/>
      <c r="BI120" s="961"/>
      <c r="BJ120" s="961"/>
      <c r="BK120" s="961"/>
      <c r="BL120" s="961"/>
      <c r="BM120" s="961"/>
      <c r="BN120" s="961"/>
      <c r="BO120" s="961"/>
      <c r="BP120" s="962"/>
      <c r="BQ120" s="994">
        <v>3065188</v>
      </c>
      <c r="BR120" s="995"/>
      <c r="BS120" s="995"/>
      <c r="BT120" s="995"/>
      <c r="BU120" s="995"/>
      <c r="BV120" s="995">
        <v>3121109</v>
      </c>
      <c r="BW120" s="995"/>
      <c r="BX120" s="995"/>
      <c r="BY120" s="995"/>
      <c r="BZ120" s="995"/>
      <c r="CA120" s="995">
        <v>3619859</v>
      </c>
      <c r="CB120" s="995"/>
      <c r="CC120" s="995"/>
      <c r="CD120" s="995"/>
      <c r="CE120" s="995"/>
      <c r="CF120" s="1008">
        <v>92.1</v>
      </c>
      <c r="CG120" s="1009"/>
      <c r="CH120" s="1009"/>
      <c r="CI120" s="1009"/>
      <c r="CJ120" s="1009"/>
      <c r="CK120" s="1070" t="s">
        <v>466</v>
      </c>
      <c r="CL120" s="1071"/>
      <c r="CM120" s="1071"/>
      <c r="CN120" s="1071"/>
      <c r="CO120" s="1072"/>
      <c r="CP120" s="1078" t="s">
        <v>467</v>
      </c>
      <c r="CQ120" s="1079"/>
      <c r="CR120" s="1079"/>
      <c r="CS120" s="1079"/>
      <c r="CT120" s="1079"/>
      <c r="CU120" s="1079"/>
      <c r="CV120" s="1079"/>
      <c r="CW120" s="1079"/>
      <c r="CX120" s="1079"/>
      <c r="CY120" s="1079"/>
      <c r="CZ120" s="1079"/>
      <c r="DA120" s="1079"/>
      <c r="DB120" s="1079"/>
      <c r="DC120" s="1079"/>
      <c r="DD120" s="1079"/>
      <c r="DE120" s="1079"/>
      <c r="DF120" s="1080"/>
      <c r="DG120" s="994">
        <v>616869</v>
      </c>
      <c r="DH120" s="995"/>
      <c r="DI120" s="995"/>
      <c r="DJ120" s="995"/>
      <c r="DK120" s="995"/>
      <c r="DL120" s="995">
        <v>534492</v>
      </c>
      <c r="DM120" s="995"/>
      <c r="DN120" s="995"/>
      <c r="DO120" s="995"/>
      <c r="DP120" s="995"/>
      <c r="DQ120" s="995">
        <v>455153</v>
      </c>
      <c r="DR120" s="995"/>
      <c r="DS120" s="995"/>
      <c r="DT120" s="995"/>
      <c r="DU120" s="995"/>
      <c r="DV120" s="996">
        <v>11.6</v>
      </c>
      <c r="DW120" s="996"/>
      <c r="DX120" s="996"/>
      <c r="DY120" s="996"/>
      <c r="DZ120" s="997"/>
    </row>
    <row r="121" spans="1:130" s="226" customFormat="1" ht="26.25" customHeight="1" x14ac:dyDescent="0.2">
      <c r="A121" s="1121"/>
      <c r="B121" s="1013"/>
      <c r="C121" s="1038" t="s">
        <v>468</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144</v>
      </c>
      <c r="AB121" s="1023"/>
      <c r="AC121" s="1023"/>
      <c r="AD121" s="1023"/>
      <c r="AE121" s="1024"/>
      <c r="AF121" s="1025" t="s">
        <v>144</v>
      </c>
      <c r="AG121" s="1023"/>
      <c r="AH121" s="1023"/>
      <c r="AI121" s="1023"/>
      <c r="AJ121" s="1024"/>
      <c r="AK121" s="1025" t="s">
        <v>447</v>
      </c>
      <c r="AL121" s="1023"/>
      <c r="AM121" s="1023"/>
      <c r="AN121" s="1023"/>
      <c r="AO121" s="1024"/>
      <c r="AP121" s="1026" t="s">
        <v>144</v>
      </c>
      <c r="AQ121" s="1027"/>
      <c r="AR121" s="1027"/>
      <c r="AS121" s="1027"/>
      <c r="AT121" s="1028"/>
      <c r="AU121" s="1058"/>
      <c r="AV121" s="1059"/>
      <c r="AW121" s="1059"/>
      <c r="AX121" s="1059"/>
      <c r="AY121" s="1060"/>
      <c r="AZ121" s="986" t="s">
        <v>469</v>
      </c>
      <c r="BA121" s="987"/>
      <c r="BB121" s="987"/>
      <c r="BC121" s="987"/>
      <c r="BD121" s="987"/>
      <c r="BE121" s="987"/>
      <c r="BF121" s="987"/>
      <c r="BG121" s="987"/>
      <c r="BH121" s="987"/>
      <c r="BI121" s="987"/>
      <c r="BJ121" s="987"/>
      <c r="BK121" s="987"/>
      <c r="BL121" s="987"/>
      <c r="BM121" s="987"/>
      <c r="BN121" s="987"/>
      <c r="BO121" s="987"/>
      <c r="BP121" s="988"/>
      <c r="BQ121" s="989" t="s">
        <v>144</v>
      </c>
      <c r="BR121" s="990"/>
      <c r="BS121" s="990"/>
      <c r="BT121" s="990"/>
      <c r="BU121" s="990"/>
      <c r="BV121" s="990" t="s">
        <v>144</v>
      </c>
      <c r="BW121" s="990"/>
      <c r="BX121" s="990"/>
      <c r="BY121" s="990"/>
      <c r="BZ121" s="990"/>
      <c r="CA121" s="990" t="s">
        <v>436</v>
      </c>
      <c r="CB121" s="990"/>
      <c r="CC121" s="990"/>
      <c r="CD121" s="990"/>
      <c r="CE121" s="990"/>
      <c r="CF121" s="984" t="s">
        <v>144</v>
      </c>
      <c r="CG121" s="985"/>
      <c r="CH121" s="985"/>
      <c r="CI121" s="985"/>
      <c r="CJ121" s="985"/>
      <c r="CK121" s="1073"/>
      <c r="CL121" s="1074"/>
      <c r="CM121" s="1074"/>
      <c r="CN121" s="1074"/>
      <c r="CO121" s="1075"/>
      <c r="CP121" s="1083" t="s">
        <v>406</v>
      </c>
      <c r="CQ121" s="1084"/>
      <c r="CR121" s="1084"/>
      <c r="CS121" s="1084"/>
      <c r="CT121" s="1084"/>
      <c r="CU121" s="1084"/>
      <c r="CV121" s="1084"/>
      <c r="CW121" s="1084"/>
      <c r="CX121" s="1084"/>
      <c r="CY121" s="1084"/>
      <c r="CZ121" s="1084"/>
      <c r="DA121" s="1084"/>
      <c r="DB121" s="1084"/>
      <c r="DC121" s="1084"/>
      <c r="DD121" s="1084"/>
      <c r="DE121" s="1084"/>
      <c r="DF121" s="1085"/>
      <c r="DG121" s="989" t="s">
        <v>144</v>
      </c>
      <c r="DH121" s="990"/>
      <c r="DI121" s="990"/>
      <c r="DJ121" s="990"/>
      <c r="DK121" s="990"/>
      <c r="DL121" s="990" t="s">
        <v>144</v>
      </c>
      <c r="DM121" s="990"/>
      <c r="DN121" s="990"/>
      <c r="DO121" s="990"/>
      <c r="DP121" s="990"/>
      <c r="DQ121" s="990" t="s">
        <v>144</v>
      </c>
      <c r="DR121" s="990"/>
      <c r="DS121" s="990"/>
      <c r="DT121" s="990"/>
      <c r="DU121" s="990"/>
      <c r="DV121" s="991" t="s">
        <v>144</v>
      </c>
      <c r="DW121" s="991"/>
      <c r="DX121" s="991"/>
      <c r="DY121" s="991"/>
      <c r="DZ121" s="992"/>
    </row>
    <row r="122" spans="1:130" s="226" customFormat="1" ht="26.25" customHeight="1" x14ac:dyDescent="0.2">
      <c r="A122" s="1121"/>
      <c r="B122" s="1013"/>
      <c r="C122" s="986" t="s">
        <v>450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144</v>
      </c>
      <c r="AB122" s="1023"/>
      <c r="AC122" s="1023"/>
      <c r="AD122" s="1023"/>
      <c r="AE122" s="1024"/>
      <c r="AF122" s="1025" t="s">
        <v>144</v>
      </c>
      <c r="AG122" s="1023"/>
      <c r="AH122" s="1023"/>
      <c r="AI122" s="1023"/>
      <c r="AJ122" s="1024"/>
      <c r="AK122" s="1025" t="s">
        <v>144</v>
      </c>
      <c r="AL122" s="1023"/>
      <c r="AM122" s="1023"/>
      <c r="AN122" s="1023"/>
      <c r="AO122" s="1024"/>
      <c r="AP122" s="1026" t="s">
        <v>394</v>
      </c>
      <c r="AQ122" s="1027"/>
      <c r="AR122" s="1027"/>
      <c r="AS122" s="1027"/>
      <c r="AT122" s="1028"/>
      <c r="AU122" s="1058"/>
      <c r="AV122" s="1059"/>
      <c r="AW122" s="1059"/>
      <c r="AX122" s="1059"/>
      <c r="AY122" s="1060"/>
      <c r="AZ122" s="1037" t="s">
        <v>470</v>
      </c>
      <c r="BA122" s="1029"/>
      <c r="BB122" s="1029"/>
      <c r="BC122" s="1029"/>
      <c r="BD122" s="1029"/>
      <c r="BE122" s="1029"/>
      <c r="BF122" s="1029"/>
      <c r="BG122" s="1029"/>
      <c r="BH122" s="1029"/>
      <c r="BI122" s="1029"/>
      <c r="BJ122" s="1029"/>
      <c r="BK122" s="1029"/>
      <c r="BL122" s="1029"/>
      <c r="BM122" s="1029"/>
      <c r="BN122" s="1029"/>
      <c r="BO122" s="1029"/>
      <c r="BP122" s="1030"/>
      <c r="BQ122" s="1063">
        <v>4588573</v>
      </c>
      <c r="BR122" s="1064"/>
      <c r="BS122" s="1064"/>
      <c r="BT122" s="1064"/>
      <c r="BU122" s="1064"/>
      <c r="BV122" s="1064">
        <v>4475354</v>
      </c>
      <c r="BW122" s="1064"/>
      <c r="BX122" s="1064"/>
      <c r="BY122" s="1064"/>
      <c r="BZ122" s="1064"/>
      <c r="CA122" s="1064">
        <v>4362572</v>
      </c>
      <c r="CB122" s="1064"/>
      <c r="CC122" s="1064"/>
      <c r="CD122" s="1064"/>
      <c r="CE122" s="1064"/>
      <c r="CF122" s="1081">
        <v>111.1</v>
      </c>
      <c r="CG122" s="1082"/>
      <c r="CH122" s="1082"/>
      <c r="CI122" s="1082"/>
      <c r="CJ122" s="1082"/>
      <c r="CK122" s="1073"/>
      <c r="CL122" s="1074"/>
      <c r="CM122" s="1074"/>
      <c r="CN122" s="1074"/>
      <c r="CO122" s="1075"/>
      <c r="CP122" s="1083" t="s">
        <v>407</v>
      </c>
      <c r="CQ122" s="1084"/>
      <c r="CR122" s="1084"/>
      <c r="CS122" s="1084"/>
      <c r="CT122" s="1084"/>
      <c r="CU122" s="1084"/>
      <c r="CV122" s="1084"/>
      <c r="CW122" s="1084"/>
      <c r="CX122" s="1084"/>
      <c r="CY122" s="1084"/>
      <c r="CZ122" s="1084"/>
      <c r="DA122" s="1084"/>
      <c r="DB122" s="1084"/>
      <c r="DC122" s="1084"/>
      <c r="DD122" s="1084"/>
      <c r="DE122" s="1084"/>
      <c r="DF122" s="1085"/>
      <c r="DG122" s="989" t="s">
        <v>447</v>
      </c>
      <c r="DH122" s="990"/>
      <c r="DI122" s="990"/>
      <c r="DJ122" s="990"/>
      <c r="DK122" s="990"/>
      <c r="DL122" s="990" t="s">
        <v>144</v>
      </c>
      <c r="DM122" s="990"/>
      <c r="DN122" s="990"/>
      <c r="DO122" s="990"/>
      <c r="DP122" s="990"/>
      <c r="DQ122" s="990" t="s">
        <v>436</v>
      </c>
      <c r="DR122" s="990"/>
      <c r="DS122" s="990"/>
      <c r="DT122" s="990"/>
      <c r="DU122" s="990"/>
      <c r="DV122" s="991" t="s">
        <v>436</v>
      </c>
      <c r="DW122" s="991"/>
      <c r="DX122" s="991"/>
      <c r="DY122" s="991"/>
      <c r="DZ122" s="992"/>
    </row>
    <row r="123" spans="1:130" s="226" customFormat="1" ht="26.25" customHeight="1" x14ac:dyDescent="0.2">
      <c r="A123" s="1121"/>
      <c r="B123" s="1013"/>
      <c r="C123" s="986" t="s">
        <v>456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144</v>
      </c>
      <c r="AB123" s="1023"/>
      <c r="AC123" s="1023"/>
      <c r="AD123" s="1023"/>
      <c r="AE123" s="1024"/>
      <c r="AF123" s="1025" t="s">
        <v>436</v>
      </c>
      <c r="AG123" s="1023"/>
      <c r="AH123" s="1023"/>
      <c r="AI123" s="1023"/>
      <c r="AJ123" s="1024"/>
      <c r="AK123" s="1025" t="s">
        <v>436</v>
      </c>
      <c r="AL123" s="1023"/>
      <c r="AM123" s="1023"/>
      <c r="AN123" s="1023"/>
      <c r="AO123" s="1024"/>
      <c r="AP123" s="1026" t="s">
        <v>394</v>
      </c>
      <c r="AQ123" s="1027"/>
      <c r="AR123" s="1027"/>
      <c r="AS123" s="1027"/>
      <c r="AT123" s="1028"/>
      <c r="AU123" s="1061"/>
      <c r="AV123" s="1062"/>
      <c r="AW123" s="1062"/>
      <c r="AX123" s="1062"/>
      <c r="AY123" s="1062"/>
      <c r="AZ123" s="247" t="s">
        <v>188</v>
      </c>
      <c r="BA123" s="247"/>
      <c r="BB123" s="247"/>
      <c r="BC123" s="247"/>
      <c r="BD123" s="247"/>
      <c r="BE123" s="247"/>
      <c r="BF123" s="247"/>
      <c r="BG123" s="247"/>
      <c r="BH123" s="247"/>
      <c r="BI123" s="247"/>
      <c r="BJ123" s="247"/>
      <c r="BK123" s="247"/>
      <c r="BL123" s="247"/>
      <c r="BM123" s="247"/>
      <c r="BN123" s="247"/>
      <c r="BO123" s="1041" t="s">
        <v>471</v>
      </c>
      <c r="BP123" s="1069"/>
      <c r="BQ123" s="1127">
        <v>7653761</v>
      </c>
      <c r="BR123" s="1128"/>
      <c r="BS123" s="1128"/>
      <c r="BT123" s="1128"/>
      <c r="BU123" s="1128"/>
      <c r="BV123" s="1128">
        <v>7596463</v>
      </c>
      <c r="BW123" s="1128"/>
      <c r="BX123" s="1128"/>
      <c r="BY123" s="1128"/>
      <c r="BZ123" s="1128"/>
      <c r="CA123" s="1128">
        <v>7982431</v>
      </c>
      <c r="CB123" s="1128"/>
      <c r="CC123" s="1128"/>
      <c r="CD123" s="1128"/>
      <c r="CE123" s="1128"/>
      <c r="CF123" s="1065"/>
      <c r="CG123" s="1066"/>
      <c r="CH123" s="1066"/>
      <c r="CI123" s="1066"/>
      <c r="CJ123" s="1067"/>
      <c r="CK123" s="1073"/>
      <c r="CL123" s="1074"/>
      <c r="CM123" s="1074"/>
      <c r="CN123" s="1074"/>
      <c r="CO123" s="1075"/>
      <c r="CP123" s="1083" t="s">
        <v>472</v>
      </c>
      <c r="CQ123" s="1084"/>
      <c r="CR123" s="1084"/>
      <c r="CS123" s="1084"/>
      <c r="CT123" s="1084"/>
      <c r="CU123" s="1084"/>
      <c r="CV123" s="1084"/>
      <c r="CW123" s="1084"/>
      <c r="CX123" s="1084"/>
      <c r="CY123" s="1084"/>
      <c r="CZ123" s="1084"/>
      <c r="DA123" s="1084"/>
      <c r="DB123" s="1084"/>
      <c r="DC123" s="1084"/>
      <c r="DD123" s="1084"/>
      <c r="DE123" s="1084"/>
      <c r="DF123" s="1085"/>
      <c r="DG123" s="1022" t="s">
        <v>394</v>
      </c>
      <c r="DH123" s="1023"/>
      <c r="DI123" s="1023"/>
      <c r="DJ123" s="1023"/>
      <c r="DK123" s="1024"/>
      <c r="DL123" s="1025" t="s">
        <v>394</v>
      </c>
      <c r="DM123" s="1023"/>
      <c r="DN123" s="1023"/>
      <c r="DO123" s="1023"/>
      <c r="DP123" s="1024"/>
      <c r="DQ123" s="1025" t="s">
        <v>394</v>
      </c>
      <c r="DR123" s="1023"/>
      <c r="DS123" s="1023"/>
      <c r="DT123" s="1023"/>
      <c r="DU123" s="1024"/>
      <c r="DV123" s="1026" t="s">
        <v>394</v>
      </c>
      <c r="DW123" s="1027"/>
      <c r="DX123" s="1027"/>
      <c r="DY123" s="1027"/>
      <c r="DZ123" s="1028"/>
    </row>
    <row r="124" spans="1:130" s="226" customFormat="1" ht="26.25" customHeight="1" thickBot="1" x14ac:dyDescent="0.25">
      <c r="A124" s="1121"/>
      <c r="B124" s="1013"/>
      <c r="C124" s="986" t="s">
        <v>459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394</v>
      </c>
      <c r="AB124" s="1023"/>
      <c r="AC124" s="1023"/>
      <c r="AD124" s="1023"/>
      <c r="AE124" s="1024"/>
      <c r="AF124" s="1025" t="s">
        <v>144</v>
      </c>
      <c r="AG124" s="1023"/>
      <c r="AH124" s="1023"/>
      <c r="AI124" s="1023"/>
      <c r="AJ124" s="1024"/>
      <c r="AK124" s="1025" t="s">
        <v>447</v>
      </c>
      <c r="AL124" s="1023"/>
      <c r="AM124" s="1023"/>
      <c r="AN124" s="1023"/>
      <c r="AO124" s="1024"/>
      <c r="AP124" s="1026" t="s">
        <v>144</v>
      </c>
      <c r="AQ124" s="1027"/>
      <c r="AR124" s="1027"/>
      <c r="AS124" s="1027"/>
      <c r="AT124" s="1028"/>
      <c r="AU124" s="1123" t="s">
        <v>473</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394</v>
      </c>
      <c r="BR124" s="1091"/>
      <c r="BS124" s="1091"/>
      <c r="BT124" s="1091"/>
      <c r="BU124" s="1091"/>
      <c r="BV124" s="1091" t="s">
        <v>144</v>
      </c>
      <c r="BW124" s="1091"/>
      <c r="BX124" s="1091"/>
      <c r="BY124" s="1091"/>
      <c r="BZ124" s="1091"/>
      <c r="CA124" s="1091" t="s">
        <v>447</v>
      </c>
      <c r="CB124" s="1091"/>
      <c r="CC124" s="1091"/>
      <c r="CD124" s="1091"/>
      <c r="CE124" s="1091"/>
      <c r="CF124" s="1092"/>
      <c r="CG124" s="1093"/>
      <c r="CH124" s="1093"/>
      <c r="CI124" s="1093"/>
      <c r="CJ124" s="1094"/>
      <c r="CK124" s="1076"/>
      <c r="CL124" s="1076"/>
      <c r="CM124" s="1076"/>
      <c r="CN124" s="1076"/>
      <c r="CO124" s="1077"/>
      <c r="CP124" s="1083" t="s">
        <v>474</v>
      </c>
      <c r="CQ124" s="1084"/>
      <c r="CR124" s="1084"/>
      <c r="CS124" s="1084"/>
      <c r="CT124" s="1084"/>
      <c r="CU124" s="1084"/>
      <c r="CV124" s="1084"/>
      <c r="CW124" s="1084"/>
      <c r="CX124" s="1084"/>
      <c r="CY124" s="1084"/>
      <c r="CZ124" s="1084"/>
      <c r="DA124" s="1084"/>
      <c r="DB124" s="1084"/>
      <c r="DC124" s="1084"/>
      <c r="DD124" s="1084"/>
      <c r="DE124" s="1084"/>
      <c r="DF124" s="1085"/>
      <c r="DG124" s="1068" t="s">
        <v>447</v>
      </c>
      <c r="DH124" s="1050"/>
      <c r="DI124" s="1050"/>
      <c r="DJ124" s="1050"/>
      <c r="DK124" s="1051"/>
      <c r="DL124" s="1049" t="s">
        <v>394</v>
      </c>
      <c r="DM124" s="1050"/>
      <c r="DN124" s="1050"/>
      <c r="DO124" s="1050"/>
      <c r="DP124" s="1051"/>
      <c r="DQ124" s="1049" t="s">
        <v>144</v>
      </c>
      <c r="DR124" s="1050"/>
      <c r="DS124" s="1050"/>
      <c r="DT124" s="1050"/>
      <c r="DU124" s="1051"/>
      <c r="DV124" s="1052" t="s">
        <v>394</v>
      </c>
      <c r="DW124" s="1053"/>
      <c r="DX124" s="1053"/>
      <c r="DY124" s="1053"/>
      <c r="DZ124" s="1054"/>
    </row>
    <row r="125" spans="1:130" s="226" customFormat="1" ht="26.25" customHeight="1" x14ac:dyDescent="0.2">
      <c r="A125" s="1121"/>
      <c r="B125" s="1013"/>
      <c r="C125" s="986" t="s">
        <v>461</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447</v>
      </c>
      <c r="AB125" s="1023"/>
      <c r="AC125" s="1023"/>
      <c r="AD125" s="1023"/>
      <c r="AE125" s="1024"/>
      <c r="AF125" s="1025" t="s">
        <v>144</v>
      </c>
      <c r="AG125" s="1023"/>
      <c r="AH125" s="1023"/>
      <c r="AI125" s="1023"/>
      <c r="AJ125" s="1024"/>
      <c r="AK125" s="1025" t="s">
        <v>447</v>
      </c>
      <c r="AL125" s="1023"/>
      <c r="AM125" s="1023"/>
      <c r="AN125" s="1023"/>
      <c r="AO125" s="1024"/>
      <c r="AP125" s="1026" t="s">
        <v>144</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475</v>
      </c>
      <c r="CL125" s="1071"/>
      <c r="CM125" s="1071"/>
      <c r="CN125" s="1071"/>
      <c r="CO125" s="1072"/>
      <c r="CP125" s="993" t="s">
        <v>476</v>
      </c>
      <c r="CQ125" s="961"/>
      <c r="CR125" s="961"/>
      <c r="CS125" s="961"/>
      <c r="CT125" s="961"/>
      <c r="CU125" s="961"/>
      <c r="CV125" s="961"/>
      <c r="CW125" s="961"/>
      <c r="CX125" s="961"/>
      <c r="CY125" s="961"/>
      <c r="CZ125" s="961"/>
      <c r="DA125" s="961"/>
      <c r="DB125" s="961"/>
      <c r="DC125" s="961"/>
      <c r="DD125" s="961"/>
      <c r="DE125" s="961"/>
      <c r="DF125" s="962"/>
      <c r="DG125" s="994" t="s">
        <v>447</v>
      </c>
      <c r="DH125" s="995"/>
      <c r="DI125" s="995"/>
      <c r="DJ125" s="995"/>
      <c r="DK125" s="995"/>
      <c r="DL125" s="995" t="s">
        <v>394</v>
      </c>
      <c r="DM125" s="995"/>
      <c r="DN125" s="995"/>
      <c r="DO125" s="995"/>
      <c r="DP125" s="995"/>
      <c r="DQ125" s="995" t="s">
        <v>394</v>
      </c>
      <c r="DR125" s="995"/>
      <c r="DS125" s="995"/>
      <c r="DT125" s="995"/>
      <c r="DU125" s="995"/>
      <c r="DV125" s="996" t="s">
        <v>394</v>
      </c>
      <c r="DW125" s="996"/>
      <c r="DX125" s="996"/>
      <c r="DY125" s="996"/>
      <c r="DZ125" s="997"/>
    </row>
    <row r="126" spans="1:130" s="226" customFormat="1" ht="26.25" customHeight="1" thickBot="1" x14ac:dyDescent="0.25">
      <c r="A126" s="1121"/>
      <c r="B126" s="1013"/>
      <c r="C126" s="986" t="s">
        <v>463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447</v>
      </c>
      <c r="AB126" s="1023"/>
      <c r="AC126" s="1023"/>
      <c r="AD126" s="1023"/>
      <c r="AE126" s="1024"/>
      <c r="AF126" s="1025" t="s">
        <v>394</v>
      </c>
      <c r="AG126" s="1023"/>
      <c r="AH126" s="1023"/>
      <c r="AI126" s="1023"/>
      <c r="AJ126" s="1024"/>
      <c r="AK126" s="1025" t="s">
        <v>144</v>
      </c>
      <c r="AL126" s="1023"/>
      <c r="AM126" s="1023"/>
      <c r="AN126" s="1023"/>
      <c r="AO126" s="1024"/>
      <c r="AP126" s="1026" t="s">
        <v>394</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477</v>
      </c>
      <c r="CQ126" s="987"/>
      <c r="CR126" s="987"/>
      <c r="CS126" s="987"/>
      <c r="CT126" s="987"/>
      <c r="CU126" s="987"/>
      <c r="CV126" s="987"/>
      <c r="CW126" s="987"/>
      <c r="CX126" s="987"/>
      <c r="CY126" s="987"/>
      <c r="CZ126" s="987"/>
      <c r="DA126" s="987"/>
      <c r="DB126" s="987"/>
      <c r="DC126" s="987"/>
      <c r="DD126" s="987"/>
      <c r="DE126" s="987"/>
      <c r="DF126" s="988"/>
      <c r="DG126" s="989" t="s">
        <v>144</v>
      </c>
      <c r="DH126" s="990"/>
      <c r="DI126" s="990"/>
      <c r="DJ126" s="990"/>
      <c r="DK126" s="990"/>
      <c r="DL126" s="990" t="s">
        <v>144</v>
      </c>
      <c r="DM126" s="990"/>
      <c r="DN126" s="990"/>
      <c r="DO126" s="990"/>
      <c r="DP126" s="990"/>
      <c r="DQ126" s="990" t="s">
        <v>447</v>
      </c>
      <c r="DR126" s="990"/>
      <c r="DS126" s="990"/>
      <c r="DT126" s="990"/>
      <c r="DU126" s="990"/>
      <c r="DV126" s="991" t="s">
        <v>394</v>
      </c>
      <c r="DW126" s="991"/>
      <c r="DX126" s="991"/>
      <c r="DY126" s="991"/>
      <c r="DZ126" s="992"/>
    </row>
    <row r="127" spans="1:130" s="226" customFormat="1" ht="26.25" customHeight="1" x14ac:dyDescent="0.2">
      <c r="A127" s="1122"/>
      <c r="B127" s="1015"/>
      <c r="C127" s="1037" t="s">
        <v>478</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v>284</v>
      </c>
      <c r="AB127" s="1023"/>
      <c r="AC127" s="1023"/>
      <c r="AD127" s="1023"/>
      <c r="AE127" s="1024"/>
      <c r="AF127" s="1025">
        <v>246</v>
      </c>
      <c r="AG127" s="1023"/>
      <c r="AH127" s="1023"/>
      <c r="AI127" s="1023"/>
      <c r="AJ127" s="1024"/>
      <c r="AK127" s="1025">
        <v>247</v>
      </c>
      <c r="AL127" s="1023"/>
      <c r="AM127" s="1023"/>
      <c r="AN127" s="1023"/>
      <c r="AO127" s="1024"/>
      <c r="AP127" s="1026">
        <v>0</v>
      </c>
      <c r="AQ127" s="1027"/>
      <c r="AR127" s="1027"/>
      <c r="AS127" s="1027"/>
      <c r="AT127" s="1028"/>
      <c r="AU127" s="228"/>
      <c r="AV127" s="228"/>
      <c r="AW127" s="228"/>
      <c r="AX127" s="1095" t="s">
        <v>479</v>
      </c>
      <c r="AY127" s="1096"/>
      <c r="AZ127" s="1096"/>
      <c r="BA127" s="1096"/>
      <c r="BB127" s="1096"/>
      <c r="BC127" s="1096"/>
      <c r="BD127" s="1096"/>
      <c r="BE127" s="1097"/>
      <c r="BF127" s="1098" t="s">
        <v>480</v>
      </c>
      <c r="BG127" s="1096"/>
      <c r="BH127" s="1096"/>
      <c r="BI127" s="1096"/>
      <c r="BJ127" s="1096"/>
      <c r="BK127" s="1096"/>
      <c r="BL127" s="1097"/>
      <c r="BM127" s="1098" t="s">
        <v>481</v>
      </c>
      <c r="BN127" s="1096"/>
      <c r="BO127" s="1096"/>
      <c r="BP127" s="1096"/>
      <c r="BQ127" s="1096"/>
      <c r="BR127" s="1096"/>
      <c r="BS127" s="1097"/>
      <c r="BT127" s="1098" t="s">
        <v>482</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483</v>
      </c>
      <c r="CQ127" s="987"/>
      <c r="CR127" s="987"/>
      <c r="CS127" s="987"/>
      <c r="CT127" s="987"/>
      <c r="CU127" s="987"/>
      <c r="CV127" s="987"/>
      <c r="CW127" s="987"/>
      <c r="CX127" s="987"/>
      <c r="CY127" s="987"/>
      <c r="CZ127" s="987"/>
      <c r="DA127" s="987"/>
      <c r="DB127" s="987"/>
      <c r="DC127" s="987"/>
      <c r="DD127" s="987"/>
      <c r="DE127" s="987"/>
      <c r="DF127" s="988"/>
      <c r="DG127" s="989" t="s">
        <v>144</v>
      </c>
      <c r="DH127" s="990"/>
      <c r="DI127" s="990"/>
      <c r="DJ127" s="990"/>
      <c r="DK127" s="990"/>
      <c r="DL127" s="990" t="s">
        <v>394</v>
      </c>
      <c r="DM127" s="990"/>
      <c r="DN127" s="990"/>
      <c r="DO127" s="990"/>
      <c r="DP127" s="990"/>
      <c r="DQ127" s="990" t="s">
        <v>394</v>
      </c>
      <c r="DR127" s="990"/>
      <c r="DS127" s="990"/>
      <c r="DT127" s="990"/>
      <c r="DU127" s="990"/>
      <c r="DV127" s="991" t="s">
        <v>394</v>
      </c>
      <c r="DW127" s="991"/>
      <c r="DX127" s="991"/>
      <c r="DY127" s="991"/>
      <c r="DZ127" s="992"/>
    </row>
    <row r="128" spans="1:130" s="226" customFormat="1" ht="26.25" customHeight="1" thickBot="1" x14ac:dyDescent="0.25">
      <c r="A128" s="1105" t="s">
        <v>484</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485</v>
      </c>
      <c r="X128" s="1107"/>
      <c r="Y128" s="1107"/>
      <c r="Z128" s="1108"/>
      <c r="AA128" s="1109" t="s">
        <v>394</v>
      </c>
      <c r="AB128" s="1110"/>
      <c r="AC128" s="1110"/>
      <c r="AD128" s="1110"/>
      <c r="AE128" s="1111"/>
      <c r="AF128" s="1112" t="s">
        <v>394</v>
      </c>
      <c r="AG128" s="1110"/>
      <c r="AH128" s="1110"/>
      <c r="AI128" s="1110"/>
      <c r="AJ128" s="1111"/>
      <c r="AK128" s="1112" t="s">
        <v>394</v>
      </c>
      <c r="AL128" s="1110"/>
      <c r="AM128" s="1110"/>
      <c r="AN128" s="1110"/>
      <c r="AO128" s="1111"/>
      <c r="AP128" s="1113"/>
      <c r="AQ128" s="1114"/>
      <c r="AR128" s="1114"/>
      <c r="AS128" s="1114"/>
      <c r="AT128" s="1115"/>
      <c r="AU128" s="228"/>
      <c r="AV128" s="228"/>
      <c r="AW128" s="228"/>
      <c r="AX128" s="960" t="s">
        <v>486</v>
      </c>
      <c r="AY128" s="961"/>
      <c r="AZ128" s="961"/>
      <c r="BA128" s="961"/>
      <c r="BB128" s="961"/>
      <c r="BC128" s="961"/>
      <c r="BD128" s="961"/>
      <c r="BE128" s="962"/>
      <c r="BF128" s="1116" t="s">
        <v>144</v>
      </c>
      <c r="BG128" s="1117"/>
      <c r="BH128" s="1117"/>
      <c r="BI128" s="1117"/>
      <c r="BJ128" s="1117"/>
      <c r="BK128" s="1117"/>
      <c r="BL128" s="1118"/>
      <c r="BM128" s="1116">
        <v>15</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487</v>
      </c>
      <c r="CQ128" s="790"/>
      <c r="CR128" s="790"/>
      <c r="CS128" s="790"/>
      <c r="CT128" s="790"/>
      <c r="CU128" s="790"/>
      <c r="CV128" s="790"/>
      <c r="CW128" s="790"/>
      <c r="CX128" s="790"/>
      <c r="CY128" s="790"/>
      <c r="CZ128" s="790"/>
      <c r="DA128" s="790"/>
      <c r="DB128" s="790"/>
      <c r="DC128" s="790"/>
      <c r="DD128" s="790"/>
      <c r="DE128" s="790"/>
      <c r="DF128" s="1100"/>
      <c r="DG128" s="1101">
        <v>7644</v>
      </c>
      <c r="DH128" s="1102"/>
      <c r="DI128" s="1102"/>
      <c r="DJ128" s="1102"/>
      <c r="DK128" s="1102"/>
      <c r="DL128" s="1102">
        <v>7419</v>
      </c>
      <c r="DM128" s="1102"/>
      <c r="DN128" s="1102"/>
      <c r="DO128" s="1102"/>
      <c r="DP128" s="1102"/>
      <c r="DQ128" s="1102">
        <v>7192</v>
      </c>
      <c r="DR128" s="1102"/>
      <c r="DS128" s="1102"/>
      <c r="DT128" s="1102"/>
      <c r="DU128" s="1102"/>
      <c r="DV128" s="1103">
        <v>0.2</v>
      </c>
      <c r="DW128" s="1103"/>
      <c r="DX128" s="1103"/>
      <c r="DY128" s="1103"/>
      <c r="DZ128" s="1104"/>
    </row>
    <row r="129" spans="1:131" s="226" customFormat="1" ht="26.25" customHeight="1" x14ac:dyDescent="0.2">
      <c r="A129" s="998" t="s">
        <v>106</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488</v>
      </c>
      <c r="X129" s="1135"/>
      <c r="Y129" s="1135"/>
      <c r="Z129" s="1136"/>
      <c r="AA129" s="1022">
        <v>3833333</v>
      </c>
      <c r="AB129" s="1023"/>
      <c r="AC129" s="1023"/>
      <c r="AD129" s="1023"/>
      <c r="AE129" s="1024"/>
      <c r="AF129" s="1025">
        <v>4066064</v>
      </c>
      <c r="AG129" s="1023"/>
      <c r="AH129" s="1023"/>
      <c r="AI129" s="1023"/>
      <c r="AJ129" s="1024"/>
      <c r="AK129" s="1025">
        <v>4308989</v>
      </c>
      <c r="AL129" s="1023"/>
      <c r="AM129" s="1023"/>
      <c r="AN129" s="1023"/>
      <c r="AO129" s="1024"/>
      <c r="AP129" s="1137"/>
      <c r="AQ129" s="1138"/>
      <c r="AR129" s="1138"/>
      <c r="AS129" s="1138"/>
      <c r="AT129" s="1139"/>
      <c r="AU129" s="229"/>
      <c r="AV129" s="229"/>
      <c r="AW129" s="229"/>
      <c r="AX129" s="1129" t="s">
        <v>489</v>
      </c>
      <c r="AY129" s="987"/>
      <c r="AZ129" s="987"/>
      <c r="BA129" s="987"/>
      <c r="BB129" s="987"/>
      <c r="BC129" s="987"/>
      <c r="BD129" s="987"/>
      <c r="BE129" s="988"/>
      <c r="BF129" s="1130" t="s">
        <v>394</v>
      </c>
      <c r="BG129" s="1131"/>
      <c r="BH129" s="1131"/>
      <c r="BI129" s="1131"/>
      <c r="BJ129" s="1131"/>
      <c r="BK129" s="1131"/>
      <c r="BL129" s="1132"/>
      <c r="BM129" s="1130">
        <v>20</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8" t="s">
        <v>490</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491</v>
      </c>
      <c r="X130" s="1135"/>
      <c r="Y130" s="1135"/>
      <c r="Z130" s="1136"/>
      <c r="AA130" s="1022">
        <v>356147</v>
      </c>
      <c r="AB130" s="1023"/>
      <c r="AC130" s="1023"/>
      <c r="AD130" s="1023"/>
      <c r="AE130" s="1024"/>
      <c r="AF130" s="1025">
        <v>373055</v>
      </c>
      <c r="AG130" s="1023"/>
      <c r="AH130" s="1023"/>
      <c r="AI130" s="1023"/>
      <c r="AJ130" s="1024"/>
      <c r="AK130" s="1025">
        <v>380664</v>
      </c>
      <c r="AL130" s="1023"/>
      <c r="AM130" s="1023"/>
      <c r="AN130" s="1023"/>
      <c r="AO130" s="1024"/>
      <c r="AP130" s="1137"/>
      <c r="AQ130" s="1138"/>
      <c r="AR130" s="1138"/>
      <c r="AS130" s="1138"/>
      <c r="AT130" s="1139"/>
      <c r="AU130" s="229"/>
      <c r="AV130" s="229"/>
      <c r="AW130" s="229"/>
      <c r="AX130" s="1129" t="s">
        <v>492</v>
      </c>
      <c r="AY130" s="987"/>
      <c r="AZ130" s="987"/>
      <c r="BA130" s="987"/>
      <c r="BB130" s="987"/>
      <c r="BC130" s="987"/>
      <c r="BD130" s="987"/>
      <c r="BE130" s="988"/>
      <c r="BF130" s="1165">
        <v>6.2</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493</v>
      </c>
      <c r="X131" s="1172"/>
      <c r="Y131" s="1172"/>
      <c r="Z131" s="1173"/>
      <c r="AA131" s="1068">
        <v>3477186</v>
      </c>
      <c r="AB131" s="1050"/>
      <c r="AC131" s="1050"/>
      <c r="AD131" s="1050"/>
      <c r="AE131" s="1051"/>
      <c r="AF131" s="1049">
        <v>3693009</v>
      </c>
      <c r="AG131" s="1050"/>
      <c r="AH131" s="1050"/>
      <c r="AI131" s="1050"/>
      <c r="AJ131" s="1051"/>
      <c r="AK131" s="1049">
        <v>3928325</v>
      </c>
      <c r="AL131" s="1050"/>
      <c r="AM131" s="1050"/>
      <c r="AN131" s="1050"/>
      <c r="AO131" s="1051"/>
      <c r="AP131" s="1174"/>
      <c r="AQ131" s="1175"/>
      <c r="AR131" s="1175"/>
      <c r="AS131" s="1175"/>
      <c r="AT131" s="1176"/>
      <c r="AU131" s="229"/>
      <c r="AV131" s="229"/>
      <c r="AW131" s="229"/>
      <c r="AX131" s="1147" t="s">
        <v>494</v>
      </c>
      <c r="AY131" s="790"/>
      <c r="AZ131" s="790"/>
      <c r="BA131" s="790"/>
      <c r="BB131" s="790"/>
      <c r="BC131" s="790"/>
      <c r="BD131" s="790"/>
      <c r="BE131" s="1100"/>
      <c r="BF131" s="1148" t="s">
        <v>144</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4" t="s">
        <v>495</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496</v>
      </c>
      <c r="W132" s="1158"/>
      <c r="X132" s="1158"/>
      <c r="Y132" s="1158"/>
      <c r="Z132" s="1159"/>
      <c r="AA132" s="1160">
        <v>5.446156749</v>
      </c>
      <c r="AB132" s="1161"/>
      <c r="AC132" s="1161"/>
      <c r="AD132" s="1161"/>
      <c r="AE132" s="1162"/>
      <c r="AF132" s="1163">
        <v>6.869872237</v>
      </c>
      <c r="AG132" s="1161"/>
      <c r="AH132" s="1161"/>
      <c r="AI132" s="1161"/>
      <c r="AJ132" s="1162"/>
      <c r="AK132" s="1163">
        <v>6.5484653130000003</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497</v>
      </c>
      <c r="W133" s="1141"/>
      <c r="X133" s="1141"/>
      <c r="Y133" s="1141"/>
      <c r="Z133" s="1142"/>
      <c r="AA133" s="1143">
        <v>4.4000000000000004</v>
      </c>
      <c r="AB133" s="1144"/>
      <c r="AC133" s="1144"/>
      <c r="AD133" s="1144"/>
      <c r="AE133" s="1145"/>
      <c r="AF133" s="1143">
        <v>5.5</v>
      </c>
      <c r="AG133" s="1144"/>
      <c r="AH133" s="1144"/>
      <c r="AI133" s="1144"/>
      <c r="AJ133" s="1145"/>
      <c r="AK133" s="1143">
        <v>6.2</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9eXC7hRQjLDdn+vCN/+MvVYM9oxiYiLSwbl0m2UemDx4plhYEijB/IpBwkRotFr3T7CS/IgaqD7HAJNzlLm/Kw==" saltValue="C6OZkKELZ8CtOBrGBOU3Q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25" right="0.25" top="0.75" bottom="0.75" header="0.3" footer="0.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81640625" style="256" customWidth="1"/>
    <col min="121" max="121" width="0" style="255" hidden="1" customWidth="1"/>
    <col min="122" max="16384" width="9" style="255" hidden="1"/>
  </cols>
  <sheetData>
    <row r="1" spans="1:120" ht="13"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5"/>
    </row>
    <row r="17" spans="119:120" ht="13" x14ac:dyDescent="0.2">
      <c r="DP17" s="255"/>
    </row>
    <row r="18" spans="119:120" ht="13" x14ac:dyDescent="0.2"/>
    <row r="19" spans="119:120" ht="13" x14ac:dyDescent="0.2"/>
    <row r="20" spans="119:120" ht="13" x14ac:dyDescent="0.2">
      <c r="DO20" s="255"/>
      <c r="DP20" s="255"/>
    </row>
    <row r="21" spans="119:120" ht="13" x14ac:dyDescent="0.2">
      <c r="DP21" s="255"/>
    </row>
    <row r="22" spans="119:120" ht="13" x14ac:dyDescent="0.2"/>
    <row r="23" spans="119:120" ht="13" x14ac:dyDescent="0.2">
      <c r="DO23" s="255"/>
      <c r="DP23" s="255"/>
    </row>
    <row r="24" spans="119:120" ht="13" x14ac:dyDescent="0.2">
      <c r="DP24" s="255"/>
    </row>
    <row r="25" spans="119:120" ht="13" x14ac:dyDescent="0.2">
      <c r="DP25" s="255"/>
    </row>
    <row r="26" spans="119:120" ht="13" x14ac:dyDescent="0.2">
      <c r="DO26" s="255"/>
      <c r="DP26" s="255"/>
    </row>
    <row r="27" spans="119:120" ht="13" x14ac:dyDescent="0.2"/>
    <row r="28" spans="119:120" ht="13" x14ac:dyDescent="0.2">
      <c r="DO28" s="255"/>
      <c r="DP28" s="255"/>
    </row>
    <row r="29" spans="119:120" ht="13" x14ac:dyDescent="0.2">
      <c r="DP29" s="255"/>
    </row>
    <row r="30" spans="119:120" ht="13" x14ac:dyDescent="0.2"/>
    <row r="31" spans="119:120" ht="13" x14ac:dyDescent="0.2">
      <c r="DO31" s="255"/>
      <c r="DP31" s="255"/>
    </row>
    <row r="32" spans="119:120" ht="13" x14ac:dyDescent="0.2"/>
    <row r="33" spans="98:120" ht="13" x14ac:dyDescent="0.2">
      <c r="DO33" s="255"/>
      <c r="DP33" s="255"/>
    </row>
    <row r="34" spans="98:120" ht="13" x14ac:dyDescent="0.2">
      <c r="DM34" s="255"/>
    </row>
    <row r="35" spans="98:120" ht="13" x14ac:dyDescent="0.2">
      <c r="CT35" s="255"/>
      <c r="CU35" s="255"/>
      <c r="CV35" s="255"/>
      <c r="CY35" s="255"/>
      <c r="CZ35" s="255"/>
      <c r="DA35" s="255"/>
      <c r="DD35" s="255"/>
      <c r="DE35" s="255"/>
      <c r="DF35" s="255"/>
      <c r="DI35" s="255"/>
      <c r="DJ35" s="255"/>
      <c r="DK35" s="255"/>
      <c r="DM35" s="255"/>
      <c r="DN35" s="255"/>
      <c r="DO35" s="255"/>
      <c r="DP35" s="255"/>
    </row>
    <row r="36" spans="98:120" ht="13" x14ac:dyDescent="0.2"/>
    <row r="37" spans="98:120" ht="13" x14ac:dyDescent="0.2">
      <c r="CW37" s="255"/>
      <c r="DB37" s="255"/>
      <c r="DG37" s="255"/>
      <c r="DL37" s="255"/>
      <c r="DP37" s="255"/>
    </row>
    <row r="38" spans="98:120" ht="13"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5"/>
      <c r="DO49" s="255"/>
      <c r="DP49" s="25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5"/>
      <c r="CS63" s="255"/>
      <c r="CX63" s="255"/>
      <c r="DC63" s="255"/>
      <c r="DH63" s="255"/>
    </row>
    <row r="64" spans="22:120" ht="13" x14ac:dyDescent="0.2">
      <c r="V64" s="255"/>
    </row>
    <row r="65" spans="15:120" ht="13"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 x14ac:dyDescent="0.2">
      <c r="Q66" s="255"/>
      <c r="S66" s="255"/>
      <c r="U66" s="255"/>
      <c r="DM66" s="255"/>
    </row>
    <row r="67" spans="15:120" ht="13"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 x14ac:dyDescent="0.2"/>
    <row r="69" spans="15:120" ht="13" x14ac:dyDescent="0.2"/>
    <row r="70" spans="15:120" ht="13" x14ac:dyDescent="0.2"/>
    <row r="71" spans="15:120" ht="13" x14ac:dyDescent="0.2"/>
    <row r="72" spans="15:120" ht="13" x14ac:dyDescent="0.2">
      <c r="DP72" s="255"/>
    </row>
    <row r="73" spans="15:120" ht="13" x14ac:dyDescent="0.2">
      <c r="DP73" s="25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5"/>
      <c r="CX96" s="255"/>
      <c r="DC96" s="255"/>
      <c r="DH96" s="255"/>
    </row>
    <row r="97" spans="24:120" ht="13" x14ac:dyDescent="0.2">
      <c r="CS97" s="255"/>
      <c r="CX97" s="255"/>
      <c r="DC97" s="255"/>
      <c r="DH97" s="255"/>
      <c r="DP97" s="256" t="s">
        <v>498</v>
      </c>
    </row>
    <row r="98" spans="24:120" ht="13" hidden="1" x14ac:dyDescent="0.2">
      <c r="CS98" s="255"/>
      <c r="CX98" s="255"/>
      <c r="DC98" s="255"/>
      <c r="DH98" s="255"/>
    </row>
    <row r="99" spans="24:120" ht="13"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65" hidden="1" customHeight="1" x14ac:dyDescent="0.2">
      <c r="CU102" s="255"/>
      <c r="CZ102" s="255"/>
      <c r="DE102" s="255"/>
      <c r="DJ102" s="255"/>
      <c r="DM102" s="255"/>
    </row>
    <row r="103" spans="24:120" ht="13" hidden="1" x14ac:dyDescent="0.2">
      <c r="CT103" s="255"/>
      <c r="CV103" s="255"/>
      <c r="CW103" s="255"/>
      <c r="CY103" s="255"/>
      <c r="DA103" s="255"/>
      <c r="DB103" s="255"/>
      <c r="DD103" s="255"/>
      <c r="DF103" s="255"/>
      <c r="DG103" s="255"/>
      <c r="DI103" s="255"/>
      <c r="DK103" s="255"/>
      <c r="DL103" s="255"/>
      <c r="DM103" s="255"/>
      <c r="DN103" s="255"/>
      <c r="DO103" s="255"/>
      <c r="DP103" s="255"/>
    </row>
    <row r="104" spans="24:120" ht="13"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3" orientation="landscape" horizontalDpi="300" verticalDpi="3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6" customWidth="1"/>
    <col min="117" max="16384" width="9" style="255" hidden="1"/>
  </cols>
  <sheetData>
    <row r="1" spans="2:116" ht="13"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 x14ac:dyDescent="0.2"/>
    <row r="3" spans="2:116" ht="13" x14ac:dyDescent="0.2"/>
    <row r="4" spans="2:116" ht="13"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 x14ac:dyDescent="0.2"/>
    <row r="20" spans="9:116" ht="13" x14ac:dyDescent="0.2"/>
    <row r="21" spans="9:116" ht="13" x14ac:dyDescent="0.2">
      <c r="DL21" s="255"/>
    </row>
    <row r="22" spans="9:116" ht="13" x14ac:dyDescent="0.2">
      <c r="DI22" s="255"/>
      <c r="DJ22" s="255"/>
      <c r="DK22" s="255"/>
      <c r="DL22" s="255"/>
    </row>
    <row r="23" spans="9:116" ht="13" x14ac:dyDescent="0.2">
      <c r="CY23" s="255"/>
      <c r="CZ23" s="255"/>
      <c r="DA23" s="255"/>
      <c r="DB23" s="255"/>
      <c r="DC23" s="255"/>
      <c r="DD23" s="255"/>
      <c r="DE23" s="255"/>
      <c r="DF23" s="255"/>
      <c r="DG23" s="255"/>
      <c r="DH23" s="255"/>
      <c r="DI23" s="255"/>
      <c r="DJ23" s="255"/>
      <c r="DK23" s="255"/>
      <c r="DL23" s="25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5"/>
      <c r="DA35" s="255"/>
      <c r="DB35" s="255"/>
      <c r="DC35" s="255"/>
      <c r="DD35" s="255"/>
      <c r="DE35" s="255"/>
      <c r="DF35" s="255"/>
      <c r="DG35" s="255"/>
      <c r="DH35" s="255"/>
      <c r="DI35" s="255"/>
      <c r="DJ35" s="255"/>
      <c r="DK35" s="255"/>
      <c r="DL35" s="255"/>
    </row>
    <row r="36" spans="15:116" ht="13" x14ac:dyDescent="0.2"/>
    <row r="37" spans="15:116" ht="13" x14ac:dyDescent="0.2">
      <c r="DL37" s="255"/>
    </row>
    <row r="38" spans="15:116" ht="13" x14ac:dyDescent="0.2">
      <c r="DI38" s="255"/>
      <c r="DJ38" s="255"/>
      <c r="DK38" s="255"/>
      <c r="DL38" s="255"/>
    </row>
    <row r="39" spans="15:116" ht="13" x14ac:dyDescent="0.2"/>
    <row r="40" spans="15:116" ht="13" x14ac:dyDescent="0.2"/>
    <row r="41" spans="15:116" ht="13" x14ac:dyDescent="0.2"/>
    <row r="42" spans="15:116" ht="13" x14ac:dyDescent="0.2"/>
    <row r="43" spans="15:116" ht="13"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 x14ac:dyDescent="0.2">
      <c r="DL44" s="255"/>
    </row>
    <row r="45" spans="15:116" ht="13" x14ac:dyDescent="0.2"/>
    <row r="46" spans="15:116" ht="13" x14ac:dyDescent="0.2">
      <c r="DA46" s="255"/>
      <c r="DB46" s="255"/>
      <c r="DC46" s="255"/>
      <c r="DD46" s="255"/>
      <c r="DE46" s="255"/>
      <c r="DF46" s="255"/>
      <c r="DG46" s="255"/>
      <c r="DH46" s="255"/>
      <c r="DI46" s="255"/>
      <c r="DJ46" s="255"/>
      <c r="DK46" s="255"/>
      <c r="DL46" s="255"/>
    </row>
    <row r="47" spans="15:116" ht="13" x14ac:dyDescent="0.2"/>
    <row r="48" spans="15:116" ht="13" x14ac:dyDescent="0.2"/>
    <row r="49" spans="104:116" ht="13" x14ac:dyDescent="0.2"/>
    <row r="50" spans="104:116" ht="13" x14ac:dyDescent="0.2">
      <c r="CZ50" s="255"/>
      <c r="DA50" s="255"/>
      <c r="DB50" s="255"/>
      <c r="DC50" s="255"/>
      <c r="DD50" s="255"/>
      <c r="DE50" s="255"/>
      <c r="DF50" s="255"/>
      <c r="DG50" s="255"/>
      <c r="DH50" s="255"/>
      <c r="DI50" s="255"/>
      <c r="DJ50" s="255"/>
      <c r="DK50" s="255"/>
      <c r="DL50" s="255"/>
    </row>
    <row r="51" spans="104:116" ht="13" x14ac:dyDescent="0.2"/>
    <row r="52" spans="104:116" ht="13" x14ac:dyDescent="0.2"/>
    <row r="53" spans="104:116" ht="13" x14ac:dyDescent="0.2">
      <c r="DL53" s="25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5"/>
      <c r="DD67" s="255"/>
      <c r="DE67" s="255"/>
      <c r="DF67" s="255"/>
      <c r="DG67" s="255"/>
      <c r="DH67" s="255"/>
      <c r="DI67" s="255"/>
      <c r="DJ67" s="255"/>
      <c r="DK67" s="255"/>
      <c r="DL67" s="25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J9iuR/odMRErRZYxGFfQK29SQ2gs17iMbQA124lOZujHEkbzVRX67wDHxRWX29u4piKt97mjBdLr9+Kf7tqpFw==" saltValue="XeP1g8oSDu2AjwmyxIvgo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57" customWidth="1"/>
    <col min="37" max="44" width="17" style="257" customWidth="1"/>
    <col min="45" max="45" width="6.08984375" style="264" customWidth="1"/>
    <col min="46" max="46" width="3" style="262" customWidth="1"/>
    <col min="47" max="47" width="19.08984375" style="257" hidden="1" customWidth="1"/>
    <col min="48" max="52" width="12.6328125" style="257" hidden="1" customWidth="1"/>
    <col min="53" max="16384" width="8.6328125" style="257" hidden="1"/>
  </cols>
  <sheetData>
    <row r="1" spans="1:46" ht="13" x14ac:dyDescent="0.2">
      <c r="AS1" s="258"/>
      <c r="AT1" s="258"/>
    </row>
    <row r="2" spans="1:46" ht="13" x14ac:dyDescent="0.2">
      <c r="AS2" s="258"/>
      <c r="AT2" s="258"/>
    </row>
    <row r="3" spans="1:46" ht="13" x14ac:dyDescent="0.2">
      <c r="AS3" s="258"/>
      <c r="AT3" s="258"/>
    </row>
    <row r="4" spans="1:46" ht="13" x14ac:dyDescent="0.2">
      <c r="AS4" s="258"/>
      <c r="AT4" s="258"/>
    </row>
    <row r="5" spans="1:46" ht="16.5" x14ac:dyDescent="0.2">
      <c r="A5" s="259" t="s">
        <v>499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500</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501</v>
      </c>
      <c r="AP7" s="268"/>
      <c r="AQ7" s="269" t="s">
        <v>502</v>
      </c>
      <c r="AR7" s="270"/>
    </row>
    <row r="8" spans="1:46" ht="13"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503</v>
      </c>
      <c r="AQ8" s="275" t="s">
        <v>504</v>
      </c>
      <c r="AR8" s="276" t="s">
        <v>505</v>
      </c>
    </row>
    <row r="9" spans="1:46" ht="13"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506</v>
      </c>
      <c r="AL9" s="1181"/>
      <c r="AM9" s="1181"/>
      <c r="AN9" s="1182"/>
      <c r="AO9" s="277">
        <v>1258917</v>
      </c>
      <c r="AP9" s="277">
        <v>89513</v>
      </c>
      <c r="AQ9" s="278">
        <v>102574</v>
      </c>
      <c r="AR9" s="279">
        <v>-12.7</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507</v>
      </c>
      <c r="AL10" s="1181"/>
      <c r="AM10" s="1181"/>
      <c r="AN10" s="1182"/>
      <c r="AO10" s="280">
        <v>207262</v>
      </c>
      <c r="AP10" s="280">
        <v>14737</v>
      </c>
      <c r="AQ10" s="281">
        <v>16361</v>
      </c>
      <c r="AR10" s="282">
        <v>-9.9</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508</v>
      </c>
      <c r="AL11" s="1181"/>
      <c r="AM11" s="1181"/>
      <c r="AN11" s="1182"/>
      <c r="AO11" s="280" t="s">
        <v>509</v>
      </c>
      <c r="AP11" s="280" t="s">
        <v>509</v>
      </c>
      <c r="AQ11" s="281">
        <v>763</v>
      </c>
      <c r="AR11" s="282" t="s">
        <v>509</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510</v>
      </c>
      <c r="AL12" s="1181"/>
      <c r="AM12" s="1181"/>
      <c r="AN12" s="1182"/>
      <c r="AO12" s="280" t="s">
        <v>509</v>
      </c>
      <c r="AP12" s="280" t="s">
        <v>509</v>
      </c>
      <c r="AQ12" s="281" t="s">
        <v>509</v>
      </c>
      <c r="AR12" s="282" t="s">
        <v>509</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511</v>
      </c>
      <c r="AL13" s="1181"/>
      <c r="AM13" s="1181"/>
      <c r="AN13" s="1182"/>
      <c r="AO13" s="280">
        <v>68327</v>
      </c>
      <c r="AP13" s="280">
        <v>4858</v>
      </c>
      <c r="AQ13" s="281">
        <v>4354</v>
      </c>
      <c r="AR13" s="282">
        <v>11.6</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512</v>
      </c>
      <c r="AL14" s="1181"/>
      <c r="AM14" s="1181"/>
      <c r="AN14" s="1182"/>
      <c r="AO14" s="280">
        <v>11393</v>
      </c>
      <c r="AP14" s="280">
        <v>810</v>
      </c>
      <c r="AQ14" s="281">
        <v>2046</v>
      </c>
      <c r="AR14" s="282">
        <v>-60.4</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513</v>
      </c>
      <c r="AL15" s="1184"/>
      <c r="AM15" s="1184"/>
      <c r="AN15" s="1185"/>
      <c r="AO15" s="280">
        <v>-84079</v>
      </c>
      <c r="AP15" s="280">
        <v>-5978</v>
      </c>
      <c r="AQ15" s="281">
        <v>-7552</v>
      </c>
      <c r="AR15" s="282">
        <v>-20.8</v>
      </c>
    </row>
    <row r="16" spans="1:46" ht="13"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188</v>
      </c>
      <c r="AL16" s="1184"/>
      <c r="AM16" s="1184"/>
      <c r="AN16" s="1185"/>
      <c r="AO16" s="280">
        <v>1461820</v>
      </c>
      <c r="AP16" s="280">
        <v>103941</v>
      </c>
      <c r="AQ16" s="281">
        <v>118546</v>
      </c>
      <c r="AR16" s="282">
        <v>-12.3</v>
      </c>
    </row>
    <row r="17" spans="1:46" ht="13"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514</v>
      </c>
      <c r="AL19" s="258"/>
      <c r="AM19" s="258"/>
      <c r="AN19" s="258"/>
      <c r="AO19" s="258"/>
      <c r="AP19" s="258"/>
      <c r="AQ19" s="258"/>
      <c r="AR19" s="258"/>
    </row>
    <row r="20" spans="1:46" ht="13"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515</v>
      </c>
      <c r="AP20" s="289" t="s">
        <v>516</v>
      </c>
      <c r="AQ20" s="290" t="s">
        <v>517</v>
      </c>
      <c r="AR20" s="291"/>
    </row>
    <row r="21" spans="1:46" s="297" customFormat="1" ht="13"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518</v>
      </c>
      <c r="AL21" s="1187"/>
      <c r="AM21" s="1187"/>
      <c r="AN21" s="1188"/>
      <c r="AO21" s="293">
        <v>9.1</v>
      </c>
      <c r="AP21" s="294">
        <v>10.45</v>
      </c>
      <c r="AQ21" s="295">
        <v>-1.35</v>
      </c>
      <c r="AR21" s="263"/>
      <c r="AS21" s="296"/>
      <c r="AT21" s="292"/>
    </row>
    <row r="22" spans="1:46" s="297" customFormat="1" ht="13"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519</v>
      </c>
      <c r="AL22" s="1187"/>
      <c r="AM22" s="1187"/>
      <c r="AN22" s="1188"/>
      <c r="AO22" s="298">
        <v>95.5</v>
      </c>
      <c r="AP22" s="299">
        <v>96.7</v>
      </c>
      <c r="AQ22" s="300">
        <v>-1.2</v>
      </c>
      <c r="AR22" s="284"/>
      <c r="AS22" s="296"/>
      <c r="AT22" s="292"/>
    </row>
    <row r="23" spans="1:46" s="297" customFormat="1" ht="13"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 x14ac:dyDescent="0.2">
      <c r="A26" s="1177" t="s">
        <v>520</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ht="13" x14ac:dyDescent="0.2">
      <c r="A27" s="305"/>
      <c r="AO27" s="258"/>
      <c r="AP27" s="258"/>
      <c r="AQ27" s="258"/>
      <c r="AR27" s="258"/>
      <c r="AS27" s="258"/>
      <c r="AT27" s="258"/>
    </row>
    <row r="28" spans="1:46" ht="16.5" x14ac:dyDescent="0.2">
      <c r="A28" s="259" t="s">
        <v>521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522</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501</v>
      </c>
      <c r="AP30" s="268"/>
      <c r="AQ30" s="269" t="s">
        <v>502</v>
      </c>
      <c r="AR30" s="270"/>
    </row>
    <row r="31" spans="1:46" ht="13"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503</v>
      </c>
      <c r="AQ31" s="275" t="s">
        <v>504</v>
      </c>
      <c r="AR31" s="276" t="s">
        <v>505</v>
      </c>
    </row>
    <row r="32" spans="1:46" ht="27.15"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523</v>
      </c>
      <c r="AL32" s="1195"/>
      <c r="AM32" s="1195"/>
      <c r="AN32" s="1196"/>
      <c r="AO32" s="308">
        <v>433637</v>
      </c>
      <c r="AP32" s="308">
        <v>30833</v>
      </c>
      <c r="AQ32" s="309">
        <v>59538</v>
      </c>
      <c r="AR32" s="310">
        <v>-48.2</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524</v>
      </c>
      <c r="AL33" s="1195"/>
      <c r="AM33" s="1195"/>
      <c r="AN33" s="1196"/>
      <c r="AO33" s="308" t="s">
        <v>509</v>
      </c>
      <c r="AP33" s="308" t="s">
        <v>509</v>
      </c>
      <c r="AQ33" s="309" t="s">
        <v>509</v>
      </c>
      <c r="AR33" s="310" t="s">
        <v>509</v>
      </c>
    </row>
    <row r="34" spans="1:46" ht="27.15"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525</v>
      </c>
      <c r="AL34" s="1195"/>
      <c r="AM34" s="1195"/>
      <c r="AN34" s="1196"/>
      <c r="AO34" s="308" t="s">
        <v>509</v>
      </c>
      <c r="AP34" s="308" t="s">
        <v>509</v>
      </c>
      <c r="AQ34" s="309" t="s">
        <v>509</v>
      </c>
      <c r="AR34" s="310" t="s">
        <v>509</v>
      </c>
    </row>
    <row r="35" spans="1:46" ht="27.15"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526</v>
      </c>
      <c r="AL35" s="1195"/>
      <c r="AM35" s="1195"/>
      <c r="AN35" s="1196"/>
      <c r="AO35" s="308">
        <v>97852</v>
      </c>
      <c r="AP35" s="308">
        <v>6958</v>
      </c>
      <c r="AQ35" s="309">
        <v>21589</v>
      </c>
      <c r="AR35" s="310">
        <v>-67.8</v>
      </c>
    </row>
    <row r="36" spans="1:46" ht="27.15"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527</v>
      </c>
      <c r="AL36" s="1195"/>
      <c r="AM36" s="1195"/>
      <c r="AN36" s="1196"/>
      <c r="AO36" s="308">
        <v>106173</v>
      </c>
      <c r="AP36" s="308">
        <v>7549</v>
      </c>
      <c r="AQ36" s="309">
        <v>5101</v>
      </c>
      <c r="AR36" s="310">
        <v>48</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528</v>
      </c>
      <c r="AL37" s="1195"/>
      <c r="AM37" s="1195"/>
      <c r="AN37" s="1196"/>
      <c r="AO37" s="308">
        <v>247</v>
      </c>
      <c r="AP37" s="308">
        <v>18</v>
      </c>
      <c r="AQ37" s="309">
        <v>610</v>
      </c>
      <c r="AR37" s="310">
        <v>-97</v>
      </c>
    </row>
    <row r="38" spans="1:46" ht="27.15"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529</v>
      </c>
      <c r="AL38" s="1198"/>
      <c r="AM38" s="1198"/>
      <c r="AN38" s="1199"/>
      <c r="AO38" s="311" t="s">
        <v>509</v>
      </c>
      <c r="AP38" s="311" t="s">
        <v>509</v>
      </c>
      <c r="AQ38" s="312">
        <v>3</v>
      </c>
      <c r="AR38" s="300" t="s">
        <v>509</v>
      </c>
      <c r="AS38" s="307"/>
    </row>
    <row r="39" spans="1:46" ht="13"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530</v>
      </c>
      <c r="AL39" s="1198"/>
      <c r="AM39" s="1198"/>
      <c r="AN39" s="1199"/>
      <c r="AO39" s="308" t="s">
        <v>509</v>
      </c>
      <c r="AP39" s="308" t="s">
        <v>509</v>
      </c>
      <c r="AQ39" s="309">
        <v>-1700</v>
      </c>
      <c r="AR39" s="310" t="s">
        <v>509</v>
      </c>
      <c r="AS39" s="307"/>
    </row>
    <row r="40" spans="1:46" ht="27.15"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531</v>
      </c>
      <c r="AL40" s="1195"/>
      <c r="AM40" s="1195"/>
      <c r="AN40" s="1196"/>
      <c r="AO40" s="308">
        <v>-380664</v>
      </c>
      <c r="AP40" s="308">
        <v>-27067</v>
      </c>
      <c r="AQ40" s="309">
        <v>-57744</v>
      </c>
      <c r="AR40" s="310">
        <v>-53.1</v>
      </c>
      <c r="AS40" s="307"/>
    </row>
    <row r="41" spans="1:46" ht="13"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300</v>
      </c>
      <c r="AL41" s="1201"/>
      <c r="AM41" s="1201"/>
      <c r="AN41" s="1202"/>
      <c r="AO41" s="308">
        <v>257245</v>
      </c>
      <c r="AP41" s="308">
        <v>18291</v>
      </c>
      <c r="AQ41" s="309">
        <v>27397</v>
      </c>
      <c r="AR41" s="310">
        <v>-33.200000000000003</v>
      </c>
      <c r="AS41" s="307"/>
    </row>
    <row r="42" spans="1:46" ht="13"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532</v>
      </c>
      <c r="AL42" s="258"/>
      <c r="AM42" s="258"/>
      <c r="AN42" s="258"/>
      <c r="AO42" s="258"/>
      <c r="AP42" s="258"/>
      <c r="AQ42" s="284"/>
      <c r="AR42" s="284"/>
      <c r="AS42" s="307"/>
    </row>
    <row r="43" spans="1:46" ht="13"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534</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501</v>
      </c>
      <c r="AN49" s="1191" t="s">
        <v>535</v>
      </c>
      <c r="AO49" s="1192"/>
      <c r="AP49" s="1192"/>
      <c r="AQ49" s="1192"/>
      <c r="AR49" s="1193"/>
    </row>
    <row r="50" spans="1:44" ht="13"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536</v>
      </c>
      <c r="AO50" s="325" t="s">
        <v>537</v>
      </c>
      <c r="AP50" s="326" t="s">
        <v>538</v>
      </c>
      <c r="AQ50" s="327" t="s">
        <v>539</v>
      </c>
      <c r="AR50" s="328" t="s">
        <v>540</v>
      </c>
    </row>
    <row r="51" spans="1:44" ht="13"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541</v>
      </c>
      <c r="AL51" s="321"/>
      <c r="AM51" s="329">
        <v>718549</v>
      </c>
      <c r="AN51" s="330">
        <v>48420</v>
      </c>
      <c r="AO51" s="331">
        <v>-39.700000000000003</v>
      </c>
      <c r="AP51" s="332">
        <v>106005</v>
      </c>
      <c r="AQ51" s="333">
        <v>9.1999999999999993</v>
      </c>
      <c r="AR51" s="334">
        <v>-48.9</v>
      </c>
    </row>
    <row r="52" spans="1:44" ht="13"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542</v>
      </c>
      <c r="AM52" s="337">
        <v>565381</v>
      </c>
      <c r="AN52" s="338">
        <v>38098</v>
      </c>
      <c r="AO52" s="339">
        <v>-47</v>
      </c>
      <c r="AP52" s="340">
        <v>58359</v>
      </c>
      <c r="AQ52" s="341">
        <v>16.5</v>
      </c>
      <c r="AR52" s="342">
        <v>-63.5</v>
      </c>
    </row>
    <row r="53" spans="1:44" ht="13"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543</v>
      </c>
      <c r="AL53" s="321"/>
      <c r="AM53" s="329">
        <v>1510482</v>
      </c>
      <c r="AN53" s="330">
        <v>103027</v>
      </c>
      <c r="AO53" s="331">
        <v>112.8</v>
      </c>
      <c r="AP53" s="332">
        <v>98507</v>
      </c>
      <c r="AQ53" s="333">
        <v>-7.1</v>
      </c>
      <c r="AR53" s="334">
        <v>119.9</v>
      </c>
    </row>
    <row r="54" spans="1:44" ht="13"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542</v>
      </c>
      <c r="AM54" s="337">
        <v>1364201</v>
      </c>
      <c r="AN54" s="338">
        <v>93050</v>
      </c>
      <c r="AO54" s="339">
        <v>144.19999999999999</v>
      </c>
      <c r="AP54" s="340">
        <v>47567</v>
      </c>
      <c r="AQ54" s="341">
        <v>-18.5</v>
      </c>
      <c r="AR54" s="342">
        <v>162.69999999999999</v>
      </c>
    </row>
    <row r="55" spans="1:44" ht="13"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544</v>
      </c>
      <c r="AL55" s="321"/>
      <c r="AM55" s="329">
        <v>320036</v>
      </c>
      <c r="AN55" s="330">
        <v>22074</v>
      </c>
      <c r="AO55" s="331">
        <v>-78.599999999999994</v>
      </c>
      <c r="AP55" s="332">
        <v>113347</v>
      </c>
      <c r="AQ55" s="333">
        <v>15.1</v>
      </c>
      <c r="AR55" s="334">
        <v>-93.7</v>
      </c>
    </row>
    <row r="56" spans="1:44" ht="13"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542</v>
      </c>
      <c r="AM56" s="337">
        <v>211350</v>
      </c>
      <c r="AN56" s="338">
        <v>14578</v>
      </c>
      <c r="AO56" s="339">
        <v>-84.3</v>
      </c>
      <c r="AP56" s="340">
        <v>58728</v>
      </c>
      <c r="AQ56" s="341">
        <v>23.5</v>
      </c>
      <c r="AR56" s="342">
        <v>-107.8</v>
      </c>
    </row>
    <row r="57" spans="1:44" ht="13"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545</v>
      </c>
      <c r="AL57" s="321"/>
      <c r="AM57" s="329">
        <v>300489</v>
      </c>
      <c r="AN57" s="330">
        <v>20981</v>
      </c>
      <c r="AO57" s="331">
        <v>-5</v>
      </c>
      <c r="AP57" s="332">
        <v>120302</v>
      </c>
      <c r="AQ57" s="333">
        <v>6.1</v>
      </c>
      <c r="AR57" s="334">
        <v>-11.1</v>
      </c>
    </row>
    <row r="58" spans="1:44" ht="13"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542</v>
      </c>
      <c r="AM58" s="337">
        <v>193380</v>
      </c>
      <c r="AN58" s="338">
        <v>13502</v>
      </c>
      <c r="AO58" s="339">
        <v>-7.4</v>
      </c>
      <c r="AP58" s="340">
        <v>59328</v>
      </c>
      <c r="AQ58" s="341">
        <v>1</v>
      </c>
      <c r="AR58" s="342">
        <v>-8.4</v>
      </c>
    </row>
    <row r="59" spans="1:44" ht="13"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546</v>
      </c>
      <c r="AL59" s="321"/>
      <c r="AM59" s="329">
        <v>318816</v>
      </c>
      <c r="AN59" s="330">
        <v>22669</v>
      </c>
      <c r="AO59" s="331">
        <v>8</v>
      </c>
      <c r="AP59" s="332">
        <v>85942</v>
      </c>
      <c r="AQ59" s="333">
        <v>-28.6</v>
      </c>
      <c r="AR59" s="334">
        <v>36.6</v>
      </c>
    </row>
    <row r="60" spans="1:44" ht="13"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542</v>
      </c>
      <c r="AM60" s="337">
        <v>225417</v>
      </c>
      <c r="AN60" s="338">
        <v>16028</v>
      </c>
      <c r="AO60" s="339">
        <v>18.7</v>
      </c>
      <c r="AP60" s="340">
        <v>48630</v>
      </c>
      <c r="AQ60" s="341">
        <v>-18</v>
      </c>
      <c r="AR60" s="342">
        <v>36.700000000000003</v>
      </c>
    </row>
    <row r="61" spans="1:44" ht="13"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547</v>
      </c>
      <c r="AL61" s="343"/>
      <c r="AM61" s="344">
        <v>633674</v>
      </c>
      <c r="AN61" s="345">
        <v>43434</v>
      </c>
      <c r="AO61" s="346">
        <v>-0.5</v>
      </c>
      <c r="AP61" s="347">
        <v>104821</v>
      </c>
      <c r="AQ61" s="348">
        <v>-1.1000000000000001</v>
      </c>
      <c r="AR61" s="334">
        <v>0.6</v>
      </c>
    </row>
    <row r="62" spans="1:44" ht="13"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542</v>
      </c>
      <c r="AM62" s="337">
        <v>511946</v>
      </c>
      <c r="AN62" s="338">
        <v>35051</v>
      </c>
      <c r="AO62" s="339">
        <v>4.8</v>
      </c>
      <c r="AP62" s="340">
        <v>54522</v>
      </c>
      <c r="AQ62" s="341">
        <v>0.9</v>
      </c>
      <c r="AR62" s="342">
        <v>3.9</v>
      </c>
    </row>
    <row r="63" spans="1:44" ht="13"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 hidden="1" x14ac:dyDescent="0.2">
      <c r="AK70" s="258"/>
      <c r="AL70" s="258"/>
      <c r="AM70" s="258"/>
      <c r="AN70" s="258"/>
      <c r="AO70" s="258"/>
      <c r="AP70" s="258"/>
      <c r="AQ70" s="258"/>
      <c r="AR70" s="258"/>
    </row>
    <row r="71" spans="1:46" ht="13" hidden="1" x14ac:dyDescent="0.2">
      <c r="AK71" s="258"/>
      <c r="AL71" s="258"/>
      <c r="AM71" s="258"/>
      <c r="AN71" s="258"/>
      <c r="AO71" s="258"/>
      <c r="AP71" s="258"/>
      <c r="AQ71" s="258"/>
      <c r="AR71" s="258"/>
    </row>
    <row r="72" spans="1:46" ht="13" hidden="1" x14ac:dyDescent="0.2">
      <c r="AK72" s="258"/>
      <c r="AL72" s="258"/>
      <c r="AM72" s="258"/>
      <c r="AN72" s="258"/>
      <c r="AO72" s="258"/>
      <c r="AP72" s="258"/>
      <c r="AQ72" s="258"/>
      <c r="AR72" s="258"/>
    </row>
    <row r="73" spans="1:46" ht="13" hidden="1" x14ac:dyDescent="0.2">
      <c r="AK73" s="258"/>
      <c r="AL73" s="258"/>
      <c r="AM73" s="258"/>
      <c r="AN73" s="258"/>
      <c r="AO73" s="258"/>
      <c r="AP73" s="258"/>
      <c r="AQ73" s="258"/>
      <c r="AR73" s="258"/>
    </row>
  </sheetData>
  <sheetProtection algorithmName="SHA-512" hashValue="4o2rxk4+hlqUOVVk3lV3IJSq33VjEIRF8JgOF5//ZO2TF1qeFoWsShQP52Xjrz+EZUe17pFT8OIB41mvS9guaA==" saltValue="IuHa9tVL+xjwRKIgB927B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 x14ac:dyDescent="0.2">
      <c r="B2" s="255"/>
      <c r="DG2" s="255"/>
    </row>
    <row r="3" spans="2:125" ht="13"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 x14ac:dyDescent="0.2"/>
    <row r="5" spans="2:125" ht="13" x14ac:dyDescent="0.2"/>
    <row r="6" spans="2:125" ht="13" x14ac:dyDescent="0.2"/>
    <row r="7" spans="2:125" ht="13" x14ac:dyDescent="0.2"/>
    <row r="8" spans="2:125" ht="13" x14ac:dyDescent="0.2"/>
    <row r="9" spans="2:125" ht="13" x14ac:dyDescent="0.2">
      <c r="DU9" s="25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5"/>
    </row>
    <row r="18" spans="125:125" ht="13" x14ac:dyDescent="0.2"/>
    <row r="19" spans="125:125" ht="13" x14ac:dyDescent="0.2"/>
    <row r="20" spans="125:125" ht="13" x14ac:dyDescent="0.2">
      <c r="DU20" s="255"/>
    </row>
    <row r="21" spans="125:125" ht="13" x14ac:dyDescent="0.2">
      <c r="DU21" s="25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5"/>
    </row>
    <row r="29" spans="125:125" ht="13" x14ac:dyDescent="0.2"/>
    <row r="30" spans="125:125" ht="13" x14ac:dyDescent="0.2"/>
    <row r="31" spans="125:125" ht="13" x14ac:dyDescent="0.2"/>
    <row r="32" spans="125:125" ht="13" x14ac:dyDescent="0.2"/>
    <row r="33" spans="2:125" ht="13" x14ac:dyDescent="0.2">
      <c r="B33" s="255"/>
      <c r="G33" s="255"/>
      <c r="I33" s="255"/>
    </row>
    <row r="34" spans="2:125" ht="13" x14ac:dyDescent="0.2">
      <c r="C34" s="255"/>
      <c r="P34" s="255"/>
      <c r="DE34" s="255"/>
      <c r="DH34" s="255"/>
    </row>
    <row r="35" spans="2:125" ht="13" x14ac:dyDescent="0.2">
      <c r="D35" s="255"/>
      <c r="E35" s="255"/>
      <c r="DG35" s="255"/>
      <c r="DJ35" s="255"/>
      <c r="DP35" s="255"/>
      <c r="DQ35" s="255"/>
      <c r="DR35" s="255"/>
      <c r="DS35" s="255"/>
      <c r="DT35" s="255"/>
      <c r="DU35" s="255"/>
    </row>
    <row r="36" spans="2:125" ht="13"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 x14ac:dyDescent="0.2">
      <c r="DU37" s="255"/>
    </row>
    <row r="38" spans="2:125" ht="13" x14ac:dyDescent="0.2">
      <c r="DT38" s="255"/>
      <c r="DU38" s="255"/>
    </row>
    <row r="39" spans="2:125" ht="13" x14ac:dyDescent="0.2"/>
    <row r="40" spans="2:125" ht="13" x14ac:dyDescent="0.2">
      <c r="DH40" s="255"/>
    </row>
    <row r="41" spans="2:125" ht="13" x14ac:dyDescent="0.2">
      <c r="DE41" s="255"/>
    </row>
    <row r="42" spans="2:125" ht="13" x14ac:dyDescent="0.2">
      <c r="DG42" s="255"/>
      <c r="DJ42" s="255"/>
    </row>
    <row r="43" spans="2:125" ht="13"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 x14ac:dyDescent="0.2">
      <c r="DU44" s="255"/>
    </row>
    <row r="45" spans="2:125" ht="13" x14ac:dyDescent="0.2"/>
    <row r="46" spans="2:125" ht="13" x14ac:dyDescent="0.2"/>
    <row r="47" spans="2:125" ht="13" x14ac:dyDescent="0.2"/>
    <row r="48" spans="2:125" ht="13" x14ac:dyDescent="0.2">
      <c r="DT48" s="255"/>
      <c r="DU48" s="255"/>
    </row>
    <row r="49" spans="120:125" ht="13" x14ac:dyDescent="0.2">
      <c r="DU49" s="255"/>
    </row>
    <row r="50" spans="120:125" ht="13" x14ac:dyDescent="0.2">
      <c r="DU50" s="255"/>
    </row>
    <row r="51" spans="120:125" ht="13" x14ac:dyDescent="0.2">
      <c r="DP51" s="255"/>
      <c r="DQ51" s="255"/>
      <c r="DR51" s="255"/>
      <c r="DS51" s="255"/>
      <c r="DT51" s="255"/>
      <c r="DU51" s="255"/>
    </row>
    <row r="52" spans="120:125" ht="13" x14ac:dyDescent="0.2"/>
    <row r="53" spans="120:125" ht="13" x14ac:dyDescent="0.2"/>
    <row r="54" spans="120:125" ht="13" x14ac:dyDescent="0.2">
      <c r="DU54" s="255"/>
    </row>
    <row r="55" spans="120:125" ht="13" x14ac:dyDescent="0.2"/>
    <row r="56" spans="120:125" ht="13" x14ac:dyDescent="0.2"/>
    <row r="57" spans="120:125" ht="13" x14ac:dyDescent="0.2"/>
    <row r="58" spans="120:125" ht="13" x14ac:dyDescent="0.2">
      <c r="DU58" s="255"/>
    </row>
    <row r="59" spans="120:125" ht="13" x14ac:dyDescent="0.2"/>
    <row r="60" spans="120:125" ht="13" x14ac:dyDescent="0.2"/>
    <row r="61" spans="120:125" ht="13" x14ac:dyDescent="0.2"/>
    <row r="62" spans="120:125" ht="13" x14ac:dyDescent="0.2"/>
    <row r="63" spans="120:125" ht="13" x14ac:dyDescent="0.2">
      <c r="DU63" s="255"/>
    </row>
    <row r="64" spans="120:125" ht="13" x14ac:dyDescent="0.2">
      <c r="DT64" s="255"/>
      <c r="DU64" s="255"/>
    </row>
    <row r="65" spans="123:125" ht="13" x14ac:dyDescent="0.2"/>
    <row r="66" spans="123:125" ht="13" x14ac:dyDescent="0.2"/>
    <row r="67" spans="123:125" ht="13" x14ac:dyDescent="0.2"/>
    <row r="68" spans="123:125" ht="13" x14ac:dyDescent="0.2"/>
    <row r="69" spans="123:125" ht="13" x14ac:dyDescent="0.2">
      <c r="DS69" s="255"/>
      <c r="DT69" s="255"/>
      <c r="DU69" s="25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5"/>
    </row>
    <row r="83" spans="116:125" ht="13" x14ac:dyDescent="0.2">
      <c r="DM83" s="255"/>
      <c r="DN83" s="255"/>
      <c r="DO83" s="255"/>
      <c r="DP83" s="255"/>
      <c r="DQ83" s="255"/>
      <c r="DR83" s="255"/>
      <c r="DS83" s="255"/>
      <c r="DT83" s="255"/>
      <c r="DU83" s="255"/>
    </row>
    <row r="84" spans="116:125" ht="13" x14ac:dyDescent="0.2"/>
    <row r="85" spans="116:125" ht="13" x14ac:dyDescent="0.2"/>
    <row r="86" spans="116:125" ht="13" x14ac:dyDescent="0.2"/>
    <row r="87" spans="116:125" ht="13" x14ac:dyDescent="0.2"/>
    <row r="88" spans="116:125" ht="13" x14ac:dyDescent="0.2">
      <c r="DU88" s="25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549</v>
      </c>
    </row>
    <row r="121" spans="125:125" ht="13.5" hidden="1" customHeight="1" x14ac:dyDescent="0.2">
      <c r="DU121" s="255"/>
    </row>
  </sheetData>
  <sheetProtection algorithmName="SHA-512" hashValue="1YyFQPWGc4kKjPcH4kribfmZFZkoYzvd0aPdoQICpCMUocidh9XkyQUX6JVdorAoj8GG/UO//FlhtRF3RgT12Q==" saltValue="AmqApKWzuYaqnkbVOhqw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 x14ac:dyDescent="0.2">
      <c r="B2" s="255"/>
      <c r="T2" s="255"/>
    </row>
    <row r="3" spans="1:125"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5"/>
      <c r="G33" s="255"/>
      <c r="I33" s="255"/>
    </row>
    <row r="34" spans="2:125" ht="13" x14ac:dyDescent="0.2">
      <c r="C34" s="255"/>
      <c r="P34" s="255"/>
      <c r="R34" s="255"/>
      <c r="U34" s="255"/>
    </row>
    <row r="35" spans="2:125" ht="13"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 x14ac:dyDescent="0.2">
      <c r="F36" s="255"/>
      <c r="H36" s="255"/>
      <c r="J36" s="255"/>
      <c r="K36" s="255"/>
      <c r="L36" s="255"/>
      <c r="M36" s="255"/>
      <c r="N36" s="255"/>
      <c r="O36" s="255"/>
      <c r="Q36" s="255"/>
      <c r="S36" s="255"/>
      <c r="V36" s="255"/>
    </row>
    <row r="37" spans="2:125" ht="13" x14ac:dyDescent="0.2"/>
    <row r="38" spans="2:125" ht="13" x14ac:dyDescent="0.2"/>
    <row r="39" spans="2:125" ht="13" x14ac:dyDescent="0.2"/>
    <row r="40" spans="2:125" ht="13" x14ac:dyDescent="0.2">
      <c r="U40" s="255"/>
    </row>
    <row r="41" spans="2:125" ht="13" x14ac:dyDescent="0.2">
      <c r="R41" s="255"/>
    </row>
    <row r="42" spans="2:125" ht="13"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 x14ac:dyDescent="0.2">
      <c r="Q43" s="255"/>
      <c r="S43" s="255"/>
      <c r="V43" s="25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550</v>
      </c>
    </row>
  </sheetData>
  <sheetProtection algorithmName="SHA-512" hashValue="BNGsI7d1/Qk0ZZrDkiL2OqKM3peOa1+5ttEvBrDGNIApOUrj1VBMFwAo+gbvFRlct2zOBT/FRE0+TvPECe2rNA==" saltValue="aQtMa/RaZ3Vs0djG0Jib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551</v>
      </c>
      <c r="G46" s="8" t="s">
        <v>552</v>
      </c>
      <c r="H46" s="8" t="s">
        <v>553</v>
      </c>
      <c r="I46" s="8" t="s">
        <v>554</v>
      </c>
      <c r="J46" s="9" t="s">
        <v>555</v>
      </c>
    </row>
    <row r="47" spans="2:10" ht="57.75" customHeight="1" x14ac:dyDescent="0.2">
      <c r="B47" s="10"/>
      <c r="C47" s="1203" t="s">
        <v>3</v>
      </c>
      <c r="D47" s="1203"/>
      <c r="E47" s="1204"/>
      <c r="F47" s="11">
        <v>54.41</v>
      </c>
      <c r="G47" s="12">
        <v>58.12</v>
      </c>
      <c r="H47" s="12">
        <v>60.54</v>
      </c>
      <c r="I47" s="12">
        <v>58.64</v>
      </c>
      <c r="J47" s="13">
        <v>65.88</v>
      </c>
    </row>
    <row r="48" spans="2:10" ht="57.75" customHeight="1" x14ac:dyDescent="0.2">
      <c r="B48" s="14"/>
      <c r="C48" s="1205" t="s">
        <v>4</v>
      </c>
      <c r="D48" s="1205"/>
      <c r="E48" s="1206"/>
      <c r="F48" s="15">
        <v>18.34</v>
      </c>
      <c r="G48" s="16">
        <v>15.34</v>
      </c>
      <c r="H48" s="16">
        <v>15.24</v>
      </c>
      <c r="I48" s="16">
        <v>17.420000000000002</v>
      </c>
      <c r="J48" s="17">
        <v>19.97</v>
      </c>
    </row>
    <row r="49" spans="2:10" ht="57.75" customHeight="1" thickBot="1" x14ac:dyDescent="0.25">
      <c r="B49" s="18"/>
      <c r="C49" s="1207" t="s">
        <v>5</v>
      </c>
      <c r="D49" s="1207"/>
      <c r="E49" s="1208"/>
      <c r="F49" s="19">
        <v>4.28</v>
      </c>
      <c r="G49" s="20">
        <v>0.6</v>
      </c>
      <c r="H49" s="20">
        <v>2.37</v>
      </c>
      <c r="I49" s="20">
        <v>4.6100000000000003</v>
      </c>
      <c r="J49" s="21">
        <v>14.08</v>
      </c>
    </row>
    <row r="50" spans="2:10" ht="13" x14ac:dyDescent="0.2"/>
  </sheetData>
  <sheetProtection algorithmName="SHA-512" hashValue="EgNQ5+Ig5N2JRGcMTide825RcmR6udQMtEFSecwmupn73+9EC1bp4isvTW0MLE+QqoEdlIv8gZ3CK4JeE1Wgwg==" saltValue="zMWpNkSsGeWaODT5djYy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2023-03-20T05:58:47Z</cp:lastPrinted>
  <dcterms:created xsi:type="dcterms:W3CDTF">2023-02-20T04:24:26Z</dcterms:created>
  <dcterms:modified xsi:type="dcterms:W3CDTF">2023-10-30T08:07:30Z</dcterms:modified>
  <cp:category/>
</cp:coreProperties>
</file>