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93014F63-88D9-4929-8609-291AE6DECCBB}" xr6:coauthVersionLast="47" xr6:coauthVersionMax="47" xr10:uidLastSave="{00000000-0000-0000-0000-000000000000}"/>
  <bookViews>
    <workbookView xWindow="-110" yWindow="-110" windowWidth="19420" windowHeight="10420" tabRatio="86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CO37" i="10"/>
  <c r="BY37" i="10"/>
  <c r="BE37" i="10"/>
  <c r="AM37" i="10"/>
  <c r="U37" i="10"/>
  <c r="E37" i="10"/>
  <c r="C37" i="10" s="1"/>
  <c r="DG36" i="10"/>
  <c r="CQ36" i="10"/>
  <c r="CO36" i="10"/>
  <c r="BY36" i="10"/>
  <c r="BE36" i="10"/>
  <c r="AM36" i="10"/>
  <c r="W36" i="10"/>
  <c r="E36" i="10"/>
  <c r="C36" i="10"/>
  <c r="DG35" i="10"/>
  <c r="CQ35" i="10"/>
  <c r="CO35" i="10" s="1"/>
  <c r="BY35" i="10"/>
  <c r="BE35" i="10"/>
  <c r="AM35" i="10"/>
  <c r="W35" i="10"/>
  <c r="E35" i="10"/>
  <c r="C35" i="10" s="1"/>
  <c r="DG34" i="10"/>
  <c r="CQ34" i="10"/>
  <c r="CO34" i="10"/>
  <c r="BY34" i="10"/>
  <c r="BG34" i="10"/>
  <c r="AM34" i="10"/>
  <c r="W34" i="10"/>
  <c r="E34" i="10"/>
  <c r="C34" i="10" s="1"/>
  <c r="U34" i="10" l="1"/>
  <c r="BE34" i="10" l="1"/>
  <c r="U35" i="10"/>
  <c r="U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<sst xmlns="http://schemas.openxmlformats.org/spreadsheetml/2006/main" count="1108" uniqueCount="565">
  <si>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</si>
  <si>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</si>
  <si>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</si>
  <si>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0"/>
  </si>
  <si>
    <t>標準財政規模比（％）</t>
  </si>
  <si>
    <t>区分</t>
    <rPh sb="0" eb="2">
      <t>クブン</t>
    </rPh>
    <phoneticPr fontId="5"/>
  </si>
  <si>
    <t>(Ｂ)</t>
  </si>
  <si>
    <t>（参考）</t>
    <rPh sb="1" eb="3">
      <t>サンコウ</t>
    </rPh>
    <phoneticPr fontId="5"/>
  </si>
  <si>
    <t>第2次</t>
    <rPh sb="0" eb="1">
      <t>ダイ</t>
    </rPh>
    <rPh sb="2" eb="3">
      <t>ジ</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</si>
  <si>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</si>
  <si>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</si>
  <si>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令和2年国調(人)</t>
    <rPh sb="3" eb="4">
      <t>ネン</t>
    </rPh>
    <rPh sb="4" eb="5">
      <t>コク</t>
    </rPh>
    <rPh sb="5" eb="6">
      <t>チョウ</t>
    </rPh>
    <phoneticPr fontId="5"/>
  </si>
  <si>
    <t>会計</t>
    <rPh sb="0" eb="2">
      <t>カイケイ</t>
    </rPh>
    <phoneticPr fontId="5"/>
  </si>
  <si>
    <t>令和元年度</t>
    <rPh sb="0" eb="2">
      <t>レイワ</t>
    </rPh>
    <rPh sb="3" eb="5">
      <t>ネンド</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</si>
  <si>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</si>
  <si>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</si>
  <si>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</si>
  <si>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対比（％）</t>
    <rPh sb="0" eb="2">
      <t>タイヒ</t>
    </rPh>
    <phoneticPr fontId="5"/>
  </si>
  <si>
    <t>※令和4年度中に市町村合併した団体で、合併前の団体ごとの決算に基づく連結実質赤字比率を算出していない団体については、グラフを表記しない。</t>
    <rPh sb="1" eb="3">
      <t>レイワ</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</si>
  <si>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</si>
  <si>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</si>
  <si>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</si>
  <si>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</si>
  <si>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</si>
  <si>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</si>
  <si>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</si>
  <si>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介護保険特別会計</t>
  </si>
  <si>
    <t>元利償還金等(A)</t>
  </si>
  <si>
    <t>（百万円）</t>
  </si>
  <si>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</si>
  <si>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</si>
  <si>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</si>
  <si>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</si>
  <si>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</si>
  <si>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</si>
  <si>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</si>
  <si>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</si>
  <si>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</si>
  <si>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</si>
  <si>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</si>
  <si>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</si>
  <si>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</si>
  <si>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1"/>
  </si>
  <si>
    <t>下水道事業特別会計</t>
  </si>
  <si>
    <t>一時借入金の利子</t>
  </si>
  <si>
    <t>労働費</t>
  </si>
  <si>
    <t>ふるさと振興基金</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</si>
  <si>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</si>
  <si>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1"/>
  </si>
  <si>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</si>
  <si>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</si>
  <si>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</si>
  <si>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</si>
  <si>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</si>
  <si>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(A)－(B)</t>
  </si>
  <si>
    <t>当該団体
からの
補助金</t>
  </si>
  <si>
    <t>国有提供交付金(特別区財調交付金)</t>
  </si>
  <si>
    <t>実質公債費比率の分子</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</si>
  <si>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</si>
  <si>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</si>
  <si>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</si>
  <si>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r>
      <t>減債基金残高</t>
    </r>
    <r>
      <rPr>
        <sz val="11"/>
        <color theme="1"/>
        <rFont val="ＭＳ ゴシック"/>
        <family val="3"/>
        <charset val="128"/>
      </rPr>
      <t>（注）</t>
    </r>
    <rPh sb="4" eb="6">
      <t>ザンダカ</t>
    </rPh>
    <rPh sb="7" eb="8">
      <t>チュウ</t>
    </rPh>
    <phoneticPr fontId="31"/>
  </si>
  <si>
    <t>減債基金積立相当額</t>
    <rPh sb="0" eb="2">
      <t>ゲンサイ</t>
    </rPh>
    <rPh sb="2" eb="4">
      <t>キキン</t>
    </rPh>
    <rPh sb="4" eb="6">
      <t>ツミタテ</t>
    </rPh>
    <rPh sb="6" eb="9">
      <t>ソウトウガク</t>
    </rPh>
    <phoneticPr fontId="31"/>
  </si>
  <si>
    <t>満期一括償還地方債の一年当たりの元金償還金に相当するもの
（年度割相当額）</t>
  </si>
  <si>
    <t>一般会計等に係る地方債の現在高</t>
  </si>
  <si>
    <t>人口密度 (人/k㎡)</t>
    <rPh sb="0" eb="2">
      <t>ジンコウ</t>
    </rPh>
    <rPh sb="2" eb="4">
      <t>ミツド</t>
    </rPh>
    <phoneticPr fontId="5"/>
  </si>
  <si>
    <t>黒字額</t>
    <rPh sb="0" eb="2">
      <t>クロジ</t>
    </rPh>
    <rPh sb="2" eb="3">
      <t>ガク</t>
    </rPh>
    <phoneticPr fontId="32"/>
  </si>
  <si>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</si>
  <si>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</si>
  <si>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</si>
  <si>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</si>
  <si>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</si>
  <si>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</si>
  <si>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</si>
  <si>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</si>
  <si>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</si>
  <si>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</si>
  <si>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</si>
  <si>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</si>
  <si>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</si>
  <si>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</si>
  <si>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</si>
  <si>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</si>
  <si>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</si>
  <si>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</si>
  <si>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</si>
  <si>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</si>
  <si>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</si>
  <si>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</si>
  <si>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</si>
  <si>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</si>
  <si>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</si>
  <si>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</si>
  <si>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</si>
  <si>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</si>
  <si>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</si>
  <si>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0"/>
  </si>
  <si>
    <t>▲ 1.61</t>
  </si>
  <si>
    <t>将来負担比率の分子</t>
  </si>
  <si>
    <t>連結実質赤字比率に係る赤字・黒字の構成分析</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</si>
  <si>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</si>
  <si>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</si>
  <si>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</si>
  <si>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</si>
  <si>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</si>
  <si>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一般会計等（純計）</t>
    <rPh sb="0" eb="2">
      <t>イッパン</t>
    </rPh>
    <rPh sb="2" eb="4">
      <t>カイケイ</t>
    </rPh>
    <rPh sb="4" eb="5">
      <t>トウ</t>
    </rPh>
    <rPh sb="6" eb="8">
      <t>ジュンケイ</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</si>
  <si>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</si>
  <si>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</si>
  <si>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</si>
  <si>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2"/>
  </si>
  <si>
    <t>令和2年国調</t>
    <rPh sb="0" eb="2">
      <t>レイワ</t>
    </rPh>
    <rPh sb="3" eb="4">
      <t>ネン</t>
    </rPh>
    <rPh sb="4" eb="5">
      <t>コク</t>
    </rPh>
    <rPh sb="5" eb="6">
      <t>チョウ</t>
    </rPh>
    <phoneticPr fontId="5"/>
  </si>
  <si>
    <t>赤字額</t>
    <rPh sb="0" eb="2">
      <t>アカジ</t>
    </rPh>
    <rPh sb="2" eb="3">
      <t>ガク</t>
    </rPh>
    <phoneticPr fontId="32"/>
  </si>
  <si>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</si>
  <si>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</si>
  <si>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32"/>
  </si>
  <si>
    <t>連結実質赤字比率</t>
    <rPh sb="0" eb="2">
      <t>レンケツ</t>
    </rPh>
    <rPh sb="2" eb="4">
      <t>ジッシツ</t>
    </rPh>
    <rPh sb="4" eb="6">
      <t>アカジ</t>
    </rPh>
    <rPh sb="6" eb="8">
      <t>ヒリツ</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</si>
  <si>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</si>
  <si>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</si>
  <si>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</si>
  <si>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</si>
  <si>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</si>
  <si>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</si>
  <si>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</si>
  <si>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</si>
  <si>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</si>
  <si>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</si>
  <si>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</si>
  <si>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</si>
  <si>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</si>
  <si>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</si>
  <si>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</si>
  <si>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群馬県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</si>
  <si>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</si>
  <si>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</si>
  <si>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Ⅴ－１</t>
  </si>
  <si>
    <r>
      <t xml:space="preserve">増減率 </t>
    </r>
    <r>
      <rPr>
        <sz val="9"/>
        <color indexed="8"/>
        <rFont val="ＭＳ ゴシック"/>
        <family val="3"/>
        <charset val="128"/>
      </rPr>
      <t xml:space="preserve"> (％)</t>
    </r>
    <rPh sb="0" eb="2">
      <t>ゾウゲン</t>
    </rPh>
    <rPh sb="2" eb="3">
      <t>リツ</t>
    </rPh>
    <phoneticPr fontId="5"/>
  </si>
  <si>
    <t>歳出合計</t>
  </si>
  <si>
    <t>指定団体等の指定状況</t>
  </si>
  <si>
    <t>歳出総額</t>
  </si>
  <si>
    <t>ゴルフ場利用税交付金</t>
  </si>
  <si>
    <t>寄附金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</si>
  <si>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</si>
  <si>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</si>
  <si>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令和2年度(千円･％)</t>
    <rPh sb="0" eb="2">
      <t>レイワ</t>
    </rPh>
    <rPh sb="4" eb="5">
      <t>ド</t>
    </rPh>
    <rPh sb="6" eb="8">
      <t>センエン</t>
    </rPh>
    <phoneticPr fontId="5"/>
  </si>
  <si>
    <t>他会計等
からの
繰入金</t>
    <rPh sb="9" eb="11">
      <t>クリイレ</t>
    </rPh>
    <rPh sb="11" eb="12">
      <t>キン</t>
    </rPh>
    <phoneticPr fontId="30"/>
  </si>
  <si>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</si>
  <si>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</si>
  <si>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0"/>
  </si>
  <si>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</si>
  <si>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</si>
  <si>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</si>
  <si>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</si>
  <si>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類似団体内平均(円)</t>
    <rPh sb="0" eb="2">
      <t>ルイジ</t>
    </rPh>
    <rPh sb="2" eb="4">
      <t>ダンタイ</t>
    </rPh>
    <phoneticPr fontId="5"/>
  </si>
  <si>
    <t>邑楽町</t>
  </si>
  <si>
    <t>地方交付税種地</t>
    <rPh sb="0" eb="2">
      <t>チホウ</t>
    </rPh>
    <rPh sb="2" eb="5">
      <t>コウフゼイ</t>
    </rPh>
    <rPh sb="5" eb="6">
      <t>シュ</t>
    </rPh>
    <rPh sb="6" eb="7">
      <t>チ</t>
    </rPh>
    <phoneticPr fontId="5"/>
  </si>
  <si>
    <t>2-3</t>
  </si>
  <si>
    <t>歳入歳出差引</t>
  </si>
  <si>
    <t>会計名</t>
    <rPh sb="0" eb="2">
      <t>カイケイ</t>
    </rPh>
    <rPh sb="2" eb="3">
      <t>メイ</t>
    </rPh>
    <phoneticPr fontId="5"/>
  </si>
  <si>
    <t>(Ｅ)</t>
  </si>
  <si>
    <t>　　(※1)</t>
  </si>
  <si>
    <t>首都</t>
    <rPh sb="0" eb="2">
      <t>シュト</t>
    </rPh>
    <phoneticPr fontId="5"/>
  </si>
  <si>
    <t>○</t>
  </si>
  <si>
    <t>参考</t>
    <rPh sb="0" eb="2">
      <t>サンコウ</t>
    </rPh>
    <phoneticPr fontId="5"/>
  </si>
  <si>
    <t>翌年度に繰越すべき財源</t>
  </si>
  <si>
    <t>標準財政規模</t>
    <rPh sb="0" eb="2">
      <t>ヒョウジュン</t>
    </rPh>
    <rPh sb="2" eb="4">
      <t>ザイセイ</t>
    </rPh>
    <rPh sb="4" eb="6">
      <t>キボ</t>
    </rPh>
    <phoneticPr fontId="5"/>
  </si>
  <si>
    <t>群馬県邑楽町</t>
  </si>
  <si>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</si>
  <si>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</si>
  <si>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</si>
  <si>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</si>
  <si>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</si>
  <si>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0"/>
  </si>
  <si>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</si>
  <si>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</si>
  <si>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</si>
  <si>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</si>
  <si>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</si>
  <si>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</si>
  <si>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</si>
  <si>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</si>
  <si>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-3.4</t>
  </si>
  <si>
    <t>山振</t>
    <rPh sb="0" eb="1">
      <t>ヤマ</t>
    </rPh>
    <rPh sb="1" eb="2">
      <t>フ</t>
    </rPh>
    <phoneticPr fontId="5"/>
  </si>
  <si>
    <t>繰上償還金</t>
  </si>
  <si>
    <t>※5：産業構造の比率は、分母を就業人口総数とし、分類不能の産業を除いて算出。</t>
  </si>
  <si>
    <t>　実質赤字比率</t>
    <rPh sb="1" eb="3">
      <t>ジッシツ</t>
    </rPh>
    <rPh sb="3" eb="5">
      <t>アカジ</t>
    </rPh>
    <rPh sb="5" eb="7">
      <t>ヒリツ</t>
    </rPh>
    <phoneticPr fontId="5"/>
  </si>
  <si>
    <t>-</t>
  </si>
  <si>
    <t>令04.01.01(人)</t>
    <rPh sb="0" eb="1">
      <t>レイ</t>
    </rPh>
    <phoneticPr fontId="5"/>
  </si>
  <si>
    <t>平成27年国調</t>
    <rPh sb="4" eb="5">
      <t>ネン</t>
    </rPh>
    <rPh sb="5" eb="6">
      <t>コク</t>
    </rPh>
    <rPh sb="6" eb="7">
      <t>チョウ</t>
    </rPh>
    <phoneticPr fontId="5"/>
  </si>
  <si>
    <t xml:space="preserve">組合等負担等見込額 </t>
    <rPh sb="0" eb="2">
      <t>クミアイ</t>
    </rPh>
    <rPh sb="2" eb="3">
      <t>トウ</t>
    </rPh>
    <rPh sb="3" eb="5">
      <t>フタン</t>
    </rPh>
    <rPh sb="5" eb="6">
      <t>トウ</t>
    </rPh>
    <rPh sb="6" eb="9">
      <t>ミコミガク</t>
    </rPh>
    <phoneticPr fontId="30"/>
  </si>
  <si>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</si>
  <si>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</si>
  <si>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</si>
  <si>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</si>
  <si>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</si>
  <si>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</si>
  <si>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</si>
  <si>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</si>
  <si>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0"/>
  </si>
  <si>
    <t>実質単年度収支</t>
  </si>
  <si>
    <t>　実質公債費比率</t>
    <rPh sb="1" eb="3">
      <t>ジッシツ</t>
    </rPh>
    <rPh sb="3" eb="6">
      <t>コウサイヒ</t>
    </rPh>
    <rPh sb="6" eb="8">
      <t>ヒリツ</t>
    </rPh>
    <phoneticPr fontId="5"/>
  </si>
  <si>
    <t>令03.01.01(人)</t>
  </si>
  <si>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</si>
  <si>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</si>
  <si>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</si>
  <si>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　将来負担比率</t>
    <rPh sb="1" eb="3">
      <t>ショウライ</t>
    </rPh>
    <rPh sb="3" eb="5">
      <t>フタン</t>
    </rPh>
    <rPh sb="5" eb="7">
      <t>ヒリツ</t>
    </rPh>
    <phoneticPr fontId="5"/>
  </si>
  <si>
    <t>　うち、健全化法施行規則附則第三条に係る負担見込額</t>
  </si>
  <si>
    <t>基準財政収入額</t>
  </si>
  <si>
    <t>後期高齢者医療特別会計</t>
  </si>
  <si>
    <t>-0.7</t>
  </si>
  <si>
    <t>純資産又は
正味財産</t>
  </si>
  <si>
    <t>-1.0</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</si>
  <si>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</si>
  <si>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</si>
  <si>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</si>
  <si>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</si>
  <si>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</si>
  <si>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</si>
  <si>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</si>
  <si>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</si>
  <si>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</si>
  <si>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</si>
  <si>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</si>
  <si>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</si>
  <si>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</si>
  <si>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</si>
  <si>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</si>
  <si>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</si>
  <si>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資金剰余額
/不足額
（実質収支）</t>
  </si>
  <si>
    <t>　うち公的資金</t>
    <rPh sb="3" eb="5">
      <t>コウテキ</t>
    </rPh>
    <phoneticPr fontId="5"/>
  </si>
  <si>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</si>
  <si>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</si>
  <si>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</si>
  <si>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地方債現在高（臨時財政対策債除き）</t>
  </si>
  <si>
    <t>目的税</t>
  </si>
  <si>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</si>
  <si>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</si>
  <si>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</si>
  <si>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</si>
  <si>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</si>
  <si>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</si>
  <si>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</si>
  <si>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</si>
  <si>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5"/>
  </si>
  <si>
    <t>議会副議長</t>
    <rPh sb="0" eb="2">
      <t>ギカイ</t>
    </rPh>
    <rPh sb="2" eb="3">
      <t>フク</t>
    </rPh>
    <rPh sb="3" eb="5">
      <t>ギチョウ</t>
    </rPh>
    <phoneticPr fontId="5"/>
  </si>
  <si>
    <t>積立金
現在高</t>
    <rPh sb="4" eb="7">
      <t>ゲンザイダカ</t>
    </rPh>
    <phoneticPr fontId="35"/>
  </si>
  <si>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</si>
  <si>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</si>
  <si>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</si>
  <si>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</si>
  <si>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</si>
  <si>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</si>
  <si>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</si>
  <si>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</si>
  <si>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</si>
  <si>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</si>
  <si>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</si>
  <si>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</si>
  <si>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</si>
  <si>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</si>
  <si>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団体名</t>
    <rPh sb="0" eb="2">
      <t>ダンタイ</t>
    </rPh>
    <phoneticPr fontId="5"/>
  </si>
  <si>
    <t>※1：経常収支比率の( )内の数値は、「減収補塡債（特例分）」「猶予特例債」及び「臨時財政対策債」を除いて算出したものである。</t>
  </si>
  <si>
    <t>決算額</t>
  </si>
  <si>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</si>
  <si>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</si>
  <si>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</si>
  <si>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</si>
  <si>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</si>
  <si>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</si>
  <si>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3"/>
  </si>
  <si>
    <t>令和3年度</t>
  </si>
  <si>
    <t>実質赤字比率</t>
    <rPh sb="0" eb="2">
      <t>ジッシツ</t>
    </rPh>
    <rPh sb="2" eb="4">
      <t>アカジ</t>
    </rPh>
    <rPh sb="4" eb="6">
      <t>ヒリツ</t>
    </rPh>
    <phoneticPr fontId="34"/>
  </si>
  <si>
    <t>地方税</t>
  </si>
  <si>
    <t>▲退職金</t>
    <rPh sb="1" eb="3">
      <t>タイショク</t>
    </rPh>
    <rPh sb="3" eb="4">
      <t>キン</t>
    </rPh>
    <phoneticPr fontId="5"/>
  </si>
  <si>
    <t>使用料</t>
  </si>
  <si>
    <t>区分</t>
  </si>
  <si>
    <t>軽油引取税交付金</t>
  </si>
  <si>
    <t xml:space="preserve"> R03</t>
  </si>
  <si>
    <t>(Ａ)</t>
  </si>
  <si>
    <t>議会費</t>
  </si>
  <si>
    <t>元利償還金</t>
    <rPh sb="0" eb="2">
      <t>ガンリ</t>
    </rPh>
    <rPh sb="2" eb="5">
      <t>ショウカンキン</t>
    </rPh>
    <phoneticPr fontId="30"/>
  </si>
  <si>
    <t>総務費</t>
  </si>
  <si>
    <t>人件費及び人件費に準ずる費用</t>
    <rPh sb="0" eb="3">
      <t>ジンケンヒ</t>
    </rPh>
    <rPh sb="3" eb="4">
      <t>オヨ</t>
    </rPh>
    <rPh sb="5" eb="8">
      <t>ジンケンヒ</t>
    </rPh>
    <rPh sb="9" eb="10">
      <t>ジュン</t>
    </rPh>
    <rPh sb="12" eb="14">
      <t>ヒヨウ</t>
    </rPh>
    <phoneticPr fontId="5"/>
  </si>
  <si>
    <t>民生費</t>
  </si>
  <si>
    <t>被保険者数(人)</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</si>
  <si>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</si>
  <si>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</si>
  <si>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</si>
  <si>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地方交付税</t>
  </si>
  <si>
    <t>国庫支出金</t>
  </si>
  <si>
    <t>農林水産業費</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</si>
  <si>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</si>
  <si>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</si>
  <si>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土木費</t>
  </si>
  <si>
    <t>自動車取得税交付金</t>
  </si>
  <si>
    <t>公債費に準ずる債務負担行為に係るもの</t>
  </si>
  <si>
    <t>消防費</t>
  </si>
  <si>
    <t>教育費</t>
  </si>
  <si>
    <t>災害復旧費</t>
  </si>
  <si>
    <t xml:space="preserve">※8：職員の状況については、令和3年地方公務員給与実態調査に基づいている。 </t>
  </si>
  <si>
    <t>企業債
（地方債）
現在高</t>
  </si>
  <si>
    <t>公債費</t>
  </si>
  <si>
    <t>経常損益</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</si>
  <si>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</si>
  <si>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</si>
  <si>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経常経費充当一般財源等</t>
  </si>
  <si>
    <t>増減率(%)(B)</t>
    <rPh sb="0" eb="3">
      <t>ゾウゲンリツ</t>
    </rPh>
    <phoneticPr fontId="5"/>
  </si>
  <si>
    <t>旧法による税</t>
  </si>
  <si>
    <t>債務負担行為</t>
    <rPh sb="0" eb="2">
      <t>サイム</t>
    </rPh>
    <rPh sb="2" eb="4">
      <t>フタン</t>
    </rPh>
    <rPh sb="4" eb="6">
      <t>コウイ</t>
    </rPh>
    <phoneticPr fontId="5"/>
  </si>
  <si>
    <t>合計</t>
  </si>
  <si>
    <t>他会計等
からの
繰入金</t>
  </si>
  <si>
    <t>　※一般会計等（純計）は、各会計の相互間の繰入・繰出等の重複を控除したものであり、各会計の合計と一致しない場合がある。</t>
  </si>
  <si>
    <t>令和3年度</t>
    <rPh sb="0" eb="2">
      <t>レイワ</t>
    </rPh>
    <rPh sb="3" eb="5">
      <t>ネンド</t>
    </rPh>
    <phoneticPr fontId="5"/>
  </si>
  <si>
    <t>国営土地改良事業に係るもの</t>
    <rPh sb="0" eb="2">
      <t>コクエイ</t>
    </rPh>
    <rPh sb="2" eb="4">
      <t>トチ</t>
    </rPh>
    <rPh sb="4" eb="6">
      <t>カイリョウ</t>
    </rPh>
    <rPh sb="6" eb="8">
      <t>ジギョウ</t>
    </rPh>
    <rPh sb="9" eb="10">
      <t>カカ</t>
    </rPh>
    <phoneticPr fontId="30"/>
  </si>
  <si>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</si>
  <si>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</si>
  <si>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都道府県支出金</t>
  </si>
  <si>
    <t>※令和4年度中に市町村合併した団体で、合併前の団体ごとの決算に基づく実質公債費比率を算出していない団体については、グラフを表記しない。</t>
    <rPh sb="1" eb="3">
      <t>レイワ</t>
    </rPh>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</si>
  <si>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</si>
  <si>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森林総合研究所等が行う事業に係るもの</t>
  </si>
  <si>
    <t>繰入金</t>
  </si>
  <si>
    <t>財政再生基準</t>
  </si>
  <si>
    <t>当該団体
からの
貸付金</t>
  </si>
  <si>
    <t>一部事務組合等名</t>
    <rPh sb="0" eb="2">
      <t>イチブ</t>
    </rPh>
    <rPh sb="2" eb="4">
      <t>ジム</t>
    </rPh>
    <rPh sb="4" eb="6">
      <t>クミアイ</t>
    </rPh>
    <rPh sb="6" eb="7">
      <t>トウ</t>
    </rPh>
    <rPh sb="7" eb="8">
      <t>メイ</t>
    </rPh>
    <phoneticPr fontId="30"/>
  </si>
  <si>
    <t>H29</t>
  </si>
  <si>
    <t>地方独立行政法人に係る将来負担額</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</si>
  <si>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</si>
  <si>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</si>
  <si>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</si>
  <si>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</si>
  <si>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地方債</t>
  </si>
  <si>
    <t>太田市外三町広域清掃組合</t>
    <rPh sb="0" eb="3">
      <t>オオタシ</t>
    </rPh>
    <rPh sb="3" eb="4">
      <t>ホカ</t>
    </rPh>
    <rPh sb="4" eb="6">
      <t>サンチョウ</t>
    </rPh>
    <rPh sb="6" eb="8">
      <t>コウイキ</t>
    </rPh>
    <rPh sb="8" eb="10">
      <t>セイソウ</t>
    </rPh>
    <rPh sb="10" eb="12">
      <t>クミアイ</t>
    </rPh>
    <phoneticPr fontId="5"/>
  </si>
  <si>
    <t>令和2年度</t>
    <rPh sb="0" eb="2">
      <t>レイワ</t>
    </rPh>
    <rPh sb="3" eb="5">
      <t>ネンド</t>
    </rPh>
    <phoneticPr fontId="5"/>
  </si>
  <si>
    <t>実質公債費比率</t>
    <rPh sb="0" eb="2">
      <t>ジッシツ</t>
    </rPh>
    <rPh sb="2" eb="5">
      <t>コウサイヒ</t>
    </rPh>
    <rPh sb="5" eb="7">
      <t>ヒリツ</t>
    </rPh>
    <phoneticPr fontId="34"/>
  </si>
  <si>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</si>
  <si>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</si>
  <si>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</si>
  <si>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</si>
  <si>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</si>
  <si>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</si>
  <si>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</si>
  <si>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</si>
  <si>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</si>
  <si>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</si>
  <si>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</si>
  <si>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</si>
  <si>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</si>
  <si>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</si>
  <si>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</si>
  <si>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</si>
  <si>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</si>
  <si>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</si>
  <si>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</si>
  <si>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</si>
  <si>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</si>
  <si>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</si>
  <si>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</si>
  <si>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</si>
  <si>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</si>
  <si>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</si>
  <si>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</si>
  <si>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0"/>
  </si>
  <si>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</si>
  <si>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</si>
  <si>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</si>
  <si>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将来負担比率</t>
    <rPh sb="0" eb="2">
      <t>ショウライ</t>
    </rPh>
    <rPh sb="2" eb="4">
      <t>フタン</t>
    </rPh>
    <rPh sb="4" eb="6">
      <t>ヒリツ</t>
    </rPh>
    <phoneticPr fontId="34"/>
  </si>
  <si>
    <t>地域福祉基金</t>
    <rPh sb="0" eb="6">
      <t>チイキフクシ</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</si>
  <si>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</si>
  <si>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</si>
  <si>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</si>
  <si>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</si>
  <si>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</si>
  <si>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</si>
  <si>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</si>
  <si>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</si>
  <si>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</si>
  <si>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</si>
  <si>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</si>
  <si>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</si>
  <si>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</si>
  <si>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0"/>
  </si>
  <si>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</si>
  <si>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</si>
  <si>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</si>
  <si>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</si>
  <si>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</si>
  <si>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</si>
  <si>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</si>
  <si>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</si>
  <si>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4"/>
  </si>
  <si>
    <t>令和3年度</t>
    <rPh sb="0" eb="2">
      <t>レイワ</t>
    </rPh>
    <rPh sb="3" eb="5">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</si>
  <si>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</si>
  <si>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</si>
  <si>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</si>
  <si>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</si>
  <si>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</si>
  <si>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</si>
  <si>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</si>
  <si>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</si>
  <si>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</si>
  <si>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</si>
  <si>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</si>
  <si>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</si>
  <si>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</si>
  <si>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</si>
  <si>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</si>
  <si>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</si>
  <si>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</si>
  <si>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8"/>
  </si>
  <si>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</si>
  <si>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</si>
  <si>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</si>
  <si>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</si>
  <si>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</si>
  <si>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</si>
  <si>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</si>
  <si>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</si>
  <si>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</si>
  <si>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H30</t>
  </si>
  <si>
    <t>R01</t>
  </si>
  <si>
    <t>R02</t>
  </si>
  <si>
    <t>R03</t>
  </si>
  <si>
    <t>▲ 0.75</t>
  </si>
  <si>
    <t>その他会計（赤字）</t>
  </si>
  <si>
    <t>H28末</t>
  </si>
  <si>
    <t>H29末</t>
  </si>
  <si>
    <t>H30末</t>
  </si>
  <si>
    <t>R01末</t>
  </si>
  <si>
    <t>群馬県市町村総合事務組合</t>
    <rPh sb="0" eb="3">
      <t>グンマケン</t>
    </rPh>
    <rPh sb="3" eb="6">
      <t>シチョウソン</t>
    </rPh>
    <rPh sb="6" eb="8">
      <t>ソウゴウ</t>
    </rPh>
    <rPh sb="8" eb="10">
      <t>ジム</t>
    </rPh>
    <rPh sb="10" eb="12">
      <t>クミアイ</t>
    </rPh>
    <phoneticPr fontId="5"/>
  </si>
  <si>
    <t>R02末</t>
  </si>
  <si>
    <t>館林地区消防組合</t>
    <rPh sb="0" eb="2">
      <t>タテバヤシ</t>
    </rPh>
    <rPh sb="2" eb="4">
      <t>チク</t>
    </rPh>
    <rPh sb="4" eb="6">
      <t>ショウボウ</t>
    </rPh>
    <rPh sb="6" eb="8">
      <t>クミアイ</t>
    </rPh>
    <phoneticPr fontId="5"/>
  </si>
  <si>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5"/>
  </si>
  <si>
    <t>邑楽館林医療事務組合（病院事業会計）</t>
    <rPh sb="0" eb="2">
      <t>オウラ</t>
    </rPh>
    <rPh sb="2" eb="4">
      <t>タテバヤシ</t>
    </rPh>
    <rPh sb="4" eb="6">
      <t>イリョウ</t>
    </rPh>
    <rPh sb="6" eb="8">
      <t>ジム</t>
    </rPh>
    <rPh sb="8" eb="10">
      <t>クミアイ</t>
    </rPh>
    <rPh sb="11" eb="13">
      <t>ビョウイン</t>
    </rPh>
    <rPh sb="13" eb="15">
      <t>ジギョウ</t>
    </rPh>
    <rPh sb="15" eb="17">
      <t>カイケイ</t>
    </rPh>
    <phoneticPr fontId="5"/>
  </si>
  <si>
    <t>大泉町外三町広域清掃組合</t>
    <rPh sb="0" eb="3">
      <t>オオイズミマチ</t>
    </rPh>
    <rPh sb="3" eb="4">
      <t>ホカ</t>
    </rPh>
    <rPh sb="4" eb="6">
      <t>サンチョウ</t>
    </rPh>
    <rPh sb="6" eb="8">
      <t>コウイキ</t>
    </rPh>
    <rPh sb="8" eb="10">
      <t>セイソウ</t>
    </rPh>
    <rPh sb="10" eb="12">
      <t>クミアイ</t>
    </rPh>
    <phoneticPr fontId="5"/>
  </si>
  <si>
    <t>群馬県市町村会館管理組合</t>
    <rPh sb="0" eb="3">
      <t>グンマケン</t>
    </rPh>
    <rPh sb="3" eb="6">
      <t>シチョウソン</t>
    </rPh>
    <rPh sb="6" eb="8">
      <t>カイカン</t>
    </rPh>
    <rPh sb="8" eb="10">
      <t>カンリ</t>
    </rPh>
    <rPh sb="10" eb="12">
      <t>クミアイ</t>
    </rPh>
    <phoneticPr fontId="5"/>
  </si>
  <si>
    <t>群馬東部水道企業団</t>
    <rPh sb="0" eb="2">
      <t>グンマ</t>
    </rPh>
    <rPh sb="2" eb="4">
      <t>トウブ</t>
    </rPh>
    <rPh sb="4" eb="6">
      <t>スイドウ</t>
    </rPh>
    <rPh sb="6" eb="8">
      <t>キギョウ</t>
    </rPh>
    <rPh sb="8" eb="9">
      <t>ダン</t>
    </rPh>
    <phoneticPr fontId="5"/>
  </si>
  <si>
    <t>公共施設等整備基金</t>
  </si>
  <si>
    <t>社会教育施設建設基金</t>
  </si>
  <si>
    <t>鶉土地区画整理事業基金</t>
  </si>
  <si>
    <t>令和3年度</t>
    <phoneticPr fontId="45"/>
  </si>
  <si>
    <t>群馬県邑楽町</t>
    <phoneticPr fontId="45"/>
  </si>
  <si>
    <t>(1) 普通会計の状況（市町村）</t>
    <rPh sb="4" eb="6">
      <t>フツウ</t>
    </rPh>
    <rPh sb="6" eb="8">
      <t>カイケイ</t>
    </rPh>
    <rPh sb="9" eb="11">
      <t>ジョウキョウ</t>
    </rPh>
    <rPh sb="12" eb="15">
      <t>シチョウソン</t>
    </rPh>
    <phoneticPr fontId="43"/>
  </si>
  <si>
    <t>歳入の状況（単位 千円・％）</t>
    <rPh sb="0" eb="2">
      <t>サイニュウ</t>
    </rPh>
    <rPh sb="3" eb="5">
      <t>ジョウキョウ</t>
    </rPh>
    <rPh sb="6" eb="8">
      <t>タンイ</t>
    </rPh>
    <rPh sb="9" eb="11">
      <t>センエン</t>
    </rPh>
    <phoneticPr fontId="43"/>
  </si>
  <si>
    <t>地方税の状況（単位 千円・％）</t>
    <rPh sb="0" eb="2">
      <t>チホウ</t>
    </rPh>
    <rPh sb="2" eb="3">
      <t>ゼイ</t>
    </rPh>
    <rPh sb="4" eb="6">
      <t>ジョウキョウ</t>
    </rPh>
    <rPh sb="7" eb="9">
      <t>タンイ</t>
    </rPh>
    <rPh sb="10" eb="12">
      <t>センエン</t>
    </rPh>
    <phoneticPr fontId="43"/>
  </si>
  <si>
    <t>歳出の状況（単位 千円・％）</t>
    <phoneticPr fontId="43"/>
  </si>
  <si>
    <t>区分</t>
    <rPh sb="0" eb="2">
      <t>クブン</t>
    </rPh>
    <phoneticPr fontId="43"/>
  </si>
  <si>
    <t>決算額</t>
    <rPh sb="0" eb="2">
      <t>ケッサン</t>
    </rPh>
    <rPh sb="2" eb="3">
      <t>ガク</t>
    </rPh>
    <phoneticPr fontId="43"/>
  </si>
  <si>
    <t>構成比</t>
    <rPh sb="0" eb="3">
      <t>コウセイヒ</t>
    </rPh>
    <phoneticPr fontId="43"/>
  </si>
  <si>
    <t>経常一般財源等</t>
    <rPh sb="0" eb="2">
      <t>ケイジョウ</t>
    </rPh>
    <rPh sb="2" eb="4">
      <t>イッパン</t>
    </rPh>
    <rPh sb="4" eb="7">
      <t>ザイゲントウ</t>
    </rPh>
    <phoneticPr fontId="43"/>
  </si>
  <si>
    <t>収入済額</t>
    <rPh sb="0" eb="2">
      <t>シュウニュウ</t>
    </rPh>
    <rPh sb="2" eb="3">
      <t>スミ</t>
    </rPh>
    <rPh sb="3" eb="4">
      <t>ガク</t>
    </rPh>
    <phoneticPr fontId="43"/>
  </si>
  <si>
    <t>超過課税分</t>
    <rPh sb="0" eb="2">
      <t>チョウカ</t>
    </rPh>
    <rPh sb="2" eb="4">
      <t>カゼイ</t>
    </rPh>
    <rPh sb="4" eb="5">
      <t>ブン</t>
    </rPh>
    <phoneticPr fontId="43"/>
  </si>
  <si>
    <t>目的別歳出の状況（単位 千円・％）</t>
    <phoneticPr fontId="43"/>
  </si>
  <si>
    <t>普通税</t>
    <rPh sb="0" eb="2">
      <t>フツウ</t>
    </rPh>
    <rPh sb="2" eb="3">
      <t>ゼイ</t>
    </rPh>
    <phoneticPr fontId="48"/>
  </si>
  <si>
    <t>決算額 (A)</t>
    <rPh sb="0" eb="2">
      <t>ケッサン</t>
    </rPh>
    <rPh sb="2" eb="3">
      <t>ガク</t>
    </rPh>
    <phoneticPr fontId="43"/>
  </si>
  <si>
    <t>(A)のうち普通建設事業費</t>
    <rPh sb="6" eb="8">
      <t>フツウ</t>
    </rPh>
    <rPh sb="8" eb="10">
      <t>ケンセツ</t>
    </rPh>
    <rPh sb="10" eb="13">
      <t>ジギョウヒ</t>
    </rPh>
    <phoneticPr fontId="43"/>
  </si>
  <si>
    <t>(A)のうち充当一般財源等</t>
    <rPh sb="6" eb="8">
      <t>ジュウトウ</t>
    </rPh>
    <rPh sb="8" eb="10">
      <t>イッパン</t>
    </rPh>
    <rPh sb="10" eb="12">
      <t>ザイゲン</t>
    </rPh>
    <rPh sb="12" eb="13">
      <t>ナド</t>
    </rPh>
    <phoneticPr fontId="43"/>
  </si>
  <si>
    <t>地方譲与税</t>
    <phoneticPr fontId="43"/>
  </si>
  <si>
    <t>　法定普通税</t>
    <phoneticPr fontId="43"/>
  </si>
  <si>
    <t>-</t>
    <phoneticPr fontId="43"/>
  </si>
  <si>
    <t>　　市町村民税</t>
    <phoneticPr fontId="43"/>
  </si>
  <si>
    <t>配当割交付金</t>
    <rPh sb="0" eb="2">
      <t>ハイトウ</t>
    </rPh>
    <rPh sb="2" eb="3">
      <t>ワリ</t>
    </rPh>
    <rPh sb="3" eb="6">
      <t>コウフキン</t>
    </rPh>
    <phoneticPr fontId="48"/>
  </si>
  <si>
    <t>　　　個人均等割</t>
    <phoneticPr fontId="43"/>
  </si>
  <si>
    <t>株式等譲渡所得割交付金</t>
    <rPh sb="0" eb="2">
      <t>カブシキ</t>
    </rPh>
    <rPh sb="2" eb="3">
      <t>トウ</t>
    </rPh>
    <rPh sb="3" eb="5">
      <t>ジョウト</t>
    </rPh>
    <rPh sb="5" eb="7">
      <t>ショトク</t>
    </rPh>
    <rPh sb="7" eb="8">
      <t>ワリ</t>
    </rPh>
    <rPh sb="8" eb="11">
      <t>コウフキン</t>
    </rPh>
    <phoneticPr fontId="48"/>
  </si>
  <si>
    <t>　　　所得割</t>
    <phoneticPr fontId="43"/>
  </si>
  <si>
    <t>分離課税所得割交付金</t>
    <phoneticPr fontId="45"/>
  </si>
  <si>
    <t>　　　法人均等割</t>
    <phoneticPr fontId="43"/>
  </si>
  <si>
    <t>　　　法人税割</t>
    <phoneticPr fontId="43"/>
  </si>
  <si>
    <t>　　固定資産税</t>
    <phoneticPr fontId="43"/>
  </si>
  <si>
    <t>　　　うち純固定資産税</t>
    <phoneticPr fontId="43"/>
  </si>
  <si>
    <t>　　軽自動車税</t>
    <phoneticPr fontId="43"/>
  </si>
  <si>
    <t>　　市町村たばこ税</t>
    <phoneticPr fontId="43"/>
  </si>
  <si>
    <t>自動車税環境性能割交付金</t>
    <phoneticPr fontId="43"/>
  </si>
  <si>
    <t>　　鉱産税</t>
    <phoneticPr fontId="43"/>
  </si>
  <si>
    <t>法人事業税交付金</t>
    <phoneticPr fontId="49"/>
  </si>
  <si>
    <t>　　特別土地保有税</t>
    <phoneticPr fontId="43"/>
  </si>
  <si>
    <t>地方特例交付金等</t>
    <rPh sb="7" eb="8">
      <t>トウ</t>
    </rPh>
    <phoneticPr fontId="49"/>
  </si>
  <si>
    <t>　法定外普通税</t>
    <phoneticPr fontId="43"/>
  </si>
  <si>
    <t>諸支出金</t>
    <rPh sb="3" eb="4">
      <t>キン</t>
    </rPh>
    <phoneticPr fontId="45"/>
  </si>
  <si>
    <t>　個人住民税減収補塡特例交付金</t>
    <phoneticPr fontId="43"/>
  </si>
  <si>
    <t>前年度繰上充用金</t>
    <phoneticPr fontId="43"/>
  </si>
  <si>
    <t>　自動車税減収補塡特例交付金</t>
    <rPh sb="7" eb="9">
      <t>ホテン</t>
    </rPh>
    <rPh sb="13" eb="14">
      <t>キン</t>
    </rPh>
    <phoneticPr fontId="50"/>
  </si>
  <si>
    <t>　法定目的税</t>
    <phoneticPr fontId="43"/>
  </si>
  <si>
    <t>　軽自動車税減収補塡特例交付金</t>
    <rPh sb="8" eb="10">
      <t>ホテン</t>
    </rPh>
    <phoneticPr fontId="50"/>
  </si>
  <si>
    <t>　　入湯税</t>
    <phoneticPr fontId="43"/>
  </si>
  <si>
    <t>　新型コロナウイルス感染症対策地方税減収補塡特別交付金</t>
    <phoneticPr fontId="43"/>
  </si>
  <si>
    <t>　　事業所税</t>
    <phoneticPr fontId="43"/>
  </si>
  <si>
    <t>性質別歳出の状況（単位 千円・％）</t>
    <rPh sb="0" eb="2">
      <t>セイシツ</t>
    </rPh>
    <phoneticPr fontId="43"/>
  </si>
  <si>
    <t>　　都市計画税</t>
    <phoneticPr fontId="43"/>
  </si>
  <si>
    <t>構成比</t>
    <phoneticPr fontId="43"/>
  </si>
  <si>
    <t>充当一般財源等</t>
    <phoneticPr fontId="43"/>
  </si>
  <si>
    <t>経常収支比率</t>
    <rPh sb="0" eb="2">
      <t>ケイジョウ</t>
    </rPh>
    <rPh sb="2" eb="4">
      <t>シュウシ</t>
    </rPh>
    <rPh sb="4" eb="6">
      <t>ヒリツ</t>
    </rPh>
    <phoneticPr fontId="40"/>
  </si>
  <si>
    <t>　普通交付税</t>
    <phoneticPr fontId="43"/>
  </si>
  <si>
    <t>　　水利地益税等</t>
    <phoneticPr fontId="43"/>
  </si>
  <si>
    <t>義務的経費計</t>
    <rPh sb="0" eb="3">
      <t>ギムテキ</t>
    </rPh>
    <rPh sb="3" eb="5">
      <t>ケイヒ</t>
    </rPh>
    <rPh sb="5" eb="6">
      <t>ケイ</t>
    </rPh>
    <phoneticPr fontId="43"/>
  </si>
  <si>
    <t>　特別交付税</t>
    <phoneticPr fontId="43"/>
  </si>
  <si>
    <t>　法定外目的税</t>
    <phoneticPr fontId="43"/>
  </si>
  <si>
    <t>　人件費</t>
    <phoneticPr fontId="43"/>
  </si>
  <si>
    <t>　震災復興特別交付税</t>
    <phoneticPr fontId="45"/>
  </si>
  <si>
    <t>　　うち職員給</t>
    <rPh sb="4" eb="6">
      <t>ショクイン</t>
    </rPh>
    <rPh sb="6" eb="7">
      <t>キュウ</t>
    </rPh>
    <phoneticPr fontId="43"/>
  </si>
  <si>
    <t>(一般財源計)</t>
    <phoneticPr fontId="43"/>
  </si>
  <si>
    <t>　扶助費</t>
    <phoneticPr fontId="43"/>
  </si>
  <si>
    <t>交通安全対策特別交付金</t>
    <phoneticPr fontId="43"/>
  </si>
  <si>
    <t>　公債費</t>
    <phoneticPr fontId="43"/>
  </si>
  <si>
    <t>内訳</t>
    <rPh sb="0" eb="2">
      <t>ウチワケ</t>
    </rPh>
    <phoneticPr fontId="43"/>
  </si>
  <si>
    <t>元利償還金</t>
    <phoneticPr fontId="43"/>
  </si>
  <si>
    <t>令和3年度</t>
    <rPh sb="0" eb="2">
      <t>レイワ</t>
    </rPh>
    <rPh sb="3" eb="5">
      <t>ネンド</t>
    </rPh>
    <phoneticPr fontId="43"/>
  </si>
  <si>
    <t>令和2年度</t>
    <rPh sb="0" eb="2">
      <t>レイワ</t>
    </rPh>
    <rPh sb="3" eb="5">
      <t>ネンド</t>
    </rPh>
    <rPh sb="4" eb="5">
      <t>ド</t>
    </rPh>
    <phoneticPr fontId="43"/>
  </si>
  <si>
    <t>　うち元金</t>
    <phoneticPr fontId="45"/>
  </si>
  <si>
    <t>徴収率
(％)</t>
    <rPh sb="0" eb="2">
      <t>チョウシュウ</t>
    </rPh>
    <rPh sb="2" eb="3">
      <t>リツ</t>
    </rPh>
    <phoneticPr fontId="43"/>
  </si>
  <si>
    <t>現年</t>
    <rPh sb="0" eb="1">
      <t>ゲン</t>
    </rPh>
    <rPh sb="1" eb="2">
      <t>ネン</t>
    </rPh>
    <phoneticPr fontId="43"/>
  </si>
  <si>
    <t>合計</t>
    <rPh sb="0" eb="2">
      <t>ゴウケイ</t>
    </rPh>
    <phoneticPr fontId="43"/>
  </si>
  <si>
    <t>　うち利子</t>
    <phoneticPr fontId="45"/>
  </si>
  <si>
    <t>・計</t>
    <phoneticPr fontId="43"/>
  </si>
  <si>
    <t>市町村民税</t>
    <rPh sb="0" eb="3">
      <t>シチョウソン</t>
    </rPh>
    <rPh sb="3" eb="4">
      <t>ミン</t>
    </rPh>
    <rPh sb="4" eb="5">
      <t>ゼイ</t>
    </rPh>
    <phoneticPr fontId="43"/>
  </si>
  <si>
    <t>一時借入金利子</t>
    <phoneticPr fontId="43"/>
  </si>
  <si>
    <t>純固定資産税</t>
    <rPh sb="0" eb="1">
      <t>ジュン</t>
    </rPh>
    <rPh sb="1" eb="3">
      <t>コテイ</t>
    </rPh>
    <rPh sb="3" eb="6">
      <t>シサンゼイ</t>
    </rPh>
    <phoneticPr fontId="43"/>
  </si>
  <si>
    <t>その他の経費</t>
    <rPh sb="2" eb="3">
      <t>タ</t>
    </rPh>
    <rPh sb="4" eb="6">
      <t>ケイヒ</t>
    </rPh>
    <phoneticPr fontId="43"/>
  </si>
  <si>
    <t>　物件費</t>
    <phoneticPr fontId="43"/>
  </si>
  <si>
    <t>公営事業等への繰出</t>
    <rPh sb="0" eb="2">
      <t>コウエイ</t>
    </rPh>
    <rPh sb="2" eb="4">
      <t>ジギョウ</t>
    </rPh>
    <rPh sb="4" eb="5">
      <t>トウ</t>
    </rPh>
    <rPh sb="7" eb="9">
      <t>クリダ</t>
    </rPh>
    <phoneticPr fontId="43"/>
  </si>
  <si>
    <t>国民健康保険事業会計の状況</t>
    <rPh sb="0" eb="2">
      <t>コクミン</t>
    </rPh>
    <rPh sb="2" eb="4">
      <t>ケンコウ</t>
    </rPh>
    <rPh sb="4" eb="6">
      <t>ホケン</t>
    </rPh>
    <rPh sb="6" eb="8">
      <t>ジギョウ</t>
    </rPh>
    <rPh sb="8" eb="10">
      <t>カイケイ</t>
    </rPh>
    <rPh sb="11" eb="13">
      <t>ジョウキョウ</t>
    </rPh>
    <phoneticPr fontId="43"/>
  </si>
  <si>
    <t>　維持補修費</t>
    <phoneticPr fontId="43"/>
  </si>
  <si>
    <t>合計</t>
    <phoneticPr fontId="43"/>
  </si>
  <si>
    <t>実質収支</t>
    <rPh sb="0" eb="2">
      <t>ジッシツ</t>
    </rPh>
    <rPh sb="2" eb="4">
      <t>シュウシ</t>
    </rPh>
    <phoneticPr fontId="43"/>
  </si>
  <si>
    <t>　補助費等</t>
    <rPh sb="1" eb="3">
      <t>ホジョ</t>
    </rPh>
    <rPh sb="3" eb="4">
      <t>ヒ</t>
    </rPh>
    <rPh sb="4" eb="5">
      <t>トウ</t>
    </rPh>
    <phoneticPr fontId="43"/>
  </si>
  <si>
    <t>下水道</t>
    <phoneticPr fontId="43"/>
  </si>
  <si>
    <t>再差引収支</t>
    <rPh sb="0" eb="1">
      <t>サイ</t>
    </rPh>
    <rPh sb="1" eb="3">
      <t>サシヒキ</t>
    </rPh>
    <rPh sb="3" eb="5">
      <t>シュウシ</t>
    </rPh>
    <phoneticPr fontId="43"/>
  </si>
  <si>
    <t>　　うち一部事務組合負担金</t>
    <phoneticPr fontId="43"/>
  </si>
  <si>
    <t>病院</t>
    <phoneticPr fontId="43"/>
  </si>
  <si>
    <t>　繰出金</t>
    <phoneticPr fontId="43"/>
  </si>
  <si>
    <t>上水道</t>
    <phoneticPr fontId="43"/>
  </si>
  <si>
    <t>　積立金</t>
    <phoneticPr fontId="43"/>
  </si>
  <si>
    <t>工業用水道</t>
    <phoneticPr fontId="43"/>
  </si>
  <si>
    <t>被保険者
1人当り</t>
    <phoneticPr fontId="43"/>
  </si>
  <si>
    <t>保険税(料)収入額</t>
    <phoneticPr fontId="43"/>
  </si>
  <si>
    <t>　投資・出資金・貸付金</t>
    <phoneticPr fontId="43"/>
  </si>
  <si>
    <t>　うち減収補塡債(特例分)</t>
    <rPh sb="4" eb="5">
      <t>シュウ</t>
    </rPh>
    <rPh sb="9" eb="10">
      <t>トク</t>
    </rPh>
    <rPh sb="10" eb="11">
      <t>レイ</t>
    </rPh>
    <rPh sb="11" eb="12">
      <t>ブン</t>
    </rPh>
    <phoneticPr fontId="49"/>
  </si>
  <si>
    <t>国民健康保険</t>
    <phoneticPr fontId="43"/>
  </si>
  <si>
    <t>国庫支出金</t>
    <phoneticPr fontId="43"/>
  </si>
  <si>
    <t>　前年度繰上充用金</t>
    <phoneticPr fontId="43"/>
  </si>
  <si>
    <t>　うち猶予特例債</t>
    <phoneticPr fontId="49"/>
  </si>
  <si>
    <t>その他</t>
    <phoneticPr fontId="43"/>
  </si>
  <si>
    <t>保険給付費</t>
    <phoneticPr fontId="43"/>
  </si>
  <si>
    <t>投資的経費計</t>
    <rPh sb="5" eb="6">
      <t>ケイ</t>
    </rPh>
    <phoneticPr fontId="43"/>
  </si>
  <si>
    <t>　うち臨時財政対策債</t>
    <phoneticPr fontId="43"/>
  </si>
  <si>
    <t>　　うち人件費</t>
    <phoneticPr fontId="43"/>
  </si>
  <si>
    <t>歳入合計</t>
    <phoneticPr fontId="43"/>
  </si>
  <si>
    <t>普通建設事業費</t>
    <phoneticPr fontId="43"/>
  </si>
  <si>
    <t>　うち補助</t>
    <phoneticPr fontId="43"/>
  </si>
  <si>
    <t>(注釈)</t>
    <rPh sb="1" eb="2">
      <t>チュウ</t>
    </rPh>
    <rPh sb="2" eb="3">
      <t>シャク</t>
    </rPh>
    <phoneticPr fontId="43"/>
  </si>
  <si>
    <t>　うち単独</t>
    <phoneticPr fontId="4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</si>
  <si>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43"/>
  </si>
  <si>
    <t>災害復旧事業費</t>
    <phoneticPr fontId="4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</si>
  <si>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43"/>
  </si>
  <si>
    <t>失業対策事業費</t>
    <phoneticPr fontId="43"/>
  </si>
  <si>
    <t>歳出合計</t>
    <phoneticPr fontId="43"/>
  </si>
  <si>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</si>
  <si>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</si>
  <si>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将来負担比率については算定無し。
有形固定資産減価償却率については上記参照。</t>
    <rPh sb="0" eb="11">
      <t>ショウライフタンヒリツ</t>
    </rPh>
    <rPh sb="11" eb="15">
      <t>サンテイ</t>
    </rPh>
    <rPh sb="17" eb="23">
      <t>ユウケイコテ</t>
    </rPh>
    <rPh sb="23" eb="28">
      <t>ゲンカシ</t>
    </rPh>
    <rPh sb="33" eb="37">
      <t>ジョウ</t>
    </rPh>
    <phoneticPr fontId="5"/>
  </si>
  <si>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</si>
  <si>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</si>
  <si>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</si>
  <si>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</si>
  <si>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</si>
  <si>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</si>
  <si>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将来負担比率については算定無し。
実質公債費比率については増加傾向であったが、昨年度より0.1ポイント減少した。今後も起債額の抑制を行っていく必要がある。</t>
    <rPh sb="0" eb="2">
      <t>ショウライ</t>
    </rPh>
    <rPh sb="2" eb="6">
      <t>フタンヒ</t>
    </rPh>
    <rPh sb="11" eb="15">
      <t>サンテイ</t>
    </rPh>
    <rPh sb="17" eb="19">
      <t>ジッシツ</t>
    </rPh>
    <rPh sb="19" eb="22">
      <t>コウサイヒ</t>
    </rPh>
    <rPh sb="22" eb="24">
      <t>ヒリツ</t>
    </rPh>
    <rPh sb="29" eb="33">
      <t>ゾウカ</t>
    </rPh>
    <rPh sb="39" eb="42">
      <t>サクネンド</t>
    </rPh>
    <rPh sb="51" eb="53">
      <t>ゲンショウ</t>
    </rPh>
    <rPh sb="56" eb="58">
      <t>コンゴ</t>
    </rPh>
    <rPh sb="59" eb="63">
      <t>キサイガ</t>
    </rPh>
    <rPh sb="63" eb="65">
      <t>ヨクセイ</t>
    </rPh>
    <rPh sb="66" eb="67">
      <t>オコナ</t>
    </rPh>
    <rPh sb="71" eb="73">
      <t>ヒツヨウ</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</si>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</sst>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5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indexed="8"/>
      <name val="ＭＳ Ｐゴシック"/>
      <family val="3"/>
      <charset val="128"/>
    </font>
    <font>
      <b/>
      <sz val="9"/>
      <color indexed="12"/>
      <name val="ＭＳ ゴシック"/>
      <family val="3"/>
      <charset val="128"/>
    </font>
    <font>
      <sz val="6"/>
      <name val="ＭＳ Ｐゴシック"/>
      <family val="3"/>
      <charset val="128"/>
    </font>
    <font>
      <b/>
      <sz val="9"/>
      <color indexed="8"/>
      <name val="ＭＳ ゴシック"/>
      <family val="3"/>
      <charset val="128"/>
    </font>
    <font>
      <sz val="6"/>
      <name val="ＭＳ ゴシック"/>
      <family val="3"/>
      <charset val="128"/>
    </font>
    <font>
      <b/>
      <sz val="18"/>
      <color indexed="8"/>
      <name val="ＭＳ ゴシック"/>
      <family val="3"/>
      <charset val="128"/>
    </font>
    <font>
      <sz val="11"/>
      <color indexed="8"/>
      <name val="ＭＳ ゴシック"/>
      <family val="3"/>
      <charset val="128"/>
    </font>
    <font>
      <sz val="9"/>
      <name val="ＭＳ ゴシック"/>
      <family val="3"/>
      <charset val="128"/>
    </font>
    <font>
      <sz val="11"/>
      <name val="ＭＳ Ｐゴシック"/>
      <family val="3"/>
      <charset val="128"/>
    </font>
    <font>
      <b/>
      <sz val="9"/>
      <color indexed="9"/>
      <name val="ＭＳ ゴシック"/>
      <family val="3"/>
      <charset val="128"/>
    </font>
    <font>
      <sz val="8"/>
      <color indexed="8"/>
      <name val="ＭＳ ゴシック"/>
      <family val="3"/>
      <charset val="128"/>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alignment vertical="center"/>
    </xf>
    <xf numFmtId="0" fontId="49" fillId="0" borderId="0"/>
    <xf numFmtId="0" fontId="52" fillId="0" borderId="0">
      <alignment vertical="center"/>
    </xf>
  </cellStyleXfs>
  <cellXfs count="1183">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0" xfId="9" applyFont="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3" fillId="0" borderId="0" xfId="15">
      <alignment vertical="center"/>
    </xf>
    <xf numFmtId="0" fontId="13"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5" fillId="0" borderId="77" xfId="12" applyFont="1" applyBorder="1" applyAlignment="1" applyProtection="1">
      <alignment horizontal="center" vertical="center" shrinkToFit="1"/>
      <protection locked="0"/>
    </xf>
    <xf numFmtId="0" fontId="15" fillId="0" borderId="78" xfId="12" applyFont="1" applyBorder="1" applyAlignment="1" applyProtection="1">
      <alignment horizontal="center" vertical="center" shrinkToFit="1"/>
      <protection locked="0"/>
    </xf>
    <xf numFmtId="0" fontId="15" fillId="5" borderId="79" xfId="12" applyFont="1" applyFill="1" applyBorder="1" applyAlignment="1" applyProtection="1">
      <alignment horizontal="center" vertical="center" shrinkToFit="1"/>
      <protection locked="0"/>
    </xf>
    <xf numFmtId="0" fontId="15" fillId="0" borderId="80" xfId="12" applyFont="1" applyBorder="1" applyAlignment="1" applyProtection="1">
      <alignment horizontal="center" vertical="center" shrinkToFit="1"/>
      <protection locked="0"/>
    </xf>
    <xf numFmtId="0" fontId="11" fillId="3" borderId="0" xfId="12" applyFont="1" applyFill="1">
      <alignment vertical="center"/>
    </xf>
    <xf numFmtId="0" fontId="15" fillId="3" borderId="0" xfId="12" applyFont="1" applyFill="1">
      <alignment vertical="center"/>
    </xf>
    <xf numFmtId="0" fontId="15" fillId="0" borderId="81" xfId="12" applyFont="1" applyBorder="1" applyAlignment="1" applyProtection="1">
      <alignment horizontal="center" vertical="center" shrinkToFit="1"/>
      <protection locked="0"/>
    </xf>
    <xf numFmtId="0" fontId="15" fillId="3" borderId="0" xfId="12" applyFont="1" applyFill="1" applyAlignment="1">
      <alignment horizontal="center" vertical="center" shrinkToFit="1"/>
    </xf>
    <xf numFmtId="0" fontId="15" fillId="3" borderId="20" xfId="12" applyFont="1" applyFill="1" applyBorder="1">
      <alignment vertical="center"/>
    </xf>
    <xf numFmtId="0" fontId="15" fillId="3" borderId="12" xfId="12" applyFont="1" applyFill="1" applyBorder="1">
      <alignment vertical="center"/>
    </xf>
    <xf numFmtId="0" fontId="17" fillId="3" borderId="0" xfId="15" applyFont="1" applyFill="1">
      <alignment vertical="center"/>
    </xf>
    <xf numFmtId="0" fontId="15" fillId="3" borderId="0" xfId="12" applyFont="1" applyFill="1" applyAlignment="1">
      <alignment horizontal="left" vertical="center" shrinkToFit="1"/>
    </xf>
    <xf numFmtId="0" fontId="15" fillId="3" borderId="20" xfId="12" applyFont="1" applyFill="1" applyBorder="1" applyAlignment="1">
      <alignment horizontal="center" vertical="center"/>
    </xf>
    <xf numFmtId="0" fontId="15" fillId="3" borderId="23" xfId="12" applyFont="1" applyFill="1" applyBorder="1">
      <alignment vertical="center"/>
    </xf>
    <xf numFmtId="183" fontId="15" fillId="3" borderId="0" xfId="12" applyNumberFormat="1" applyFont="1" applyFill="1" applyAlignment="1">
      <alignment horizontal="right" vertical="center" shrinkToFit="1"/>
    </xf>
    <xf numFmtId="0" fontId="13" fillId="3" borderId="8" xfId="12" applyFont="1" applyFill="1" applyBorder="1">
      <alignment vertical="center"/>
    </xf>
    <xf numFmtId="0" fontId="13" fillId="3" borderId="0" xfId="12" applyFont="1" applyFill="1">
      <alignment vertical="center"/>
    </xf>
    <xf numFmtId="183" fontId="15" fillId="3" borderId="0" xfId="12" applyNumberFormat="1" applyFont="1" applyFill="1" applyAlignment="1">
      <alignment horizontal="left" vertical="center" shrinkToFit="1"/>
    </xf>
    <xf numFmtId="0" fontId="15" fillId="3" borderId="35" xfId="12" applyFont="1" applyFill="1" applyBorder="1">
      <alignment vertical="center"/>
    </xf>
    <xf numFmtId="0" fontId="13" fillId="3" borderId="0" xfId="12" applyFont="1" applyFill="1" applyAlignment="1">
      <alignment horizontal="center" vertical="center"/>
    </xf>
    <xf numFmtId="0" fontId="15" fillId="0" borderId="152" xfId="11" applyFont="1" applyBorder="1" applyAlignment="1" applyProtection="1">
      <alignment horizontal="center" vertical="center" shrinkToFit="1"/>
      <protection locked="0"/>
    </xf>
    <xf numFmtId="0" fontId="15" fillId="0" borderId="153" xfId="11" applyFont="1" applyBorder="1" applyAlignment="1" applyProtection="1">
      <alignment horizontal="center" vertical="center" shrinkToFit="1"/>
      <protection locked="0"/>
    </xf>
    <xf numFmtId="0" fontId="15" fillId="3" borderId="153" xfId="12" applyFont="1" applyFill="1" applyBorder="1" applyAlignment="1" applyProtection="1">
      <alignment horizontal="center" vertical="center" shrinkToFit="1"/>
      <protection locked="0"/>
    </xf>
    <xf numFmtId="0" fontId="15" fillId="3" borderId="0" xfId="12" applyFont="1" applyFill="1" applyAlignment="1">
      <alignment horizontal="center" vertical="center"/>
    </xf>
    <xf numFmtId="0" fontId="15"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2" fillId="0" borderId="0" xfId="19" applyNumberFormat="1" applyFont="1" applyFill="1">
      <alignment vertical="center"/>
    </xf>
    <xf numFmtId="0" fontId="15" fillId="0" borderId="30" xfId="19" applyFont="1" applyFill="1" applyBorder="1">
      <alignment vertical="center"/>
    </xf>
    <xf numFmtId="178" fontId="12" fillId="0" borderId="42" xfId="19" applyNumberFormat="1" applyFont="1" applyFill="1" applyBorder="1">
      <alignment vertical="center"/>
    </xf>
    <xf numFmtId="178" fontId="12" fillId="0" borderId="31" xfId="19" applyNumberFormat="1" applyFont="1" applyFill="1" applyBorder="1">
      <alignment vertical="center"/>
    </xf>
    <xf numFmtId="0" fontId="12"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5"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2" fillId="0" borderId="0" xfId="19" applyNumberFormat="1" applyFont="1" applyFill="1" applyBorder="1">
      <alignment vertical="center"/>
    </xf>
    <xf numFmtId="178" fontId="12" fillId="0" borderId="34" xfId="19" applyNumberFormat="1" applyFont="1" applyFill="1" applyBorder="1">
      <alignment vertical="center"/>
    </xf>
    <xf numFmtId="0" fontId="3" fillId="3" borderId="30" xfId="19" applyFont="1" applyFill="1" applyBorder="1">
      <alignment vertical="center"/>
    </xf>
    <xf numFmtId="178" fontId="12" fillId="3" borderId="31" xfId="19" applyNumberFormat="1" applyFont="1" applyFill="1" applyBorder="1">
      <alignment vertical="center"/>
    </xf>
    <xf numFmtId="178" fontId="12" fillId="0" borderId="32" xfId="19" applyNumberFormat="1" applyFont="1" applyFill="1" applyBorder="1">
      <alignment vertical="center"/>
    </xf>
    <xf numFmtId="0" fontId="12" fillId="0" borderId="0" xfId="19" applyFont="1" applyFill="1" applyBorder="1" applyAlignment="1"/>
    <xf numFmtId="178" fontId="19" fillId="0" borderId="30" xfId="13" applyNumberFormat="1" applyFont="1" applyBorder="1" applyAlignment="1">
      <alignment vertical="center"/>
    </xf>
    <xf numFmtId="178" fontId="19" fillId="0" borderId="31" xfId="13" applyNumberFormat="1" applyFont="1" applyBorder="1" applyAlignment="1">
      <alignment vertical="center"/>
    </xf>
    <xf numFmtId="178" fontId="19" fillId="0" borderId="31" xfId="13" applyNumberFormat="1" applyFont="1" applyBorder="1" applyAlignment="1">
      <alignment horizontal="center" vertical="center"/>
    </xf>
    <xf numFmtId="0" fontId="3" fillId="3" borderId="23" xfId="19" applyFont="1" applyFill="1" applyBorder="1">
      <alignment vertical="center"/>
    </xf>
    <xf numFmtId="178" fontId="12" fillId="3" borderId="34" xfId="19" applyNumberFormat="1" applyFont="1" applyFill="1" applyBorder="1">
      <alignment vertical="center"/>
    </xf>
    <xf numFmtId="178" fontId="12" fillId="0" borderId="35" xfId="19" applyNumberFormat="1" applyFont="1" applyFill="1" applyBorder="1">
      <alignment vertical="center"/>
    </xf>
    <xf numFmtId="178" fontId="19" fillId="0" borderId="16" xfId="13" applyNumberFormat="1" applyFont="1" applyBorder="1" applyAlignment="1">
      <alignment vertical="center"/>
    </xf>
    <xf numFmtId="178" fontId="19" fillId="0" borderId="15" xfId="13" applyNumberFormat="1" applyFont="1" applyBorder="1" applyAlignment="1">
      <alignment vertical="center"/>
    </xf>
    <xf numFmtId="178" fontId="19" fillId="0" borderId="171" xfId="13" applyNumberFormat="1" applyFont="1" applyBorder="1" applyAlignment="1">
      <alignment horizontal="center" vertical="center"/>
    </xf>
    <xf numFmtId="178" fontId="19" fillId="0" borderId="16" xfId="13" applyNumberFormat="1" applyFont="1" applyBorder="1" applyAlignment="1">
      <alignment horizontal="center" vertical="center"/>
    </xf>
    <xf numFmtId="178" fontId="19" fillId="0" borderId="27" xfId="13" applyNumberFormat="1" applyFont="1" applyBorder="1" applyAlignment="1">
      <alignment horizontal="center" vertical="center" wrapText="1"/>
    </xf>
    <xf numFmtId="183" fontId="19" fillId="0" borderId="27" xfId="14" applyNumberFormat="1" applyFont="1" applyFill="1" applyBorder="1" applyAlignment="1">
      <alignment horizontal="right" vertical="center" shrinkToFit="1"/>
    </xf>
    <xf numFmtId="183" fontId="19"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2" fillId="3" borderId="15" xfId="19" applyNumberFormat="1" applyFont="1" applyFill="1" applyBorder="1">
      <alignment vertical="center"/>
    </xf>
    <xf numFmtId="178" fontId="12" fillId="0" borderId="37" xfId="19" applyNumberFormat="1" applyFont="1" applyFill="1" applyBorder="1">
      <alignment vertical="center"/>
    </xf>
    <xf numFmtId="178" fontId="19" fillId="0" borderId="32" xfId="13" applyNumberFormat="1" applyFont="1" applyBorder="1" applyAlignment="1">
      <alignment horizontal="center" vertical="center"/>
    </xf>
    <xf numFmtId="178" fontId="19" fillId="0" borderId="30" xfId="13" applyNumberFormat="1" applyFont="1" applyBorder="1" applyAlignment="1">
      <alignment horizontal="center" vertical="center"/>
    </xf>
    <xf numFmtId="183" fontId="19" fillId="0" borderId="30" xfId="14" applyNumberFormat="1" applyFont="1" applyFill="1" applyBorder="1" applyAlignment="1">
      <alignment horizontal="right" vertical="center" shrinkToFit="1"/>
    </xf>
    <xf numFmtId="183" fontId="19" fillId="0" borderId="173" xfId="14" applyNumberFormat="1" applyFont="1" applyFill="1" applyBorder="1" applyAlignment="1">
      <alignment horizontal="right" vertical="center" shrinkToFit="1"/>
    </xf>
    <xf numFmtId="183" fontId="12" fillId="3" borderId="26" xfId="18" applyNumberFormat="1" applyFont="1" applyFill="1" applyBorder="1" applyAlignment="1">
      <alignment horizontal="right" vertical="center" shrinkToFit="1"/>
    </xf>
    <xf numFmtId="183" fontId="12" fillId="3" borderId="74" xfId="18" applyNumberFormat="1" applyFont="1" applyFill="1" applyBorder="1" applyAlignment="1">
      <alignment horizontal="right" vertical="center" shrinkToFit="1"/>
    </xf>
    <xf numFmtId="178" fontId="12" fillId="0" borderId="74" xfId="19" applyNumberFormat="1" applyFont="1" applyFill="1" applyBorder="1" applyAlignment="1">
      <alignment horizontal="center" vertical="center"/>
    </xf>
    <xf numFmtId="188" fontId="19" fillId="0" borderId="74" xfId="19" applyNumberFormat="1" applyFont="1" applyFill="1" applyBorder="1" applyAlignment="1">
      <alignment horizontal="right" vertical="center" shrinkToFit="1"/>
    </xf>
    <xf numFmtId="184" fontId="19" fillId="0" borderId="74" xfId="19" applyNumberFormat="1" applyFont="1" applyFill="1" applyBorder="1" applyAlignment="1">
      <alignment horizontal="right" vertical="center" shrinkToFit="1"/>
    </xf>
    <xf numFmtId="183" fontId="12" fillId="0" borderId="74" xfId="19" applyNumberFormat="1" applyFont="1" applyFill="1" applyBorder="1" applyAlignment="1">
      <alignment horizontal="right" vertical="center" shrinkToFit="1"/>
    </xf>
    <xf numFmtId="178" fontId="19" fillId="0" borderId="35" xfId="13" applyNumberFormat="1" applyFont="1" applyBorder="1" applyAlignment="1">
      <alignment horizontal="center" vertical="center"/>
    </xf>
    <xf numFmtId="178" fontId="19" fillId="0" borderId="174" xfId="13" applyNumberFormat="1" applyFont="1" applyBorder="1" applyAlignment="1">
      <alignment horizontal="center" vertical="center" wrapText="1"/>
    </xf>
    <xf numFmtId="184" fontId="19" fillId="0" borderId="175" xfId="14" applyNumberFormat="1" applyFont="1" applyFill="1" applyBorder="1" applyAlignment="1">
      <alignment horizontal="right" vertical="center" shrinkToFit="1"/>
    </xf>
    <xf numFmtId="184" fontId="19"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2" fillId="3" borderId="74" xfId="19" applyNumberFormat="1" applyFont="1" applyFill="1" applyBorder="1" applyAlignment="1">
      <alignment horizontal="center" vertical="center"/>
    </xf>
    <xf numFmtId="178" fontId="12" fillId="0" borderId="176" xfId="19" applyNumberFormat="1" applyFont="1" applyFill="1" applyBorder="1" applyAlignment="1">
      <alignment horizontal="center" vertical="center"/>
    </xf>
    <xf numFmtId="188" fontId="19" fillId="0" borderId="176" xfId="19" applyNumberFormat="1" applyFont="1" applyFill="1" applyBorder="1" applyAlignment="1">
      <alignment horizontal="right" vertical="center" shrinkToFit="1"/>
    </xf>
    <xf numFmtId="184" fontId="19" fillId="0" borderId="176" xfId="19" applyNumberFormat="1" applyFont="1" applyFill="1" applyBorder="1" applyAlignment="1">
      <alignment horizontal="right" vertical="center" shrinkToFit="1"/>
    </xf>
    <xf numFmtId="189" fontId="12" fillId="0" borderId="0" xfId="19" applyNumberFormat="1" applyFont="1" applyFill="1" applyBorder="1">
      <alignment vertical="center"/>
    </xf>
    <xf numFmtId="189" fontId="12"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19" fillId="0" borderId="177" xfId="14" applyNumberFormat="1" applyFont="1" applyFill="1" applyBorder="1" applyAlignment="1">
      <alignment horizontal="right" vertical="center" shrinkToFit="1"/>
    </xf>
    <xf numFmtId="183" fontId="19"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2" fillId="3" borderId="31" xfId="18" applyNumberFormat="1" applyFont="1" applyFill="1" applyBorder="1" applyAlignment="1">
      <alignment horizontal="right" vertical="center" shrinkToFit="1"/>
    </xf>
    <xf numFmtId="183" fontId="12" fillId="3" borderId="32" xfId="18" applyNumberFormat="1" applyFont="1" applyFill="1" applyBorder="1" applyAlignment="1">
      <alignment horizontal="right" vertical="center" shrinkToFit="1"/>
    </xf>
    <xf numFmtId="178" fontId="12" fillId="0" borderId="174" xfId="19" applyNumberFormat="1" applyFont="1" applyFill="1" applyBorder="1" applyAlignment="1">
      <alignment horizontal="center" vertical="center"/>
    </xf>
    <xf numFmtId="188" fontId="12" fillId="0" borderId="174" xfId="19" applyNumberFormat="1" applyFont="1" applyFill="1" applyBorder="1" applyAlignment="1">
      <alignment horizontal="right" vertical="center" shrinkToFit="1"/>
    </xf>
    <xf numFmtId="184" fontId="12" fillId="0" borderId="174" xfId="19" applyNumberFormat="1" applyFont="1" applyFill="1" applyBorder="1" applyAlignment="1">
      <alignment horizontal="right" vertical="center" shrinkToFit="1"/>
    </xf>
    <xf numFmtId="183" fontId="12" fillId="3" borderId="176" xfId="19" applyNumberFormat="1" applyFont="1" applyFill="1" applyBorder="1" applyAlignment="1">
      <alignment horizontal="right" vertical="center" shrinkToFit="1"/>
    </xf>
    <xf numFmtId="183" fontId="12" fillId="0" borderId="176" xfId="19" applyNumberFormat="1" applyFont="1" applyFill="1" applyBorder="1" applyAlignment="1">
      <alignment horizontal="right" vertical="center" shrinkToFit="1"/>
    </xf>
    <xf numFmtId="189" fontId="12" fillId="0" borderId="23" xfId="19" applyNumberFormat="1" applyFont="1" applyFill="1" applyBorder="1">
      <alignment vertical="center"/>
    </xf>
    <xf numFmtId="178" fontId="19" fillId="0" borderId="34" xfId="13" applyNumberFormat="1" applyFont="1" applyBorder="1" applyAlignment="1">
      <alignment horizontal="center" vertical="center" wrapText="1"/>
    </xf>
    <xf numFmtId="184" fontId="19" fillId="0" borderId="179" xfId="14" applyNumberFormat="1" applyFont="1" applyFill="1" applyBorder="1" applyAlignment="1">
      <alignment horizontal="right" vertical="center" shrinkToFit="1"/>
    </xf>
    <xf numFmtId="184" fontId="19" fillId="0" borderId="180" xfId="14" applyNumberFormat="1" applyFont="1" applyFill="1" applyBorder="1" applyAlignment="1">
      <alignment horizontal="right" vertical="center" shrinkToFit="1"/>
    </xf>
    <xf numFmtId="184" fontId="19" fillId="0" borderId="23" xfId="14" applyNumberFormat="1" applyFont="1" applyBorder="1" applyAlignment="1">
      <alignment horizontal="right" vertical="center" shrinkToFit="1"/>
    </xf>
    <xf numFmtId="0" fontId="3" fillId="3" borderId="37" xfId="19" applyFont="1" applyFill="1" applyBorder="1">
      <alignment vertical="center"/>
    </xf>
    <xf numFmtId="178" fontId="12" fillId="3" borderId="174" xfId="19" applyNumberFormat="1" applyFont="1" applyFill="1" applyBorder="1" applyAlignment="1">
      <alignment horizontal="center" vertical="center"/>
    </xf>
    <xf numFmtId="184" fontId="12" fillId="3" borderId="181" xfId="18" applyNumberFormat="1" applyFont="1" applyFill="1" applyBorder="1" applyAlignment="1">
      <alignment horizontal="right" vertical="center" shrinkToFit="1"/>
    </xf>
    <xf numFmtId="184" fontId="12" fillId="3" borderId="174" xfId="18" applyNumberFormat="1" applyFont="1" applyFill="1" applyBorder="1" applyAlignment="1">
      <alignment horizontal="right" vertical="center" shrinkToFit="1"/>
    </xf>
    <xf numFmtId="178" fontId="12" fillId="0" borderId="0" xfId="19" applyNumberFormat="1" applyFont="1" applyFill="1" applyBorder="1" applyAlignment="1">
      <alignment horizontal="center" vertical="center"/>
    </xf>
    <xf numFmtId="178" fontId="19" fillId="0" borderId="37" xfId="13" applyNumberFormat="1" applyFont="1" applyBorder="1" applyAlignment="1">
      <alignment horizontal="center" vertical="center"/>
    </xf>
    <xf numFmtId="178" fontId="19" fillId="0" borderId="74" xfId="13" applyNumberFormat="1" applyFont="1" applyBorder="1" applyAlignment="1">
      <alignment horizontal="center" vertical="center"/>
    </xf>
    <xf numFmtId="184" fontId="19" fillId="0" borderId="27" xfId="14" applyNumberFormat="1" applyFont="1" applyBorder="1" applyAlignment="1">
      <alignment horizontal="right" vertical="center" shrinkToFit="1"/>
    </xf>
    <xf numFmtId="184" fontId="19" fillId="0" borderId="172" xfId="14" applyNumberFormat="1" applyFont="1" applyBorder="1" applyAlignment="1">
      <alignment horizontal="right" vertical="center" shrinkToFit="1"/>
    </xf>
    <xf numFmtId="0" fontId="3" fillId="0" borderId="16" xfId="19" applyFont="1" applyFill="1" applyBorder="1">
      <alignment vertical="center"/>
    </xf>
    <xf numFmtId="178" fontId="12" fillId="0" borderId="14" xfId="19" applyNumberFormat="1" applyFont="1" applyFill="1" applyBorder="1">
      <alignment vertical="center"/>
    </xf>
    <xf numFmtId="178" fontId="12"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0" fillId="6" borderId="6" xfId="6" applyFont="1" applyFill="1" applyBorder="1" applyAlignment="1"/>
    <xf numFmtId="0" fontId="20" fillId="0" borderId="8"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61" xfId="6" applyFont="1" applyFill="1" applyBorder="1" applyAlignment="1">
      <alignment horizontal="center" vertical="center"/>
    </xf>
    <xf numFmtId="0" fontId="20" fillId="6" borderId="18" xfId="6" applyFont="1" applyFill="1" applyBorder="1" applyAlignment="1">
      <alignment horizontal="right" vertical="top"/>
    </xf>
    <xf numFmtId="0" fontId="20" fillId="6" borderId="64" xfId="6" applyFont="1" applyFill="1" applyBorder="1" applyAlignment="1">
      <alignment horizontal="right" vertical="top"/>
    </xf>
    <xf numFmtId="0" fontId="20" fillId="6" borderId="1" xfId="6" applyFont="1" applyFill="1" applyBorder="1" applyAlignment="1">
      <alignment horizontal="center" vertical="center"/>
    </xf>
    <xf numFmtId="185" fontId="20" fillId="0" borderId="1" xfId="6" applyNumberFormat="1" applyFont="1" applyFill="1" applyBorder="1" applyAlignment="1" applyProtection="1">
      <alignment horizontal="right" vertical="center" shrinkToFit="1"/>
    </xf>
    <xf numFmtId="185" fontId="20" fillId="0" borderId="4" xfId="6" applyNumberFormat="1" applyFont="1" applyFill="1" applyBorder="1" applyAlignment="1" applyProtection="1">
      <alignment horizontal="right" vertical="center" shrinkToFit="1"/>
    </xf>
    <xf numFmtId="185" fontId="20" fillId="0" borderId="79" xfId="6" applyNumberFormat="1" applyFont="1" applyFill="1" applyBorder="1" applyAlignment="1" applyProtection="1">
      <alignment horizontal="right" vertical="center" shrinkToFit="1"/>
    </xf>
    <xf numFmtId="0" fontId="20" fillId="6" borderId="24" xfId="6" applyFont="1" applyFill="1" applyBorder="1" applyAlignment="1">
      <alignment horizontal="center" vertical="center"/>
    </xf>
    <xf numFmtId="185" fontId="20" fillId="0" borderId="24" xfId="6" applyNumberFormat="1" applyFont="1" applyFill="1" applyBorder="1" applyAlignment="1" applyProtection="1">
      <alignment horizontal="right" vertical="center" shrinkToFit="1"/>
    </xf>
    <xf numFmtId="185" fontId="20" fillId="0" borderId="27" xfId="6" applyNumberFormat="1" applyFont="1" applyFill="1" applyBorder="1" applyAlignment="1" applyProtection="1">
      <alignment horizontal="right" vertical="center" shrinkToFit="1"/>
    </xf>
    <xf numFmtId="185" fontId="20" fillId="0" borderId="182" xfId="6" applyNumberFormat="1" applyFont="1" applyFill="1" applyBorder="1" applyAlignment="1" applyProtection="1">
      <alignment horizontal="right" vertical="center" shrinkToFit="1"/>
    </xf>
    <xf numFmtId="0" fontId="21" fillId="0" borderId="0" xfId="6" applyFont="1" applyAlignment="1">
      <alignment horizontal="right" vertical="center"/>
    </xf>
    <xf numFmtId="0" fontId="20" fillId="6" borderId="55" xfId="6" applyFont="1" applyFill="1" applyBorder="1" applyAlignment="1">
      <alignment horizontal="center" vertical="center"/>
    </xf>
    <xf numFmtId="185" fontId="20" fillId="0" borderId="45" xfId="6" applyNumberFormat="1" applyFont="1" applyFill="1" applyBorder="1" applyAlignment="1" applyProtection="1">
      <alignment horizontal="right" vertical="center" shrinkToFit="1"/>
    </xf>
    <xf numFmtId="185" fontId="20" fillId="0" borderId="48" xfId="6" applyNumberFormat="1" applyFont="1" applyFill="1" applyBorder="1" applyAlignment="1" applyProtection="1">
      <alignment horizontal="right" vertical="center" shrinkToFit="1"/>
    </xf>
    <xf numFmtId="185" fontId="20" fillId="0" borderId="62" xfId="6" applyNumberFormat="1" applyFont="1" applyFill="1" applyBorder="1" applyAlignment="1" applyProtection="1">
      <alignment horizontal="right" vertical="center" shrinkToFit="1"/>
    </xf>
    <xf numFmtId="0" fontId="20" fillId="0" borderId="0" xfId="17" applyFont="1">
      <alignment vertical="center"/>
    </xf>
    <xf numFmtId="0" fontId="20" fillId="7" borderId="6" xfId="17" applyFont="1" applyFill="1" applyBorder="1" applyAlignment="1"/>
    <xf numFmtId="0" fontId="20" fillId="0" borderId="56" xfId="17" applyFont="1" applyFill="1" applyBorder="1" applyAlignment="1">
      <alignment vertical="center" wrapText="1"/>
    </xf>
    <xf numFmtId="0" fontId="20" fillId="0" borderId="57" xfId="17" applyFont="1" applyFill="1" applyBorder="1" applyAlignment="1">
      <alignment vertical="center"/>
    </xf>
    <xf numFmtId="0" fontId="20" fillId="0" borderId="12" xfId="17" applyFont="1" applyFill="1" applyBorder="1" applyAlignment="1">
      <alignment vertical="center"/>
    </xf>
    <xf numFmtId="0" fontId="20" fillId="0" borderId="61" xfId="17" applyFont="1" applyFill="1" applyBorder="1" applyAlignment="1">
      <alignment vertical="center"/>
    </xf>
    <xf numFmtId="0" fontId="22" fillId="0" borderId="0" xfId="17" applyFont="1" applyFill="1" applyBorder="1" applyAlignment="1">
      <alignment vertical="center"/>
    </xf>
    <xf numFmtId="0" fontId="20" fillId="7" borderId="18" xfId="17" applyFont="1" applyFill="1" applyBorder="1" applyAlignment="1">
      <alignment horizontal="right" vertical="top"/>
    </xf>
    <xf numFmtId="0" fontId="22" fillId="0" borderId="0" xfId="17" applyNumberFormat="1" applyFont="1" applyFill="1" applyBorder="1" applyAlignment="1">
      <alignment vertical="center" wrapText="1"/>
    </xf>
    <xf numFmtId="0" fontId="20" fillId="7" borderId="64" xfId="17" applyFont="1" applyFill="1" applyBorder="1" applyAlignment="1">
      <alignment horizontal="right" vertical="top"/>
    </xf>
    <xf numFmtId="0" fontId="20" fillId="7" borderId="13" xfId="17" applyFont="1" applyFill="1" applyBorder="1" applyAlignment="1">
      <alignment horizontal="center" vertical="center"/>
    </xf>
    <xf numFmtId="185" fontId="20" fillId="0" borderId="183" xfId="17" applyNumberFormat="1" applyFont="1" applyFill="1" applyBorder="1" applyAlignment="1">
      <alignment horizontal="right" vertical="center" shrinkToFit="1"/>
    </xf>
    <xf numFmtId="185" fontId="20" fillId="0" borderId="184" xfId="17" applyNumberFormat="1" applyFont="1" applyFill="1" applyBorder="1" applyAlignment="1">
      <alignment horizontal="right" vertical="center" shrinkToFit="1"/>
    </xf>
    <xf numFmtId="185" fontId="20" fillId="0" borderId="79" xfId="17" applyNumberFormat="1" applyFont="1" applyFill="1" applyBorder="1" applyAlignment="1">
      <alignment horizontal="right" vertical="center" shrinkToFit="1"/>
    </xf>
    <xf numFmtId="0" fontId="20" fillId="0" borderId="0" xfId="17" applyNumberFormat="1" applyFont="1" applyFill="1" applyBorder="1" applyAlignment="1">
      <alignment vertical="center"/>
    </xf>
    <xf numFmtId="0" fontId="20" fillId="7" borderId="24" xfId="17" applyFont="1" applyFill="1" applyBorder="1" applyAlignment="1">
      <alignment horizontal="center" vertical="center"/>
    </xf>
    <xf numFmtId="185" fontId="20" fillId="0" borderId="185" xfId="17" applyNumberFormat="1" applyFont="1" applyFill="1" applyBorder="1" applyAlignment="1">
      <alignment horizontal="right" vertical="center" shrinkToFit="1"/>
    </xf>
    <xf numFmtId="185" fontId="20" fillId="0" borderId="74" xfId="17" applyNumberFormat="1" applyFont="1" applyFill="1" applyBorder="1" applyAlignment="1">
      <alignment horizontal="right" vertical="center" shrinkToFit="1"/>
    </xf>
    <xf numFmtId="185" fontId="20" fillId="0" borderId="182" xfId="17" applyNumberFormat="1" applyFont="1" applyFill="1" applyBorder="1" applyAlignment="1">
      <alignment horizontal="right" vertical="center" shrinkToFit="1"/>
    </xf>
    <xf numFmtId="0" fontId="20" fillId="7" borderId="45" xfId="17" applyFont="1" applyFill="1" applyBorder="1" applyAlignment="1">
      <alignment horizontal="center" vertical="center"/>
    </xf>
    <xf numFmtId="185" fontId="20" fillId="0" borderId="186" xfId="17" applyNumberFormat="1" applyFont="1" applyFill="1" applyBorder="1" applyAlignment="1">
      <alignment horizontal="right" vertical="center" shrinkToFit="1"/>
    </xf>
    <xf numFmtId="185" fontId="20" fillId="0" borderId="187" xfId="17" applyNumberFormat="1" applyFont="1" applyFill="1" applyBorder="1" applyAlignment="1">
      <alignment horizontal="right" vertical="center" shrinkToFit="1"/>
    </xf>
    <xf numFmtId="185" fontId="20" fillId="0" borderId="62" xfId="17" applyNumberFormat="1" applyFont="1" applyFill="1" applyBorder="1" applyAlignment="1">
      <alignment horizontal="right" vertical="center" shrinkToFit="1"/>
    </xf>
    <xf numFmtId="0" fontId="22" fillId="6" borderId="6" xfId="8" applyFont="1" applyFill="1" applyBorder="1" applyAlignment="1"/>
    <xf numFmtId="0" fontId="22" fillId="0" borderId="0" xfId="8" applyFont="1" applyAlignment="1"/>
    <xf numFmtId="0" fontId="23" fillId="0" borderId="0" xfId="8" applyFont="1" applyAlignment="1"/>
    <xf numFmtId="0" fontId="23" fillId="8" borderId="6" xfId="8" applyFont="1" applyFill="1" applyBorder="1" applyAlignment="1"/>
    <xf numFmtId="0" fontId="24" fillId="0" borderId="0" xfId="8" applyFont="1" applyAlignment="1">
      <alignment horizontal="center" vertical="center" wrapText="1"/>
    </xf>
    <xf numFmtId="0" fontId="24" fillId="0" borderId="0" xfId="8" applyFont="1" applyAlignment="1">
      <alignment vertical="center" wrapText="1"/>
    </xf>
    <xf numFmtId="0" fontId="22" fillId="6" borderId="18" xfId="8" applyFont="1" applyFill="1" applyBorder="1" applyAlignment="1"/>
    <xf numFmtId="0" fontId="23" fillId="0" borderId="0" xfId="8" applyFont="1">
      <alignment vertical="center"/>
    </xf>
    <xf numFmtId="0" fontId="23" fillId="8" borderId="18" xfId="8" applyFont="1" applyFill="1" applyBorder="1" applyAlignment="1"/>
    <xf numFmtId="0" fontId="22" fillId="0" borderId="31" xfId="8" applyFont="1" applyFill="1" applyBorder="1" applyAlignment="1">
      <alignment vertical="center" wrapText="1"/>
    </xf>
    <xf numFmtId="0" fontId="22" fillId="0" borderId="32" xfId="8" applyFont="1" applyFill="1" applyBorder="1" applyAlignment="1">
      <alignment vertical="center"/>
    </xf>
    <xf numFmtId="0" fontId="22" fillId="0" borderId="30" xfId="8" applyFont="1" applyFill="1" applyBorder="1" applyAlignment="1">
      <alignment vertical="center"/>
    </xf>
    <xf numFmtId="0" fontId="22" fillId="0" borderId="33" xfId="8" applyFont="1" applyFill="1" applyBorder="1" applyAlignment="1">
      <alignment vertical="center"/>
    </xf>
    <xf numFmtId="0" fontId="23" fillId="0" borderId="0" xfId="8" applyFont="1" applyAlignment="1">
      <alignment vertical="top"/>
    </xf>
    <xf numFmtId="0" fontId="22" fillId="6" borderId="18" xfId="8" applyFont="1" applyFill="1" applyBorder="1" applyAlignment="1">
      <alignment horizontal="right" vertical="center"/>
    </xf>
    <xf numFmtId="0" fontId="23" fillId="8" borderId="18" xfId="8" applyFont="1" applyFill="1" applyBorder="1" applyAlignment="1">
      <alignment horizontal="right" vertical="center"/>
    </xf>
    <xf numFmtId="0" fontId="25" fillId="0" borderId="0" xfId="8" applyFont="1">
      <alignment vertical="center"/>
    </xf>
    <xf numFmtId="0" fontId="22" fillId="6" borderId="64" xfId="8" applyFont="1" applyFill="1" applyBorder="1" applyAlignment="1">
      <alignment horizontal="right" vertical="top"/>
    </xf>
    <xf numFmtId="0" fontId="23" fillId="8" borderId="64" xfId="8" applyFont="1" applyFill="1" applyBorder="1" applyAlignment="1">
      <alignment horizontal="right" vertical="top"/>
    </xf>
    <xf numFmtId="0" fontId="22" fillId="6" borderId="13" xfId="8" applyFont="1" applyFill="1" applyBorder="1" applyAlignment="1">
      <alignment horizontal="center" vertical="center"/>
    </xf>
    <xf numFmtId="183" fontId="22" fillId="0" borderId="183" xfId="8" applyNumberFormat="1" applyFont="1" applyFill="1" applyBorder="1" applyAlignment="1" applyProtection="1">
      <alignment horizontal="right" vertical="center" shrinkToFit="1"/>
    </xf>
    <xf numFmtId="183" fontId="22" fillId="0" borderId="184" xfId="8" applyNumberFormat="1" applyFont="1" applyFill="1" applyBorder="1" applyAlignment="1" applyProtection="1">
      <alignment horizontal="right" vertical="center" shrinkToFit="1"/>
    </xf>
    <xf numFmtId="183" fontId="22" fillId="0" borderId="79" xfId="8" applyNumberFormat="1" applyFont="1" applyFill="1" applyBorder="1" applyAlignment="1" applyProtection="1">
      <alignment horizontal="right" vertical="center" shrinkToFit="1"/>
    </xf>
    <xf numFmtId="183" fontId="23" fillId="0" borderId="0" xfId="8" applyNumberFormat="1" applyFont="1" applyAlignment="1">
      <alignment horizontal="right" vertical="center" shrinkToFit="1"/>
    </xf>
    <xf numFmtId="0" fontId="23" fillId="8" borderId="13" xfId="8" applyFont="1" applyFill="1" applyBorder="1" applyAlignment="1">
      <alignment horizontal="center" vertical="center"/>
    </xf>
    <xf numFmtId="183" fontId="23" fillId="0" borderId="183" xfId="8" applyNumberFormat="1" applyFont="1" applyBorder="1" applyAlignment="1" applyProtection="1">
      <alignment horizontal="right" vertical="center" shrinkToFit="1"/>
      <protection locked="0"/>
    </xf>
    <xf numFmtId="183" fontId="23" fillId="0" borderId="79" xfId="8" applyNumberFormat="1" applyFont="1" applyBorder="1" applyAlignment="1" applyProtection="1">
      <alignment horizontal="right" vertical="center" shrinkToFit="1"/>
      <protection locked="0"/>
    </xf>
    <xf numFmtId="0" fontId="22" fillId="6" borderId="24" xfId="8" applyFont="1" applyFill="1" applyBorder="1" applyAlignment="1">
      <alignment horizontal="center" vertical="center"/>
    </xf>
    <xf numFmtId="183" fontId="22" fillId="0" borderId="185" xfId="8" applyNumberFormat="1" applyFont="1" applyFill="1" applyBorder="1" applyAlignment="1" applyProtection="1">
      <alignment horizontal="right" vertical="center" shrinkToFit="1"/>
    </xf>
    <xf numFmtId="183" fontId="22" fillId="0" borderId="74" xfId="8" applyNumberFormat="1" applyFont="1" applyFill="1" applyBorder="1" applyAlignment="1" applyProtection="1">
      <alignment horizontal="right" vertical="center" shrinkToFit="1"/>
    </xf>
    <xf numFmtId="183" fontId="22" fillId="0" borderId="182" xfId="8" applyNumberFormat="1" applyFont="1" applyFill="1" applyBorder="1" applyAlignment="1" applyProtection="1">
      <alignment horizontal="right" vertical="center" shrinkToFit="1"/>
    </xf>
    <xf numFmtId="0" fontId="23" fillId="8" borderId="24" xfId="8" applyFont="1" applyFill="1" applyBorder="1" applyAlignment="1">
      <alignment horizontal="center" vertical="center"/>
    </xf>
    <xf numFmtId="183" fontId="23" fillId="0" borderId="185" xfId="8" applyNumberFormat="1" applyFont="1" applyBorder="1" applyAlignment="1" applyProtection="1">
      <alignment horizontal="right" vertical="center" shrinkToFit="1"/>
      <protection locked="0"/>
    </xf>
    <xf numFmtId="183" fontId="23" fillId="0" borderId="182" xfId="8" applyNumberFormat="1" applyFont="1" applyBorder="1" applyAlignment="1" applyProtection="1">
      <alignment horizontal="right" vertical="center" shrinkToFit="1"/>
      <protection locked="0"/>
    </xf>
    <xf numFmtId="0" fontId="21" fillId="0" borderId="0" xfId="8" applyFont="1" applyAlignment="1">
      <alignment horizontal="center" vertical="center"/>
    </xf>
    <xf numFmtId="0" fontId="22" fillId="6" borderId="55" xfId="8" applyFont="1" applyFill="1" applyBorder="1" applyAlignment="1">
      <alignment horizontal="center" vertical="center"/>
    </xf>
    <xf numFmtId="183" fontId="22" fillId="0" borderId="186" xfId="8" applyNumberFormat="1" applyFont="1" applyFill="1" applyBorder="1" applyAlignment="1" applyProtection="1">
      <alignment horizontal="right" vertical="center" shrinkToFit="1"/>
    </xf>
    <xf numFmtId="183" fontId="22" fillId="0" borderId="187" xfId="8" applyNumberFormat="1" applyFont="1" applyFill="1" applyBorder="1" applyAlignment="1" applyProtection="1">
      <alignment horizontal="right" vertical="center" shrinkToFit="1"/>
    </xf>
    <xf numFmtId="183" fontId="22" fillId="0" borderId="62" xfId="8" applyNumberFormat="1" applyFont="1" applyFill="1" applyBorder="1" applyAlignment="1" applyProtection="1">
      <alignment horizontal="right" vertical="center" shrinkToFit="1"/>
    </xf>
    <xf numFmtId="0" fontId="26" fillId="0" borderId="0" xfId="8" applyNumberFormat="1" applyFont="1" applyAlignment="1">
      <alignment horizontal="center" vertical="center" shrinkToFit="1"/>
    </xf>
    <xf numFmtId="0" fontId="23" fillId="8" borderId="55" xfId="8" applyFont="1" applyFill="1" applyBorder="1" applyAlignment="1">
      <alignment horizontal="center" vertical="center"/>
    </xf>
    <xf numFmtId="183" fontId="23" fillId="0" borderId="186" xfId="8" applyNumberFormat="1" applyFont="1" applyBorder="1" applyAlignment="1" applyProtection="1">
      <alignment horizontal="right" vertical="center" shrinkToFit="1"/>
      <protection locked="0"/>
    </xf>
    <xf numFmtId="183" fontId="23" fillId="0" borderId="62" xfId="8" applyNumberFormat="1" applyFont="1" applyBorder="1" applyAlignment="1" applyProtection="1">
      <alignment horizontal="right" vertical="center" shrinkToFit="1"/>
      <protection locked="0"/>
    </xf>
    <xf numFmtId="0" fontId="22" fillId="0" borderId="0" xfId="7" applyFont="1" applyFill="1" applyBorder="1" applyAlignment="1"/>
    <xf numFmtId="0" fontId="22" fillId="0" borderId="26" xfId="7" applyFont="1" applyFill="1" applyBorder="1" applyAlignment="1">
      <alignment vertical="center"/>
    </xf>
    <xf numFmtId="0" fontId="22" fillId="0" borderId="32" xfId="7" applyFont="1" applyFill="1" applyBorder="1" applyAlignment="1">
      <alignment vertical="center" wrapText="1"/>
    </xf>
    <xf numFmtId="0" fontId="22" fillId="0" borderId="0" xfId="7" applyFont="1" applyFill="1" applyBorder="1" applyAlignment="1">
      <alignment horizontal="left" vertical="center"/>
    </xf>
    <xf numFmtId="183" fontId="22" fillId="0" borderId="183" xfId="7" applyNumberFormat="1" applyFont="1" applyBorder="1" applyAlignment="1">
      <alignment horizontal="right" vertical="center" shrinkToFit="1"/>
    </xf>
    <xf numFmtId="183" fontId="22" fillId="0" borderId="184" xfId="7" applyNumberFormat="1" applyFont="1" applyBorder="1" applyAlignment="1">
      <alignment horizontal="right" vertical="center" shrinkToFit="1"/>
    </xf>
    <xf numFmtId="183" fontId="22" fillId="0" borderId="79" xfId="7" applyNumberFormat="1" applyFont="1" applyBorder="1" applyAlignment="1">
      <alignment horizontal="right" vertical="center" shrinkToFit="1"/>
    </xf>
    <xf numFmtId="183" fontId="22" fillId="0" borderId="0" xfId="7" applyNumberFormat="1" applyFont="1" applyFill="1" applyBorder="1" applyAlignment="1" applyProtection="1">
      <alignment horizontal="right" vertical="center"/>
    </xf>
    <xf numFmtId="183" fontId="22" fillId="0" borderId="185" xfId="7" applyNumberFormat="1" applyFont="1" applyBorder="1" applyAlignment="1">
      <alignment horizontal="right" vertical="center" shrinkToFit="1"/>
    </xf>
    <xf numFmtId="183" fontId="22" fillId="0" borderId="74" xfId="7" applyNumberFormat="1" applyFont="1" applyBorder="1" applyAlignment="1">
      <alignment horizontal="right" vertical="center" shrinkToFit="1"/>
    </xf>
    <xf numFmtId="183" fontId="22" fillId="0" borderId="182" xfId="7" applyNumberFormat="1" applyFont="1" applyBorder="1" applyAlignment="1">
      <alignment horizontal="right" vertical="center" shrinkToFit="1"/>
    </xf>
    <xf numFmtId="0" fontId="22" fillId="6" borderId="45" xfId="7" applyFont="1" applyFill="1" applyBorder="1" applyAlignment="1">
      <alignment horizontal="center" vertical="center"/>
    </xf>
    <xf numFmtId="183" fontId="22" fillId="0" borderId="186" xfId="7" applyNumberFormat="1" applyFont="1" applyBorder="1" applyAlignment="1">
      <alignment horizontal="right" vertical="center" shrinkToFit="1"/>
    </xf>
    <xf numFmtId="183" fontId="22" fillId="0" borderId="187" xfId="7" applyNumberFormat="1" applyFont="1" applyBorder="1" applyAlignment="1">
      <alignment horizontal="right" vertical="center" shrinkToFit="1"/>
    </xf>
    <xf numFmtId="183" fontId="22" fillId="0" borderId="62" xfId="7" applyNumberFormat="1" applyFont="1" applyBorder="1" applyAlignment="1">
      <alignment horizontal="right" vertical="center" shrinkToFit="1"/>
    </xf>
    <xf numFmtId="0" fontId="27" fillId="6" borderId="6" xfId="6" applyFont="1" applyFill="1" applyBorder="1" applyAlignment="1"/>
    <xf numFmtId="0" fontId="27" fillId="0" borderId="8" xfId="6" applyFont="1" applyFill="1" applyBorder="1" applyAlignment="1">
      <alignment horizontal="center" vertical="center" wrapText="1"/>
    </xf>
    <xf numFmtId="0" fontId="27" fillId="0" borderId="12" xfId="6" applyFont="1" applyFill="1" applyBorder="1" applyAlignment="1">
      <alignment horizontal="center" vertical="center" wrapText="1"/>
    </xf>
    <xf numFmtId="0" fontId="27" fillId="0" borderId="2" xfId="6" applyFont="1" applyFill="1" applyBorder="1" applyAlignment="1">
      <alignment horizontal="center" vertical="center"/>
    </xf>
    <xf numFmtId="0" fontId="27" fillId="0" borderId="5" xfId="6" applyFont="1" applyFill="1" applyBorder="1" applyAlignment="1">
      <alignment horizontal="center" vertical="center"/>
    </xf>
    <xf numFmtId="0" fontId="27" fillId="0" borderId="6" xfId="6" applyFont="1" applyFill="1" applyBorder="1" applyAlignment="1">
      <alignment horizontal="center" vertical="center"/>
    </xf>
    <xf numFmtId="0" fontId="27" fillId="6" borderId="18" xfId="6" applyFont="1" applyFill="1" applyBorder="1" applyAlignment="1">
      <alignment horizontal="right" vertical="top"/>
    </xf>
    <xf numFmtId="0" fontId="27" fillId="6" borderId="64" xfId="6" applyFont="1" applyFill="1" applyBorder="1" applyAlignment="1">
      <alignment horizontal="right" vertical="top"/>
    </xf>
    <xf numFmtId="0" fontId="28" fillId="8" borderId="24" xfId="5" applyFont="1" applyFill="1" applyBorder="1" applyAlignment="1">
      <alignment horizontal="center" vertical="center"/>
    </xf>
    <xf numFmtId="183" fontId="27" fillId="0" borderId="24" xfId="5" applyNumberFormat="1" applyFont="1" applyFill="1" applyBorder="1" applyAlignment="1" applyProtection="1">
      <alignment horizontal="right" vertical="center" shrinkToFit="1"/>
    </xf>
    <xf numFmtId="183" fontId="27" fillId="0" borderId="27"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xf>
    <xf numFmtId="183" fontId="27" fillId="0" borderId="74" xfId="5" applyNumberFormat="1" applyFont="1" applyFill="1" applyBorder="1" applyAlignment="1" applyProtection="1">
      <alignment horizontal="right" vertical="center" shrinkToFit="1"/>
      <protection locked="0"/>
    </xf>
    <xf numFmtId="183" fontId="27" fillId="0" borderId="182" xfId="5" applyNumberFormat="1" applyFont="1" applyFill="1" applyBorder="1" applyAlignment="1" applyProtection="1">
      <alignment horizontal="right" vertical="center" shrinkToFit="1"/>
      <protection locked="0"/>
    </xf>
    <xf numFmtId="183" fontId="27" fillId="0" borderId="29" xfId="5" applyNumberFormat="1" applyFont="1" applyFill="1" applyBorder="1" applyAlignment="1" applyProtection="1">
      <alignment horizontal="right" vertical="center" shrinkToFit="1"/>
    </xf>
    <xf numFmtId="0" fontId="21" fillId="0" borderId="0" xfId="6" applyFont="1" applyAlignment="1">
      <alignment horizontal="right"/>
    </xf>
    <xf numFmtId="0" fontId="28" fillId="8" borderId="55" xfId="5" applyFont="1" applyFill="1" applyBorder="1" applyAlignment="1">
      <alignment horizontal="center" vertical="center"/>
    </xf>
    <xf numFmtId="183" fontId="27" fillId="0" borderId="45" xfId="5" applyNumberFormat="1" applyFont="1" applyFill="1" applyBorder="1" applyAlignment="1" applyProtection="1">
      <alignment horizontal="right" vertical="center" shrinkToFit="1"/>
    </xf>
    <xf numFmtId="183" fontId="27" fillId="0" borderId="48"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xf>
    <xf numFmtId="183" fontId="27" fillId="0" borderId="187" xfId="5" applyNumberFormat="1" applyFont="1" applyFill="1" applyBorder="1" applyAlignment="1" applyProtection="1">
      <alignment horizontal="right" vertical="center" shrinkToFit="1"/>
      <protection locked="0"/>
    </xf>
    <xf numFmtId="183" fontId="27" fillId="0" borderId="62" xfId="5" applyNumberFormat="1" applyFont="1" applyFill="1" applyBorder="1" applyAlignment="1" applyProtection="1">
      <alignment horizontal="right" vertical="center" shrinkToFit="1"/>
      <protection locked="0"/>
    </xf>
    <xf numFmtId="183" fontId="27"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19" fillId="0" borderId="27" xfId="1" applyNumberFormat="1" applyFont="1" applyFill="1" applyBorder="1" applyAlignment="1">
      <alignment vertical="center"/>
    </xf>
    <xf numFmtId="187" fontId="19" fillId="0" borderId="172" xfId="1" applyNumberFormat="1" applyFont="1" applyFill="1" applyBorder="1" applyAlignment="1">
      <alignment vertical="center"/>
    </xf>
    <xf numFmtId="187" fontId="19" fillId="0" borderId="172" xfId="1" applyNumberFormat="1" applyFont="1" applyFill="1" applyBorder="1" applyAlignment="1">
      <alignment vertical="center" wrapText="1"/>
    </xf>
    <xf numFmtId="187" fontId="19" fillId="0" borderId="30" xfId="1" applyNumberFormat="1" applyFont="1" applyFill="1" applyBorder="1" applyAlignment="1">
      <alignment vertical="center"/>
    </xf>
    <xf numFmtId="187" fontId="19" fillId="0" borderId="173" xfId="1" applyNumberFormat="1" applyFont="1" applyFill="1" applyBorder="1" applyAlignment="1">
      <alignment vertical="center"/>
    </xf>
    <xf numFmtId="190" fontId="19" fillId="0" borderId="175" xfId="1" applyNumberFormat="1" applyFont="1" applyFill="1" applyBorder="1" applyAlignment="1">
      <alignment vertical="center"/>
    </xf>
    <xf numFmtId="190" fontId="19" fillId="0" borderId="171" xfId="1" applyNumberFormat="1" applyFont="1" applyFill="1" applyBorder="1" applyAlignment="1">
      <alignment vertical="center"/>
    </xf>
    <xf numFmtId="178" fontId="19" fillId="0" borderId="177" xfId="1" applyNumberFormat="1" applyFont="1" applyBorder="1" applyAlignment="1">
      <alignment horizontal="center" vertical="center"/>
    </xf>
    <xf numFmtId="187" fontId="19" fillId="0" borderId="177" xfId="1" applyNumberFormat="1" applyFont="1" applyFill="1" applyBorder="1" applyAlignment="1">
      <alignment vertical="center"/>
    </xf>
    <xf numFmtId="187" fontId="19" fillId="0" borderId="178" xfId="1" applyNumberFormat="1" applyFont="1" applyFill="1" applyBorder="1" applyAlignment="1">
      <alignment vertical="center"/>
    </xf>
    <xf numFmtId="190" fontId="19" fillId="0" borderId="179" xfId="1" applyNumberFormat="1" applyFont="1" applyFill="1" applyBorder="1" applyAlignment="1">
      <alignment vertical="center"/>
    </xf>
    <xf numFmtId="190" fontId="19" fillId="0" borderId="180" xfId="1" applyNumberFormat="1" applyFont="1" applyFill="1" applyBorder="1" applyAlignment="1">
      <alignment vertical="center"/>
    </xf>
    <xf numFmtId="190" fontId="19" fillId="0" borderId="23" xfId="1" applyNumberFormat="1" applyFont="1" applyBorder="1" applyAlignment="1">
      <alignment vertical="center"/>
    </xf>
    <xf numFmtId="190" fontId="19" fillId="0" borderId="27" xfId="1" applyNumberFormat="1" applyFont="1" applyBorder="1" applyAlignment="1">
      <alignment vertical="center"/>
    </xf>
    <xf numFmtId="190" fontId="19" fillId="0" borderId="172" xfId="1" applyNumberFormat="1" applyFont="1" applyBorder="1" applyAlignment="1">
      <alignment vertical="center"/>
    </xf>
    <xf numFmtId="49" fontId="42" fillId="0" borderId="0" xfId="20" applyNumberFormat="1" applyFont="1">
      <alignment vertical="center"/>
    </xf>
    <xf numFmtId="49" fontId="40" fillId="0" borderId="0" xfId="20" applyNumberFormat="1" applyFont="1">
      <alignment vertical="center"/>
    </xf>
    <xf numFmtId="49" fontId="40" fillId="0" borderId="0" xfId="20" applyNumberFormat="1" applyFont="1" applyFill="1">
      <alignment vertical="center"/>
    </xf>
    <xf numFmtId="0" fontId="40" fillId="0" borderId="0" xfId="20" applyFont="1">
      <alignment vertical="center"/>
    </xf>
    <xf numFmtId="0" fontId="46" fillId="0" borderId="0" xfId="20" applyFont="1">
      <alignment vertical="center"/>
    </xf>
    <xf numFmtId="0" fontId="47" fillId="0" borderId="34" xfId="20" applyFont="1" applyBorder="1" applyAlignment="1">
      <alignment horizontal="center" vertical="center"/>
    </xf>
    <xf numFmtId="0" fontId="47" fillId="0" borderId="34" xfId="20" applyFont="1" applyBorder="1" applyAlignment="1">
      <alignment vertical="center"/>
    </xf>
    <xf numFmtId="0" fontId="40" fillId="0" borderId="0" xfId="20" applyFont="1" applyBorder="1">
      <alignment vertical="center"/>
    </xf>
    <xf numFmtId="0" fontId="40" fillId="0" borderId="23" xfId="20" applyFont="1" applyBorder="1">
      <alignment vertical="center"/>
    </xf>
    <xf numFmtId="0" fontId="40" fillId="0" borderId="34" xfId="20" applyFont="1" applyBorder="1">
      <alignment vertical="center"/>
    </xf>
    <xf numFmtId="0" fontId="40" fillId="0" borderId="30" xfId="20" applyFont="1" applyBorder="1" applyAlignment="1">
      <alignment horizontal="center" vertical="center"/>
    </xf>
    <xf numFmtId="0" fontId="40" fillId="0" borderId="23" xfId="20" applyFont="1" applyBorder="1" applyAlignment="1">
      <alignment horizontal="center" vertical="center"/>
    </xf>
    <xf numFmtId="0" fontId="40" fillId="0" borderId="42" xfId="20" applyFont="1" applyBorder="1" applyAlignment="1">
      <alignment horizontal="center" vertical="center"/>
    </xf>
    <xf numFmtId="0" fontId="40" fillId="0" borderId="0" xfId="20" applyFont="1" applyFill="1" applyBorder="1" applyAlignment="1">
      <alignment horizontal="center" vertical="center" wrapText="1"/>
    </xf>
    <xf numFmtId="0" fontId="40" fillId="0" borderId="34" xfId="20" applyFont="1" applyFill="1" applyBorder="1" applyAlignment="1">
      <alignment horizontal="center" vertical="center" wrapText="1"/>
    </xf>
    <xf numFmtId="0" fontId="40" fillId="0" borderId="0" xfId="20" applyFont="1" applyFill="1">
      <alignment vertical="center"/>
    </xf>
    <xf numFmtId="0" fontId="40" fillId="0" borderId="0" xfId="20" applyFont="1" applyAlignment="1">
      <alignment vertical="center"/>
    </xf>
    <xf numFmtId="0" fontId="40" fillId="0" borderId="0" xfId="20" applyFont="1" applyBorder="1" applyAlignment="1">
      <alignment vertical="center"/>
    </xf>
    <xf numFmtId="0" fontId="48" fillId="0" borderId="0" xfId="20" applyFont="1" applyBorder="1" applyAlignment="1">
      <alignment vertical="center"/>
    </xf>
    <xf numFmtId="0" fontId="48" fillId="0" borderId="0" xfId="20" applyFont="1" applyAlignment="1">
      <alignment vertical="center"/>
    </xf>
    <xf numFmtId="0" fontId="40" fillId="0" borderId="0" xfId="20" applyFont="1" applyAlignment="1">
      <alignment vertical="center" shrinkToFit="1"/>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9" fontId="3" fillId="0" borderId="23" xfId="19" applyNumberFormat="1" applyFont="1" applyBorder="1">
      <alignment vertical="center"/>
    </xf>
    <xf numFmtId="0" fontId="3" fillId="0" borderId="16" xfId="19" applyFont="1" applyBorder="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5"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187"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78" fontId="3" fillId="0" borderId="42" xfId="19" applyNumberFormat="1" applyFont="1" applyBorder="1">
      <alignment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0" fontId="15" fillId="0" borderId="42" xfId="19" applyFont="1" applyBorder="1">
      <alignment vertical="center"/>
    </xf>
    <xf numFmtId="189" fontId="3" fillId="0" borderId="0" xfId="18" applyNumberFormat="1" applyFont="1">
      <alignment vertical="center"/>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0" fontId="53" fillId="0" borderId="0" xfId="22" applyFont="1">
      <alignment vertical="center"/>
    </xf>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40" fillId="0" borderId="31" xfId="20" applyFont="1" applyBorder="1">
      <alignment vertical="center"/>
    </xf>
    <xf numFmtId="0" fontId="40" fillId="0" borderId="34" xfId="20" applyFont="1" applyBorder="1">
      <alignment vertical="center"/>
    </xf>
    <xf numFmtId="0" fontId="40" fillId="0" borderId="15" xfId="20" applyFont="1" applyBorder="1">
      <alignment vertical="center"/>
    </xf>
    <xf numFmtId="178" fontId="40" fillId="0" borderId="31" xfId="20" applyNumberFormat="1" applyFont="1" applyFill="1" applyBorder="1" applyAlignment="1">
      <alignment horizontal="right" vertical="center" shrinkToFit="1"/>
    </xf>
    <xf numFmtId="0" fontId="41" fillId="0" borderId="34" xfId="20" applyFill="1" applyBorder="1" applyAlignment="1">
      <alignment horizontal="right" vertical="center" shrinkToFit="1"/>
    </xf>
    <xf numFmtId="0" fontId="41" fillId="0" borderId="67" xfId="20" applyFill="1" applyBorder="1" applyAlignment="1">
      <alignment horizontal="right" vertical="center" shrinkToFit="1"/>
    </xf>
    <xf numFmtId="180" fontId="40" fillId="0" borderId="73" xfId="20" applyNumberFormat="1" applyFont="1" applyFill="1" applyBorder="1" applyAlignment="1">
      <alignment horizontal="right" vertical="center" shrinkToFit="1"/>
    </xf>
    <xf numFmtId="180" fontId="41" fillId="0" borderId="34" xfId="20" applyNumberFormat="1" applyFill="1" applyBorder="1" applyAlignment="1">
      <alignment horizontal="right" vertical="center" shrinkToFit="1"/>
    </xf>
    <xf numFmtId="180" fontId="41" fillId="0" borderId="67" xfId="20" applyNumberFormat="1" applyFill="1" applyBorder="1" applyAlignment="1">
      <alignment horizontal="right" vertical="center" shrinkToFit="1"/>
    </xf>
    <xf numFmtId="178" fontId="40" fillId="0" borderId="73" xfId="20" applyNumberFormat="1" applyFont="1" applyFill="1" applyBorder="1" applyAlignment="1">
      <alignment horizontal="right" vertical="center" shrinkToFit="1"/>
    </xf>
    <xf numFmtId="178" fontId="40" fillId="2" borderId="73" xfId="20" applyNumberFormat="1" applyFont="1" applyFill="1" applyBorder="1" applyAlignment="1">
      <alignment horizontal="right" vertical="center" shrinkToFit="1"/>
    </xf>
    <xf numFmtId="178" fontId="40" fillId="2" borderId="34" xfId="20" applyNumberFormat="1" applyFont="1" applyFill="1" applyBorder="1" applyAlignment="1">
      <alignment horizontal="right" vertical="center" shrinkToFit="1"/>
    </xf>
    <xf numFmtId="178" fontId="40" fillId="2" borderId="67" xfId="20" applyNumberFormat="1" applyFont="1" applyFill="1" applyBorder="1" applyAlignment="1">
      <alignment horizontal="right" vertical="center" shrinkToFit="1"/>
    </xf>
    <xf numFmtId="0" fontId="40" fillId="2" borderId="73" xfId="20" applyFont="1" applyFill="1" applyBorder="1" applyAlignment="1">
      <alignment horizontal="right" vertical="center" shrinkToFit="1"/>
    </xf>
    <xf numFmtId="0" fontId="40" fillId="2" borderId="34" xfId="20" applyFont="1" applyFill="1" applyBorder="1" applyAlignment="1">
      <alignment horizontal="right" vertical="center" shrinkToFit="1"/>
    </xf>
    <xf numFmtId="0" fontId="40" fillId="2" borderId="15" xfId="20" applyFont="1" applyFill="1" applyBorder="1" applyAlignment="1">
      <alignment horizontal="right" vertical="center" shrinkToFit="1"/>
    </xf>
    <xf numFmtId="0" fontId="40" fillId="2" borderId="70" xfId="20" applyFont="1" applyFill="1" applyBorder="1" applyAlignment="1">
      <alignment horizontal="right" vertical="center" shrinkToFit="1"/>
    </xf>
    <xf numFmtId="0" fontId="40" fillId="2" borderId="0" xfId="20" applyFont="1" applyFill="1" applyBorder="1" applyAlignment="1">
      <alignment horizontal="right" vertical="center" shrinkToFit="1"/>
    </xf>
    <xf numFmtId="0" fontId="40" fillId="2" borderId="14" xfId="20" applyFont="1" applyFill="1" applyBorder="1" applyAlignment="1">
      <alignment horizontal="right" vertical="center" shrinkToFit="1"/>
    </xf>
    <xf numFmtId="0" fontId="48" fillId="0" borderId="0" xfId="20" applyFont="1" applyAlignment="1">
      <alignment vertical="center"/>
    </xf>
    <xf numFmtId="0" fontId="40" fillId="0" borderId="42" xfId="20" applyFont="1" applyBorder="1">
      <alignment vertical="center"/>
    </xf>
    <xf numFmtId="0" fontId="40" fillId="0" borderId="0" xfId="20" applyFont="1" applyBorder="1">
      <alignment vertical="center"/>
    </xf>
    <xf numFmtId="0" fontId="40" fillId="0" borderId="14" xfId="20" applyFont="1" applyBorder="1">
      <alignment vertical="center"/>
    </xf>
    <xf numFmtId="178" fontId="40" fillId="0" borderId="42" xfId="20" applyNumberFormat="1" applyFont="1" applyFill="1" applyBorder="1" applyAlignment="1">
      <alignment horizontal="right" vertical="center" shrinkToFit="1"/>
    </xf>
    <xf numFmtId="178" fontId="40" fillId="0" borderId="0" xfId="20" applyNumberFormat="1" applyFont="1" applyFill="1" applyBorder="1" applyAlignment="1">
      <alignment horizontal="right" vertical="center" shrinkToFit="1"/>
    </xf>
    <xf numFmtId="178" fontId="40" fillId="0" borderId="66" xfId="20" applyNumberFormat="1" applyFont="1" applyFill="1" applyBorder="1" applyAlignment="1">
      <alignment horizontal="right" vertical="center" shrinkToFit="1"/>
    </xf>
    <xf numFmtId="180" fontId="40" fillId="0" borderId="70" xfId="20" applyNumberFormat="1" applyFont="1" applyFill="1" applyBorder="1" applyAlignment="1">
      <alignment horizontal="right" vertical="center" shrinkToFit="1"/>
    </xf>
    <xf numFmtId="180" fontId="40" fillId="0" borderId="0" xfId="20" applyNumberFormat="1" applyFont="1" applyFill="1" applyBorder="1" applyAlignment="1">
      <alignment horizontal="right" vertical="center" shrinkToFit="1"/>
    </xf>
    <xf numFmtId="180" fontId="40" fillId="0" borderId="66" xfId="20" applyNumberFormat="1" applyFont="1" applyFill="1" applyBorder="1" applyAlignment="1">
      <alignment horizontal="right" vertical="center" shrinkToFit="1"/>
    </xf>
    <xf numFmtId="178" fontId="40" fillId="0" borderId="70" xfId="20" applyNumberFormat="1" applyFont="1" applyFill="1" applyBorder="1" applyAlignment="1">
      <alignment horizontal="right" vertical="center" shrinkToFit="1"/>
    </xf>
    <xf numFmtId="178" fontId="40" fillId="2" borderId="70" xfId="20" applyNumberFormat="1" applyFont="1" applyFill="1" applyBorder="1" applyAlignment="1">
      <alignment horizontal="right" vertical="center" shrinkToFit="1"/>
    </xf>
    <xf numFmtId="178" fontId="40" fillId="2" borderId="0" xfId="20" applyNumberFormat="1" applyFont="1" applyFill="1" applyBorder="1" applyAlignment="1">
      <alignment horizontal="right" vertical="center" shrinkToFit="1"/>
    </xf>
    <xf numFmtId="178" fontId="40" fillId="2" borderId="66" xfId="20" applyNumberFormat="1" applyFont="1" applyFill="1" applyBorder="1" applyAlignment="1">
      <alignment horizontal="right" vertical="center" shrinkToFit="1"/>
    </xf>
    <xf numFmtId="0" fontId="48" fillId="0" borderId="0" xfId="20" applyFont="1" applyBorder="1" applyAlignment="1">
      <alignment vertical="center"/>
    </xf>
    <xf numFmtId="0" fontId="41" fillId="0" borderId="0" xfId="20" applyFill="1" applyAlignment="1">
      <alignment horizontal="right" vertical="center" shrinkToFit="1"/>
    </xf>
    <xf numFmtId="0" fontId="41" fillId="0" borderId="66" xfId="20" applyFill="1" applyBorder="1" applyAlignment="1">
      <alignment horizontal="right" vertical="center" shrinkToFit="1"/>
    </xf>
    <xf numFmtId="180" fontId="41" fillId="0" borderId="0" xfId="20" applyNumberFormat="1" applyFill="1" applyAlignment="1">
      <alignment horizontal="right" vertical="center" shrinkToFit="1"/>
    </xf>
    <xf numFmtId="180" fontId="41" fillId="0" borderId="66" xfId="20" applyNumberFormat="1" applyFill="1" applyBorder="1" applyAlignment="1">
      <alignment horizontal="right" vertical="center" shrinkToFit="1"/>
    </xf>
    <xf numFmtId="178" fontId="40" fillId="0" borderId="34" xfId="20" applyNumberFormat="1" applyFont="1" applyFill="1" applyBorder="1" applyAlignment="1">
      <alignment horizontal="right" vertical="center" shrinkToFit="1"/>
    </xf>
    <xf numFmtId="178" fontId="40" fillId="0" borderId="67" xfId="20" applyNumberFormat="1" applyFont="1" applyFill="1" applyBorder="1" applyAlignment="1">
      <alignment horizontal="right" vertical="center" shrinkToFit="1"/>
    </xf>
    <xf numFmtId="180" fontId="40" fillId="0" borderId="71" xfId="20" applyNumberFormat="1" applyFont="1" applyFill="1" applyBorder="1" applyAlignment="1">
      <alignment horizontal="right" vertical="center" shrinkToFit="1"/>
    </xf>
    <xf numFmtId="178" fontId="40" fillId="0" borderId="71" xfId="20" applyNumberFormat="1" applyFont="1" applyFill="1" applyBorder="1" applyAlignment="1">
      <alignment horizontal="right" vertical="center" shrinkToFit="1"/>
    </xf>
    <xf numFmtId="180" fontId="40" fillId="0" borderId="34" xfId="20" applyNumberFormat="1" applyFont="1" applyFill="1" applyBorder="1" applyAlignment="1">
      <alignment horizontal="right" vertical="center" shrinkToFit="1"/>
    </xf>
    <xf numFmtId="180" fontId="40" fillId="0" borderId="15" xfId="20" applyNumberFormat="1" applyFont="1" applyFill="1" applyBorder="1" applyAlignment="1">
      <alignment horizontal="right" vertical="center" shrinkToFit="1"/>
    </xf>
    <xf numFmtId="0" fontId="40" fillId="0" borderId="30" xfId="20" applyFont="1" applyBorder="1" applyAlignment="1">
      <alignment horizontal="center" vertical="center" textRotation="255"/>
    </xf>
    <xf numFmtId="0" fontId="40" fillId="0" borderId="16" xfId="20" applyFont="1" applyBorder="1" applyAlignment="1">
      <alignment horizontal="center" vertical="center" textRotation="255"/>
    </xf>
    <xf numFmtId="0" fontId="40" fillId="0" borderId="42" xfId="20" applyFont="1" applyBorder="1" applyAlignment="1">
      <alignment horizontal="center" vertical="center" textRotation="255"/>
    </xf>
    <xf numFmtId="0" fontId="40" fillId="0" borderId="14" xfId="20" applyFont="1" applyBorder="1" applyAlignment="1">
      <alignment horizontal="center" vertical="center" textRotation="255"/>
    </xf>
    <xf numFmtId="0" fontId="40" fillId="0" borderId="31" xfId="20" applyFont="1" applyBorder="1" applyAlignment="1">
      <alignment horizontal="center" vertical="center" textRotation="255"/>
    </xf>
    <xf numFmtId="0" fontId="40" fillId="0" borderId="15" xfId="20" applyFont="1" applyBorder="1" applyAlignment="1">
      <alignment horizontal="center" vertical="center" textRotation="255"/>
    </xf>
    <xf numFmtId="180" fontId="40" fillId="0" borderId="69" xfId="20" applyNumberFormat="1" applyFont="1" applyFill="1" applyBorder="1" applyAlignment="1">
      <alignment horizontal="right" vertical="center" shrinkToFit="1"/>
    </xf>
    <xf numFmtId="178" fontId="40" fillId="0" borderId="69" xfId="20" applyNumberFormat="1" applyFont="1" applyFill="1" applyBorder="1" applyAlignment="1">
      <alignment horizontal="right" vertical="center" shrinkToFit="1"/>
    </xf>
    <xf numFmtId="180" fontId="40" fillId="0" borderId="14" xfId="20" applyNumberFormat="1" applyFont="1" applyFill="1" applyBorder="1" applyAlignment="1">
      <alignment horizontal="right" vertical="center" shrinkToFit="1"/>
    </xf>
    <xf numFmtId="0" fontId="41" fillId="0" borderId="15" xfId="20" applyFill="1" applyBorder="1" applyAlignment="1">
      <alignment horizontal="right" vertical="center" shrinkToFit="1"/>
    </xf>
    <xf numFmtId="0" fontId="40" fillId="0" borderId="34" xfId="20" applyFont="1" applyFill="1" applyBorder="1">
      <alignment vertical="center"/>
    </xf>
    <xf numFmtId="0" fontId="40" fillId="0" borderId="15" xfId="20" applyFont="1" applyFill="1" applyBorder="1">
      <alignment vertical="center"/>
    </xf>
    <xf numFmtId="178" fontId="40" fillId="0" borderId="15" xfId="20" applyNumberFormat="1" applyFont="1" applyFill="1" applyBorder="1" applyAlignment="1">
      <alignment horizontal="right" vertical="center" shrinkToFit="1"/>
    </xf>
    <xf numFmtId="0" fontId="40" fillId="0" borderId="42" xfId="20" applyFont="1" applyFill="1" applyBorder="1">
      <alignment vertical="center"/>
    </xf>
    <xf numFmtId="0" fontId="40" fillId="0" borderId="0" xfId="20" applyFont="1" applyFill="1" applyBorder="1">
      <alignment vertical="center"/>
    </xf>
    <xf numFmtId="0" fontId="40" fillId="0" borderId="14" xfId="20" applyFont="1" applyFill="1" applyBorder="1">
      <alignment vertical="center"/>
    </xf>
    <xf numFmtId="0" fontId="40" fillId="0" borderId="31" xfId="20" applyFont="1" applyFill="1" applyBorder="1" applyAlignment="1">
      <alignment horizontal="left" vertical="center"/>
    </xf>
    <xf numFmtId="0" fontId="40" fillId="0" borderId="34" xfId="20" applyFont="1" applyFill="1" applyBorder="1" applyAlignment="1">
      <alignment horizontal="left" vertical="center"/>
    </xf>
    <xf numFmtId="0" fontId="40" fillId="0" borderId="15" xfId="20" applyFont="1" applyFill="1" applyBorder="1" applyAlignment="1">
      <alignment horizontal="left" vertical="center"/>
    </xf>
    <xf numFmtId="0" fontId="40" fillId="0" borderId="42" xfId="20" applyFont="1" applyFill="1" applyBorder="1" applyAlignment="1">
      <alignment horizontal="left" vertical="center"/>
    </xf>
    <xf numFmtId="0" fontId="40" fillId="0" borderId="0" xfId="20" applyFont="1" applyFill="1" applyBorder="1" applyAlignment="1">
      <alignment horizontal="left" vertical="center"/>
    </xf>
    <xf numFmtId="0" fontId="40" fillId="0" borderId="14" xfId="20" applyFont="1" applyFill="1" applyBorder="1" applyAlignment="1">
      <alignment horizontal="left" vertical="center"/>
    </xf>
    <xf numFmtId="0" fontId="41" fillId="0" borderId="14" xfId="20" applyFill="1" applyBorder="1" applyAlignment="1">
      <alignment horizontal="right" vertical="center" shrinkToFit="1"/>
    </xf>
    <xf numFmtId="178" fontId="40" fillId="0" borderId="14" xfId="20" applyNumberFormat="1" applyFont="1" applyFill="1" applyBorder="1" applyAlignment="1">
      <alignment horizontal="right" vertical="center" shrinkToFit="1"/>
    </xf>
    <xf numFmtId="180" fontId="41" fillId="0" borderId="14" xfId="20" applyNumberFormat="1" applyFill="1" applyBorder="1" applyAlignment="1">
      <alignment horizontal="right" vertical="center" shrinkToFit="1"/>
    </xf>
    <xf numFmtId="0" fontId="40" fillId="0" borderId="42" xfId="20" applyFont="1" applyFill="1" applyBorder="1" applyAlignment="1">
      <alignment horizontal="center" vertical="center" wrapText="1"/>
    </xf>
    <xf numFmtId="0" fontId="40" fillId="0" borderId="0" xfId="20" applyFont="1" applyFill="1" applyBorder="1" applyAlignment="1">
      <alignment horizontal="center" vertical="center" wrapText="1"/>
    </xf>
    <xf numFmtId="0" fontId="40" fillId="0" borderId="31" xfId="20" applyFont="1" applyFill="1" applyBorder="1" applyAlignment="1">
      <alignment horizontal="center" vertical="center" wrapText="1"/>
    </xf>
    <xf numFmtId="0" fontId="40" fillId="0" borderId="34" xfId="20" applyFont="1" applyFill="1" applyBorder="1" applyAlignment="1">
      <alignment horizontal="center" vertical="center" wrapText="1"/>
    </xf>
    <xf numFmtId="0" fontId="40" fillId="0" borderId="30" xfId="20" applyFont="1" applyFill="1" applyBorder="1" applyAlignment="1">
      <alignment horizontal="left" vertical="center"/>
    </xf>
    <xf numFmtId="0" fontId="40" fillId="0" borderId="23" xfId="20" applyFont="1" applyFill="1" applyBorder="1" applyAlignment="1">
      <alignment horizontal="left" vertical="center"/>
    </xf>
    <xf numFmtId="0" fontId="40" fillId="0" borderId="16" xfId="20" applyFont="1" applyFill="1" applyBorder="1" applyAlignment="1">
      <alignment horizontal="left" vertical="center"/>
    </xf>
    <xf numFmtId="178" fontId="40" fillId="0" borderId="30" xfId="20" applyNumberFormat="1" applyFont="1" applyFill="1" applyBorder="1" applyAlignment="1">
      <alignment horizontal="right" vertical="center" shrinkToFit="1"/>
    </xf>
    <xf numFmtId="178" fontId="40" fillId="0" borderId="23" xfId="20" applyNumberFormat="1" applyFont="1" applyFill="1" applyBorder="1" applyAlignment="1">
      <alignment horizontal="right" vertical="center" shrinkToFit="1"/>
    </xf>
    <xf numFmtId="178" fontId="40" fillId="0" borderId="16" xfId="20" applyNumberFormat="1" applyFont="1" applyFill="1" applyBorder="1" applyAlignment="1">
      <alignment horizontal="right" vertical="center" shrinkToFit="1"/>
    </xf>
    <xf numFmtId="0" fontId="40" fillId="0" borderId="30" xfId="20" applyFont="1" applyFill="1" applyBorder="1">
      <alignment vertical="center"/>
    </xf>
    <xf numFmtId="0" fontId="40" fillId="0" borderId="23" xfId="20" applyFont="1" applyFill="1" applyBorder="1">
      <alignment vertical="center"/>
    </xf>
    <xf numFmtId="0" fontId="40" fillId="0" borderId="16" xfId="20" applyFont="1" applyFill="1" applyBorder="1">
      <alignment vertical="center"/>
    </xf>
    <xf numFmtId="0" fontId="40" fillId="0" borderId="32" xfId="20" applyFont="1" applyBorder="1" applyAlignment="1">
      <alignment horizontal="center" vertical="center"/>
    </xf>
    <xf numFmtId="0" fontId="40" fillId="0" borderId="35" xfId="20" applyFont="1" applyBorder="1" applyAlignment="1">
      <alignment horizontal="center" vertical="center"/>
    </xf>
    <xf numFmtId="0" fontId="40" fillId="0" borderId="37" xfId="20" applyFont="1" applyBorder="1" applyAlignment="1">
      <alignment horizontal="center" vertical="center"/>
    </xf>
    <xf numFmtId="180" fontId="40" fillId="0" borderId="31" xfId="20" applyNumberFormat="1" applyFont="1" applyFill="1" applyBorder="1" applyAlignment="1">
      <alignment horizontal="right" vertical="center" shrinkToFit="1"/>
    </xf>
    <xf numFmtId="0" fontId="51" fillId="0" borderId="42" xfId="20" applyFont="1" applyBorder="1">
      <alignment vertical="center"/>
    </xf>
    <xf numFmtId="0" fontId="51" fillId="0" borderId="0" xfId="20" applyFont="1" applyBorder="1">
      <alignment vertical="center"/>
    </xf>
    <xf numFmtId="0" fontId="51" fillId="0" borderId="14" xfId="20" applyFont="1" applyBorder="1">
      <alignment vertical="center"/>
    </xf>
    <xf numFmtId="180" fontId="40" fillId="0" borderId="42" xfId="20" applyNumberFormat="1" applyFont="1" applyFill="1" applyBorder="1" applyAlignment="1">
      <alignment horizontal="right" vertical="center" shrinkToFit="1"/>
    </xf>
    <xf numFmtId="0" fontId="41" fillId="0" borderId="0" xfId="20" applyFill="1" applyBorder="1" applyAlignment="1">
      <alignment horizontal="right" vertical="center" shrinkToFit="1"/>
    </xf>
    <xf numFmtId="0" fontId="40" fillId="0" borderId="30" xfId="20" applyFont="1" applyBorder="1">
      <alignment vertical="center"/>
    </xf>
    <xf numFmtId="0" fontId="40" fillId="0" borderId="23" xfId="20" applyFont="1" applyBorder="1">
      <alignment vertical="center"/>
    </xf>
    <xf numFmtId="0" fontId="40" fillId="0" borderId="16" xfId="20" applyFont="1" applyBorder="1">
      <alignment vertical="center"/>
    </xf>
    <xf numFmtId="180" fontId="40" fillId="0" borderId="30" xfId="20" applyNumberFormat="1" applyFont="1" applyFill="1" applyBorder="1" applyAlignment="1">
      <alignment horizontal="right" vertical="center" shrinkToFit="1"/>
    </xf>
    <xf numFmtId="0" fontId="41" fillId="0" borderId="23" xfId="20" applyFill="1" applyBorder="1" applyAlignment="1">
      <alignment horizontal="right" vertical="center" shrinkToFit="1"/>
    </xf>
    <xf numFmtId="180" fontId="40" fillId="0" borderId="23" xfId="20" applyNumberFormat="1" applyFont="1" applyFill="1" applyBorder="1" applyAlignment="1">
      <alignment horizontal="right" vertical="center" shrinkToFit="1"/>
    </xf>
    <xf numFmtId="0" fontId="41" fillId="0" borderId="16" xfId="20" applyFill="1" applyBorder="1" applyAlignment="1">
      <alignment horizontal="right" vertical="center" shrinkToFit="1"/>
    </xf>
    <xf numFmtId="0" fontId="40" fillId="0" borderId="30" xfId="20" applyFont="1" applyBorder="1" applyAlignment="1">
      <alignment horizontal="center" vertical="center" wrapText="1"/>
    </xf>
    <xf numFmtId="0" fontId="40" fillId="0" borderId="23" xfId="20" applyFont="1" applyBorder="1" applyAlignment="1">
      <alignment horizontal="center" vertical="center" wrapText="1"/>
    </xf>
    <xf numFmtId="0" fontId="40" fillId="0" borderId="42" xfId="20" applyFont="1" applyBorder="1" applyAlignment="1">
      <alignment horizontal="center" vertical="center" wrapText="1"/>
    </xf>
    <xf numFmtId="0" fontId="40" fillId="0" borderId="0" xfId="20" applyFont="1" applyBorder="1" applyAlignment="1">
      <alignment horizontal="center" vertical="center" wrapText="1"/>
    </xf>
    <xf numFmtId="0" fontId="40" fillId="0" borderId="31" xfId="20" applyFont="1" applyBorder="1" applyAlignment="1">
      <alignment horizontal="center" vertical="center" wrapText="1"/>
    </xf>
    <xf numFmtId="0" fontId="40" fillId="0" borderId="34" xfId="20" applyFont="1" applyBorder="1" applyAlignment="1">
      <alignment horizontal="center" vertical="center" wrapText="1"/>
    </xf>
    <xf numFmtId="0" fontId="40" fillId="0" borderId="23" xfId="20" applyFont="1" applyBorder="1" applyAlignment="1">
      <alignment vertical="center" textRotation="255"/>
    </xf>
    <xf numFmtId="0" fontId="40" fillId="0" borderId="0" xfId="20" applyFont="1" applyBorder="1" applyAlignment="1">
      <alignment vertical="center" textRotation="255"/>
    </xf>
    <xf numFmtId="0" fontId="40" fillId="0" borderId="34" xfId="20" applyFont="1" applyBorder="1" applyAlignment="1">
      <alignment vertical="center" textRotation="255"/>
    </xf>
    <xf numFmtId="0" fontId="41" fillId="0" borderId="35" xfId="20" applyBorder="1" applyAlignment="1">
      <alignment horizontal="center" vertical="center"/>
    </xf>
    <xf numFmtId="0" fontId="41" fillId="0" borderId="37" xfId="20" applyBorder="1" applyAlignment="1">
      <alignment horizontal="center" vertical="center"/>
    </xf>
    <xf numFmtId="178" fontId="40" fillId="0" borderId="75" xfId="20" applyNumberFormat="1" applyFont="1" applyFill="1" applyBorder="1" applyAlignment="1">
      <alignment horizontal="right" vertical="center" shrinkToFit="1"/>
    </xf>
    <xf numFmtId="0" fontId="40" fillId="0" borderId="30" xfId="20" applyFont="1" applyFill="1" applyBorder="1" applyAlignment="1">
      <alignment horizontal="center" vertical="center" textRotation="255"/>
    </xf>
    <xf numFmtId="0" fontId="40" fillId="0" borderId="16" xfId="20" applyFont="1" applyFill="1" applyBorder="1" applyAlignment="1">
      <alignment horizontal="center" vertical="center" textRotation="255"/>
    </xf>
    <xf numFmtId="0" fontId="40" fillId="0" borderId="42" xfId="20" applyFont="1" applyFill="1" applyBorder="1" applyAlignment="1">
      <alignment horizontal="center" vertical="center" textRotation="255"/>
    </xf>
    <xf numFmtId="0" fontId="40" fillId="0" borderId="14" xfId="20" applyFont="1" applyFill="1" applyBorder="1" applyAlignment="1">
      <alignment horizontal="center" vertical="center" textRotation="255"/>
    </xf>
    <xf numFmtId="0" fontId="40" fillId="0" borderId="31" xfId="20" applyFont="1" applyFill="1" applyBorder="1" applyAlignment="1">
      <alignment horizontal="center" vertical="center" textRotation="255"/>
    </xf>
    <xf numFmtId="0" fontId="40" fillId="0" borderId="15" xfId="20" applyFont="1" applyFill="1" applyBorder="1" applyAlignment="1">
      <alignment horizontal="center" vertical="center" textRotation="255"/>
    </xf>
    <xf numFmtId="0" fontId="40" fillId="0" borderId="42" xfId="20" applyFont="1" applyBorder="1" applyAlignment="1">
      <alignment vertical="center"/>
    </xf>
    <xf numFmtId="0" fontId="49" fillId="0" borderId="0" xfId="21" applyBorder="1" applyAlignment="1">
      <alignment vertical="center"/>
    </xf>
    <xf numFmtId="0" fontId="49" fillId="0" borderId="14" xfId="21" applyBorder="1" applyAlignment="1">
      <alignment vertical="center"/>
    </xf>
    <xf numFmtId="178" fontId="40" fillId="0" borderId="72" xfId="20" applyNumberFormat="1" applyFont="1" applyFill="1" applyBorder="1" applyAlignment="1">
      <alignment horizontal="right" vertical="center" shrinkToFit="1"/>
    </xf>
    <xf numFmtId="178" fontId="40" fillId="0" borderId="65" xfId="20" applyNumberFormat="1" applyFont="1" applyFill="1" applyBorder="1" applyAlignment="1">
      <alignment horizontal="right" vertical="center" shrinkToFit="1"/>
    </xf>
    <xf numFmtId="180" fontId="40" fillId="0" borderId="72" xfId="20" applyNumberFormat="1" applyFont="1" applyFill="1" applyBorder="1" applyAlignment="1">
      <alignment horizontal="right" vertical="center" shrinkToFit="1"/>
    </xf>
    <xf numFmtId="180" fontId="40" fillId="0" borderId="16" xfId="20" applyNumberFormat="1" applyFont="1" applyFill="1" applyBorder="1" applyAlignment="1">
      <alignment horizontal="right" vertical="center" shrinkToFit="1"/>
    </xf>
    <xf numFmtId="0" fontId="49" fillId="0" borderId="0" xfId="21" applyAlignment="1">
      <alignment vertical="center"/>
    </xf>
    <xf numFmtId="180" fontId="40" fillId="0" borderId="65" xfId="20" applyNumberFormat="1" applyFont="1" applyFill="1" applyBorder="1" applyAlignment="1">
      <alignment horizontal="right" vertical="center" shrinkToFit="1"/>
    </xf>
    <xf numFmtId="0" fontId="40" fillId="0" borderId="32" xfId="20" applyFont="1" applyFill="1" applyBorder="1" applyAlignment="1">
      <alignment horizontal="center" vertical="center"/>
    </xf>
    <xf numFmtId="0" fontId="40" fillId="0" borderId="35" xfId="20" applyFont="1" applyFill="1" applyBorder="1" applyAlignment="1">
      <alignment horizontal="center" vertical="center"/>
    </xf>
    <xf numFmtId="0" fontId="40" fillId="0" borderId="37" xfId="20" applyFont="1" applyFill="1" applyBorder="1" applyAlignment="1">
      <alignment horizontal="center" vertical="center"/>
    </xf>
    <xf numFmtId="0" fontId="40" fillId="0" borderId="31" xfId="20" applyFont="1" applyFill="1" applyBorder="1">
      <alignment vertical="center"/>
    </xf>
    <xf numFmtId="178" fontId="40" fillId="0" borderId="42" xfId="20" applyNumberFormat="1" applyFont="1" applyFill="1" applyBorder="1" applyAlignment="1">
      <alignment horizontal="right" vertical="center"/>
    </xf>
    <xf numFmtId="178" fontId="40" fillId="0" borderId="0" xfId="20" applyNumberFormat="1" applyFont="1" applyFill="1" applyBorder="1" applyAlignment="1">
      <alignment horizontal="right" vertical="center"/>
    </xf>
    <xf numFmtId="178" fontId="40" fillId="0" borderId="66" xfId="20" applyNumberFormat="1" applyFont="1" applyFill="1" applyBorder="1" applyAlignment="1">
      <alignment horizontal="right" vertical="center"/>
    </xf>
    <xf numFmtId="180" fontId="40" fillId="0" borderId="69" xfId="20" applyNumberFormat="1" applyFont="1" applyFill="1" applyBorder="1" applyAlignment="1">
      <alignment horizontal="right" vertical="center"/>
    </xf>
    <xf numFmtId="178" fontId="40" fillId="0" borderId="70" xfId="20" applyNumberFormat="1" applyFont="1" applyFill="1" applyBorder="1" applyAlignment="1">
      <alignment horizontal="right" vertical="center"/>
    </xf>
    <xf numFmtId="0" fontId="51" fillId="0" borderId="32" xfId="20" applyFont="1" applyFill="1" applyBorder="1" applyAlignment="1">
      <alignment horizontal="center" vertical="center"/>
    </xf>
    <xf numFmtId="0" fontId="51" fillId="0" borderId="35" xfId="20" applyFont="1" applyFill="1" applyBorder="1" applyAlignment="1">
      <alignment horizontal="center" vertical="center"/>
    </xf>
    <xf numFmtId="0" fontId="51" fillId="0" borderId="37" xfId="20" applyFont="1" applyFill="1" applyBorder="1" applyAlignment="1">
      <alignment horizontal="center" vertical="center"/>
    </xf>
    <xf numFmtId="178" fontId="40" fillId="0" borderId="14" xfId="20" applyNumberFormat="1" applyFont="1" applyFill="1" applyBorder="1" applyAlignment="1">
      <alignment horizontal="right" vertical="center"/>
    </xf>
    <xf numFmtId="180" fontId="40" fillId="0" borderId="68" xfId="20" applyNumberFormat="1" applyFont="1" applyFill="1" applyBorder="1" applyAlignment="1">
      <alignment horizontal="right" vertical="center" shrinkToFit="1"/>
    </xf>
    <xf numFmtId="178" fontId="40" fillId="0" borderId="68" xfId="20" applyNumberFormat="1" applyFont="1" applyFill="1" applyBorder="1" applyAlignment="1">
      <alignment horizontal="right" vertical="center" shrinkToFit="1"/>
    </xf>
    <xf numFmtId="49" fontId="44" fillId="0" borderId="6" xfId="20" applyNumberFormat="1" applyFont="1" applyFill="1" applyBorder="1" applyAlignment="1">
      <alignment horizontal="center" vertical="center"/>
    </xf>
    <xf numFmtId="49" fontId="44" fillId="0" borderId="18" xfId="20" applyNumberFormat="1" applyFont="1" applyFill="1" applyBorder="1" applyAlignment="1">
      <alignment horizontal="center" vertical="center"/>
    </xf>
    <xf numFmtId="49" fontId="44" fillId="0" borderId="64" xfId="20" applyNumberFormat="1" applyFont="1" applyFill="1" applyBorder="1" applyAlignment="1">
      <alignment horizontal="center" vertical="center"/>
    </xf>
    <xf numFmtId="0" fontId="40" fillId="0" borderId="74" xfId="20" applyFont="1" applyBorder="1" applyAlignment="1">
      <alignment horizontal="center" vertical="center"/>
    </xf>
    <xf numFmtId="0" fontId="15" fillId="4" borderId="40" xfId="12" applyFont="1" applyFill="1" applyBorder="1" applyAlignment="1" applyProtection="1">
      <alignment horizontal="center" vertical="center" wrapText="1"/>
      <protection locked="0"/>
    </xf>
    <xf numFmtId="0" fontId="15" fillId="4" borderId="19" xfId="12" applyFont="1" applyFill="1" applyBorder="1" applyAlignment="1" applyProtection="1">
      <alignment horizontal="center" vertical="center" wrapText="1"/>
      <protection locked="0"/>
    </xf>
    <xf numFmtId="0" fontId="15" fillId="4" borderId="13" xfId="12" applyFont="1" applyFill="1" applyBorder="1" applyAlignment="1" applyProtection="1">
      <alignment horizontal="center" vertical="center" wrapText="1"/>
      <protection locked="0"/>
    </xf>
    <xf numFmtId="0" fontId="15" fillId="4" borderId="93" xfId="12" applyFont="1" applyFill="1" applyBorder="1" applyAlignment="1" applyProtection="1">
      <alignment horizontal="center" vertical="center" wrapText="1"/>
      <protection locked="0"/>
    </xf>
    <xf numFmtId="0" fontId="15" fillId="4" borderId="82" xfId="12" applyFont="1" applyFill="1" applyBorder="1" applyAlignment="1" applyProtection="1">
      <alignment horizontal="center" vertical="center" wrapText="1"/>
      <protection locked="0"/>
    </xf>
    <xf numFmtId="0" fontId="15" fillId="4" borderId="89" xfId="12" applyFont="1" applyFill="1" applyBorder="1" applyAlignment="1" applyProtection="1">
      <alignment horizontal="center" vertical="center" wrapText="1"/>
      <protection locked="0"/>
    </xf>
    <xf numFmtId="0" fontId="15" fillId="4" borderId="53" xfId="12" applyFont="1" applyFill="1" applyBorder="1" applyAlignment="1" applyProtection="1">
      <alignment horizontal="center" vertical="center" wrapText="1"/>
      <protection locked="0"/>
    </xf>
    <xf numFmtId="0" fontId="15" fillId="4" borderId="121" xfId="12" applyFont="1" applyFill="1" applyBorder="1" applyAlignment="1" applyProtection="1">
      <alignment horizontal="center" vertical="center" wrapText="1"/>
      <protection locked="0"/>
    </xf>
    <xf numFmtId="0" fontId="15" fillId="4" borderId="7" xfId="12" applyFont="1" applyFill="1" applyBorder="1" applyAlignment="1" applyProtection="1">
      <alignment horizontal="center" vertical="center"/>
      <protection locked="0"/>
    </xf>
    <xf numFmtId="0" fontId="15" fillId="4" borderId="19" xfId="12" applyFont="1" applyFill="1" applyBorder="1" applyAlignment="1" applyProtection="1">
      <alignment horizontal="center" vertical="center"/>
      <protection locked="0"/>
    </xf>
    <xf numFmtId="0" fontId="15" fillId="4" borderId="13" xfId="12" applyFont="1" applyFill="1" applyBorder="1" applyAlignment="1" applyProtection="1">
      <alignment horizontal="center" vertical="center"/>
      <protection locked="0"/>
    </xf>
    <xf numFmtId="0" fontId="15" fillId="4" borderId="76" xfId="12" applyFont="1" applyFill="1" applyBorder="1" applyAlignment="1" applyProtection="1">
      <alignment horizontal="center" vertical="center"/>
      <protection locked="0"/>
    </xf>
    <xf numFmtId="0" fontId="15" fillId="4" borderId="82" xfId="12" applyFont="1" applyFill="1" applyBorder="1" applyAlignment="1" applyProtection="1">
      <alignment horizontal="center" vertical="center"/>
      <protection locked="0"/>
    </xf>
    <xf numFmtId="0" fontId="15" fillId="4" borderId="89" xfId="12" applyFont="1" applyFill="1" applyBorder="1" applyAlignment="1" applyProtection="1">
      <alignment horizontal="center" vertical="center"/>
      <protection locked="0"/>
    </xf>
    <xf numFmtId="0" fontId="15" fillId="4" borderId="7" xfId="12" applyFont="1" applyFill="1" applyBorder="1" applyAlignment="1" applyProtection="1">
      <alignment horizontal="center" vertical="center" wrapText="1" shrinkToFit="1"/>
      <protection locked="0"/>
    </xf>
    <xf numFmtId="0" fontId="15" fillId="4" borderId="19" xfId="12" applyFont="1" applyFill="1" applyBorder="1" applyAlignment="1" applyProtection="1">
      <alignment horizontal="center" vertical="center" shrinkToFit="1"/>
      <protection locked="0"/>
    </xf>
    <xf numFmtId="0" fontId="15" fillId="4" borderId="53" xfId="12" applyFont="1" applyFill="1" applyBorder="1" applyAlignment="1" applyProtection="1">
      <alignment horizontal="center" vertical="center" shrinkToFit="1"/>
      <protection locked="0"/>
    </xf>
    <xf numFmtId="0" fontId="15" fillId="4" borderId="76" xfId="12" applyFont="1" applyFill="1" applyBorder="1" applyAlignment="1" applyProtection="1">
      <alignment horizontal="center" vertical="center" shrinkToFit="1"/>
      <protection locked="0"/>
    </xf>
    <xf numFmtId="0" fontId="15" fillId="4" borderId="82" xfId="12" applyFont="1" applyFill="1" applyBorder="1" applyAlignment="1" applyProtection="1">
      <alignment horizontal="center" vertical="center" shrinkToFit="1"/>
      <protection locked="0"/>
    </xf>
    <xf numFmtId="0" fontId="15" fillId="4" borderId="121" xfId="12" applyFont="1" applyFill="1" applyBorder="1" applyAlignment="1" applyProtection="1">
      <alignment horizontal="center" vertical="center" shrinkToFit="1"/>
      <protection locked="0"/>
    </xf>
    <xf numFmtId="0" fontId="15" fillId="4" borderId="40" xfId="12" applyFont="1" applyFill="1" applyBorder="1" applyAlignment="1" applyProtection="1">
      <alignment horizontal="center" vertical="center" wrapText="1" shrinkToFit="1"/>
      <protection locked="0"/>
    </xf>
    <xf numFmtId="0" fontId="15" fillId="4" borderId="13"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shrinkToFit="1"/>
      <protection locked="0"/>
    </xf>
    <xf numFmtId="0" fontId="15" fillId="4" borderId="89" xfId="12" applyFont="1" applyFill="1" applyBorder="1" applyAlignment="1" applyProtection="1">
      <alignment horizontal="center" vertical="center" shrinkToFit="1"/>
      <protection locked="0"/>
    </xf>
    <xf numFmtId="0" fontId="15" fillId="4" borderId="93" xfId="12" applyFont="1" applyFill="1" applyBorder="1" applyAlignment="1" applyProtection="1">
      <alignment horizontal="center" vertical="center"/>
      <protection locked="0"/>
    </xf>
    <xf numFmtId="0" fontId="15" fillId="0" borderId="84" xfId="16" applyFont="1" applyBorder="1" applyAlignment="1" applyProtection="1">
      <alignment horizontal="left" vertical="center" shrinkToFit="1"/>
      <protection locked="0"/>
    </xf>
    <xf numFmtId="0" fontId="15" fillId="0" borderId="87" xfId="16" applyFont="1" applyBorder="1" applyAlignment="1" applyProtection="1">
      <alignment horizontal="left" vertical="center" shrinkToFit="1"/>
      <protection locked="0"/>
    </xf>
    <xf numFmtId="0" fontId="15" fillId="0" borderId="91" xfId="16" applyFont="1" applyBorder="1" applyAlignment="1" applyProtection="1">
      <alignment horizontal="left" vertical="center" shrinkToFit="1"/>
      <protection locked="0"/>
    </xf>
    <xf numFmtId="183" fontId="15" fillId="0" borderId="84" xfId="12" applyNumberFormat="1" applyFont="1" applyBorder="1" applyAlignment="1" applyProtection="1">
      <alignment horizontal="right" vertical="center" shrinkToFit="1"/>
      <protection locked="0"/>
    </xf>
    <xf numFmtId="183" fontId="15" fillId="0" borderId="87" xfId="12" applyNumberFormat="1" applyFont="1" applyBorder="1" applyAlignment="1" applyProtection="1">
      <alignment horizontal="right" vertical="center" shrinkToFit="1"/>
      <protection locked="0"/>
    </xf>
    <xf numFmtId="183" fontId="15" fillId="0" borderId="91" xfId="11" applyNumberFormat="1" applyFont="1" applyBorder="1" applyAlignment="1" applyProtection="1">
      <alignment horizontal="right" vertical="center" shrinkToFit="1"/>
      <protection locked="0"/>
    </xf>
    <xf numFmtId="0" fontId="15" fillId="0" borderId="123" xfId="11" applyFont="1" applyBorder="1" applyAlignment="1" applyProtection="1">
      <alignment horizontal="left" vertical="center" shrinkToFit="1"/>
      <protection locked="0"/>
    </xf>
    <xf numFmtId="0" fontId="15" fillId="3" borderId="23" xfId="12" applyFont="1" applyFill="1" applyBorder="1" applyAlignment="1">
      <alignment horizontal="center" vertical="center"/>
    </xf>
    <xf numFmtId="0" fontId="15" fillId="3" borderId="16" xfId="12" applyFont="1" applyFill="1" applyBorder="1" applyAlignment="1">
      <alignment horizontal="center" vertical="center"/>
    </xf>
    <xf numFmtId="184" fontId="15" fillId="3" borderId="32" xfId="16" applyNumberFormat="1" applyFont="1" applyFill="1" applyBorder="1" applyAlignment="1">
      <alignment horizontal="right" vertical="center" shrinkToFit="1"/>
    </xf>
    <xf numFmtId="184" fontId="15" fillId="3" borderId="35" xfId="16" applyNumberFormat="1" applyFont="1" applyFill="1" applyBorder="1" applyAlignment="1">
      <alignment horizontal="right" vertical="center" shrinkToFit="1"/>
    </xf>
    <xf numFmtId="184" fontId="15" fillId="3" borderId="113" xfId="16" applyNumberFormat="1" applyFont="1" applyFill="1" applyBorder="1" applyAlignment="1">
      <alignment horizontal="right" vertical="center" shrinkToFit="1"/>
    </xf>
    <xf numFmtId="184" fontId="15" fillId="3" borderId="119" xfId="16" applyNumberFormat="1" applyFont="1" applyFill="1" applyBorder="1" applyAlignment="1">
      <alignment horizontal="right" vertical="center" shrinkToFit="1"/>
    </xf>
    <xf numFmtId="184" fontId="15" fillId="3" borderId="130" xfId="16" applyNumberFormat="1" applyFont="1" applyFill="1" applyBorder="1" applyAlignment="1">
      <alignment horizontal="right" vertical="center" shrinkToFit="1"/>
    </xf>
    <xf numFmtId="184" fontId="15" fillId="3" borderId="135" xfId="16" applyNumberFormat="1" applyFont="1" applyFill="1" applyBorder="1" applyAlignment="1">
      <alignment horizontal="right" vertical="center" shrinkToFit="1"/>
    </xf>
    <xf numFmtId="184" fontId="15" fillId="3" borderId="140" xfId="16" applyNumberFormat="1" applyFont="1" applyFill="1" applyBorder="1" applyAlignment="1">
      <alignment horizontal="right" vertical="center" shrinkToFit="1"/>
    </xf>
    <xf numFmtId="0" fontId="15" fillId="3" borderId="20" xfId="12" applyFont="1" applyFill="1" applyBorder="1" applyAlignment="1">
      <alignment horizontal="center" vertical="center"/>
    </xf>
    <xf numFmtId="0" fontId="15" fillId="3" borderId="17" xfId="12" applyFont="1" applyFill="1" applyBorder="1" applyAlignment="1">
      <alignment horizontal="center" vertical="center"/>
    </xf>
    <xf numFmtId="184" fontId="15" fillId="3" borderId="108" xfId="16" applyNumberFormat="1" applyFont="1" applyFill="1" applyBorder="1" applyAlignment="1">
      <alignment horizontal="right" vertical="center" shrinkToFit="1"/>
    </xf>
    <xf numFmtId="184" fontId="15" fillId="3" borderId="36" xfId="16" applyNumberFormat="1" applyFont="1" applyFill="1" applyBorder="1" applyAlignment="1">
      <alignment horizontal="right" vertical="center" shrinkToFit="1"/>
    </xf>
    <xf numFmtId="184" fontId="15" fillId="3" borderId="114" xfId="16" applyNumberFormat="1" applyFont="1" applyFill="1" applyBorder="1" applyAlignment="1">
      <alignment horizontal="right" vertical="center" shrinkToFit="1"/>
    </xf>
    <xf numFmtId="184" fontId="15" fillId="3" borderId="134" xfId="16" applyNumberFormat="1" applyFont="1" applyFill="1" applyBorder="1" applyAlignment="1">
      <alignment horizontal="right" vertical="center" shrinkToFit="1"/>
    </xf>
    <xf numFmtId="184" fontId="15" fillId="3" borderId="139" xfId="16" applyNumberFormat="1" applyFont="1" applyFill="1" applyBorder="1" applyAlignment="1">
      <alignment horizontal="right" vertical="center" shrinkToFit="1"/>
    </xf>
    <xf numFmtId="184" fontId="15" fillId="3" borderId="144" xfId="16" applyNumberFormat="1" applyFont="1" applyFill="1" applyBorder="1" applyAlignment="1">
      <alignment horizontal="right" vertical="center" shrinkToFit="1"/>
    </xf>
    <xf numFmtId="0" fontId="15" fillId="4" borderId="7" xfId="12" applyFont="1" applyFill="1" applyBorder="1" applyAlignment="1" applyProtection="1">
      <alignment horizontal="center" vertical="center" wrapText="1"/>
      <protection locked="0"/>
    </xf>
    <xf numFmtId="0" fontId="15" fillId="4" borderId="76" xfId="12" applyFont="1" applyFill="1" applyBorder="1" applyAlignment="1" applyProtection="1">
      <alignment horizontal="center" vertical="center" wrapText="1"/>
      <protection locked="0"/>
    </xf>
    <xf numFmtId="0" fontId="15" fillId="3" borderId="12" xfId="12" applyFont="1" applyFill="1" applyBorder="1" applyAlignment="1">
      <alignment horizontal="center" vertical="center" textRotation="255" shrinkToFit="1"/>
    </xf>
    <xf numFmtId="0" fontId="15" fillId="3" borderId="16" xfId="12" applyFont="1" applyFill="1" applyBorder="1" applyAlignment="1">
      <alignment horizontal="center" vertical="center" textRotation="255" shrinkToFit="1"/>
    </xf>
    <xf numFmtId="0" fontId="15" fillId="3" borderId="8" xfId="12" applyFont="1" applyFill="1" applyBorder="1" applyAlignment="1">
      <alignment horizontal="center" vertical="center" textRotation="255" shrinkToFit="1"/>
    </xf>
    <xf numFmtId="0" fontId="15" fillId="3" borderId="14" xfId="12" applyFont="1" applyFill="1" applyBorder="1" applyAlignment="1">
      <alignment horizontal="center" vertical="center" textRotation="255" shrinkToFit="1"/>
    </xf>
    <xf numFmtId="0" fontId="15" fillId="3" borderId="56" xfId="12" applyFont="1" applyFill="1" applyBorder="1" applyAlignment="1">
      <alignment horizontal="center" vertical="center" textRotation="255" shrinkToFit="1"/>
    </xf>
    <xf numFmtId="0" fontId="15" fillId="3" borderId="15" xfId="12" applyFont="1" applyFill="1" applyBorder="1" applyAlignment="1">
      <alignment horizontal="center" vertical="center" textRotation="255" shrinkToFit="1"/>
    </xf>
    <xf numFmtId="0" fontId="15" fillId="3" borderId="12" xfId="12" applyFont="1" applyFill="1" applyBorder="1" applyAlignment="1">
      <alignment horizontal="left" vertical="center" wrapText="1"/>
    </xf>
    <xf numFmtId="0" fontId="15" fillId="3" borderId="23" xfId="12" applyFont="1" applyFill="1" applyBorder="1" applyAlignment="1">
      <alignment horizontal="left" vertical="center" wrapText="1"/>
    </xf>
    <xf numFmtId="0" fontId="15" fillId="3" borderId="9" xfId="12" applyFont="1" applyFill="1" applyBorder="1" applyAlignment="1">
      <alignment horizontal="left" vertical="center" wrapText="1"/>
    </xf>
    <xf numFmtId="0" fontId="15" fillId="3" borderId="20" xfId="12" applyFont="1" applyFill="1" applyBorder="1" applyAlignment="1">
      <alignment horizontal="left" vertical="center" wrapText="1"/>
    </xf>
    <xf numFmtId="0" fontId="15" fillId="3" borderId="12" xfId="12" applyFont="1" applyFill="1" applyBorder="1" applyAlignment="1">
      <alignment horizontal="center" vertical="center" textRotation="255" wrapText="1"/>
    </xf>
    <xf numFmtId="0" fontId="15" fillId="3" borderId="16" xfId="12" applyFont="1" applyFill="1" applyBorder="1" applyAlignment="1">
      <alignment horizontal="center" vertical="center" textRotation="255" wrapText="1"/>
    </xf>
    <xf numFmtId="0" fontId="15" fillId="3" borderId="8" xfId="12" applyFont="1" applyFill="1" applyBorder="1" applyAlignment="1">
      <alignment horizontal="center" vertical="center" textRotation="255" wrapText="1"/>
    </xf>
    <xf numFmtId="0" fontId="15" fillId="3" borderId="14" xfId="12" applyFont="1" applyFill="1" applyBorder="1" applyAlignment="1">
      <alignment horizontal="center" vertical="center" textRotation="255" wrapText="1"/>
    </xf>
    <xf numFmtId="0" fontId="15" fillId="3" borderId="56" xfId="12" applyFont="1" applyFill="1" applyBorder="1" applyAlignment="1">
      <alignment horizontal="center" vertical="center" textRotation="255" wrapText="1"/>
    </xf>
    <xf numFmtId="0" fontId="15" fillId="3" borderId="15" xfId="12" applyFont="1" applyFill="1" applyBorder="1" applyAlignment="1">
      <alignment horizontal="center" vertical="center" textRotation="255" wrapText="1"/>
    </xf>
    <xf numFmtId="0" fontId="15" fillId="3" borderId="8" xfId="12" applyFont="1" applyFill="1" applyBorder="1" applyAlignment="1">
      <alignment horizontal="left" vertical="center"/>
    </xf>
    <xf numFmtId="0" fontId="15" fillId="3" borderId="0" xfId="12" applyFont="1" applyFill="1" applyAlignment="1">
      <alignment horizontal="left" vertical="center"/>
    </xf>
    <xf numFmtId="0" fontId="15" fillId="3" borderId="0" xfId="12" applyFont="1" applyFill="1" applyAlignment="1">
      <alignment horizontal="right" vertical="center" wrapText="1"/>
    </xf>
    <xf numFmtId="0" fontId="15" fillId="3" borderId="0" xfId="12" applyFont="1" applyFill="1" applyAlignment="1">
      <alignment horizontal="right" vertical="center"/>
    </xf>
    <xf numFmtId="0" fontId="15" fillId="3" borderId="14" xfId="12" applyFont="1" applyFill="1" applyBorder="1" applyAlignment="1">
      <alignment horizontal="right" vertical="center"/>
    </xf>
    <xf numFmtId="183" fontId="15" fillId="3" borderId="42" xfId="15" applyNumberFormat="1" applyFont="1" applyFill="1" applyBorder="1" applyAlignment="1">
      <alignment horizontal="right" vertical="center" shrinkToFit="1"/>
    </xf>
    <xf numFmtId="183" fontId="15" fillId="3" borderId="0" xfId="12" applyNumberFormat="1" applyFont="1" applyFill="1" applyAlignment="1">
      <alignment horizontal="right" vertical="center" shrinkToFit="1"/>
    </xf>
    <xf numFmtId="183" fontId="15" fillId="3" borderId="66" xfId="15" applyNumberFormat="1" applyFont="1" applyFill="1" applyBorder="1" applyAlignment="1">
      <alignment horizontal="right" vertical="center" shrinkToFit="1"/>
    </xf>
    <xf numFmtId="183" fontId="15" fillId="3" borderId="70" xfId="15" applyNumberFormat="1" applyFont="1" applyFill="1" applyBorder="1" applyAlignment="1">
      <alignment horizontal="right" vertical="center" shrinkToFit="1"/>
    </xf>
    <xf numFmtId="184" fontId="15" fillId="3" borderId="132" xfId="16" applyNumberFormat="1" applyFont="1" applyFill="1" applyBorder="1" applyAlignment="1">
      <alignment horizontal="right" vertical="center" shrinkToFit="1"/>
    </xf>
    <xf numFmtId="184" fontId="15" fillId="3" borderId="137" xfId="16" applyNumberFormat="1" applyFont="1" applyFill="1" applyBorder="1" applyAlignment="1">
      <alignment horizontal="right" vertical="center" shrinkToFit="1"/>
    </xf>
    <xf numFmtId="184" fontId="15" fillId="3" borderId="142" xfId="16" applyNumberFormat="1" applyFont="1" applyFill="1" applyBorder="1" applyAlignment="1">
      <alignment horizontal="right" vertical="center" shrinkToFit="1"/>
    </xf>
    <xf numFmtId="0" fontId="15" fillId="3" borderId="57" xfId="12" applyFont="1" applyFill="1" applyBorder="1" applyAlignment="1">
      <alignment horizontal="center" vertical="center"/>
    </xf>
    <xf numFmtId="0" fontId="15" fillId="3" borderId="35" xfId="12" applyFont="1" applyFill="1" applyBorder="1" applyAlignment="1">
      <alignment horizontal="center" vertical="center"/>
    </xf>
    <xf numFmtId="0" fontId="15" fillId="3" borderId="37" xfId="12" applyFont="1" applyFill="1" applyBorder="1" applyAlignment="1">
      <alignment horizontal="center" vertical="center"/>
    </xf>
    <xf numFmtId="0" fontId="15" fillId="3" borderId="32" xfId="12" applyFont="1" applyFill="1" applyBorder="1" applyAlignment="1">
      <alignment horizontal="center" vertical="center"/>
    </xf>
    <xf numFmtId="0" fontId="15" fillId="3" borderId="51" xfId="12" applyFont="1" applyFill="1" applyBorder="1" applyAlignment="1">
      <alignment horizontal="center" vertical="center"/>
    </xf>
    <xf numFmtId="0" fontId="15" fillId="3" borderId="0" xfId="12" applyFont="1" applyFill="1">
      <alignment vertical="center"/>
    </xf>
    <xf numFmtId="0" fontId="15" fillId="3" borderId="14" xfId="12" applyFont="1" applyFill="1" applyBorder="1">
      <alignment vertical="center"/>
    </xf>
    <xf numFmtId="0" fontId="15" fillId="3" borderId="8" xfId="12" applyFont="1" applyFill="1" applyBorder="1">
      <alignment vertical="center"/>
    </xf>
    <xf numFmtId="186" fontId="15" fillId="3" borderId="42" xfId="16" applyNumberFormat="1" applyFont="1" applyFill="1" applyBorder="1" applyAlignment="1">
      <alignment horizontal="right" vertical="center" shrinkToFit="1"/>
    </xf>
    <xf numFmtId="186" fontId="15" fillId="3" borderId="0" xfId="16" applyNumberFormat="1" applyFont="1" applyFill="1" applyAlignment="1">
      <alignment horizontal="right" vertical="center" shrinkToFit="1"/>
    </xf>
    <xf numFmtId="186" fontId="15" fillId="3" borderId="14" xfId="16" applyNumberFormat="1" applyFont="1" applyFill="1" applyBorder="1" applyAlignment="1">
      <alignment horizontal="right" vertical="center" shrinkToFit="1"/>
    </xf>
    <xf numFmtId="186" fontId="15" fillId="3" borderId="58" xfId="16" applyNumberFormat="1" applyFont="1" applyFill="1" applyBorder="1" applyAlignment="1">
      <alignment horizontal="right" vertical="center" shrinkToFit="1"/>
    </xf>
    <xf numFmtId="0" fontId="16" fillId="3" borderId="56" xfId="12" applyFont="1" applyFill="1" applyBorder="1" applyAlignment="1">
      <alignment horizontal="left" vertical="center"/>
    </xf>
    <xf numFmtId="0" fontId="15" fillId="3" borderId="34" xfId="12" applyFont="1" applyFill="1" applyBorder="1" applyAlignment="1">
      <alignment horizontal="left" vertical="center"/>
    </xf>
    <xf numFmtId="0" fontId="15" fillId="3" borderId="34" xfId="12" applyFont="1" applyFill="1" applyBorder="1" applyAlignment="1">
      <alignment horizontal="right" vertical="center" wrapText="1"/>
    </xf>
    <xf numFmtId="0" fontId="15" fillId="3" borderId="34" xfId="12" applyFont="1" applyFill="1" applyBorder="1" applyAlignment="1">
      <alignment horizontal="right" vertical="center"/>
    </xf>
    <xf numFmtId="0" fontId="15" fillId="3" borderId="15" xfId="12" applyFont="1" applyFill="1" applyBorder="1" applyAlignment="1">
      <alignment horizontal="right" vertical="center"/>
    </xf>
    <xf numFmtId="183" fontId="15" fillId="3" borderId="31" xfId="16" applyNumberFormat="1" applyFont="1" applyFill="1" applyBorder="1" applyAlignment="1">
      <alignment horizontal="right" vertical="center" shrinkToFit="1"/>
    </xf>
    <xf numFmtId="183" fontId="15" fillId="3" borderId="34" xfId="16" applyNumberFormat="1" applyFont="1" applyFill="1" applyBorder="1" applyAlignment="1">
      <alignment horizontal="right" vertical="center" shrinkToFit="1"/>
    </xf>
    <xf numFmtId="183" fontId="15" fillId="3" borderId="67" xfId="16" applyNumberFormat="1" applyFont="1" applyFill="1" applyBorder="1" applyAlignment="1">
      <alignment horizontal="right" vertical="center" shrinkToFit="1"/>
    </xf>
    <xf numFmtId="183" fontId="15" fillId="3" borderId="73" xfId="16" applyNumberFormat="1" applyFont="1" applyFill="1" applyBorder="1" applyAlignment="1">
      <alignment horizontal="right" vertical="center" shrinkToFit="1"/>
    </xf>
    <xf numFmtId="184" fontId="15" fillId="3" borderId="133" xfId="16" applyNumberFormat="1" applyFont="1" applyFill="1" applyBorder="1" applyAlignment="1">
      <alignment horizontal="right" vertical="center" shrinkToFit="1"/>
    </xf>
    <xf numFmtId="184" fontId="15" fillId="3" borderId="138" xfId="16" applyNumberFormat="1" applyFont="1" applyFill="1" applyBorder="1" applyAlignment="1">
      <alignment horizontal="right" vertical="center" shrinkToFit="1"/>
    </xf>
    <xf numFmtId="184" fontId="15" fillId="3" borderId="143" xfId="16" applyNumberFormat="1" applyFont="1" applyFill="1" applyBorder="1" applyAlignment="1">
      <alignment horizontal="right" vertical="center" shrinkToFit="1"/>
    </xf>
    <xf numFmtId="0" fontId="15" fillId="3" borderId="9" xfId="12" applyFont="1" applyFill="1" applyBorder="1">
      <alignment vertical="center"/>
    </xf>
    <xf numFmtId="0" fontId="15" fillId="3" borderId="20" xfId="12" applyFont="1" applyFill="1" applyBorder="1">
      <alignment vertical="center"/>
    </xf>
    <xf numFmtId="0" fontId="15" fillId="3" borderId="17" xfId="12" applyFont="1" applyFill="1" applyBorder="1">
      <alignment vertical="center"/>
    </xf>
    <xf numFmtId="186" fontId="15" fillId="3" borderId="43" xfId="16" applyNumberFormat="1" applyFont="1" applyFill="1" applyBorder="1" applyAlignment="1">
      <alignment horizontal="right" vertical="center" shrinkToFit="1"/>
    </xf>
    <xf numFmtId="186" fontId="15" fillId="3" borderId="20" xfId="16" applyNumberFormat="1" applyFont="1" applyFill="1" applyBorder="1" applyAlignment="1">
      <alignment horizontal="right" vertical="center" shrinkToFit="1"/>
    </xf>
    <xf numFmtId="186" fontId="15" fillId="3" borderId="17" xfId="16" applyNumberFormat="1" applyFont="1" applyFill="1" applyBorder="1" applyAlignment="1">
      <alignment horizontal="right" vertical="center" shrinkToFit="1"/>
    </xf>
    <xf numFmtId="186" fontId="15" fillId="3" borderId="155" xfId="16" applyNumberFormat="1" applyFont="1" applyFill="1" applyBorder="1" applyAlignment="1">
      <alignment horizontal="right" vertical="center" shrinkToFit="1"/>
    </xf>
    <xf numFmtId="186" fontId="15" fillId="3" borderId="156" xfId="16" applyNumberFormat="1" applyFont="1" applyFill="1" applyBorder="1" applyAlignment="1">
      <alignment horizontal="right" vertical="center" shrinkToFit="1"/>
    </xf>
    <xf numFmtId="186" fontId="15" fillId="3" borderId="157" xfId="16" applyNumberFormat="1" applyFont="1" applyFill="1" applyBorder="1" applyAlignment="1">
      <alignment horizontal="right" vertical="center" shrinkToFit="1"/>
    </xf>
    <xf numFmtId="0" fontId="15" fillId="3" borderId="12" xfId="12" applyFont="1" applyFill="1" applyBorder="1" applyAlignment="1">
      <alignment horizontal="left" vertical="center"/>
    </xf>
    <xf numFmtId="0" fontId="15" fillId="3" borderId="23" xfId="12" applyFont="1" applyFill="1" applyBorder="1" applyAlignment="1">
      <alignment horizontal="left" vertical="center"/>
    </xf>
    <xf numFmtId="0" fontId="15" fillId="3" borderId="23" xfId="12" applyFont="1" applyFill="1" applyBorder="1" applyAlignment="1">
      <alignment horizontal="right" vertical="center"/>
    </xf>
    <xf numFmtId="0" fontId="15" fillId="3" borderId="16" xfId="12" applyFont="1" applyFill="1" applyBorder="1" applyAlignment="1">
      <alignment horizontal="right" vertical="center"/>
    </xf>
    <xf numFmtId="183" fontId="15" fillId="3" borderId="30" xfId="16" applyNumberFormat="1" applyFont="1" applyFill="1" applyBorder="1" applyAlignment="1">
      <alignment horizontal="right" vertical="center" shrinkToFit="1"/>
    </xf>
    <xf numFmtId="183" fontId="15" fillId="3" borderId="23" xfId="16" applyNumberFormat="1" applyFont="1" applyFill="1" applyBorder="1" applyAlignment="1">
      <alignment horizontal="right" vertical="center" shrinkToFit="1"/>
    </xf>
    <xf numFmtId="183" fontId="15" fillId="3" borderId="65" xfId="16" applyNumberFormat="1" applyFont="1" applyFill="1" applyBorder="1" applyAlignment="1">
      <alignment horizontal="right" vertical="center" shrinkToFit="1"/>
    </xf>
    <xf numFmtId="183" fontId="15" fillId="3" borderId="72" xfId="16" applyNumberFormat="1" applyFont="1" applyFill="1" applyBorder="1" applyAlignment="1">
      <alignment horizontal="right" vertical="center" shrinkToFit="1"/>
    </xf>
    <xf numFmtId="184" fontId="15" fillId="3" borderId="131" xfId="16" applyNumberFormat="1" applyFont="1" applyFill="1" applyBorder="1" applyAlignment="1">
      <alignment horizontal="right" vertical="center" shrinkToFit="1"/>
    </xf>
    <xf numFmtId="184" fontId="15" fillId="3" borderId="136" xfId="16" applyNumberFormat="1" applyFont="1" applyFill="1" applyBorder="1" applyAlignment="1">
      <alignment horizontal="right" vertical="center" shrinkToFit="1"/>
    </xf>
    <xf numFmtId="184" fontId="15" fillId="3" borderId="141" xfId="16" applyNumberFormat="1" applyFont="1" applyFill="1" applyBorder="1" applyAlignment="1">
      <alignment horizontal="right" vertical="center" shrinkToFit="1"/>
    </xf>
    <xf numFmtId="0" fontId="15" fillId="3" borderId="12" xfId="12" applyFont="1" applyFill="1" applyBorder="1">
      <alignment vertical="center"/>
    </xf>
    <xf numFmtId="0" fontId="15" fillId="3" borderId="23" xfId="12" applyFont="1" applyFill="1" applyBorder="1">
      <alignment vertical="center"/>
    </xf>
    <xf numFmtId="0" fontId="15" fillId="3" borderId="16" xfId="12" applyFont="1" applyFill="1" applyBorder="1">
      <alignment vertical="center"/>
    </xf>
    <xf numFmtId="185" fontId="15" fillId="3" borderId="30" xfId="16" applyNumberFormat="1" applyFont="1" applyFill="1" applyBorder="1" applyAlignment="1">
      <alignment horizontal="right" vertical="center" shrinkToFit="1"/>
    </xf>
    <xf numFmtId="185" fontId="15" fillId="3" borderId="23" xfId="16" applyNumberFormat="1" applyFont="1" applyFill="1" applyBorder="1" applyAlignment="1">
      <alignment horizontal="right" vertical="center" shrinkToFit="1"/>
    </xf>
    <xf numFmtId="185" fontId="15" fillId="3" borderId="16" xfId="16" applyNumberFormat="1" applyFont="1" applyFill="1" applyBorder="1" applyAlignment="1">
      <alignment horizontal="right" vertical="center" shrinkToFit="1"/>
    </xf>
    <xf numFmtId="185" fontId="15" fillId="3" borderId="54" xfId="16" applyNumberFormat="1" applyFont="1" applyFill="1" applyBorder="1" applyAlignment="1">
      <alignment horizontal="right" vertical="center" shrinkToFit="1"/>
    </xf>
    <xf numFmtId="0" fontId="15" fillId="3" borderId="43" xfId="12" applyFont="1" applyFill="1" applyBorder="1">
      <alignment vertical="center"/>
    </xf>
    <xf numFmtId="183" fontId="15" fillId="3" borderId="165" xfId="16" applyNumberFormat="1" applyFont="1" applyFill="1" applyBorder="1" applyAlignment="1">
      <alignment horizontal="right" vertical="center" shrinkToFit="1"/>
    </xf>
    <xf numFmtId="183" fontId="15" fillId="3" borderId="166" xfId="16" applyNumberFormat="1" applyFont="1" applyFill="1" applyBorder="1" applyAlignment="1">
      <alignment horizontal="right" vertical="center" shrinkToFit="1"/>
    </xf>
    <xf numFmtId="184" fontId="15" fillId="3" borderId="166" xfId="16" applyNumberFormat="1" applyFont="1" applyFill="1" applyBorder="1" applyAlignment="1">
      <alignment horizontal="right" vertical="center" shrinkToFit="1"/>
    </xf>
    <xf numFmtId="184" fontId="15" fillId="3" borderId="170" xfId="16" applyNumberFormat="1" applyFont="1" applyFill="1" applyBorder="1" applyAlignment="1">
      <alignment horizontal="right" vertical="center" shrinkToFit="1"/>
    </xf>
    <xf numFmtId="185" fontId="15" fillId="3" borderId="42" xfId="16" applyNumberFormat="1" applyFont="1" applyFill="1" applyBorder="1" applyAlignment="1">
      <alignment horizontal="right" vertical="center" shrinkToFit="1"/>
    </xf>
    <xf numFmtId="185" fontId="15" fillId="3" borderId="0" xfId="16" applyNumberFormat="1" applyFont="1" applyFill="1" applyAlignment="1">
      <alignment horizontal="right" vertical="center" shrinkToFit="1"/>
    </xf>
    <xf numFmtId="185" fontId="15" fillId="3" borderId="14" xfId="16" applyNumberFormat="1" applyFont="1" applyFill="1" applyBorder="1" applyAlignment="1">
      <alignment horizontal="right" vertical="center" shrinkToFit="1"/>
    </xf>
    <xf numFmtId="185" fontId="15" fillId="3" borderId="58" xfId="16" applyNumberFormat="1" applyFont="1" applyFill="1" applyBorder="1" applyAlignment="1">
      <alignment horizontal="right" vertical="center" shrinkToFit="1"/>
    </xf>
    <xf numFmtId="0" fontId="15" fillId="3" borderId="12" xfId="12" applyFont="1" applyFill="1" applyBorder="1" applyAlignment="1">
      <alignment horizontal="center" vertical="center" wrapText="1"/>
    </xf>
    <xf numFmtId="0" fontId="15" fillId="3" borderId="23" xfId="12" applyFont="1" applyFill="1" applyBorder="1" applyAlignment="1">
      <alignment horizontal="center" vertical="center" wrapText="1"/>
    </xf>
    <xf numFmtId="0" fontId="15" fillId="3" borderId="16" xfId="12" applyFont="1" applyFill="1" applyBorder="1" applyAlignment="1">
      <alignment horizontal="center" vertical="center" wrapText="1"/>
    </xf>
    <xf numFmtId="0" fontId="15" fillId="3" borderId="8" xfId="12" applyFont="1" applyFill="1" applyBorder="1" applyAlignment="1">
      <alignment horizontal="center" vertical="center" wrapText="1"/>
    </xf>
    <xf numFmtId="0" fontId="15" fillId="3" borderId="0" xfId="12" applyFont="1" applyFill="1" applyAlignment="1">
      <alignment horizontal="center" vertical="center" wrapText="1"/>
    </xf>
    <xf numFmtId="0" fontId="15" fillId="3" borderId="14" xfId="12" applyFont="1" applyFill="1" applyBorder="1" applyAlignment="1">
      <alignment horizontal="center" vertical="center" wrapText="1"/>
    </xf>
    <xf numFmtId="0" fontId="15" fillId="3" borderId="9" xfId="12" applyFont="1" applyFill="1" applyBorder="1" applyAlignment="1">
      <alignment horizontal="center" vertical="center" wrapText="1"/>
    </xf>
    <xf numFmtId="0" fontId="15" fillId="3" borderId="20" xfId="12" applyFont="1" applyFill="1" applyBorder="1" applyAlignment="1">
      <alignment horizontal="center" vertical="center" wrapText="1"/>
    </xf>
    <xf numFmtId="0" fontId="15" fillId="3" borderId="17" xfId="12" applyFont="1" applyFill="1" applyBorder="1" applyAlignment="1">
      <alignment horizontal="center" vertical="center" wrapText="1"/>
    </xf>
    <xf numFmtId="0" fontId="15" fillId="3" borderId="42" xfId="12" applyFont="1" applyFill="1" applyBorder="1">
      <alignment vertical="center"/>
    </xf>
    <xf numFmtId="184" fontId="15" fillId="3" borderId="70" xfId="15" applyNumberFormat="1" applyFont="1" applyFill="1" applyBorder="1" applyAlignment="1">
      <alignment horizontal="right" vertical="center" shrinkToFit="1"/>
    </xf>
    <xf numFmtId="184" fontId="15" fillId="3" borderId="0" xfId="15" applyNumberFormat="1" applyFont="1" applyFill="1" applyAlignment="1">
      <alignment horizontal="right" vertical="center" shrinkToFit="1"/>
    </xf>
    <xf numFmtId="184" fontId="15" fillId="3" borderId="58" xfId="15" applyNumberFormat="1" applyFont="1" applyFill="1" applyBorder="1" applyAlignment="1">
      <alignment horizontal="right" vertical="center" shrinkToFit="1"/>
    </xf>
    <xf numFmtId="183" fontId="15" fillId="3" borderId="149" xfId="16" applyNumberFormat="1" applyFont="1" applyFill="1" applyBorder="1" applyAlignment="1">
      <alignment horizontal="right" vertical="center" shrinkToFit="1"/>
    </xf>
    <xf numFmtId="183" fontId="15" fillId="3" borderId="69" xfId="16" applyNumberFormat="1" applyFont="1" applyFill="1" applyBorder="1" applyAlignment="1">
      <alignment horizontal="right" vertical="center" shrinkToFit="1"/>
    </xf>
    <xf numFmtId="184" fontId="15" fillId="3" borderId="69" xfId="16" applyNumberFormat="1" applyFont="1" applyFill="1" applyBorder="1" applyAlignment="1">
      <alignment horizontal="right" vertical="center" shrinkToFit="1"/>
    </xf>
    <xf numFmtId="184" fontId="15" fillId="3" borderId="169" xfId="16" applyNumberFormat="1" applyFont="1" applyFill="1" applyBorder="1" applyAlignment="1">
      <alignment horizontal="right" vertical="center" shrinkToFit="1"/>
    </xf>
    <xf numFmtId="0" fontId="15" fillId="3" borderId="31" xfId="12" applyFont="1" applyFill="1" applyBorder="1">
      <alignment vertical="center"/>
    </xf>
    <xf numFmtId="0" fontId="15" fillId="3" borderId="34" xfId="12" applyFont="1" applyFill="1" applyBorder="1">
      <alignment vertical="center"/>
    </xf>
    <xf numFmtId="0" fontId="15" fillId="3" borderId="15" xfId="12" applyFont="1" applyFill="1" applyBorder="1">
      <alignment vertical="center"/>
    </xf>
    <xf numFmtId="0" fontId="15" fillId="3" borderId="11" xfId="12" applyFont="1" applyFill="1" applyBorder="1" applyAlignment="1">
      <alignment horizontal="center" vertical="center"/>
    </xf>
    <xf numFmtId="0" fontId="15" fillId="3" borderId="22" xfId="12" applyFont="1" applyFill="1" applyBorder="1" applyAlignment="1">
      <alignment horizontal="center" vertical="center"/>
    </xf>
    <xf numFmtId="0" fontId="15" fillId="3" borderId="41" xfId="12" applyFont="1" applyFill="1" applyBorder="1" applyAlignment="1">
      <alignment horizontal="center" vertical="center"/>
    </xf>
    <xf numFmtId="0" fontId="15" fillId="3" borderId="39" xfId="12" applyFont="1" applyFill="1" applyBorder="1" applyAlignment="1">
      <alignment horizontal="center" vertical="center"/>
    </xf>
    <xf numFmtId="0" fontId="15" fillId="3" borderId="50" xfId="12" applyFont="1" applyFill="1" applyBorder="1" applyAlignment="1">
      <alignment horizontal="center" vertical="center"/>
    </xf>
    <xf numFmtId="0" fontId="15" fillId="3" borderId="61" xfId="12" applyFont="1" applyFill="1" applyBorder="1" applyAlignment="1">
      <alignment horizontal="left" vertical="center" wrapText="1"/>
    </xf>
    <xf numFmtId="0" fontId="15" fillId="3" borderId="36" xfId="12" applyFont="1" applyFill="1" applyBorder="1" applyAlignment="1">
      <alignment horizontal="left" vertical="center"/>
    </xf>
    <xf numFmtId="0" fontId="15" fillId="3" borderId="38" xfId="12" applyFont="1" applyFill="1" applyBorder="1" applyAlignment="1">
      <alignment horizontal="left" vertical="center"/>
    </xf>
    <xf numFmtId="184" fontId="15" fillId="3" borderId="97" xfId="16" applyNumberFormat="1" applyFont="1" applyFill="1" applyBorder="1" applyAlignment="1">
      <alignment horizontal="right" vertical="center" shrinkToFit="1"/>
    </xf>
    <xf numFmtId="184" fontId="15" fillId="3" borderId="103" xfId="16" applyNumberFormat="1" applyFont="1" applyFill="1" applyBorder="1" applyAlignment="1">
      <alignment horizontal="right" vertical="center" shrinkToFit="1"/>
    </xf>
    <xf numFmtId="184" fontId="15" fillId="3" borderId="163" xfId="16" applyNumberFormat="1" applyFont="1" applyFill="1" applyBorder="1" applyAlignment="1">
      <alignment horizontal="right" vertical="center" shrinkToFit="1"/>
    </xf>
    <xf numFmtId="0" fontId="15" fillId="3" borderId="42" xfId="16" applyFont="1" applyFill="1" applyBorder="1" applyAlignment="1">
      <alignment horizontal="left" vertical="center" shrinkToFit="1"/>
    </xf>
    <xf numFmtId="0" fontId="15" fillId="3" borderId="0" xfId="12" applyFont="1" applyFill="1" applyAlignment="1">
      <alignment horizontal="left" vertical="center" shrinkToFit="1"/>
    </xf>
    <xf numFmtId="0" fontId="15" fillId="3" borderId="14" xfId="16" applyFont="1" applyFill="1" applyBorder="1" applyAlignment="1">
      <alignment horizontal="left" vertical="center" shrinkToFit="1"/>
    </xf>
    <xf numFmtId="184" fontId="15" fillId="3" borderId="73" xfId="16" applyNumberFormat="1" applyFont="1" applyFill="1" applyBorder="1" applyAlignment="1">
      <alignment horizontal="right" vertical="center" shrinkToFit="1"/>
    </xf>
    <xf numFmtId="184" fontId="15" fillId="3" borderId="34" xfId="16" applyNumberFormat="1" applyFont="1" applyFill="1" applyBorder="1" applyAlignment="1">
      <alignment horizontal="right" vertical="center" shrinkToFit="1"/>
    </xf>
    <xf numFmtId="184" fontId="15" fillId="3" borderId="59" xfId="16" applyNumberFormat="1" applyFont="1" applyFill="1" applyBorder="1" applyAlignment="1">
      <alignment horizontal="right" vertical="center" shrinkToFit="1"/>
    </xf>
    <xf numFmtId="0" fontId="15" fillId="3" borderId="30" xfId="12" applyFont="1" applyFill="1" applyBorder="1">
      <alignment vertical="center"/>
    </xf>
    <xf numFmtId="183" fontId="15" fillId="3" borderId="148" xfId="16" applyNumberFormat="1" applyFont="1" applyFill="1" applyBorder="1" applyAlignment="1">
      <alignment horizontal="right" vertical="center" shrinkToFit="1"/>
    </xf>
    <xf numFmtId="183" fontId="15" fillId="3" borderId="68" xfId="16" applyNumberFormat="1" applyFont="1" applyFill="1" applyBorder="1" applyAlignment="1">
      <alignment horizontal="right" vertical="center" shrinkToFit="1"/>
    </xf>
    <xf numFmtId="184" fontId="15" fillId="3" borderId="68" xfId="16" applyNumberFormat="1" applyFont="1" applyFill="1" applyBorder="1" applyAlignment="1">
      <alignment horizontal="right" vertical="center" shrinkToFit="1"/>
    </xf>
    <xf numFmtId="184" fontId="15" fillId="3" borderId="168" xfId="16" applyNumberFormat="1" applyFont="1" applyFill="1" applyBorder="1" applyAlignment="1">
      <alignment horizontal="right" vertical="center" shrinkToFit="1"/>
    </xf>
    <xf numFmtId="0" fontId="15" fillId="3" borderId="30" xfId="12" applyFont="1" applyFill="1" applyBorder="1" applyAlignment="1">
      <alignment horizontal="center" vertical="center" wrapText="1"/>
    </xf>
    <xf numFmtId="0" fontId="15" fillId="3" borderId="42" xfId="12" applyFont="1" applyFill="1" applyBorder="1" applyAlignment="1">
      <alignment horizontal="center" vertical="center" wrapText="1"/>
    </xf>
    <xf numFmtId="0" fontId="15" fillId="3" borderId="34" xfId="12" applyFont="1" applyFill="1" applyBorder="1" applyAlignment="1">
      <alignment horizontal="center" vertical="center" wrapText="1"/>
    </xf>
    <xf numFmtId="0" fontId="15" fillId="3" borderId="15" xfId="12" applyFont="1" applyFill="1" applyBorder="1" applyAlignment="1">
      <alignment horizontal="center" vertical="center" wrapText="1"/>
    </xf>
    <xf numFmtId="183" fontId="15" fillId="3" borderId="150" xfId="16" applyNumberFormat="1" applyFont="1" applyFill="1" applyBorder="1" applyAlignment="1">
      <alignment horizontal="right" vertical="center" shrinkToFit="1"/>
    </xf>
    <xf numFmtId="183" fontId="15" fillId="3" borderId="71" xfId="16" applyNumberFormat="1" applyFont="1" applyFill="1" applyBorder="1" applyAlignment="1">
      <alignment horizontal="right" vertical="center" shrinkToFit="1"/>
    </xf>
    <xf numFmtId="184" fontId="15" fillId="3" borderId="159" xfId="16" applyNumberFormat="1" applyFont="1" applyFill="1" applyBorder="1" applyAlignment="1">
      <alignment horizontal="right" vertical="center" shrinkToFit="1"/>
    </xf>
    <xf numFmtId="184" fontId="15" fillId="3" borderId="26" xfId="16" applyNumberFormat="1" applyFont="1" applyFill="1" applyBorder="1" applyAlignment="1">
      <alignment horizontal="right" vertical="center" shrinkToFit="1"/>
    </xf>
    <xf numFmtId="0" fontId="15" fillId="3" borderId="35" xfId="12" applyFont="1" applyFill="1" applyBorder="1" applyAlignment="1">
      <alignment horizontal="center" vertical="center" wrapText="1"/>
    </xf>
    <xf numFmtId="0" fontId="16" fillId="3" borderId="37" xfId="12" applyFont="1" applyFill="1" applyBorder="1" applyAlignment="1">
      <alignment horizontal="center" vertical="center"/>
    </xf>
    <xf numFmtId="183" fontId="15" fillId="3" borderId="151" xfId="16" applyNumberFormat="1" applyFont="1" applyFill="1" applyBorder="1" applyAlignment="1">
      <alignment horizontal="right" vertical="center" shrinkToFit="1"/>
    </xf>
    <xf numFmtId="183" fontId="15" fillId="3" borderId="154" xfId="16" applyNumberFormat="1" applyFont="1" applyFill="1" applyBorder="1" applyAlignment="1">
      <alignment horizontal="right" vertical="center" shrinkToFit="1"/>
    </xf>
    <xf numFmtId="184" fontId="15" fillId="3" borderId="162" xfId="16" applyNumberFormat="1" applyFont="1" applyFill="1" applyBorder="1" applyAlignment="1">
      <alignment horizontal="right" vertical="center" shrinkToFit="1"/>
    </xf>
    <xf numFmtId="0" fontId="15" fillId="3" borderId="12" xfId="12" applyFont="1" applyFill="1" applyBorder="1" applyAlignment="1">
      <alignment horizontal="center" vertical="top" wrapText="1"/>
    </xf>
    <xf numFmtId="0" fontId="15" fillId="3" borderId="23" xfId="12" applyFont="1" applyFill="1" applyBorder="1" applyAlignment="1">
      <alignment horizontal="center" vertical="top" wrapText="1"/>
    </xf>
    <xf numFmtId="0" fontId="15" fillId="3" borderId="16" xfId="12" applyFont="1" applyFill="1" applyBorder="1" applyAlignment="1">
      <alignment horizontal="center" vertical="top" wrapText="1"/>
    </xf>
    <xf numFmtId="0" fontId="15" fillId="3" borderId="8" xfId="12" applyFont="1" applyFill="1" applyBorder="1" applyAlignment="1">
      <alignment horizontal="center" vertical="top" wrapText="1"/>
    </xf>
    <xf numFmtId="0" fontId="15" fillId="3" borderId="0" xfId="12" applyFont="1" applyFill="1" applyAlignment="1">
      <alignment horizontal="center" vertical="top" wrapText="1"/>
    </xf>
    <xf numFmtId="0" fontId="15" fillId="3" borderId="14" xfId="12" applyFont="1" applyFill="1" applyBorder="1" applyAlignment="1">
      <alignment horizontal="center" vertical="top" wrapText="1"/>
    </xf>
    <xf numFmtId="0" fontId="15" fillId="3" borderId="56" xfId="12" applyFont="1" applyFill="1" applyBorder="1" applyAlignment="1">
      <alignment horizontal="center" vertical="top" wrapText="1"/>
    </xf>
    <xf numFmtId="0" fontId="15" fillId="3" borderId="34" xfId="12" applyFont="1" applyFill="1" applyBorder="1" applyAlignment="1">
      <alignment horizontal="center" vertical="top" wrapText="1"/>
    </xf>
    <xf numFmtId="184" fontId="15" fillId="3" borderId="158" xfId="16" applyNumberFormat="1" applyFont="1" applyFill="1" applyBorder="1" applyAlignment="1">
      <alignment horizontal="right" vertical="center" shrinkToFit="1"/>
    </xf>
    <xf numFmtId="184" fontId="15" fillId="3" borderId="27" xfId="16" applyNumberFormat="1" applyFont="1" applyFill="1" applyBorder="1" applyAlignment="1">
      <alignment horizontal="right" vertical="center" shrinkToFit="1"/>
    </xf>
    <xf numFmtId="0" fontId="15" fillId="3" borderId="30" xfId="16" applyFont="1" applyFill="1" applyBorder="1" applyAlignment="1">
      <alignment horizontal="left" vertical="center" shrinkToFit="1"/>
    </xf>
    <xf numFmtId="0" fontId="15" fillId="3" borderId="23" xfId="16" applyFont="1" applyFill="1" applyBorder="1" applyAlignment="1">
      <alignment horizontal="left" vertical="center" shrinkToFit="1"/>
    </xf>
    <xf numFmtId="0" fontId="15" fillId="3" borderId="16" xfId="16" applyFont="1" applyFill="1" applyBorder="1" applyAlignment="1">
      <alignment horizontal="left" vertical="center" shrinkToFit="1"/>
    </xf>
    <xf numFmtId="0" fontId="15" fillId="3" borderId="42" xfId="12" applyFont="1" applyFill="1" applyBorder="1" applyAlignment="1">
      <alignment vertical="center" shrinkToFit="1"/>
    </xf>
    <xf numFmtId="0" fontId="15" fillId="3" borderId="0" xfId="12" applyFont="1" applyFill="1" applyAlignment="1">
      <alignment vertical="center" shrinkToFit="1"/>
    </xf>
    <xf numFmtId="0" fontId="15" fillId="3" borderId="14" xfId="12" applyFont="1" applyFill="1" applyBorder="1" applyAlignment="1">
      <alignment vertical="center" shrinkToFit="1"/>
    </xf>
    <xf numFmtId="184" fontId="15" fillId="3" borderId="75" xfId="16" applyNumberFormat="1" applyFont="1" applyFill="1" applyBorder="1" applyAlignment="1">
      <alignment horizontal="right" vertical="center" shrinkToFit="1"/>
    </xf>
    <xf numFmtId="184" fontId="15" fillId="3" borderId="25" xfId="16" applyNumberFormat="1" applyFont="1" applyFill="1" applyBorder="1" applyAlignment="1">
      <alignment horizontal="right" vertical="center" shrinkToFit="1"/>
    </xf>
    <xf numFmtId="184" fontId="15" fillId="3" borderId="72" xfId="16" applyNumberFormat="1" applyFont="1" applyFill="1" applyBorder="1" applyAlignment="1">
      <alignment horizontal="right" vertical="center" shrinkToFit="1"/>
    </xf>
    <xf numFmtId="184" fontId="15" fillId="3" borderId="23" xfId="16" applyNumberFormat="1" applyFont="1" applyFill="1" applyBorder="1" applyAlignment="1">
      <alignment horizontal="right" vertical="center" shrinkToFit="1"/>
    </xf>
    <xf numFmtId="184" fontId="15" fillId="3" borderId="54" xfId="16" applyNumberFormat="1" applyFont="1" applyFill="1" applyBorder="1" applyAlignment="1">
      <alignment horizontal="right" vertical="center" shrinkToFit="1"/>
    </xf>
    <xf numFmtId="0" fontId="15" fillId="3" borderId="12" xfId="12" applyFont="1" applyFill="1" applyBorder="1" applyAlignment="1">
      <alignment horizontal="center" vertical="top"/>
    </xf>
    <xf numFmtId="0" fontId="15" fillId="3" borderId="23" xfId="12" applyFont="1" applyFill="1" applyBorder="1" applyAlignment="1">
      <alignment horizontal="center" vertical="top"/>
    </xf>
    <xf numFmtId="0" fontId="15" fillId="3" borderId="8" xfId="12" applyFont="1" applyFill="1" applyBorder="1" applyAlignment="1">
      <alignment horizontal="center" vertical="top"/>
    </xf>
    <xf numFmtId="0" fontId="15" fillId="3" borderId="0" xfId="12" applyFont="1" applyFill="1" applyAlignment="1">
      <alignment horizontal="center" vertical="top"/>
    </xf>
    <xf numFmtId="0" fontId="15" fillId="3" borderId="56" xfId="12" applyFont="1" applyFill="1" applyBorder="1" applyAlignment="1">
      <alignment horizontal="center" vertical="top"/>
    </xf>
    <xf numFmtId="0" fontId="15" fillId="3" borderId="34" xfId="12" applyFont="1" applyFill="1" applyBorder="1" applyAlignment="1">
      <alignment horizontal="center" vertical="top"/>
    </xf>
    <xf numFmtId="0" fontId="15" fillId="3" borderId="30" xfId="12" applyFont="1" applyFill="1" applyBorder="1" applyAlignment="1">
      <alignment horizontal="center" vertical="center" textRotation="255" wrapText="1"/>
    </xf>
    <xf numFmtId="0" fontId="15" fillId="3" borderId="42" xfId="12" applyFont="1" applyFill="1" applyBorder="1" applyAlignment="1">
      <alignment horizontal="center" vertical="center" textRotation="255" wrapText="1"/>
    </xf>
    <xf numFmtId="0" fontId="15"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5" fillId="3" borderId="32" xfId="16" applyNumberFormat="1" applyFont="1" applyFill="1" applyBorder="1" applyAlignment="1">
      <alignment horizontal="right" vertical="center" shrinkToFit="1"/>
    </xf>
    <xf numFmtId="183" fontId="15" fillId="3" borderId="35" xfId="16" applyNumberFormat="1" applyFont="1" applyFill="1" applyBorder="1" applyAlignment="1">
      <alignment horizontal="right" vertical="center" shrinkToFit="1"/>
    </xf>
    <xf numFmtId="183" fontId="15" fillId="3" borderId="113" xfId="16" applyNumberFormat="1" applyFont="1" applyFill="1" applyBorder="1" applyAlignment="1">
      <alignment horizontal="right" vertical="center" shrinkToFit="1"/>
    </xf>
    <xf numFmtId="183" fontId="15" fillId="3" borderId="119" xfId="16" applyNumberFormat="1" applyFont="1" applyFill="1" applyBorder="1" applyAlignment="1">
      <alignment horizontal="right" vertical="center" shrinkToFit="1"/>
    </xf>
    <xf numFmtId="183" fontId="15" fillId="3" borderId="130" xfId="16" applyNumberFormat="1" applyFont="1" applyFill="1" applyBorder="1" applyAlignment="1">
      <alignment horizontal="right" vertical="center" shrinkToFit="1"/>
    </xf>
    <xf numFmtId="183" fontId="15" fillId="3" borderId="135" xfId="16" applyNumberFormat="1" applyFont="1" applyFill="1" applyBorder="1" applyAlignment="1">
      <alignment horizontal="right" vertical="center" shrinkToFit="1"/>
    </xf>
    <xf numFmtId="183" fontId="15" fillId="3" borderId="140" xfId="16" applyNumberFormat="1" applyFont="1" applyFill="1" applyBorder="1" applyAlignment="1">
      <alignment horizontal="right" vertical="center" shrinkToFit="1"/>
    </xf>
    <xf numFmtId="0" fontId="15" fillId="3" borderId="14" xfId="12" applyFont="1" applyFill="1" applyBorder="1" applyAlignment="1">
      <alignment horizontal="left" vertical="center"/>
    </xf>
    <xf numFmtId="0" fontId="15" fillId="3" borderId="19" xfId="12" applyFont="1" applyFill="1" applyBorder="1" applyAlignment="1">
      <alignment horizontal="left" vertical="center" wrapText="1"/>
    </xf>
    <xf numFmtId="0" fontId="15" fillId="3" borderId="56" xfId="12" applyFont="1" applyFill="1" applyBorder="1" applyAlignment="1">
      <alignment horizontal="center" vertical="center"/>
    </xf>
    <xf numFmtId="0" fontId="15" fillId="3" borderId="34" xfId="12" applyFont="1" applyFill="1" applyBorder="1" applyAlignment="1">
      <alignment horizontal="center" vertical="center"/>
    </xf>
    <xf numFmtId="0" fontId="15" fillId="3" borderId="59" xfId="12" applyFont="1" applyFill="1" applyBorder="1" applyAlignment="1">
      <alignment horizontal="center" vertical="center"/>
    </xf>
    <xf numFmtId="0" fontId="15" fillId="3" borderId="74" xfId="12" applyFont="1" applyFill="1" applyBorder="1" applyAlignment="1">
      <alignment horizontal="center" vertical="center"/>
    </xf>
    <xf numFmtId="0" fontId="15" fillId="3" borderId="84" xfId="12" applyFont="1" applyFill="1" applyBorder="1" applyAlignment="1" applyProtection="1">
      <alignment horizontal="left" vertical="center" shrinkToFit="1"/>
      <protection locked="0"/>
    </xf>
    <xf numFmtId="0" fontId="15" fillId="3" borderId="87" xfId="12" applyFont="1" applyFill="1" applyBorder="1" applyAlignment="1" applyProtection="1">
      <alignment horizontal="left" vertical="center" shrinkToFit="1"/>
      <protection locked="0"/>
    </xf>
    <xf numFmtId="0" fontId="15" fillId="3" borderId="91" xfId="12" applyFont="1" applyFill="1" applyBorder="1" applyAlignment="1" applyProtection="1">
      <alignment horizontal="left" vertical="center" shrinkToFit="1"/>
      <protection locked="0"/>
    </xf>
    <xf numFmtId="183" fontId="15" fillId="3" borderId="84" xfId="12" applyNumberFormat="1" applyFont="1" applyFill="1" applyBorder="1" applyAlignment="1" applyProtection="1">
      <alignment horizontal="right" vertical="center" shrinkToFit="1"/>
      <protection locked="0"/>
    </xf>
    <xf numFmtId="183" fontId="15" fillId="3" borderId="87" xfId="12" applyNumberFormat="1" applyFont="1" applyFill="1" applyBorder="1" applyAlignment="1" applyProtection="1">
      <alignment horizontal="right" vertical="center" shrinkToFit="1"/>
      <protection locked="0"/>
    </xf>
    <xf numFmtId="183" fontId="15" fillId="3" borderId="91" xfId="12" applyNumberFormat="1" applyFont="1" applyFill="1" applyBorder="1" applyAlignment="1" applyProtection="1">
      <alignment horizontal="right" vertical="center" shrinkToFit="1"/>
      <protection locked="0"/>
    </xf>
    <xf numFmtId="0" fontId="15" fillId="3" borderId="123" xfId="12" applyFont="1" applyFill="1" applyBorder="1" applyAlignment="1" applyProtection="1">
      <alignment horizontal="left" vertical="center" shrinkToFit="1"/>
      <protection locked="0"/>
    </xf>
    <xf numFmtId="0" fontId="15" fillId="5" borderId="33" xfId="12" applyFont="1" applyFill="1" applyBorder="1" applyAlignment="1" applyProtection="1">
      <alignment horizontal="left" vertical="center" shrinkToFit="1"/>
      <protection locked="0"/>
    </xf>
    <xf numFmtId="0" fontId="15" fillId="5" borderId="36" xfId="12" applyFont="1" applyFill="1" applyBorder="1" applyAlignment="1" applyProtection="1">
      <alignment horizontal="left" vertical="center" shrinkToFit="1"/>
      <protection locked="0"/>
    </xf>
    <xf numFmtId="0" fontId="15" fillId="5" borderId="38" xfId="12" applyFont="1" applyFill="1" applyBorder="1" applyAlignment="1" applyProtection="1">
      <alignment horizontal="left" vertical="center" shrinkToFit="1"/>
      <protection locked="0"/>
    </xf>
    <xf numFmtId="183" fontId="15" fillId="5" borderId="160" xfId="12" applyNumberFormat="1" applyFont="1" applyFill="1" applyBorder="1" applyAlignment="1" applyProtection="1">
      <alignment horizontal="right" vertical="center" shrinkToFit="1"/>
      <protection locked="0"/>
    </xf>
    <xf numFmtId="183" fontId="15" fillId="5" borderId="161" xfId="12" applyNumberFormat="1" applyFont="1" applyFill="1" applyBorder="1" applyAlignment="1" applyProtection="1">
      <alignment horizontal="right" vertical="center" shrinkToFit="1"/>
      <protection locked="0"/>
    </xf>
    <xf numFmtId="183" fontId="15" fillId="5" borderId="164" xfId="12" applyNumberFormat="1" applyFont="1" applyFill="1" applyBorder="1" applyAlignment="1" applyProtection="1">
      <alignment horizontal="right" vertical="center" shrinkToFit="1"/>
      <protection locked="0"/>
    </xf>
    <xf numFmtId="183" fontId="15" fillId="5" borderId="33" xfId="12" applyNumberFormat="1" applyFont="1" applyFill="1" applyBorder="1" applyAlignment="1" applyProtection="1">
      <alignment horizontal="right" vertical="center" shrinkToFit="1"/>
      <protection locked="0"/>
    </xf>
    <xf numFmtId="183" fontId="15" fillId="5" borderId="36" xfId="11" applyNumberFormat="1" applyFont="1" applyFill="1" applyBorder="1" applyAlignment="1" applyProtection="1">
      <alignment horizontal="right" vertical="center" shrinkToFit="1"/>
      <protection locked="0"/>
    </xf>
    <xf numFmtId="183" fontId="15" fillId="5" borderId="38" xfId="12" applyNumberFormat="1" applyFont="1" applyFill="1" applyBorder="1" applyAlignment="1" applyProtection="1">
      <alignment horizontal="right" vertical="center" shrinkToFit="1"/>
      <protection locked="0"/>
    </xf>
    <xf numFmtId="0" fontId="15" fillId="5" borderId="52" xfId="12" applyFont="1" applyFill="1" applyBorder="1" applyAlignment="1" applyProtection="1">
      <alignment horizontal="left" vertical="center" shrinkToFit="1"/>
      <protection locked="0"/>
    </xf>
    <xf numFmtId="183" fontId="15" fillId="5" borderId="99" xfId="12" applyNumberFormat="1" applyFont="1" applyFill="1" applyBorder="1" applyAlignment="1" applyProtection="1">
      <alignment horizontal="right" vertical="center" shrinkToFit="1"/>
      <protection locked="0"/>
    </xf>
    <xf numFmtId="183" fontId="15" fillId="5" borderId="105" xfId="12" applyNumberFormat="1" applyFont="1" applyFill="1" applyBorder="1" applyAlignment="1" applyProtection="1">
      <alignment horizontal="right" vertical="center" shrinkToFit="1"/>
      <protection locked="0"/>
    </xf>
    <xf numFmtId="183" fontId="15" fillId="5" borderId="103" xfId="11" applyNumberFormat="1" applyFont="1" applyFill="1" applyBorder="1" applyAlignment="1" applyProtection="1">
      <alignment horizontal="right" vertical="center" shrinkToFit="1"/>
      <protection locked="0"/>
    </xf>
    <xf numFmtId="0" fontId="15" fillId="5" borderId="103" xfId="11" applyFont="1" applyFill="1" applyBorder="1" applyAlignment="1" applyProtection="1">
      <alignment horizontal="left" vertical="center" shrinkToFit="1"/>
      <protection locked="0"/>
    </xf>
    <xf numFmtId="0" fontId="15" fillId="5" borderId="124" xfId="11" applyFont="1" applyFill="1" applyBorder="1" applyAlignment="1" applyProtection="1">
      <alignment horizontal="left" vertical="center" shrinkToFit="1"/>
      <protection locked="0"/>
    </xf>
    <xf numFmtId="0" fontId="15" fillId="3" borderId="85" xfId="12" applyFont="1" applyFill="1" applyBorder="1" applyAlignment="1" applyProtection="1">
      <alignment horizontal="left" vertical="center" shrinkToFit="1"/>
      <protection locked="0"/>
    </xf>
    <xf numFmtId="0" fontId="15" fillId="3" borderId="88" xfId="12" applyFont="1" applyFill="1" applyBorder="1" applyAlignment="1" applyProtection="1">
      <alignment horizontal="left" vertical="center" shrinkToFit="1"/>
      <protection locked="0"/>
    </xf>
    <xf numFmtId="0" fontId="15" fillId="3" borderId="92" xfId="12" applyFont="1" applyFill="1" applyBorder="1" applyAlignment="1" applyProtection="1">
      <alignment horizontal="left" vertical="center" shrinkToFit="1"/>
      <protection locked="0"/>
    </xf>
    <xf numFmtId="183" fontId="15" fillId="3" borderId="96" xfId="12" applyNumberFormat="1" applyFont="1" applyFill="1" applyBorder="1" applyAlignment="1" applyProtection="1">
      <alignment horizontal="right" vertical="center" shrinkToFit="1"/>
      <protection locked="0"/>
    </xf>
    <xf numFmtId="183" fontId="15" fillId="3" borderId="102" xfId="12" applyNumberFormat="1" applyFont="1" applyFill="1" applyBorder="1" applyAlignment="1" applyProtection="1">
      <alignment horizontal="right" vertical="center" shrinkToFit="1"/>
      <protection locked="0"/>
    </xf>
    <xf numFmtId="0" fontId="15" fillId="3" borderId="102" xfId="12" applyFont="1" applyFill="1" applyBorder="1" applyAlignment="1" applyProtection="1">
      <alignment horizontal="left" vertical="center" shrinkToFit="1"/>
      <protection locked="0"/>
    </xf>
    <xf numFmtId="0" fontId="15" fillId="3" borderId="147" xfId="12" applyFont="1" applyFill="1" applyBorder="1" applyAlignment="1" applyProtection="1">
      <alignment horizontal="left" vertical="center" shrinkToFit="1"/>
      <protection locked="0"/>
    </xf>
    <xf numFmtId="183" fontId="15" fillId="0" borderId="95" xfId="16" applyNumberFormat="1" applyFont="1" applyBorder="1" applyAlignment="1" applyProtection="1">
      <alignment horizontal="right" vertical="center" shrinkToFit="1"/>
      <protection locked="0"/>
    </xf>
    <xf numFmtId="183" fontId="15" fillId="0" borderId="101" xfId="16" applyNumberFormat="1" applyFont="1" applyBorder="1" applyAlignment="1" applyProtection="1">
      <alignment horizontal="right" vertical="center" shrinkToFit="1"/>
      <protection locked="0"/>
    </xf>
    <xf numFmtId="0" fontId="15" fillId="0" borderId="101" xfId="11" applyFont="1" applyBorder="1" applyAlignment="1" applyProtection="1">
      <alignment horizontal="left" vertical="center" shrinkToFit="1"/>
      <protection locked="0"/>
    </xf>
    <xf numFmtId="0" fontId="15" fillId="0" borderId="146" xfId="11" applyFont="1" applyBorder="1" applyAlignment="1" applyProtection="1">
      <alignment horizontal="left" vertical="center" shrinkToFit="1"/>
      <protection locked="0"/>
    </xf>
    <xf numFmtId="183" fontId="15" fillId="0" borderId="106" xfId="12" applyNumberFormat="1" applyFont="1" applyBorder="1" applyAlignment="1" applyProtection="1">
      <alignment horizontal="right" vertical="center" shrinkToFit="1"/>
      <protection locked="0"/>
    </xf>
    <xf numFmtId="183" fontId="15" fillId="0" borderId="107" xfId="12" applyNumberFormat="1" applyFont="1" applyBorder="1" applyAlignment="1" applyProtection="1">
      <alignment horizontal="right" vertical="center" shrinkToFit="1"/>
      <protection locked="0"/>
    </xf>
    <xf numFmtId="0" fontId="15" fillId="0" borderId="83" xfId="16" applyFont="1" applyBorder="1" applyAlignment="1" applyProtection="1">
      <alignment horizontal="left" vertical="center" shrinkToFit="1"/>
      <protection locked="0"/>
    </xf>
    <xf numFmtId="0" fontId="15" fillId="0" borderId="86" xfId="16" applyFont="1" applyBorder="1" applyAlignment="1" applyProtection="1">
      <alignment horizontal="left" vertical="center" shrinkToFit="1"/>
      <protection locked="0"/>
    </xf>
    <xf numFmtId="0" fontId="15" fillId="0" borderId="90" xfId="16" applyFont="1" applyBorder="1" applyAlignment="1" applyProtection="1">
      <alignment horizontal="left" vertical="center" shrinkToFit="1"/>
      <protection locked="0"/>
    </xf>
    <xf numFmtId="183" fontId="15" fillId="0" borderId="94" xfId="16" applyNumberFormat="1" applyFont="1" applyBorder="1" applyAlignment="1" applyProtection="1">
      <alignment horizontal="right" vertical="center" shrinkToFit="1"/>
      <protection locked="0"/>
    </xf>
    <xf numFmtId="183" fontId="15" fillId="0" borderId="100" xfId="16" applyNumberFormat="1" applyFont="1" applyBorder="1" applyAlignment="1" applyProtection="1">
      <alignment horizontal="right" vertical="center" shrinkToFit="1"/>
      <protection locked="0"/>
    </xf>
    <xf numFmtId="0" fontId="15" fillId="0" borderId="100" xfId="11" applyFont="1" applyBorder="1" applyAlignment="1" applyProtection="1">
      <alignment horizontal="left" vertical="center" shrinkToFit="1"/>
      <protection locked="0"/>
    </xf>
    <xf numFmtId="0" fontId="15" fillId="0" borderId="145" xfId="11" applyFont="1" applyBorder="1" applyAlignment="1" applyProtection="1">
      <alignment horizontal="left" vertical="center" shrinkToFit="1"/>
      <protection locked="0"/>
    </xf>
    <xf numFmtId="183" fontId="15" fillId="5" borderId="112" xfId="12" applyNumberFormat="1" applyFont="1" applyFill="1" applyBorder="1" applyAlignment="1" applyProtection="1">
      <alignment horizontal="right" vertical="center" shrinkToFit="1"/>
      <protection locked="0"/>
    </xf>
    <xf numFmtId="183" fontId="15" fillId="5" borderId="117" xfId="11" applyNumberFormat="1" applyFont="1" applyFill="1" applyBorder="1" applyAlignment="1" applyProtection="1">
      <alignment horizontal="right" vertical="center" shrinkToFit="1"/>
      <protection locked="0"/>
    </xf>
    <xf numFmtId="183" fontId="15" fillId="5" borderId="124" xfId="11" applyNumberFormat="1" applyFont="1" applyFill="1" applyBorder="1" applyAlignment="1" applyProtection="1">
      <alignment horizontal="right" vertical="center" shrinkToFit="1"/>
      <protection locked="0"/>
    </xf>
    <xf numFmtId="183" fontId="15" fillId="5" borderId="128" xfId="11" applyNumberFormat="1" applyFont="1" applyFill="1" applyBorder="1" applyAlignment="1" applyProtection="1">
      <alignment horizontal="right" vertical="center" shrinkToFit="1"/>
      <protection locked="0"/>
    </xf>
    <xf numFmtId="184" fontId="15" fillId="5" borderId="105" xfId="12" applyNumberFormat="1" applyFont="1" applyFill="1" applyBorder="1" applyAlignment="1" applyProtection="1">
      <alignment horizontal="right" vertical="center" shrinkToFit="1"/>
      <protection locked="0"/>
    </xf>
    <xf numFmtId="183" fontId="15" fillId="5" borderId="61" xfId="11" applyNumberFormat="1" applyFont="1" applyFill="1" applyBorder="1" applyAlignment="1" applyProtection="1">
      <alignment horizontal="right" vertical="center" shrinkToFit="1"/>
      <protection locked="0"/>
    </xf>
    <xf numFmtId="183" fontId="15" fillId="5" borderId="52" xfId="11" applyNumberFormat="1" applyFont="1" applyFill="1" applyBorder="1" applyAlignment="1" applyProtection="1">
      <alignment horizontal="right" vertical="center" shrinkToFit="1"/>
      <protection locked="0"/>
    </xf>
    <xf numFmtId="183" fontId="15" fillId="3" borderId="95" xfId="15" applyNumberFormat="1" applyFont="1" applyFill="1" applyBorder="1" applyAlignment="1" applyProtection="1">
      <alignment horizontal="right" vertical="center" shrinkToFit="1"/>
      <protection locked="0"/>
    </xf>
    <xf numFmtId="183" fontId="15" fillId="3" borderId="101" xfId="15" applyNumberFormat="1" applyFont="1" applyFill="1" applyBorder="1" applyAlignment="1" applyProtection="1">
      <alignment horizontal="right" vertical="center" shrinkToFit="1"/>
      <protection locked="0"/>
    </xf>
    <xf numFmtId="183" fontId="15" fillId="3" borderId="107" xfId="15" applyNumberFormat="1" applyFont="1" applyFill="1" applyBorder="1" applyAlignment="1" applyProtection="1">
      <alignment horizontal="right" vertical="center" shrinkToFit="1"/>
      <protection locked="0"/>
    </xf>
    <xf numFmtId="183" fontId="15" fillId="0" borderId="116" xfId="16" applyNumberFormat="1" applyFont="1" applyBorder="1" applyAlignment="1" applyProtection="1">
      <alignment horizontal="right" vertical="center" shrinkToFit="1"/>
      <protection locked="0"/>
    </xf>
    <xf numFmtId="183" fontId="15" fillId="0" borderId="123" xfId="16" applyNumberFormat="1" applyFont="1" applyBorder="1" applyAlignment="1" applyProtection="1">
      <alignment horizontal="right" vertical="center" shrinkToFit="1"/>
      <protection locked="0"/>
    </xf>
    <xf numFmtId="183" fontId="15" fillId="3" borderId="106" xfId="15" applyNumberFormat="1" applyFont="1" applyFill="1" applyBorder="1" applyAlignment="1" applyProtection="1">
      <alignment horizontal="right" vertical="center" shrinkToFit="1"/>
      <protection locked="0"/>
    </xf>
    <xf numFmtId="184" fontId="15" fillId="3" borderId="101" xfId="15" applyNumberFormat="1" applyFont="1" applyFill="1" applyBorder="1" applyAlignment="1" applyProtection="1">
      <alignment horizontal="right" vertical="center" shrinkToFit="1"/>
      <protection locked="0"/>
    </xf>
    <xf numFmtId="0" fontId="15" fillId="0" borderId="11" xfId="12" applyFont="1" applyBorder="1" applyAlignment="1" applyProtection="1">
      <alignment horizontal="center" vertical="center" shrinkToFit="1"/>
      <protection locked="0"/>
    </xf>
    <xf numFmtId="0" fontId="15" fillId="0" borderId="22" xfId="12" applyFont="1" applyBorder="1" applyAlignment="1" applyProtection="1">
      <alignment horizontal="center" vertical="center"/>
      <protection locked="0"/>
    </xf>
    <xf numFmtId="0" fontId="15" fillId="0" borderId="50" xfId="12" applyFont="1" applyBorder="1" applyAlignment="1" applyProtection="1">
      <alignment horizontal="center" vertical="center"/>
      <protection locked="0"/>
    </xf>
    <xf numFmtId="184" fontId="15" fillId="0" borderId="101" xfId="12" applyNumberFormat="1" applyFont="1" applyBorder="1" applyAlignment="1" applyProtection="1">
      <alignment horizontal="right" vertical="center" shrinkToFit="1"/>
      <protection locked="0"/>
    </xf>
    <xf numFmtId="183" fontId="15" fillId="0" borderId="98" xfId="16" applyNumberFormat="1" applyFont="1" applyBorder="1" applyAlignment="1" applyProtection="1">
      <alignment horizontal="right" vertical="center" shrinkToFit="1"/>
      <protection locked="0"/>
    </xf>
    <xf numFmtId="183" fontId="15" fillId="0" borderId="104" xfId="16" applyNumberFormat="1" applyFont="1" applyBorder="1" applyAlignment="1" applyProtection="1">
      <alignment horizontal="right" vertical="center" shrinkToFit="1"/>
      <protection locked="0"/>
    </xf>
    <xf numFmtId="183" fontId="15" fillId="0" borderId="111" xfId="16" applyNumberFormat="1" applyFont="1" applyBorder="1" applyAlignment="1" applyProtection="1">
      <alignment horizontal="right" vertical="center" shrinkToFit="1"/>
      <protection locked="0"/>
    </xf>
    <xf numFmtId="183" fontId="15" fillId="0" borderId="118" xfId="16" applyNumberFormat="1" applyFont="1" applyBorder="1" applyAlignment="1" applyProtection="1">
      <alignment horizontal="right" vertical="center" shrinkToFit="1"/>
      <protection locked="0"/>
    </xf>
    <xf numFmtId="183" fontId="15" fillId="0" borderId="125" xfId="16" applyNumberFormat="1" applyFont="1" applyBorder="1" applyAlignment="1" applyProtection="1">
      <alignment horizontal="right" vertical="center" shrinkToFit="1"/>
      <protection locked="0"/>
    </xf>
    <xf numFmtId="183" fontId="15" fillId="0" borderId="129" xfId="12" applyNumberFormat="1" applyFont="1" applyBorder="1" applyAlignment="1" applyProtection="1">
      <alignment horizontal="right" vertical="center" shrinkToFit="1"/>
      <protection locked="0"/>
    </xf>
    <xf numFmtId="184" fontId="15" fillId="0" borderId="104" xfId="12" applyNumberFormat="1" applyFont="1" applyBorder="1" applyAlignment="1" applyProtection="1">
      <alignment horizontal="right" vertical="center" shrinkToFit="1"/>
      <protection locked="0"/>
    </xf>
    <xf numFmtId="0" fontId="15" fillId="0" borderId="104" xfId="12" applyFont="1" applyBorder="1" applyAlignment="1" applyProtection="1">
      <alignment horizontal="left" vertical="center" shrinkToFit="1"/>
      <protection locked="0"/>
    </xf>
    <xf numFmtId="0" fontId="15" fillId="0" borderId="125" xfId="12" applyFont="1" applyBorder="1" applyAlignment="1" applyProtection="1">
      <alignment horizontal="left" vertical="center" shrinkToFit="1"/>
      <protection locked="0"/>
    </xf>
    <xf numFmtId="0" fontId="15" fillId="3" borderId="19" xfId="12" applyFont="1" applyFill="1" applyBorder="1" applyAlignment="1">
      <alignment horizontal="left" vertical="center"/>
    </xf>
    <xf numFmtId="0" fontId="15" fillId="3" borderId="20" xfId="12" applyFont="1" applyFill="1" applyBorder="1" applyAlignment="1">
      <alignment horizontal="left" vertical="center"/>
    </xf>
    <xf numFmtId="183" fontId="15" fillId="5" borderId="97" xfId="11" applyNumberFormat="1" applyFont="1" applyFill="1" applyBorder="1" applyAlignment="1" applyProtection="1">
      <alignment horizontal="right" vertical="center" shrinkToFit="1"/>
      <protection locked="0"/>
    </xf>
    <xf numFmtId="183" fontId="15" fillId="5" borderId="108" xfId="11" applyNumberFormat="1" applyFont="1" applyFill="1" applyBorder="1" applyAlignment="1" applyProtection="1">
      <alignment horizontal="right" vertical="center" shrinkToFit="1"/>
      <protection locked="0"/>
    </xf>
    <xf numFmtId="183" fontId="15" fillId="0" borderId="96" xfId="16" applyNumberFormat="1" applyFont="1" applyBorder="1" applyAlignment="1" applyProtection="1">
      <alignment horizontal="right" vertical="center" shrinkToFit="1"/>
      <protection locked="0"/>
    </xf>
    <xf numFmtId="183" fontId="15" fillId="0" borderId="102" xfId="16" applyNumberFormat="1" applyFont="1" applyBorder="1" applyAlignment="1" applyProtection="1">
      <alignment horizontal="right" vertical="center" shrinkToFit="1"/>
      <protection locked="0"/>
    </xf>
    <xf numFmtId="183" fontId="15" fillId="0" borderId="110" xfId="16" applyNumberFormat="1" applyFont="1" applyBorder="1" applyAlignment="1" applyProtection="1">
      <alignment horizontal="right" vertical="center" shrinkToFit="1"/>
      <protection locked="0"/>
    </xf>
    <xf numFmtId="183" fontId="15" fillId="0" borderId="127" xfId="11" applyNumberFormat="1" applyFont="1" applyBorder="1" applyAlignment="1" applyProtection="1">
      <alignment horizontal="right" vertical="center" shrinkToFit="1"/>
      <protection locked="0"/>
    </xf>
    <xf numFmtId="0" fontId="15" fillId="0" borderId="102" xfId="11" applyFont="1" applyBorder="1" applyAlignment="1" applyProtection="1">
      <alignment horizontal="left" vertical="center" shrinkToFit="1"/>
      <protection locked="0"/>
    </xf>
    <xf numFmtId="0" fontId="15" fillId="0" borderId="147" xfId="11" applyFont="1" applyBorder="1" applyAlignment="1" applyProtection="1">
      <alignment horizontal="left" vertical="center" shrinkToFit="1"/>
      <protection locked="0"/>
    </xf>
    <xf numFmtId="0" fontId="14" fillId="3" borderId="0" xfId="12" applyFont="1" applyFill="1">
      <alignment vertical="center"/>
    </xf>
    <xf numFmtId="0" fontId="18" fillId="3" borderId="6" xfId="12" applyFont="1" applyFill="1" applyBorder="1" applyAlignment="1">
      <alignment horizontal="center" vertical="center"/>
    </xf>
    <xf numFmtId="0" fontId="18" fillId="3" borderId="18" xfId="12" applyFont="1" applyFill="1" applyBorder="1" applyAlignment="1">
      <alignment horizontal="center" vertical="center"/>
    </xf>
    <xf numFmtId="0" fontId="18" fillId="3" borderId="64" xfId="12" applyFont="1" applyFill="1" applyBorder="1" applyAlignment="1">
      <alignment horizontal="center" vertical="center"/>
    </xf>
    <xf numFmtId="183" fontId="15" fillId="0" borderId="109" xfId="16" applyNumberFormat="1" applyFont="1" applyBorder="1" applyAlignment="1" applyProtection="1">
      <alignment horizontal="right" vertical="center" shrinkToFit="1"/>
      <protection locked="0"/>
    </xf>
    <xf numFmtId="183" fontId="15" fillId="0" borderId="115" xfId="16" applyNumberFormat="1" applyFont="1" applyBorder="1" applyAlignment="1" applyProtection="1">
      <alignment horizontal="right" vertical="center" shrinkToFit="1"/>
      <protection locked="0"/>
    </xf>
    <xf numFmtId="183" fontId="15" fillId="0" borderId="120" xfId="16" applyNumberFormat="1" applyFont="1" applyBorder="1" applyAlignment="1" applyProtection="1">
      <alignment horizontal="right" vertical="center" shrinkToFit="1"/>
      <protection locked="0"/>
    </xf>
    <xf numFmtId="183" fontId="15" fillId="0" borderId="122" xfId="16" applyNumberFormat="1" applyFont="1" applyBorder="1" applyAlignment="1" applyProtection="1">
      <alignment horizontal="right" vertical="center" shrinkToFit="1"/>
      <protection locked="0"/>
    </xf>
    <xf numFmtId="183" fontId="15" fillId="0" borderId="126" xfId="11" applyNumberFormat="1" applyFont="1" applyBorder="1" applyAlignment="1" applyProtection="1">
      <alignment horizontal="right" vertical="center" shrinkToFit="1"/>
      <protection locked="0"/>
    </xf>
    <xf numFmtId="183" fontId="15" fillId="0" borderId="83" xfId="11" applyNumberFormat="1" applyFont="1" applyBorder="1" applyAlignment="1" applyProtection="1">
      <alignment horizontal="right" vertical="center" shrinkToFit="1"/>
      <protection locked="0"/>
    </xf>
    <xf numFmtId="183" fontId="15" fillId="0" borderId="86" xfId="11" applyNumberFormat="1" applyFont="1" applyBorder="1" applyAlignment="1" applyProtection="1">
      <alignment horizontal="right" vertical="center" shrinkToFit="1"/>
      <protection locked="0"/>
    </xf>
    <xf numFmtId="183" fontId="15" fillId="0" borderId="90" xfId="11" applyNumberFormat="1" applyFont="1" applyBorder="1" applyAlignment="1" applyProtection="1">
      <alignment horizontal="right" vertical="center" shrinkToFit="1"/>
      <protection locked="0"/>
    </xf>
    <xf numFmtId="0" fontId="15"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2" fillId="3" borderId="32" xfId="19" applyFont="1" applyFill="1" applyBorder="1" applyAlignment="1">
      <alignment vertical="center"/>
    </xf>
    <xf numFmtId="0" fontId="12" fillId="3" borderId="35" xfId="19" applyFont="1" applyFill="1" applyBorder="1" applyAlignment="1">
      <alignment vertical="center"/>
    </xf>
    <xf numFmtId="0" fontId="12" fillId="3" borderId="37" xfId="19" applyFont="1" applyFill="1" applyBorder="1" applyAlignment="1">
      <alignment vertical="center"/>
    </xf>
    <xf numFmtId="178" fontId="19" fillId="0" borderId="32" xfId="13" applyNumberFormat="1" applyFont="1" applyBorder="1" applyAlignment="1">
      <alignment horizontal="center" vertical="center"/>
    </xf>
    <xf numFmtId="178" fontId="19" fillId="0" borderId="35" xfId="13" applyNumberFormat="1" applyFont="1" applyBorder="1" applyAlignment="1">
      <alignment horizontal="center" vertical="center"/>
    </xf>
    <xf numFmtId="178" fontId="19"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19" fillId="0" borderId="27" xfId="13" applyNumberFormat="1" applyFont="1" applyBorder="1" applyAlignment="1">
      <alignment horizontal="center" vertical="center" wrapText="1"/>
    </xf>
    <xf numFmtId="178" fontId="19" fillId="0" borderId="26" xfId="13" applyNumberFormat="1" applyFont="1" applyBorder="1" applyAlignment="1">
      <alignment horizontal="center" vertical="center" wrapText="1"/>
    </xf>
    <xf numFmtId="178" fontId="12" fillId="3" borderId="32" xfId="19" applyNumberFormat="1" applyFont="1" applyFill="1" applyBorder="1" applyAlignment="1">
      <alignment vertical="center" wrapText="1"/>
    </xf>
    <xf numFmtId="178" fontId="12" fillId="3" borderId="35" xfId="19" applyNumberFormat="1" applyFont="1" applyFill="1" applyBorder="1" applyAlignment="1">
      <alignment vertical="center" wrapText="1"/>
    </xf>
    <xf numFmtId="178" fontId="12" fillId="3" borderId="37" xfId="19" applyNumberFormat="1" applyFont="1" applyFill="1" applyBorder="1" applyAlignment="1">
      <alignment vertical="center" wrapText="1"/>
    </xf>
    <xf numFmtId="178" fontId="12" fillId="0" borderId="32" xfId="19" applyNumberFormat="1" applyFont="1" applyFill="1" applyBorder="1" applyAlignment="1">
      <alignment vertical="center" wrapText="1"/>
    </xf>
    <xf numFmtId="178" fontId="12" fillId="0" borderId="35" xfId="19" applyNumberFormat="1" applyFont="1" applyFill="1" applyBorder="1" applyAlignment="1">
      <alignment vertical="center" wrapText="1"/>
    </xf>
    <xf numFmtId="178" fontId="12" fillId="0" borderId="37" xfId="19" applyNumberFormat="1" applyFont="1" applyFill="1" applyBorder="1" applyAlignment="1">
      <alignment vertical="center" wrapText="1"/>
    </xf>
    <xf numFmtId="178" fontId="12" fillId="0" borderId="23" xfId="19" applyNumberFormat="1" applyFont="1" applyFill="1" applyBorder="1">
      <alignment vertical="center"/>
    </xf>
    <xf numFmtId="187" fontId="12" fillId="3" borderId="32" xfId="18" applyNumberFormat="1" applyFont="1" applyFill="1" applyBorder="1" applyAlignment="1">
      <alignment horizontal="left" vertical="center" wrapText="1"/>
    </xf>
    <xf numFmtId="187" fontId="12" fillId="3" borderId="35" xfId="18" applyNumberFormat="1" applyFont="1" applyFill="1" applyBorder="1" applyAlignment="1">
      <alignment horizontal="left" vertical="center" wrapText="1"/>
    </xf>
    <xf numFmtId="187" fontId="12" fillId="3" borderId="37" xfId="18" applyNumberFormat="1" applyFont="1" applyFill="1" applyBorder="1" applyAlignment="1">
      <alignment horizontal="left" vertical="center" wrapText="1"/>
    </xf>
    <xf numFmtId="0" fontId="12" fillId="3" borderId="32" xfId="18" applyFont="1" applyFill="1" applyBorder="1" applyAlignment="1">
      <alignment horizontal="left" vertical="center"/>
    </xf>
    <xf numFmtId="0" fontId="12" fillId="3" borderId="35" xfId="18" applyFont="1" applyFill="1" applyBorder="1" applyAlignment="1">
      <alignment horizontal="left" vertical="center"/>
    </xf>
    <xf numFmtId="0" fontId="12" fillId="3" borderId="37" xfId="18" applyFont="1" applyFill="1" applyBorder="1" applyAlignment="1">
      <alignment horizontal="left" vertical="center"/>
    </xf>
    <xf numFmtId="178" fontId="19" fillId="0" borderId="32" xfId="19" applyNumberFormat="1" applyFont="1" applyBorder="1">
      <alignment vertical="center"/>
    </xf>
    <xf numFmtId="178" fontId="19" fillId="0" borderId="35" xfId="19" applyNumberFormat="1" applyFont="1" applyBorder="1">
      <alignment vertical="center"/>
    </xf>
    <xf numFmtId="178" fontId="19" fillId="0" borderId="37" xfId="19" applyNumberFormat="1" applyFont="1" applyBorder="1">
      <alignment vertical="center"/>
    </xf>
    <xf numFmtId="0" fontId="20" fillId="0" borderId="19" xfId="6" applyFont="1" applyFill="1" applyBorder="1" applyAlignment="1" applyProtection="1">
      <alignment horizontal="left" vertical="center" wrapText="1"/>
    </xf>
    <xf numFmtId="0" fontId="20" fillId="0" borderId="53" xfId="6" applyFont="1" applyFill="1" applyBorder="1" applyAlignment="1" applyProtection="1">
      <alignment horizontal="left" vertical="center" wrapText="1"/>
    </xf>
    <xf numFmtId="0" fontId="20" fillId="0" borderId="23" xfId="6" applyFont="1" applyFill="1" applyBorder="1" applyAlignment="1" applyProtection="1">
      <alignment horizontal="left" vertical="center"/>
    </xf>
    <xf numFmtId="0" fontId="20" fillId="0" borderId="54" xfId="6" applyFont="1" applyFill="1" applyBorder="1" applyAlignment="1" applyProtection="1">
      <alignment horizontal="left" vertical="center"/>
    </xf>
    <xf numFmtId="0" fontId="20" fillId="0" borderId="36" xfId="6" applyFont="1" applyFill="1" applyBorder="1" applyAlignment="1" applyProtection="1">
      <alignment horizontal="left" vertical="center"/>
    </xf>
    <xf numFmtId="0" fontId="20" fillId="0" borderId="52" xfId="6" applyFont="1" applyFill="1" applyBorder="1" applyAlignment="1" applyProtection="1">
      <alignment horizontal="left" vertical="center"/>
    </xf>
    <xf numFmtId="0" fontId="22" fillId="0" borderId="35" xfId="17" applyFont="1" applyFill="1" applyBorder="1" applyAlignment="1">
      <alignment horizontal="left" vertical="center" wrapText="1"/>
    </xf>
    <xf numFmtId="0" fontId="22" fillId="0" borderId="51" xfId="17" applyFont="1" applyBorder="1" applyAlignment="1">
      <alignment horizontal="left" vertical="center" wrapText="1"/>
    </xf>
    <xf numFmtId="0" fontId="22" fillId="0" borderId="36" xfId="17" applyFont="1" applyFill="1" applyBorder="1" applyAlignment="1">
      <alignment horizontal="left" vertical="center" wrapText="1"/>
    </xf>
    <xf numFmtId="0" fontId="22" fillId="0" borderId="52" xfId="17" applyFont="1" applyBorder="1" applyAlignment="1">
      <alignment horizontal="left" vertical="center" wrapText="1"/>
    </xf>
    <xf numFmtId="0" fontId="22" fillId="0" borderId="22" xfId="17" applyFont="1" applyFill="1" applyBorder="1" applyAlignment="1">
      <alignment horizontal="left" vertical="center" wrapText="1"/>
    </xf>
    <xf numFmtId="0" fontId="22" fillId="0" borderId="50" xfId="17" applyFont="1" applyFill="1" applyBorder="1" applyAlignment="1">
      <alignment horizontal="left" vertical="center" wrapText="1"/>
    </xf>
    <xf numFmtId="0" fontId="23" fillId="0" borderId="39" xfId="8" applyFont="1" applyBorder="1">
      <alignment vertical="center"/>
    </xf>
    <xf numFmtId="0" fontId="23" fillId="0" borderId="22" xfId="8" applyFont="1" applyBorder="1">
      <alignment vertical="center"/>
    </xf>
    <xf numFmtId="0" fontId="23" fillId="0" borderId="41" xfId="8" applyFont="1" applyBorder="1">
      <alignment vertical="center"/>
    </xf>
    <xf numFmtId="0" fontId="23" fillId="0" borderId="33" xfId="8" applyFont="1" applyBorder="1">
      <alignment vertical="center"/>
    </xf>
    <xf numFmtId="0" fontId="23" fillId="0" borderId="36" xfId="8" applyFont="1" applyBorder="1">
      <alignment vertical="center"/>
    </xf>
    <xf numFmtId="0" fontId="23" fillId="0" borderId="38" xfId="8" applyFont="1" applyBorder="1">
      <alignment vertical="center"/>
    </xf>
    <xf numFmtId="0" fontId="23" fillId="0" borderId="183" xfId="8" applyFont="1" applyBorder="1" applyAlignment="1">
      <alignment horizontal="center" vertical="center" wrapText="1"/>
    </xf>
    <xf numFmtId="0" fontId="23" fillId="0" borderId="185" xfId="8" applyFont="1" applyBorder="1" applyAlignment="1">
      <alignment horizontal="center" vertical="center" wrapText="1"/>
    </xf>
    <xf numFmtId="0" fontId="23" fillId="0" borderId="79" xfId="8" applyFont="1" applyBorder="1" applyAlignment="1">
      <alignment horizontal="center" vertical="center" wrapText="1"/>
    </xf>
    <xf numFmtId="0" fontId="23" fillId="0" borderId="182" xfId="8" applyFont="1" applyBorder="1" applyAlignment="1">
      <alignment horizontal="center" vertical="center" wrapText="1"/>
    </xf>
    <xf numFmtId="0" fontId="22" fillId="0" borderId="7" xfId="8" applyFont="1" applyFill="1" applyBorder="1" applyAlignment="1">
      <alignment vertical="center" wrapText="1"/>
    </xf>
    <xf numFmtId="0" fontId="22" fillId="0" borderId="13" xfId="8" applyFont="1" applyFill="1" applyBorder="1" applyAlignment="1">
      <alignment vertical="center" wrapText="1"/>
    </xf>
    <xf numFmtId="0" fontId="22" fillId="0" borderId="8" xfId="8" applyFont="1" applyFill="1" applyBorder="1" applyAlignment="1">
      <alignment vertical="center" wrapText="1"/>
    </xf>
    <xf numFmtId="0" fontId="22" fillId="0" borderId="14" xfId="8" applyFont="1" applyFill="1" applyBorder="1" applyAlignment="1">
      <alignment vertical="center" wrapText="1"/>
    </xf>
    <xf numFmtId="0" fontId="22" fillId="0" borderId="56" xfId="8" applyFont="1" applyFill="1" applyBorder="1" applyAlignment="1">
      <alignment vertical="center" wrapText="1"/>
    </xf>
    <xf numFmtId="0" fontId="22" fillId="0" borderId="15" xfId="8" applyFont="1" applyFill="1" applyBorder="1" applyAlignment="1">
      <alignment vertical="center" wrapText="1"/>
    </xf>
    <xf numFmtId="0" fontId="22" fillId="0" borderId="35" xfId="8" applyFont="1" applyFill="1" applyBorder="1" applyAlignment="1">
      <alignment vertical="center"/>
    </xf>
    <xf numFmtId="0" fontId="22" fillId="0" borderId="51" xfId="8" applyFont="1" applyFill="1" applyBorder="1" applyAlignment="1">
      <alignment vertical="center"/>
    </xf>
    <xf numFmtId="0" fontId="22" fillId="0" borderId="57" xfId="8" applyFont="1" applyFill="1" applyBorder="1" applyAlignment="1">
      <alignment vertical="center" wrapText="1"/>
    </xf>
    <xf numFmtId="0" fontId="22" fillId="0" borderId="37" xfId="8" applyFont="1" applyFill="1" applyBorder="1" applyAlignment="1">
      <alignment vertical="center" wrapText="1"/>
    </xf>
    <xf numFmtId="0" fontId="22" fillId="0" borderId="61" xfId="8" applyFont="1" applyFill="1" applyBorder="1" applyAlignment="1">
      <alignment vertical="center"/>
    </xf>
    <xf numFmtId="0" fontId="22" fillId="0" borderId="38" xfId="8" applyFont="1" applyFill="1" applyBorder="1" applyAlignment="1">
      <alignment vertical="center"/>
    </xf>
    <xf numFmtId="0" fontId="22" fillId="0" borderId="36" xfId="8" applyFont="1" applyFill="1" applyBorder="1" applyAlignment="1">
      <alignment vertical="center"/>
    </xf>
    <xf numFmtId="0" fontId="22" fillId="0" borderId="52" xfId="8" applyFont="1" applyFill="1" applyBorder="1" applyAlignment="1">
      <alignment vertical="center"/>
    </xf>
    <xf numFmtId="0" fontId="22" fillId="0" borderId="22" xfId="8" applyFont="1" applyFill="1" applyBorder="1" applyAlignment="1">
      <alignment vertical="center"/>
    </xf>
    <xf numFmtId="0" fontId="22" fillId="0" borderId="50" xfId="8" applyFont="1" applyFill="1" applyBorder="1" applyAlignment="1">
      <alignment vertical="center"/>
    </xf>
    <xf numFmtId="0" fontId="22" fillId="0" borderId="35" xfId="7" applyFont="1" applyFill="1" applyBorder="1" applyAlignment="1">
      <alignment horizontal="left" vertical="center"/>
    </xf>
    <xf numFmtId="0" fontId="22" fillId="0" borderId="51" xfId="7" applyFont="1" applyFill="1" applyBorder="1" applyAlignment="1">
      <alignment horizontal="left" vertical="center"/>
    </xf>
    <xf numFmtId="0" fontId="22" fillId="0" borderId="36" xfId="7" applyFont="1" applyFill="1" applyBorder="1" applyAlignment="1">
      <alignment horizontal="left" vertical="center"/>
    </xf>
    <xf numFmtId="0" fontId="22" fillId="0" borderId="52" xfId="7" applyFont="1" applyFill="1" applyBorder="1" applyAlignment="1">
      <alignment horizontal="left" vertical="center"/>
    </xf>
    <xf numFmtId="0" fontId="22" fillId="0" borderId="12" xfId="7" applyFont="1" applyFill="1" applyBorder="1" applyAlignment="1">
      <alignment vertical="center" wrapText="1"/>
    </xf>
    <xf numFmtId="0" fontId="22" fillId="0" borderId="16" xfId="7" applyFont="1" applyFill="1" applyBorder="1" applyAlignment="1">
      <alignment vertical="center" wrapText="1"/>
    </xf>
    <xf numFmtId="0" fontId="22" fillId="0" borderId="32" xfId="7" applyFont="1" applyFill="1" applyBorder="1" applyAlignment="1">
      <alignment horizontal="center" vertical="center" shrinkToFit="1"/>
    </xf>
    <xf numFmtId="0" fontId="22" fillId="0" borderId="35" xfId="7" applyFont="1" applyFill="1" applyBorder="1" applyAlignment="1">
      <alignment horizontal="center" vertical="center" shrinkToFit="1"/>
    </xf>
    <xf numFmtId="0" fontId="22" fillId="0" borderId="51" xfId="7" applyFont="1" applyFill="1" applyBorder="1" applyAlignment="1">
      <alignment horizontal="center" vertical="center" shrinkToFit="1"/>
    </xf>
    <xf numFmtId="0" fontId="22" fillId="0" borderId="22" xfId="7" applyFont="1" applyFill="1" applyBorder="1" applyAlignment="1">
      <alignment horizontal="left" vertical="center"/>
    </xf>
    <xf numFmtId="0" fontId="22" fillId="0" borderId="50" xfId="7" applyFont="1" applyFill="1" applyBorder="1" applyAlignment="1">
      <alignment horizontal="left" vertical="center"/>
    </xf>
    <xf numFmtId="0" fontId="27" fillId="0" borderId="32" xfId="6" applyFont="1" applyBorder="1" applyAlignment="1" applyProtection="1">
      <alignment horizontal="left" vertical="center" wrapText="1"/>
      <protection locked="0"/>
    </xf>
    <xf numFmtId="0" fontId="27" fillId="0" borderId="35" xfId="6" applyFont="1" applyBorder="1" applyAlignment="1" applyProtection="1">
      <alignment horizontal="left" vertical="center" wrapText="1"/>
      <protection locked="0"/>
    </xf>
    <xf numFmtId="0" fontId="27" fillId="0" borderId="51" xfId="6" applyFont="1" applyBorder="1" applyAlignment="1" applyProtection="1">
      <alignment horizontal="left" vertical="center" wrapText="1"/>
      <protection locked="0"/>
    </xf>
    <xf numFmtId="0" fontId="27" fillId="0" borderId="33" xfId="6" applyFont="1" applyBorder="1" applyAlignment="1" applyProtection="1">
      <alignment horizontal="left" vertical="center" wrapText="1"/>
      <protection locked="0"/>
    </xf>
    <xf numFmtId="0" fontId="27" fillId="0" borderId="36" xfId="6" applyFont="1" applyBorder="1" applyAlignment="1" applyProtection="1">
      <alignment horizontal="left" vertical="center" wrapText="1"/>
      <protection locked="0"/>
    </xf>
    <xf numFmtId="0" fontId="27" fillId="0" borderId="52" xfId="6" applyFont="1" applyBorder="1" applyAlignment="1" applyProtection="1">
      <alignment horizontal="left" vertical="center" wrapText="1"/>
      <protection locked="0"/>
    </xf>
    <xf numFmtId="0" fontId="27" fillId="0" borderId="18" xfId="6" applyFont="1" applyFill="1" applyBorder="1" applyAlignment="1" applyProtection="1">
      <alignment horizontal="left" vertical="center"/>
    </xf>
    <xf numFmtId="0" fontId="27" fillId="0" borderId="64" xfId="6" applyFont="1" applyFill="1" applyBorder="1" applyAlignment="1" applyProtection="1">
      <alignment horizontal="left" vertical="center"/>
    </xf>
    <xf numFmtId="0" fontId="27" fillId="0" borderId="19" xfId="6" applyFont="1" applyFill="1" applyBorder="1" applyAlignment="1" applyProtection="1">
      <alignment horizontal="left" vertical="center" wrapText="1"/>
    </xf>
    <xf numFmtId="0" fontId="27" fillId="0" borderId="53" xfId="6" applyFont="1" applyFill="1" applyBorder="1" applyAlignment="1" applyProtection="1">
      <alignment horizontal="left" vertical="center" wrapText="1"/>
    </xf>
    <xf numFmtId="0" fontId="27" fillId="0" borderId="23" xfId="6" applyFont="1" applyFill="1" applyBorder="1" applyAlignment="1" applyProtection="1">
      <alignment horizontal="left" vertical="center"/>
    </xf>
    <xf numFmtId="0" fontId="27" fillId="0" borderId="54" xfId="6" applyFont="1" applyFill="1" applyBorder="1" applyAlignment="1" applyProtection="1">
      <alignment horizontal="left" vertical="center"/>
    </xf>
    <xf numFmtId="0" fontId="27" fillId="0" borderId="35" xfId="6" applyFont="1" applyFill="1" applyBorder="1" applyAlignment="1" applyProtection="1">
      <alignment horizontal="left" vertical="center"/>
    </xf>
    <xf numFmtId="0" fontId="27" fillId="0" borderId="51" xfId="6" applyFont="1" applyFill="1" applyBorder="1" applyAlignment="1" applyProtection="1">
      <alignment horizontal="left" vertical="center"/>
    </xf>
    <xf numFmtId="184" fontId="3" fillId="3" borderId="74" xfId="18" applyNumberFormat="1" applyFont="1" applyFill="1" applyBorder="1" applyAlignment="1">
      <alignment horizontal="center" vertical="center"/>
    </xf>
    <xf numFmtId="178" fontId="1" fillId="0" borderId="0" xfId="19" applyNumberFormat="1" applyAlignment="1">
      <alignment horizontal="center" vertical="center"/>
    </xf>
    <xf numFmtId="184" fontId="3" fillId="0" borderId="0" xfId="19" applyNumberFormat="1" applyFont="1" applyAlignment="1">
      <alignment horizontal="center" vertical="center"/>
    </xf>
    <xf numFmtId="187" fontId="3" fillId="3" borderId="74" xfId="18" applyNumberFormat="1" applyFont="1" applyFill="1" applyBorder="1" applyAlignment="1">
      <alignment horizontal="center" vertical="center" wrapText="1"/>
    </xf>
    <xf numFmtId="184"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84" fontId="3" fillId="3" borderId="0" xfId="18" applyNumberFormat="1" applyFont="1" applyFill="1" applyAlignment="1">
      <alignment horizontal="center" vertical="center"/>
    </xf>
    <xf numFmtId="187"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0" borderId="0" xfId="18" applyNumberFormat="1" applyFont="1" applyAlignment="1">
      <alignment horizontal="center" vertical="center" wrapText="1"/>
    </xf>
  </cellXfs>
  <cellStyles count="23">
    <cellStyle name="標準" xfId="0" builtinId="0"/>
    <cellStyle name="標準 2" xfId="1" xr:uid="{00000000-0005-0000-0000-000001000000}"/>
    <cellStyle name="標準 2 2" xfId="2" xr:uid="{00000000-0005-0000-0000-000002000000}"/>
    <cellStyle name="標準 2 3" xfId="3" xr:uid="{00000000-0005-0000-0000-000003000000}"/>
    <cellStyle name="標準 2 4" xfId="21" xr:uid="{A7497865-3C1A-474E-97FC-D6BBE2615E47}"/>
    <cellStyle name="標準 3" xfId="4" xr:uid="{00000000-0005-0000-0000-000004000000}"/>
    <cellStyle name="標準 3 2" xfId="20" xr:uid="{C5024213-D762-4DDB-9FFB-E20485820F86}"/>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2" xr:uid="{D9AE0A15-112C-4C6A-B17B-675A5E129C09}"/>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53655</c:v>
                </c:pt>
                <c:pt idx="1">
                  <c:v>53869</c:v>
                </c:pt>
                <c:pt idx="2">
                  <c:v>59119</c:v>
                </c:pt>
                <c:pt idx="3">
                  <c:v>53895</c:v>
                </c:pt>
                <c:pt idx="4">
                  <c:v>56181</c:v>
                </c:pt>
              </c:numCache>
            </c:numRef>
          </c:val>
          <c:smooth val="0"/>
          <c:extLst>
            <c:ext xmlns:c16="http://schemas.microsoft.com/office/drawing/2014/chart" uri="{C3380CC4-5D6E-409C-BE32-E72D297353CC}">
              <c16:uniqueId val="{00000000-C514-4BE2-B53D-8E8550332C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48563</c:v>
                </c:pt>
                <c:pt idx="1">
                  <c:v>38106</c:v>
                </c:pt>
                <c:pt idx="2">
                  <c:v>24914</c:v>
                </c:pt>
                <c:pt idx="3">
                  <c:v>43989</c:v>
                </c:pt>
                <c:pt idx="4">
                  <c:v>41305</c:v>
                </c:pt>
              </c:numCache>
            </c:numRef>
          </c:val>
          <c:smooth val="0"/>
          <c:extLst>
            <c:ext xmlns:c16="http://schemas.microsoft.com/office/drawing/2014/chart" uri="{C3380CC4-5D6E-409C-BE32-E72D297353CC}">
              <c16:uniqueId val="{00000001-C514-4BE2-B53D-8E8550332C3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5.82</c:v>
                </c:pt>
                <c:pt idx="1">
                  <c:v>6.85</c:v>
                </c:pt>
                <c:pt idx="2">
                  <c:v>6.06</c:v>
                </c:pt>
                <c:pt idx="3">
                  <c:v>7.3</c:v>
                </c:pt>
                <c:pt idx="4">
                  <c:v>7.13</c:v>
                </c:pt>
              </c:numCache>
            </c:numRef>
          </c:val>
          <c:extLst>
            <c:ext xmlns:c16="http://schemas.microsoft.com/office/drawing/2014/chart" uri="{C3380CC4-5D6E-409C-BE32-E72D297353CC}">
              <c16:uniqueId val="{00000000-62F1-462E-A9E6-B93F6F40C8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35.979999999999997</c:v>
                </c:pt>
                <c:pt idx="1">
                  <c:v>37.770000000000003</c:v>
                </c:pt>
                <c:pt idx="2">
                  <c:v>37.619999999999997</c:v>
                </c:pt>
                <c:pt idx="3">
                  <c:v>34.29</c:v>
                </c:pt>
                <c:pt idx="4">
                  <c:v>35.29</c:v>
                </c:pt>
              </c:numCache>
            </c:numRef>
          </c:val>
          <c:extLst>
            <c:ext xmlns:c16="http://schemas.microsoft.com/office/drawing/2014/chart" uri="{C3380CC4-5D6E-409C-BE32-E72D297353CC}">
              <c16:uniqueId val="{00000001-62F1-462E-A9E6-B93F6F40C82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-1.61</c:v>
                </c:pt>
                <c:pt idx="1">
                  <c:v>2.82</c:v>
                </c:pt>
                <c:pt idx="2">
                  <c:v>-0.75</c:v>
                </c:pt>
                <c:pt idx="3">
                  <c:v>0.97</c:v>
                </c:pt>
                <c:pt idx="4">
                  <c:v>2.5099999999999998</c:v>
                </c:pt>
              </c:numCache>
            </c:numRef>
          </c:val>
          <c:smooth val="0"/>
          <c:extLst>
            <c:ext xmlns:c16="http://schemas.microsoft.com/office/drawing/2014/chart" uri="{C3380CC4-5D6E-409C-BE32-E72D297353CC}">
              <c16:uniqueId val="{00000002-62F1-462E-A9E6-B93F6F40C82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0.04</c:v>
                </c:pt>
                <c:pt idx="4">
                  <c:v>#N/A</c:v>
                </c:pt>
                <c:pt idx="5">
                  <c:v>0</c:v>
                </c:pt>
                <c:pt idx="6">
                  <c:v>0</c:v>
                </c:pt>
                <c:pt idx="7">
                  <c:v>0</c:v>
                </c:pt>
                <c:pt idx="8">
                  <c:v>0</c:v>
                </c:pt>
                <c:pt idx="9">
                  <c:v>0</c:v>
                </c:pt>
              </c:numCache>
            </c:numRef>
          </c:val>
          <c:extLst>
            <c:ext xmlns:c16="http://schemas.microsoft.com/office/drawing/2014/chart" uri="{C3380CC4-5D6E-409C-BE32-E72D297353CC}">
              <c16:uniqueId val="{00000000-CFF0-4257-9B41-3C7CDE8CC7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FF0-4257-9B41-3C7CDE8CC7E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FF0-4257-9B41-3C7CDE8CC7E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FF0-4257-9B41-3C7CDE8CC7E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FF0-4257-9B41-3C7CDE8CC7E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5-CFF0-4257-9B41-3C7CDE8CC7E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0.27</c:v>
                </c:pt>
                <c:pt idx="4">
                  <c:v>#N/A</c:v>
                </c:pt>
                <c:pt idx="5">
                  <c:v>0.3</c:v>
                </c:pt>
                <c:pt idx="6">
                  <c:v>#N/A</c:v>
                </c:pt>
                <c:pt idx="7">
                  <c:v>0.33</c:v>
                </c:pt>
                <c:pt idx="8">
                  <c:v>#N/A</c:v>
                </c:pt>
                <c:pt idx="9">
                  <c:v>0.34</c:v>
                </c:pt>
              </c:numCache>
            </c:numRef>
          </c:val>
          <c:extLst>
            <c:ext xmlns:c16="http://schemas.microsoft.com/office/drawing/2014/chart" uri="{C3380CC4-5D6E-409C-BE32-E72D297353CC}">
              <c16:uniqueId val="{00000006-CFF0-4257-9B41-3C7CDE8CC7E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1.41</c:v>
                </c:pt>
                <c:pt idx="2">
                  <c:v>#N/A</c:v>
                </c:pt>
                <c:pt idx="3">
                  <c:v>0.96</c:v>
                </c:pt>
                <c:pt idx="4">
                  <c:v>#N/A</c:v>
                </c:pt>
                <c:pt idx="5">
                  <c:v>0.53</c:v>
                </c:pt>
                <c:pt idx="6">
                  <c:v>#N/A</c:v>
                </c:pt>
                <c:pt idx="7">
                  <c:v>2.4700000000000002</c:v>
                </c:pt>
                <c:pt idx="8">
                  <c:v>#N/A</c:v>
                </c:pt>
                <c:pt idx="9">
                  <c:v>2.89</c:v>
                </c:pt>
              </c:numCache>
            </c:numRef>
          </c:val>
          <c:extLst>
            <c:ext xmlns:c16="http://schemas.microsoft.com/office/drawing/2014/chart" uri="{C3380CC4-5D6E-409C-BE32-E72D297353CC}">
              <c16:uniqueId val="{00000007-CFF0-4257-9B41-3C7CDE8CC7E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3.49</c:v>
                </c:pt>
                <c:pt idx="2">
                  <c:v>#N/A</c:v>
                </c:pt>
                <c:pt idx="3">
                  <c:v>3</c:v>
                </c:pt>
                <c:pt idx="4">
                  <c:v>#N/A</c:v>
                </c:pt>
                <c:pt idx="5">
                  <c:v>3.28</c:v>
                </c:pt>
                <c:pt idx="6">
                  <c:v>#N/A</c:v>
                </c:pt>
                <c:pt idx="7">
                  <c:v>2.54</c:v>
                </c:pt>
                <c:pt idx="8">
                  <c:v>#N/A</c:v>
                </c:pt>
                <c:pt idx="9">
                  <c:v>3.1</c:v>
                </c:pt>
              </c:numCache>
            </c:numRef>
          </c:val>
          <c:extLst>
            <c:ext xmlns:c16="http://schemas.microsoft.com/office/drawing/2014/chart" uri="{C3380CC4-5D6E-409C-BE32-E72D297353CC}">
              <c16:uniqueId val="{00000008-CFF0-4257-9B41-3C7CDE8CC7E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5.75</c:v>
                </c:pt>
                <c:pt idx="2">
                  <c:v>#N/A</c:v>
                </c:pt>
                <c:pt idx="3">
                  <c:v>6.8</c:v>
                </c:pt>
                <c:pt idx="4">
                  <c:v>#N/A</c:v>
                </c:pt>
                <c:pt idx="5">
                  <c:v>6.06</c:v>
                </c:pt>
                <c:pt idx="6">
                  <c:v>#N/A</c:v>
                </c:pt>
                <c:pt idx="7">
                  <c:v>7.3</c:v>
                </c:pt>
                <c:pt idx="8">
                  <c:v>#N/A</c:v>
                </c:pt>
                <c:pt idx="9">
                  <c:v>7.12</c:v>
                </c:pt>
              </c:numCache>
            </c:numRef>
          </c:val>
          <c:extLst>
            <c:ext xmlns:c16="http://schemas.microsoft.com/office/drawing/2014/chart" uri="{C3380CC4-5D6E-409C-BE32-E72D297353CC}">
              <c16:uniqueId val="{00000009-CFF0-4257-9B41-3C7CDE8CC7E7}"/>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669</c:v>
                </c:pt>
                <c:pt idx="5">
                  <c:v>640</c:v>
                </c:pt>
                <c:pt idx="8">
                  <c:v>639</c:v>
                </c:pt>
                <c:pt idx="11">
                  <c:v>630</c:v>
                </c:pt>
                <c:pt idx="14">
                  <c:v>649</c:v>
                </c:pt>
              </c:numCache>
            </c:numRef>
          </c:val>
          <c:extLst>
            <c:ext xmlns:c16="http://schemas.microsoft.com/office/drawing/2014/chart" uri="{C3380CC4-5D6E-409C-BE32-E72D297353CC}">
              <c16:uniqueId val="{00000000-388E-4F91-866B-B07B29FEAF8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88E-4F91-866B-B07B29FEAF8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2-388E-4F91-866B-B07B29FEAF8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95</c:v>
                </c:pt>
                <c:pt idx="3">
                  <c:v>98</c:v>
                </c:pt>
                <c:pt idx="6">
                  <c:v>91</c:v>
                </c:pt>
                <c:pt idx="9">
                  <c:v>90</c:v>
                </c:pt>
                <c:pt idx="12">
                  <c:v>148</c:v>
                </c:pt>
              </c:numCache>
            </c:numRef>
          </c:val>
          <c:extLst>
            <c:ext xmlns:c16="http://schemas.microsoft.com/office/drawing/2014/chart" uri="{C3380CC4-5D6E-409C-BE32-E72D297353CC}">
              <c16:uniqueId val="{00000003-388E-4F91-866B-B07B29FEAF8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132</c:v>
                </c:pt>
                <c:pt idx="3">
                  <c:v>134</c:v>
                </c:pt>
                <c:pt idx="6">
                  <c:v>136</c:v>
                </c:pt>
                <c:pt idx="9">
                  <c:v>138</c:v>
                </c:pt>
                <c:pt idx="12">
                  <c:v>139</c:v>
                </c:pt>
              </c:numCache>
            </c:numRef>
          </c:val>
          <c:extLst>
            <c:ext xmlns:c16="http://schemas.microsoft.com/office/drawing/2014/chart" uri="{C3380CC4-5D6E-409C-BE32-E72D297353CC}">
              <c16:uniqueId val="{00000004-388E-4F91-866B-B07B29FEAF8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88E-4F91-866B-B07B29FEAF8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8E-4F91-866B-B07B29FEAF8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775</c:v>
                </c:pt>
                <c:pt idx="3">
                  <c:v>765</c:v>
                </c:pt>
                <c:pt idx="6">
                  <c:v>743</c:v>
                </c:pt>
                <c:pt idx="9">
                  <c:v>731</c:v>
                </c:pt>
                <c:pt idx="12">
                  <c:v>747</c:v>
                </c:pt>
              </c:numCache>
            </c:numRef>
          </c:val>
          <c:extLst>
            <c:ext xmlns:c16="http://schemas.microsoft.com/office/drawing/2014/chart" uri="{C3380CC4-5D6E-409C-BE32-E72D297353CC}">
              <c16:uniqueId val="{00000007-388E-4F91-866B-B07B29FEAF8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335</c:v>
                </c:pt>
                <c:pt idx="2">
                  <c:v>#N/A</c:v>
                </c:pt>
                <c:pt idx="3">
                  <c:v>#N/A</c:v>
                </c:pt>
                <c:pt idx="4">
                  <c:v>359</c:v>
                </c:pt>
                <c:pt idx="5">
                  <c:v>#N/A</c:v>
                </c:pt>
                <c:pt idx="6">
                  <c:v>#N/A</c:v>
                </c:pt>
                <c:pt idx="7">
                  <c:v>332</c:v>
                </c:pt>
                <c:pt idx="8">
                  <c:v>#N/A</c:v>
                </c:pt>
                <c:pt idx="9">
                  <c:v>#N/A</c:v>
                </c:pt>
                <c:pt idx="10">
                  <c:v>330</c:v>
                </c:pt>
                <c:pt idx="11">
                  <c:v>#N/A</c:v>
                </c:pt>
                <c:pt idx="12">
                  <c:v>#N/A</c:v>
                </c:pt>
                <c:pt idx="13">
                  <c:v>386</c:v>
                </c:pt>
                <c:pt idx="14">
                  <c:v>#N/A</c:v>
                </c:pt>
              </c:numCache>
            </c:numRef>
          </c:val>
          <c:smooth val="0"/>
          <c:extLst>
            <c:ext xmlns:c16="http://schemas.microsoft.com/office/drawing/2014/chart" uri="{C3380CC4-5D6E-409C-BE32-E72D297353CC}">
              <c16:uniqueId val="{00000008-388E-4F91-866B-B07B29FEAF8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6978</c:v>
                </c:pt>
                <c:pt idx="5">
                  <c:v>7042</c:v>
                </c:pt>
                <c:pt idx="8">
                  <c:v>7794</c:v>
                </c:pt>
                <c:pt idx="11">
                  <c:v>7883</c:v>
                </c:pt>
                <c:pt idx="14">
                  <c:v>7918</c:v>
                </c:pt>
              </c:numCache>
            </c:numRef>
          </c:val>
          <c:extLst>
            <c:ext xmlns:c16="http://schemas.microsoft.com/office/drawing/2014/chart" uri="{C3380CC4-5D6E-409C-BE32-E72D297353CC}">
              <c16:uniqueId val="{00000000-03D0-4B4C-928B-A4BA80E25A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668</c:v>
                </c:pt>
                <c:pt idx="5">
                  <c:v>693</c:v>
                </c:pt>
                <c:pt idx="8">
                  <c:v>666</c:v>
                </c:pt>
                <c:pt idx="11">
                  <c:v>583</c:v>
                </c:pt>
                <c:pt idx="14">
                  <c:v>564</c:v>
                </c:pt>
              </c:numCache>
            </c:numRef>
          </c:val>
          <c:extLst>
            <c:ext xmlns:c16="http://schemas.microsoft.com/office/drawing/2014/chart" uri="{C3380CC4-5D6E-409C-BE32-E72D297353CC}">
              <c16:uniqueId val="{00000001-03D0-4B4C-928B-A4BA80E25A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4903</c:v>
                </c:pt>
                <c:pt idx="5">
                  <c:v>4648</c:v>
                </c:pt>
                <c:pt idx="8">
                  <c:v>5026</c:v>
                </c:pt>
                <c:pt idx="11">
                  <c:v>4820</c:v>
                </c:pt>
                <c:pt idx="14">
                  <c:v>5507</c:v>
                </c:pt>
              </c:numCache>
            </c:numRef>
          </c:val>
          <c:extLst>
            <c:ext xmlns:c16="http://schemas.microsoft.com/office/drawing/2014/chart" uri="{C3380CC4-5D6E-409C-BE32-E72D297353CC}">
              <c16:uniqueId val="{00000002-03D0-4B4C-928B-A4BA80E25A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D0-4B4C-928B-A4BA80E25A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D0-4B4C-928B-A4BA80E25A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03D0-4B4C-928B-A4BA80E25A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1488</c:v>
                </c:pt>
                <c:pt idx="3">
                  <c:v>1383</c:v>
                </c:pt>
                <c:pt idx="6">
                  <c:v>1353</c:v>
                </c:pt>
                <c:pt idx="9">
                  <c:v>1340</c:v>
                </c:pt>
                <c:pt idx="12">
                  <c:v>1251</c:v>
                </c:pt>
              </c:numCache>
            </c:numRef>
          </c:val>
          <c:extLst>
            <c:ext xmlns:c16="http://schemas.microsoft.com/office/drawing/2014/chart" uri="{C3380CC4-5D6E-409C-BE32-E72D297353CC}">
              <c16:uniqueId val="{00000006-03D0-4B4C-928B-A4BA80E25A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716</c:v>
                </c:pt>
                <c:pt idx="3">
                  <c:v>777</c:v>
                </c:pt>
                <c:pt idx="6">
                  <c:v>1272</c:v>
                </c:pt>
                <c:pt idx="9">
                  <c:v>2465</c:v>
                </c:pt>
                <c:pt idx="12">
                  <c:v>2409</c:v>
                </c:pt>
              </c:numCache>
            </c:numRef>
          </c:val>
          <c:extLst>
            <c:ext xmlns:c16="http://schemas.microsoft.com/office/drawing/2014/chart" uri="{C3380CC4-5D6E-409C-BE32-E72D297353CC}">
              <c16:uniqueId val="{00000007-03D0-4B4C-928B-A4BA80E25A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1575</c:v>
                </c:pt>
                <c:pt idx="3">
                  <c:v>1465</c:v>
                </c:pt>
                <c:pt idx="6">
                  <c:v>1387</c:v>
                </c:pt>
                <c:pt idx="9">
                  <c:v>1315</c:v>
                </c:pt>
                <c:pt idx="12">
                  <c:v>1286</c:v>
                </c:pt>
              </c:numCache>
            </c:numRef>
          </c:val>
          <c:extLst>
            <c:ext xmlns:c16="http://schemas.microsoft.com/office/drawing/2014/chart" uri="{C3380CC4-5D6E-409C-BE32-E72D297353CC}">
              <c16:uniqueId val="{00000008-03D0-4B4C-928B-A4BA80E25A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3</c:v>
                </c:pt>
                <c:pt idx="6">
                  <c:v>1</c:v>
                </c:pt>
                <c:pt idx="9">
                  <c:v>1</c:v>
                </c:pt>
                <c:pt idx="12">
                  <c:v>2</c:v>
                </c:pt>
              </c:numCache>
            </c:numRef>
          </c:val>
          <c:extLst>
            <c:ext xmlns:c16="http://schemas.microsoft.com/office/drawing/2014/chart" uri="{C3380CC4-5D6E-409C-BE32-E72D297353CC}">
              <c16:uniqueId val="{00000009-03D0-4B4C-928B-A4BA80E25A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7640</c:v>
                </c:pt>
                <c:pt idx="3">
                  <c:v>7515</c:v>
                </c:pt>
                <c:pt idx="6">
                  <c:v>7373</c:v>
                </c:pt>
                <c:pt idx="9">
                  <c:v>7468</c:v>
                </c:pt>
                <c:pt idx="12">
                  <c:v>7592</c:v>
                </c:pt>
              </c:numCache>
            </c:numRef>
          </c:val>
          <c:extLst>
            <c:ext xmlns:c16="http://schemas.microsoft.com/office/drawing/2014/chart" uri="{C3380CC4-5D6E-409C-BE32-E72D297353CC}">
              <c16:uniqueId val="{0000000A-03D0-4B4C-928B-A4BA80E25AC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D0-4B4C-928B-A4BA80E25AC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2124</c:v>
                </c:pt>
                <c:pt idx="1">
                  <c:v>2082</c:v>
                </c:pt>
                <c:pt idx="2">
                  <c:v>2233</c:v>
                </c:pt>
              </c:numCache>
            </c:numRef>
          </c:val>
          <c:extLst>
            <c:ext xmlns:c16="http://schemas.microsoft.com/office/drawing/2014/chart" uri="{C3380CC4-5D6E-409C-BE32-E72D297353CC}">
              <c16:uniqueId val="{00000000-B572-479B-AA61-CF657E0E17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558</c:v>
                </c:pt>
                <c:pt idx="1">
                  <c:v>458</c:v>
                </c:pt>
                <c:pt idx="2">
                  <c:v>608</c:v>
                </c:pt>
              </c:numCache>
            </c:numRef>
          </c:val>
          <c:extLst>
            <c:ext xmlns:c16="http://schemas.microsoft.com/office/drawing/2014/chart" uri="{C3380CC4-5D6E-409C-BE32-E72D297353CC}">
              <c16:uniqueId val="{00000001-B572-479B-AA61-CF657E0E17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1613</c:v>
                </c:pt>
                <c:pt idx="1">
                  <c:v>1510</c:v>
                </c:pt>
                <c:pt idx="2">
                  <c:v>1836</c:v>
                </c:pt>
              </c:numCache>
            </c:numRef>
          </c:val>
          <c:extLst>
            <c:ext xmlns:c16="http://schemas.microsoft.com/office/drawing/2014/chart" uri="{C3380CC4-5D6E-409C-BE32-E72D297353CC}">
              <c16:uniqueId val="{00000002-B572-479B-AA61-CF657E0E17E9}"/>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FA6-429C-99F5-B1B6B6636E13}"/>
              </c:ext>
            </c:extLst>
          </c:dPt>
          <c:dPt>
            <c:idx val="1"/>
            <c:bubble3D val="0"/>
            <c:extLst>
              <c:ext xmlns:c16="http://schemas.microsoft.com/office/drawing/2014/chart" uri="{C3380CC4-5D6E-409C-BE32-E72D297353CC}">
                <c16:uniqueId val="{00000001-0FA6-429C-99F5-B1B6B6636E13}"/>
              </c:ext>
            </c:extLst>
          </c:dPt>
          <c:dPt>
            <c:idx val="2"/>
            <c:bubble3D val="0"/>
            <c:extLst>
              <c:ext xmlns:c16="http://schemas.microsoft.com/office/drawing/2014/chart" uri="{C3380CC4-5D6E-409C-BE32-E72D297353CC}">
                <c16:uniqueId val="{00000002-0FA6-429C-99F5-B1B6B6636E13}"/>
              </c:ext>
            </c:extLst>
          </c:dPt>
          <c:dPt>
            <c:idx val="3"/>
            <c:bubble3D val="0"/>
            <c:extLst>
              <c:ext xmlns:c16="http://schemas.microsoft.com/office/drawing/2014/chart" uri="{C3380CC4-5D6E-409C-BE32-E72D297353CC}">
                <c16:uniqueId val="{00000003-0FA6-429C-99F5-B1B6B6636E13}"/>
              </c:ext>
            </c:extLst>
          </c:dPt>
          <c:dPt>
            <c:idx val="4"/>
            <c:bubble3D val="0"/>
            <c:extLst>
              <c:ext xmlns:c16="http://schemas.microsoft.com/office/drawing/2014/chart" uri="{C3380CC4-5D6E-409C-BE32-E72D297353CC}">
                <c16:uniqueId val="{00000004-0FA6-429C-99F5-B1B6B6636E13}"/>
              </c:ext>
            </c:extLst>
          </c:dPt>
          <c:dPt>
            <c:idx val="8"/>
            <c:bubble3D val="0"/>
            <c:extLst>
              <c:ext xmlns:c16="http://schemas.microsoft.com/office/drawing/2014/chart" uri="{C3380CC4-5D6E-409C-BE32-E72D297353CC}">
                <c16:uniqueId val="{00000005-0FA6-429C-99F5-B1B6B6636E13}"/>
              </c:ext>
            </c:extLst>
          </c:dPt>
          <c:dPt>
            <c:idx val="16"/>
            <c:bubble3D val="0"/>
            <c:extLst>
              <c:ext xmlns:c16="http://schemas.microsoft.com/office/drawing/2014/chart" uri="{C3380CC4-5D6E-409C-BE32-E72D297353CC}">
                <c16:uniqueId val="{00000006-0FA6-429C-99F5-B1B6B6636E13}"/>
              </c:ext>
            </c:extLst>
          </c:dPt>
          <c:dPt>
            <c:idx val="24"/>
            <c:bubble3D val="0"/>
            <c:extLst>
              <c:ext xmlns:c16="http://schemas.microsoft.com/office/drawing/2014/chart" uri="{C3380CC4-5D6E-409C-BE32-E72D297353CC}">
                <c16:uniqueId val="{00000007-0FA6-429C-99F5-B1B6B6636E13}"/>
              </c:ext>
            </c:extLst>
          </c:dPt>
          <c:dPt>
            <c:idx val="32"/>
            <c:bubble3D val="0"/>
            <c:extLst>
              <c:ext xmlns:c16="http://schemas.microsoft.com/office/drawing/2014/chart" uri="{C3380CC4-5D6E-409C-BE32-E72D297353CC}">
                <c16:uniqueId val="{00000008-0FA6-429C-99F5-B1B6B6636E13}"/>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FA6-429C-99F5-B1B6B6636E13}"/>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FA6-429C-99F5-B1B6B6636E13}"/>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FA6-429C-99F5-B1B6B6636E13}"/>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FA6-429C-99F5-B1B6B6636E13}"/>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FA6-429C-99F5-B1B6B6636E13}"/>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FA6-429C-99F5-B1B6B6636E13}"/>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FA6-429C-99F5-B1B6B6636E13}"/>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FA6-429C-99F5-B1B6B6636E13}"/>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FA6-429C-99F5-B1B6B6636E1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51.7</c:v>
                </c:pt>
                <c:pt idx="8">
                  <c:v>56</c:v>
                </c:pt>
                <c:pt idx="16">
                  <c:v>57.9</c:v>
                </c:pt>
                <c:pt idx="24">
                  <c:v>58.9</c:v>
                </c:pt>
                <c:pt idx="32">
                  <c:v>60.3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FA6-429C-99F5-B1B6B6636E1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FA6-429C-99F5-B1B6B6636E13}"/>
              </c:ext>
            </c:extLst>
          </c:dPt>
          <c:dPt>
            <c:idx val="1"/>
            <c:bubble3D val="0"/>
            <c:extLst>
              <c:ext xmlns:c16="http://schemas.microsoft.com/office/drawing/2014/chart" uri="{C3380CC4-5D6E-409C-BE32-E72D297353CC}">
                <c16:uniqueId val="{0000000B-0FA6-429C-99F5-B1B6B6636E13}"/>
              </c:ext>
            </c:extLst>
          </c:dPt>
          <c:dPt>
            <c:idx val="2"/>
            <c:bubble3D val="0"/>
            <c:extLst>
              <c:ext xmlns:c16="http://schemas.microsoft.com/office/drawing/2014/chart" uri="{C3380CC4-5D6E-409C-BE32-E72D297353CC}">
                <c16:uniqueId val="{0000000C-0FA6-429C-99F5-B1B6B6636E13}"/>
              </c:ext>
            </c:extLst>
          </c:dPt>
          <c:dPt>
            <c:idx val="3"/>
            <c:bubble3D val="0"/>
            <c:extLst>
              <c:ext xmlns:c16="http://schemas.microsoft.com/office/drawing/2014/chart" uri="{C3380CC4-5D6E-409C-BE32-E72D297353CC}">
                <c16:uniqueId val="{0000000D-0FA6-429C-99F5-B1B6B6636E13}"/>
              </c:ext>
            </c:extLst>
          </c:dPt>
          <c:dPt>
            <c:idx val="4"/>
            <c:bubble3D val="0"/>
            <c:extLst>
              <c:ext xmlns:c16="http://schemas.microsoft.com/office/drawing/2014/chart" uri="{C3380CC4-5D6E-409C-BE32-E72D297353CC}">
                <c16:uniqueId val="{0000000E-0FA6-429C-99F5-B1B6B6636E13}"/>
              </c:ext>
            </c:extLst>
          </c:dPt>
          <c:dPt>
            <c:idx val="8"/>
            <c:bubble3D val="0"/>
            <c:extLst>
              <c:ext xmlns:c16="http://schemas.microsoft.com/office/drawing/2014/chart" uri="{C3380CC4-5D6E-409C-BE32-E72D297353CC}">
                <c16:uniqueId val="{0000000F-0FA6-429C-99F5-B1B6B6636E13}"/>
              </c:ext>
            </c:extLst>
          </c:dPt>
          <c:dPt>
            <c:idx val="16"/>
            <c:bubble3D val="0"/>
            <c:extLst>
              <c:ext xmlns:c16="http://schemas.microsoft.com/office/drawing/2014/chart" uri="{C3380CC4-5D6E-409C-BE32-E72D297353CC}">
                <c16:uniqueId val="{00000010-0FA6-429C-99F5-B1B6B6636E13}"/>
              </c:ext>
            </c:extLst>
          </c:dPt>
          <c:dPt>
            <c:idx val="24"/>
            <c:bubble3D val="0"/>
            <c:extLst>
              <c:ext xmlns:c16="http://schemas.microsoft.com/office/drawing/2014/chart" uri="{C3380CC4-5D6E-409C-BE32-E72D297353CC}">
                <c16:uniqueId val="{00000011-0FA6-429C-99F5-B1B6B6636E13}"/>
              </c:ext>
            </c:extLst>
          </c:dPt>
          <c:dPt>
            <c:idx val="32"/>
            <c:bubble3D val="0"/>
            <c:extLst>
              <c:ext xmlns:c16="http://schemas.microsoft.com/office/drawing/2014/chart" uri="{C3380CC4-5D6E-409C-BE32-E72D297353CC}">
                <c16:uniqueId val="{00000012-0FA6-429C-99F5-B1B6B6636E13}"/>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FA6-429C-99F5-B1B6B6636E13}"/>
                </c:ext>
              </c:extLst>
            </c:dLbl>
            <c:dLbl>
              <c:idx val="1"/>
              <c:delete val="1"/>
              <c:extLst>
                <c:ext xmlns:c15="http://schemas.microsoft.com/office/drawing/2012/chart" uri="{CE6537A1-D6FC-4f65-9D91-7224C49458BB}"/>
                <c:ext xmlns:c16="http://schemas.microsoft.com/office/drawing/2014/chart" uri="{C3380CC4-5D6E-409C-BE32-E72D297353CC}">
                  <c16:uniqueId val="{0000000B-0FA6-429C-99F5-B1B6B6636E13}"/>
                </c:ext>
              </c:extLst>
            </c:dLbl>
            <c:dLbl>
              <c:idx val="2"/>
              <c:delete val="1"/>
              <c:extLst>
                <c:ext xmlns:c15="http://schemas.microsoft.com/office/drawing/2012/chart" uri="{CE6537A1-D6FC-4f65-9D91-7224C49458BB}"/>
                <c:ext xmlns:c16="http://schemas.microsoft.com/office/drawing/2014/chart" uri="{C3380CC4-5D6E-409C-BE32-E72D297353CC}">
                  <c16:uniqueId val="{0000000C-0FA6-429C-99F5-B1B6B6636E13}"/>
                </c:ext>
              </c:extLst>
            </c:dLbl>
            <c:dLbl>
              <c:idx val="3"/>
              <c:delete val="1"/>
              <c:extLst>
                <c:ext xmlns:c15="http://schemas.microsoft.com/office/drawing/2012/chart" uri="{CE6537A1-D6FC-4f65-9D91-7224C49458BB}"/>
                <c:ext xmlns:c16="http://schemas.microsoft.com/office/drawing/2014/chart" uri="{C3380CC4-5D6E-409C-BE32-E72D297353CC}">
                  <c16:uniqueId val="{0000000D-0FA6-429C-99F5-B1B6B6636E13}"/>
                </c:ext>
              </c:extLst>
            </c:dLbl>
            <c:dLbl>
              <c:idx val="4"/>
              <c:delete val="1"/>
              <c:extLst>
                <c:ext xmlns:c15="http://schemas.microsoft.com/office/drawing/2012/chart" uri="{CE6537A1-D6FC-4f65-9D91-7224C49458BB}"/>
                <c:ext xmlns:c16="http://schemas.microsoft.com/office/drawing/2014/chart" uri="{C3380CC4-5D6E-409C-BE32-E72D297353CC}">
                  <c16:uniqueId val="{0000000E-0FA6-429C-99F5-B1B6B6636E13}"/>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FA6-429C-99F5-B1B6B6636E13}"/>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FA6-429C-99F5-B1B6B6636E13}"/>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FA6-429C-99F5-B1B6B6636E13}"/>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FA6-429C-99F5-B1B6B6636E1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c:v>
                </c:pt>
                <c:pt idx="8">
                  <c:v>60.2</c:v>
                </c:pt>
                <c:pt idx="16">
                  <c:v>61.3</c:v>
                </c:pt>
                <c:pt idx="24">
                  <c:v>62.2</c:v>
                </c:pt>
                <c:pt idx="32">
                  <c:v>63.3</c:v>
                </c:pt>
              </c:numCache>
            </c:numRef>
          </c:xVal>
          <c:yVal>
            <c:numRef>
              <c:f>公会計指標分析・財政指標組合せ分析表!$BP$55:$DC$55</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0FA6-429C-99F5-B1B6B6636E13}"/>
            </c:ext>
          </c:extLst>
        </c:ser>
        <c:dLbls>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855391363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5"/>
          <c:min val="4"/>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2"/>
              <c:y val="0.2508812425844029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586-435C-8B71-A316D144A3D3}"/>
              </c:ext>
            </c:extLst>
          </c:dPt>
          <c:dPt>
            <c:idx val="1"/>
            <c:bubble3D val="0"/>
            <c:extLst>
              <c:ext xmlns:c16="http://schemas.microsoft.com/office/drawing/2014/chart" uri="{C3380CC4-5D6E-409C-BE32-E72D297353CC}">
                <c16:uniqueId val="{00000001-9586-435C-8B71-A316D144A3D3}"/>
              </c:ext>
            </c:extLst>
          </c:dPt>
          <c:dPt>
            <c:idx val="2"/>
            <c:bubble3D val="0"/>
            <c:extLst>
              <c:ext xmlns:c16="http://schemas.microsoft.com/office/drawing/2014/chart" uri="{C3380CC4-5D6E-409C-BE32-E72D297353CC}">
                <c16:uniqueId val="{00000002-9586-435C-8B71-A316D144A3D3}"/>
              </c:ext>
            </c:extLst>
          </c:dPt>
          <c:dPt>
            <c:idx val="3"/>
            <c:bubble3D val="0"/>
            <c:extLst>
              <c:ext xmlns:c16="http://schemas.microsoft.com/office/drawing/2014/chart" uri="{C3380CC4-5D6E-409C-BE32-E72D297353CC}">
                <c16:uniqueId val="{00000003-9586-435C-8B71-A316D144A3D3}"/>
              </c:ext>
            </c:extLst>
          </c:dPt>
          <c:dPt>
            <c:idx val="4"/>
            <c:bubble3D val="0"/>
            <c:extLst>
              <c:ext xmlns:c16="http://schemas.microsoft.com/office/drawing/2014/chart" uri="{C3380CC4-5D6E-409C-BE32-E72D297353CC}">
                <c16:uniqueId val="{00000004-9586-435C-8B71-A316D144A3D3}"/>
              </c:ext>
            </c:extLst>
          </c:dPt>
          <c:dPt>
            <c:idx val="8"/>
            <c:bubble3D val="0"/>
            <c:extLst>
              <c:ext xmlns:c16="http://schemas.microsoft.com/office/drawing/2014/chart" uri="{C3380CC4-5D6E-409C-BE32-E72D297353CC}">
                <c16:uniqueId val="{00000005-9586-435C-8B71-A316D144A3D3}"/>
              </c:ext>
            </c:extLst>
          </c:dPt>
          <c:dPt>
            <c:idx val="16"/>
            <c:bubble3D val="0"/>
            <c:extLst>
              <c:ext xmlns:c16="http://schemas.microsoft.com/office/drawing/2014/chart" uri="{C3380CC4-5D6E-409C-BE32-E72D297353CC}">
                <c16:uniqueId val="{00000006-9586-435C-8B71-A316D144A3D3}"/>
              </c:ext>
            </c:extLst>
          </c:dPt>
          <c:dPt>
            <c:idx val="24"/>
            <c:bubble3D val="0"/>
            <c:extLst>
              <c:ext xmlns:c16="http://schemas.microsoft.com/office/drawing/2014/chart" uri="{C3380CC4-5D6E-409C-BE32-E72D297353CC}">
                <c16:uniqueId val="{00000007-9586-435C-8B71-A316D144A3D3}"/>
              </c:ext>
            </c:extLst>
          </c:dPt>
          <c:dPt>
            <c:idx val="32"/>
            <c:bubble3D val="0"/>
            <c:extLst>
              <c:ext xmlns:c16="http://schemas.microsoft.com/office/drawing/2014/chart" uri="{C3380CC4-5D6E-409C-BE32-E72D297353CC}">
                <c16:uniqueId val="{00000008-9586-435C-8B71-A316D144A3D3}"/>
              </c:ext>
            </c:extLst>
          </c:dPt>
          <c:dLbls>
            <c:dLbl>
              <c:idx val="0"/>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9586-435C-8B71-A316D144A3D3}"/>
                </c:ext>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586-435C-8B71-A316D144A3D3}"/>
                </c:ext>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586-435C-8B71-A316D144A3D3}"/>
                </c:ext>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586-435C-8B71-A316D144A3D3}"/>
                </c:ext>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586-435C-8B71-A316D144A3D3}"/>
                </c:ext>
              </c:extLst>
            </c:dLbl>
            <c:dLbl>
              <c:idx val="8"/>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9586-435C-8B71-A316D144A3D3}"/>
                </c:ext>
              </c:extLst>
            </c:dLbl>
            <c:dLbl>
              <c:idx val="16"/>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9586-435C-8B71-A316D144A3D3}"/>
                </c:ext>
              </c:extLst>
            </c:dLbl>
            <c:dLbl>
              <c:idx val="24"/>
              <c:tx>
                <c:rich>
                  <a:bodyPr horzOverflow="overflow"/>
                  <a:lstStyle/>
                  <a:p>
                    <a:pPr>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9586-435C-8B71-A316D144A3D3}"/>
                </c:ext>
              </c:extLst>
            </c:dLbl>
            <c:dLbl>
              <c:idx val="32"/>
              <c:tx>
                <c:rich>
                  <a:bodyPr horzOverflow="overflow"/>
                  <a:lstStyle/>
                  <a:p>
                    <a:pPr>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9586-435C-8B71-A316D144A3D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6.7</c:v>
                </c:pt>
                <c:pt idx="16">
                  <c:v>6.7</c:v>
                </c:pt>
                <c:pt idx="24">
                  <c:v>6.5</c:v>
                </c:pt>
                <c:pt idx="32">
                  <c:v>6.4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586-435C-8B71-A316D144A3D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586-435C-8B71-A316D144A3D3}"/>
              </c:ext>
            </c:extLst>
          </c:dPt>
          <c:dPt>
            <c:idx val="1"/>
            <c:bubble3D val="0"/>
            <c:extLst>
              <c:ext xmlns:c16="http://schemas.microsoft.com/office/drawing/2014/chart" uri="{C3380CC4-5D6E-409C-BE32-E72D297353CC}">
                <c16:uniqueId val="{0000000B-9586-435C-8B71-A316D144A3D3}"/>
              </c:ext>
            </c:extLst>
          </c:dPt>
          <c:dPt>
            <c:idx val="2"/>
            <c:bubble3D val="0"/>
            <c:extLst>
              <c:ext xmlns:c16="http://schemas.microsoft.com/office/drawing/2014/chart" uri="{C3380CC4-5D6E-409C-BE32-E72D297353CC}">
                <c16:uniqueId val="{0000000C-9586-435C-8B71-A316D144A3D3}"/>
              </c:ext>
            </c:extLst>
          </c:dPt>
          <c:dPt>
            <c:idx val="3"/>
            <c:bubble3D val="0"/>
            <c:extLst>
              <c:ext xmlns:c16="http://schemas.microsoft.com/office/drawing/2014/chart" uri="{C3380CC4-5D6E-409C-BE32-E72D297353CC}">
                <c16:uniqueId val="{0000000D-9586-435C-8B71-A316D144A3D3}"/>
              </c:ext>
            </c:extLst>
          </c:dPt>
          <c:dPt>
            <c:idx val="4"/>
            <c:bubble3D val="0"/>
            <c:extLst>
              <c:ext xmlns:c16="http://schemas.microsoft.com/office/drawing/2014/chart" uri="{C3380CC4-5D6E-409C-BE32-E72D297353CC}">
                <c16:uniqueId val="{0000000E-9586-435C-8B71-A316D144A3D3}"/>
              </c:ext>
            </c:extLst>
          </c:dPt>
          <c:dPt>
            <c:idx val="8"/>
            <c:bubble3D val="0"/>
            <c:extLst>
              <c:ext xmlns:c16="http://schemas.microsoft.com/office/drawing/2014/chart" uri="{C3380CC4-5D6E-409C-BE32-E72D297353CC}">
                <c16:uniqueId val="{0000000F-9586-435C-8B71-A316D144A3D3}"/>
              </c:ext>
            </c:extLst>
          </c:dPt>
          <c:dPt>
            <c:idx val="16"/>
            <c:bubble3D val="0"/>
            <c:extLst>
              <c:ext xmlns:c16="http://schemas.microsoft.com/office/drawing/2014/chart" uri="{C3380CC4-5D6E-409C-BE32-E72D297353CC}">
                <c16:uniqueId val="{00000010-9586-435C-8B71-A316D144A3D3}"/>
              </c:ext>
            </c:extLst>
          </c:dPt>
          <c:dPt>
            <c:idx val="24"/>
            <c:bubble3D val="0"/>
            <c:extLst>
              <c:ext xmlns:c16="http://schemas.microsoft.com/office/drawing/2014/chart" uri="{C3380CC4-5D6E-409C-BE32-E72D297353CC}">
                <c16:uniqueId val="{00000011-9586-435C-8B71-A316D144A3D3}"/>
              </c:ext>
            </c:extLst>
          </c:dPt>
          <c:dPt>
            <c:idx val="32"/>
            <c:bubble3D val="0"/>
            <c:extLst>
              <c:ext xmlns:c16="http://schemas.microsoft.com/office/drawing/2014/chart" uri="{C3380CC4-5D6E-409C-BE32-E72D297353CC}">
                <c16:uniqueId val="{00000012-9586-435C-8B71-A316D144A3D3}"/>
              </c:ext>
            </c:extLst>
          </c:dPt>
          <c:dLbls>
            <c:dLbl>
              <c:idx val="0"/>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586-435C-8B71-A316D144A3D3}"/>
                </c:ext>
              </c:extLst>
            </c:dLbl>
            <c:dLbl>
              <c:idx val="1"/>
              <c:delete val="1"/>
              <c:extLst>
                <c:ext xmlns:c15="http://schemas.microsoft.com/office/drawing/2012/chart" uri="{CE6537A1-D6FC-4f65-9D91-7224C49458BB}"/>
                <c:ext xmlns:c16="http://schemas.microsoft.com/office/drawing/2014/chart" uri="{C3380CC4-5D6E-409C-BE32-E72D297353CC}">
                  <c16:uniqueId val="{0000000B-9586-435C-8B71-A316D144A3D3}"/>
                </c:ext>
              </c:extLst>
            </c:dLbl>
            <c:dLbl>
              <c:idx val="2"/>
              <c:delete val="1"/>
              <c:extLst>
                <c:ext xmlns:c15="http://schemas.microsoft.com/office/drawing/2012/chart" uri="{CE6537A1-D6FC-4f65-9D91-7224C49458BB}"/>
                <c:ext xmlns:c16="http://schemas.microsoft.com/office/drawing/2014/chart" uri="{C3380CC4-5D6E-409C-BE32-E72D297353CC}">
                  <c16:uniqueId val="{0000000C-9586-435C-8B71-A316D144A3D3}"/>
                </c:ext>
              </c:extLst>
            </c:dLbl>
            <c:dLbl>
              <c:idx val="3"/>
              <c:delete val="1"/>
              <c:extLst>
                <c:ext xmlns:c15="http://schemas.microsoft.com/office/drawing/2012/chart" uri="{CE6537A1-D6FC-4f65-9D91-7224C49458BB}"/>
                <c:ext xmlns:c16="http://schemas.microsoft.com/office/drawing/2014/chart" uri="{C3380CC4-5D6E-409C-BE32-E72D297353CC}">
                  <c16:uniqueId val="{0000000D-9586-435C-8B71-A316D144A3D3}"/>
                </c:ext>
              </c:extLst>
            </c:dLbl>
            <c:dLbl>
              <c:idx val="4"/>
              <c:delete val="1"/>
              <c:extLst>
                <c:ext xmlns:c15="http://schemas.microsoft.com/office/drawing/2012/chart" uri="{CE6537A1-D6FC-4f65-9D91-7224C49458BB}"/>
                <c:ext xmlns:c16="http://schemas.microsoft.com/office/drawing/2014/chart" uri="{C3380CC4-5D6E-409C-BE32-E72D297353CC}">
                  <c16:uniqueId val="{0000000E-9586-435C-8B71-A316D144A3D3}"/>
                </c:ext>
              </c:extLst>
            </c:dLbl>
            <c:dLbl>
              <c:idx val="8"/>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9586-435C-8B71-A316D144A3D3}"/>
                </c:ext>
              </c:extLst>
            </c:dLbl>
            <c:dLbl>
              <c:idx val="16"/>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9586-435C-8B71-A316D144A3D3}"/>
                </c:ext>
              </c:extLst>
            </c:dLbl>
            <c:dLbl>
              <c:idx val="24"/>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9586-435C-8B71-A316D144A3D3}"/>
                </c:ext>
              </c:extLst>
            </c:dLbl>
            <c:dLbl>
              <c:idx val="32"/>
              <c:tx>
                <c:rich>
                  <a:bodyPr horzOverflow="overflow"/>
                  <a:lstStyle/>
                  <a:p>
                    <a:pPr>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9586-435C-8B71-A316D144A3D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6.5</c:v>
                </c:pt>
                <c:pt idx="8">
                  <c:v>6.7</c:v>
                </c:pt>
                <c:pt idx="16">
                  <c:v>6.6</c:v>
                </c:pt>
                <c:pt idx="24">
                  <c:v>5.9</c:v>
                </c:pt>
                <c:pt idx="32">
                  <c:v>5.9</c:v>
                </c:pt>
              </c:numCache>
            </c:numRef>
          </c:xVal>
          <c:yVal>
            <c:numRef>
              <c:f>公会計指標分析・財政指標組合せ分析表!$BP$77:$DC$77</c:f>
              <c:numCache>
                <c:formatCode>#,##0.0;"▲ "#,##0.0</c:formatCode>
                <c:ptCount val="40"/>
                <c:pt idx="0">
                  <c:v>14</c:v>
                </c:pt>
                <c:pt idx="8">
                  <c:v>11.4</c:v>
                </c:pt>
                <c:pt idx="16">
                  <c:v>10.4</c:v>
                </c:pt>
                <c:pt idx="24">
                  <c:v>10.9</c:v>
                </c:pt>
                <c:pt idx="32">
                  <c:v>6.5</c:v>
                </c:pt>
              </c:numCache>
            </c:numRef>
          </c:yVal>
          <c:smooth val="0"/>
          <c:extLst>
            <c:ext xmlns:c16="http://schemas.microsoft.com/office/drawing/2014/chart" uri="{C3380CC4-5D6E-409C-BE32-E72D297353CC}">
              <c16:uniqueId val="{00000013-9586-435C-8B71-A316D144A3D3}"/>
            </c:ext>
          </c:extLst>
        </c:ser>
        <c:dLbls>
          <c:showLegendKey val="0"/>
          <c:showVal val="1"/>
          <c:showCatName val="0"/>
          <c:showSerName val="0"/>
          <c:showPercent val="0"/>
          <c:showBubbleSize val="0"/>
        </c:dLbls>
        <c:axId val="3"/>
        <c:axId val="2"/>
      </c:scatterChart>
      <c:valAx>
        <c:axId val="3"/>
        <c:scaling>
          <c:orientation val="maxMin"/>
          <c:max val="6.8"/>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1380161637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5"/>
          <c:min val="4"/>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352485642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D272B78-B3A3-48E3-8082-30047C6AA918}"/>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CE1F389-D9E5-492A-B140-878C6F0694C5}"/>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R03年度の実質公債費比率は、元利償還金の減少により、6.4%とR02年度より0.1ポイント減少となっている。また、早期健全化基準の25.0%を大きく下回っており、良好な状態である。</a:t>
          </a:r>
        </a:p>
        <a:p>
          <a:r>
            <a:rPr lang="ja-JP" altLang="en-US"/>
            <a:t>R03年度の数値としては、良好な数値であるが、町内公共施設の更新やインフラ整備等による地方債の増加に伴い、元利償還金は増加していく傾向にあり分子要因は増加傾向である。また、一部事務組合等でも町と同様、施設の更新による起債額の増加にともない負担金額も増加していく予定である。</a:t>
          </a:r>
        </a:p>
        <a:p>
          <a:r>
            <a:rPr lang="ja-JP" altLang="en-US"/>
            <a:t>今後は公共施設等適正管理事業債等を有効に活用した公共施設の長寿命化など、実質公債費比率の上昇に気を付けていく必要がある。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R03年度の将来負担比率は、算定当初からマイナスとなっている。この比率は早期健全化基準の350.0%を下回っており、良好な状態である。</a:t>
          </a:r>
        </a:p>
        <a:p>
          <a:r>
            <a:rPr lang="ja-JP" altLang="en-US"/>
            <a:t>しかし、将来負担額は地方債発行額の増加にともない年々上昇しており、充当可能財源である基金などの減少により分子がプラスとなる可能性も懸念される。</a:t>
          </a:r>
        </a:p>
        <a:p>
          <a:r>
            <a:rPr lang="ja-JP" altLang="en-US"/>
            <a:t>今後も、現在の水準を保てるように起債額の抑制などを継続していく必要がある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群馬県邑楽町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R03年度末の基金残高は、約46.77億円となっており、R02年度から6.27億円の増加となっている。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は財政調整基金に1.51億円、起債償還額に充てるために減債基金に約1.5億円、鶉土地区画整理事業進捗のために公共施設等整備基金を約3.26億円を積立たことによる増加である。コロナ禍における税収の減少が少なかった事が、積立を行うことが出来た要因と考えら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新型コロナウイルス感染症による税収の減少や、公共施設の老朽化対策、鶉土地区画整理事業の事業進捗など、必要経費の増加が考えられるため、財源の確保のための積立を行う予定である。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公共施設等整備基金：公共施設・道路、区画整理事業等において繰出す基金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ふるさと振興基金：地域づくりの推進に資するために繰出す基金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社会教育施設等整備基金：社会教育施設建設の財源に充てるための基金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公共施設等整備基金：今後の公共施設・道路、区画整理事業の財源に充てるために1億円積立を行ったことにより増加した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ふるさと振興基金：今後の地域づくりの推進に資するための財源に充てるために2,250万円積立を行ったことにより増加した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社会教育施設等整備基金：社会教育施設建設の財源に充てるために2億円積立を行ったことにより増加した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今後も公共施設の老朽化対策、社会教育施設の更新等に備えて、一定額を確保していく必要がある。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R03年度末の基金残高は22億3,300万円となっており、R02年度より1億5,100万円増加した。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財源不足調整のために基金の取り崩しを行ったが、積み立てが上回ることが出来たため増加した。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新型コロナウイルス感染症による景気の後退、大規模災害等不測の事態に対応するために、今後も現在の基金残高を確保していく。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R03年度末の基金残高は6億800万円となっており、R01年度より1億5,000万円増加した。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償還額の補填のために基金の取り崩しを行ったが、積み立てが上回ることが出来たため増加した。また臨時財政対策債償還基金費の積立を行ったことも大きな要因である。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今後も地方債の償還額が増加することが見込まれるため、現在の基金残高を確保していく。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45287B96-4488-4D37-AAE4-98024CF602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C264B78C-0007-4CFD-B765-9BCD13C1F7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E46EF78D-4CE3-477A-A301-D73E8BFB44E1}"/>
            </a:ext>
          </a:extLst>
        </xdr:cNvPr>
        <xdr:cNvSpPr/>
      </xdr:nvSpPr>
      <xdr:spPr>
        <a:xfrm>
          <a:off x="11760200" y="9099550"/>
          <a:ext cx="13716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644AC0E-ECCB-45B1-B6A6-09133CA6BD90}"/>
            </a:ext>
          </a:extLst>
        </xdr:cNvPr>
        <xdr:cNvSpPr/>
      </xdr:nvSpPr>
      <xdr:spPr>
        <a:xfrm>
          <a:off x="13131800" y="9099550"/>
          <a:ext cx="13716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683528C-88A7-4A1E-9BA8-63A64B80F3CE}"/>
            </a:ext>
          </a:extLst>
        </xdr:cNvPr>
        <xdr:cNvSpPr/>
      </xdr:nvSpPr>
      <xdr:spPr>
        <a:xfrm>
          <a:off x="14503400" y="9099550"/>
          <a:ext cx="13716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6264B42-D430-4560-B606-CC6E607F7AC2}"/>
            </a:ext>
          </a:extLst>
        </xdr:cNvPr>
        <xdr:cNvSpPr/>
      </xdr:nvSpPr>
      <xdr:spPr>
        <a:xfrm>
          <a:off x="15875000" y="9099550"/>
          <a:ext cx="13716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EAECDB3-E6FE-4B51-92DE-A3B8435469AF}"/>
            </a:ext>
          </a:extLst>
        </xdr:cNvPr>
        <xdr:cNvSpPr/>
      </xdr:nvSpPr>
      <xdr:spPr>
        <a:xfrm>
          <a:off x="17246600" y="9099550"/>
          <a:ext cx="13716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643B1FB8-9C2B-4D86-A695-9CE5E8A0E8B4}"/>
            </a:ext>
          </a:extLst>
        </xdr:cNvPr>
        <xdr:cNvSpPr/>
      </xdr:nvSpPr>
      <xdr:spPr>
        <a:xfrm>
          <a:off x="11760200" y="12782550"/>
          <a:ext cx="13716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8EF2C73-18E2-4B0D-94A8-6B8A83BD7C2D}"/>
            </a:ext>
          </a:extLst>
        </xdr:cNvPr>
        <xdr:cNvSpPr/>
      </xdr:nvSpPr>
      <xdr:spPr>
        <a:xfrm>
          <a:off x="13131800" y="12782550"/>
          <a:ext cx="13716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E4C41521-7EB0-4E27-8D4E-4DBD685DCEF9}"/>
            </a:ext>
          </a:extLst>
        </xdr:cNvPr>
        <xdr:cNvSpPr/>
      </xdr:nvSpPr>
      <xdr:spPr>
        <a:xfrm>
          <a:off x="14503400" y="12782550"/>
          <a:ext cx="13716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F1FE738-4009-4E1E-A0AF-265F546CAD01}"/>
            </a:ext>
          </a:extLst>
        </xdr:cNvPr>
        <xdr:cNvSpPr/>
      </xdr:nvSpPr>
      <xdr:spPr>
        <a:xfrm>
          <a:off x="15875000" y="12782550"/>
          <a:ext cx="13716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5462C9A0-7BA9-4DED-82D2-B38082696649}"/>
            </a:ext>
          </a:extLst>
        </xdr:cNvPr>
        <xdr:cNvSpPr/>
      </xdr:nvSpPr>
      <xdr:spPr>
        <a:xfrm>
          <a:off x="17246600" y="12782550"/>
          <a:ext cx="13716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a:extLst>
            <a:ext uri="{FF2B5EF4-FFF2-40B4-BE49-F238E27FC236}">
              <a16:creationId xmlns:a16="http://schemas.microsoft.com/office/drawing/2014/main" id="{50E7038E-532D-4225-AF25-EFB04AE4FA75}"/>
            </a:ext>
          </a:extLst>
        </xdr:cNvPr>
        <xdr:cNvSpPr/>
      </xdr:nvSpPr>
      <xdr:spPr>
        <a:xfrm>
          <a:off x="355600" y="64135"/>
          <a:ext cx="11401425" cy="631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A296DB3C-DDBD-4029-8B41-76100972B511}"/>
            </a:ext>
          </a:extLst>
        </xdr:cNvPr>
        <xdr:cNvSpPr/>
      </xdr:nvSpPr>
      <xdr:spPr>
        <a:xfrm>
          <a:off x="15351125" y="189230"/>
          <a:ext cx="35496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207754AB-CAC1-4FE4-8AA4-D15776E9A4A3}"/>
            </a:ext>
          </a:extLst>
        </xdr:cNvPr>
        <xdr:cNvSpPr/>
      </xdr:nvSpPr>
      <xdr:spPr>
        <a:xfrm>
          <a:off x="15357475" y="215265"/>
          <a:ext cx="352425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5788F6BC-0DED-4496-9ED5-B445D98DFE96}"/>
            </a:ext>
          </a:extLst>
        </xdr:cNvPr>
        <xdr:cNvSpPr/>
      </xdr:nvSpPr>
      <xdr:spPr>
        <a:xfrm>
          <a:off x="15382875" y="240665"/>
          <a:ext cx="346710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F5A0B345-5404-43AA-9203-C3C7D72F0014}"/>
            </a:ext>
          </a:extLst>
        </xdr:cNvPr>
        <xdr:cNvSpPr/>
      </xdr:nvSpPr>
      <xdr:spPr>
        <a:xfrm>
          <a:off x="12823825" y="189230"/>
          <a:ext cx="2393950" cy="55753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F390CAA4-9708-4DF9-A0A9-6D46519AF998}"/>
            </a:ext>
          </a:extLst>
        </xdr:cNvPr>
        <xdr:cNvSpPr/>
      </xdr:nvSpPr>
      <xdr:spPr>
        <a:xfrm>
          <a:off x="12849225" y="215265"/>
          <a:ext cx="234950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8B95CACB-1D26-4CD6-8045-80CF388E5B39}"/>
            </a:ext>
          </a:extLst>
        </xdr:cNvPr>
        <xdr:cNvSpPr/>
      </xdr:nvSpPr>
      <xdr:spPr>
        <a:xfrm>
          <a:off x="12874625" y="240665"/>
          <a:ext cx="231140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299310D-4A00-46BE-9D34-B2CE926BD534}"/>
            </a:ext>
          </a:extLst>
        </xdr:cNvPr>
        <xdr:cNvSpPr/>
      </xdr:nvSpPr>
      <xdr:spPr>
        <a:xfrm>
          <a:off x="444500" y="886460"/>
          <a:ext cx="908367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C1F2F4D4-E3FC-418E-BD56-2F3644DF2AAA}"/>
            </a:ext>
          </a:extLst>
        </xdr:cNvPr>
        <xdr:cNvSpPr/>
      </xdr:nvSpPr>
      <xdr:spPr>
        <a:xfrm>
          <a:off x="568325" y="918210"/>
          <a:ext cx="1244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DE3D9A4-488B-457B-8BA4-E7B29582D244}"/>
            </a:ext>
          </a:extLst>
        </xdr:cNvPr>
        <xdr:cNvSpPr/>
      </xdr:nvSpPr>
      <xdr:spPr>
        <a:xfrm>
          <a:off x="1768475" y="918210"/>
          <a:ext cx="120015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26,004
25,141
31.11
11,635,983
11,051,469
451,052
6,327,846
7,592,117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C55CE1F-5C0E-42B5-B9B1-ABAA6096AC5D}"/>
            </a:ext>
          </a:extLst>
        </xdr:cNvPr>
        <xdr:cNvSpPr/>
      </xdr:nvSpPr>
      <xdr:spPr>
        <a:xfrm>
          <a:off x="2968625" y="918210"/>
          <a:ext cx="13716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B3A299C-596D-4994-83F2-2DDE1A76B2FB}"/>
            </a:ext>
          </a:extLst>
        </xdr:cNvPr>
        <xdr:cNvSpPr/>
      </xdr:nvSpPr>
      <xdr:spPr>
        <a:xfrm>
          <a:off x="4340225" y="937260"/>
          <a:ext cx="18224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AAE552C-0569-4AB9-90B6-822368CDDEB1}"/>
            </a:ext>
          </a:extLst>
        </xdr:cNvPr>
        <xdr:cNvSpPr/>
      </xdr:nvSpPr>
      <xdr:spPr>
        <a:xfrm>
          <a:off x="6162675" y="937260"/>
          <a:ext cx="11366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779607C-67B6-4778-98C4-A80B9FE064B3}"/>
            </a:ext>
          </a:extLst>
        </xdr:cNvPr>
        <xdr:cNvSpPr/>
      </xdr:nvSpPr>
      <xdr:spPr>
        <a:xfrm>
          <a:off x="7362825" y="949960"/>
          <a:ext cx="5778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2CE4291F-911B-4229-BBF9-4C8B77543FB5}"/>
            </a:ext>
          </a:extLst>
        </xdr:cNvPr>
        <xdr:cNvSpPr/>
      </xdr:nvSpPr>
      <xdr:spPr>
        <a:xfrm>
          <a:off x="4340225" y="1692275"/>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A66D523-4E82-4CE2-B3A5-CCA925EB77CF}"/>
            </a:ext>
          </a:extLst>
        </xdr:cNvPr>
        <xdr:cNvSpPr/>
      </xdr:nvSpPr>
      <xdr:spPr>
        <a:xfrm>
          <a:off x="6226175" y="1692275"/>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80DA2EF-04E5-431C-BBEE-8E2421A4997D}"/>
            </a:ext>
          </a:extLst>
        </xdr:cNvPr>
        <xdr:cNvSpPr/>
      </xdr:nvSpPr>
      <xdr:spPr>
        <a:xfrm>
          <a:off x="9985375" y="886460"/>
          <a:ext cx="1371600" cy="12376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AB3A359B-5AF1-43D5-B18A-1E66BD4A34B2}"/>
            </a:ext>
          </a:extLst>
        </xdr:cNvPr>
        <xdr:cNvSpPr/>
      </xdr:nvSpPr>
      <xdr:spPr>
        <a:xfrm>
          <a:off x="10213975" y="949960"/>
          <a:ext cx="120015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35C58760-13DB-4121-945C-578F0893A898}"/>
            </a:ext>
          </a:extLst>
        </xdr:cNvPr>
        <xdr:cNvSpPr/>
      </xdr:nvSpPr>
      <xdr:spPr>
        <a:xfrm>
          <a:off x="10213975" y="1216660"/>
          <a:ext cx="1200150"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77669AA-E38A-4FEA-8FE7-1C23F9ED8FC4}"/>
            </a:ext>
          </a:extLst>
        </xdr:cNvPr>
        <xdr:cNvSpPr/>
      </xdr:nvSpPr>
      <xdr:spPr>
        <a:xfrm>
          <a:off x="10213975" y="1546860"/>
          <a:ext cx="1320800" cy="628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D367B1F9-C83E-4162-9014-A6EE0A3C15F7}"/>
            </a:ext>
          </a:extLst>
        </xdr:cNvPr>
        <xdr:cNvCxnSpPr/>
      </xdr:nvCxnSpPr>
      <xdr:spPr>
        <a:xfrm flipH="1">
          <a:off x="10048875" y="103886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63C84216-2CDD-4A9C-8E0E-FF9CCF518B0B}"/>
            </a:ext>
          </a:extLst>
        </xdr:cNvPr>
        <xdr:cNvSpPr/>
      </xdr:nvSpPr>
      <xdr:spPr>
        <a:xfrm>
          <a:off x="10102850" y="100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D8E93022-0809-4DD5-867B-7D49F2A7B6BD}"/>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8E128C1-3590-40E5-904F-82840EFA3C29}"/>
            </a:ext>
          </a:extLst>
        </xdr:cNvPr>
        <xdr:cNvCxnSpPr/>
      </xdr:nvCxnSpPr>
      <xdr:spPr>
        <a:xfrm>
          <a:off x="10147300" y="154686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FDBD7D65-745E-457C-B98A-632D3E26D47C}"/>
            </a:ext>
          </a:extLst>
        </xdr:cNvPr>
        <xdr:cNvCxnSpPr/>
      </xdr:nvCxnSpPr>
      <xdr:spPr>
        <a:xfrm>
          <a:off x="10067925" y="154686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60DBD23-BEA7-4690-8B8E-AE76B5688D77}"/>
            </a:ext>
          </a:extLst>
        </xdr:cNvPr>
        <xdr:cNvCxnSpPr/>
      </xdr:nvCxnSpPr>
      <xdr:spPr>
        <a:xfrm flipV="1">
          <a:off x="10147300"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E802F79-B729-40B7-829A-E23FF825A17D}"/>
            </a:ext>
          </a:extLst>
        </xdr:cNvPr>
        <xdr:cNvCxnSpPr/>
      </xdr:nvCxnSpPr>
      <xdr:spPr>
        <a:xfrm>
          <a:off x="10067925" y="19145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a:extLst>
            <a:ext uri="{FF2B5EF4-FFF2-40B4-BE49-F238E27FC236}">
              <a16:creationId xmlns:a16="http://schemas.microsoft.com/office/drawing/2014/main" id="{EF7C2BFA-857A-437B-827E-853E18A10AA8}"/>
            </a:ext>
          </a:extLst>
        </xdr:cNvPr>
        <xdr:cNvSpPr txBox="1"/>
      </xdr:nvSpPr>
      <xdr:spPr>
        <a:xfrm>
          <a:off x="419100" y="27082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DA817586-AAF1-4441-A42F-40E771EC5BB2}"/>
            </a:ext>
          </a:extLst>
        </xdr:cNvPr>
        <xdr:cNvSpPr txBox="1"/>
      </xdr:nvSpPr>
      <xdr:spPr>
        <a:xfrm>
          <a:off x="419100" y="294322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C3C8D947-72F3-450D-9C77-E0DE482980D6}"/>
            </a:ext>
          </a:extLst>
        </xdr:cNvPr>
        <xdr:cNvSpPr txBox="1"/>
      </xdr:nvSpPr>
      <xdr:spPr>
        <a:xfrm>
          <a:off x="419100" y="31718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a:extLst>
            <a:ext uri="{FF2B5EF4-FFF2-40B4-BE49-F238E27FC236}">
              <a16:creationId xmlns:a16="http://schemas.microsoft.com/office/drawing/2014/main" id="{278FB151-9083-40E3-96E9-F7A8319BCAA4}"/>
            </a:ext>
          </a:extLst>
        </xdr:cNvPr>
        <xdr:cNvSpPr txBox="1"/>
      </xdr:nvSpPr>
      <xdr:spPr>
        <a:xfrm>
          <a:off x="419100" y="34067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45" name="テキスト ボックス 44">
          <a:extLst>
            <a:ext uri="{FF2B5EF4-FFF2-40B4-BE49-F238E27FC236}">
              <a16:creationId xmlns:a16="http://schemas.microsoft.com/office/drawing/2014/main" id="{5BB55952-B803-4F24-B0B8-FA0D1E4C001F}"/>
            </a:ext>
          </a:extLst>
        </xdr:cNvPr>
        <xdr:cNvSpPr txBox="1"/>
      </xdr:nvSpPr>
      <xdr:spPr>
        <a:xfrm>
          <a:off x="419100" y="364236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5A9A88CB-7693-4A0E-8174-5DA4A136C138}"/>
            </a:ext>
          </a:extLst>
        </xdr:cNvPr>
        <xdr:cNvSpPr/>
      </xdr:nvSpPr>
      <xdr:spPr>
        <a:xfrm>
          <a:off x="1152525" y="4143375"/>
          <a:ext cx="382270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61ADF4ED-E404-4D75-A34E-9C2A152FFB5B}"/>
            </a:ext>
          </a:extLst>
        </xdr:cNvPr>
        <xdr:cNvSpPr/>
      </xdr:nvSpPr>
      <xdr:spPr>
        <a:xfrm>
          <a:off x="1811655" y="4507230"/>
          <a:ext cx="155194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061B7538-167D-4573-9F32-B53C2223BA48}"/>
            </a:ext>
          </a:extLst>
        </xdr:cNvPr>
        <xdr:cNvSpPr/>
      </xdr:nvSpPr>
      <xdr:spPr>
        <a:xfrm>
          <a:off x="3462020" y="4490720"/>
          <a:ext cx="75946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[ 60.3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DCC117F8-82D7-43EB-B34E-FB270470162F}"/>
            </a:ext>
          </a:extLst>
        </xdr:cNvPr>
        <xdr:cNvSpPr/>
      </xdr:nvSpPr>
      <xdr:spPr>
        <a:xfrm>
          <a:off x="4924425" y="426783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3F41BB81-5C83-4AB8-8655-3294975F4A84}"/>
            </a:ext>
          </a:extLst>
        </xdr:cNvPr>
        <xdr:cNvSpPr/>
      </xdr:nvSpPr>
      <xdr:spPr>
        <a:xfrm>
          <a:off x="4924425" y="44551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413433F-0319-4B09-B178-C3740D11B997}"/>
            </a:ext>
          </a:extLst>
        </xdr:cNvPr>
        <xdr:cNvSpPr/>
      </xdr:nvSpPr>
      <xdr:spPr>
        <a:xfrm>
          <a:off x="6296025" y="426783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819B8D90-6E82-4345-B7AD-DD8FDD812B8A}"/>
            </a:ext>
          </a:extLst>
        </xdr:cNvPr>
        <xdr:cNvSpPr/>
      </xdr:nvSpPr>
      <xdr:spPr>
        <a:xfrm>
          <a:off x="6296025" y="44551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9F878B6-A91E-4B4D-8232-C3454ABAB6F4}"/>
            </a:ext>
          </a:extLst>
        </xdr:cNvPr>
        <xdr:cNvSpPr/>
      </xdr:nvSpPr>
      <xdr:spPr>
        <a:xfrm>
          <a:off x="7794625" y="426783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66E2300-985B-48DD-94A2-01CA6186BCBE}"/>
            </a:ext>
          </a:extLst>
        </xdr:cNvPr>
        <xdr:cNvSpPr/>
      </xdr:nvSpPr>
      <xdr:spPr>
        <a:xfrm>
          <a:off x="7794625" y="44551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A520F9D-F10A-474B-BA5D-DC65376D4877}"/>
            </a:ext>
          </a:extLst>
        </xdr:cNvPr>
        <xdr:cNvSpPr/>
      </xdr:nvSpPr>
      <xdr:spPr>
        <a:xfrm>
          <a:off x="1152525" y="4822825"/>
          <a:ext cx="382270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55A5EB7-F581-4EF8-85E8-06160BD4CCC4}"/>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149D1C9-9B5E-49EE-A6F3-31CAC430FD9A}"/>
            </a:ext>
          </a:extLst>
        </xdr:cNvPr>
        <xdr:cNvSpPr/>
      </xdr:nvSpPr>
      <xdr:spPr>
        <a:xfrm>
          <a:off x="5222875" y="48863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B39960C-71AB-4444-94E3-B2FAF836E863}"/>
            </a:ext>
          </a:extLst>
        </xdr:cNvPr>
        <xdr:cNvSpPr txBox="1"/>
      </xdr:nvSpPr>
      <xdr:spPr>
        <a:xfrm>
          <a:off x="5280025" y="51022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R03については類似団体と比較して△3.0ポイントとなっている。今後も個別施設計画を基に、有効活用を進めていく。</a:t>
          </a:r>
        </a:p>
      </xdr:txBody>
    </xdr:sp>
    <xdr:clientData/>
  </xdr:twoCellAnchor>
  <xdr:oneCellAnchor>
    <xdr:from>
      <xdr:col>4</xdr:col>
      <xdr:colOff>174625</xdr:colOff>
      <xdr:row>23</xdr:row>
      <xdr:rowOff>47625</xdr:rowOff>
    </xdr:from>
    <xdr:ext cx="349885" cy="225425"/>
    <xdr:sp macro="" textlink="">
      <xdr:nvSpPr>
        <xdr:cNvPr id="59" name="テキスト ボックス 58">
          <a:extLst>
            <a:ext uri="{FF2B5EF4-FFF2-40B4-BE49-F238E27FC236}">
              <a16:creationId xmlns:a16="http://schemas.microsoft.com/office/drawing/2014/main" id="{59610456-DE1B-4D5E-A888-91A4FF3660D4}"/>
            </a:ext>
          </a:extLst>
        </xdr:cNvPr>
        <xdr:cNvSpPr txBox="1"/>
      </xdr:nvSpPr>
      <xdr:spPr>
        <a:xfrm>
          <a:off x="1127125" y="46386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DF9FA5D-EA13-4DE9-9865-99670C57686F}"/>
            </a:ext>
          </a:extLst>
        </xdr:cNvPr>
        <xdr:cNvCxnSpPr/>
      </xdr:nvCxnSpPr>
      <xdr:spPr>
        <a:xfrm>
          <a:off x="1152525" y="68992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61" name="テキスト ボックス 60">
          <a:extLst>
            <a:ext uri="{FF2B5EF4-FFF2-40B4-BE49-F238E27FC236}">
              <a16:creationId xmlns:a16="http://schemas.microsoft.com/office/drawing/2014/main" id="{2795A198-9915-4416-8EC5-992D9AF20C57}"/>
            </a:ext>
          </a:extLst>
        </xdr:cNvPr>
        <xdr:cNvSpPr txBox="1"/>
      </xdr:nvSpPr>
      <xdr:spPr>
        <a:xfrm>
          <a:off x="786765" y="681228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4E992229-A727-44E5-8735-5572C0E28315}"/>
            </a:ext>
          </a:extLst>
        </xdr:cNvPr>
        <xdr:cNvCxnSpPr/>
      </xdr:nvCxnSpPr>
      <xdr:spPr>
        <a:xfrm>
          <a:off x="1152525" y="64865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775" cy="224790"/>
    <xdr:sp macro="" textlink="">
      <xdr:nvSpPr>
        <xdr:cNvPr id="63" name="テキスト ボックス 62">
          <a:extLst>
            <a:ext uri="{FF2B5EF4-FFF2-40B4-BE49-F238E27FC236}">
              <a16:creationId xmlns:a16="http://schemas.microsoft.com/office/drawing/2014/main" id="{EADBD4BE-8338-452C-BCBF-728D545B9A78}"/>
            </a:ext>
          </a:extLst>
        </xdr:cNvPr>
        <xdr:cNvSpPr txBox="1"/>
      </xdr:nvSpPr>
      <xdr:spPr>
        <a:xfrm>
          <a:off x="786765" y="63988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652BD375-87B3-4A46-BB0C-B3F8A609DC1A}"/>
            </a:ext>
          </a:extLst>
        </xdr:cNvPr>
        <xdr:cNvCxnSpPr/>
      </xdr:nvCxnSpPr>
      <xdr:spPr>
        <a:xfrm>
          <a:off x="1152525" y="60737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65" name="テキスト ボックス 64">
          <a:extLst>
            <a:ext uri="{FF2B5EF4-FFF2-40B4-BE49-F238E27FC236}">
              <a16:creationId xmlns:a16="http://schemas.microsoft.com/office/drawing/2014/main" id="{A1436C04-18A0-4AE8-A6BC-73EA187237DD}"/>
            </a:ext>
          </a:extLst>
        </xdr:cNvPr>
        <xdr:cNvSpPr txBox="1"/>
      </xdr:nvSpPr>
      <xdr:spPr>
        <a:xfrm>
          <a:off x="786765" y="59797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AADA906D-B1E5-4E83-B2C9-48ACDE5520FB}"/>
            </a:ext>
          </a:extLst>
        </xdr:cNvPr>
        <xdr:cNvCxnSpPr/>
      </xdr:nvCxnSpPr>
      <xdr:spPr>
        <a:xfrm>
          <a:off x="1152525" y="565467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67" name="テキスト ボックス 66">
          <a:extLst>
            <a:ext uri="{FF2B5EF4-FFF2-40B4-BE49-F238E27FC236}">
              <a16:creationId xmlns:a16="http://schemas.microsoft.com/office/drawing/2014/main" id="{9278486B-09D9-45C1-B2BB-BD0CE24D060E}"/>
            </a:ext>
          </a:extLst>
        </xdr:cNvPr>
        <xdr:cNvSpPr txBox="1"/>
      </xdr:nvSpPr>
      <xdr:spPr>
        <a:xfrm>
          <a:off x="786765" y="55670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80E77FA-FA57-4699-8EAE-A318210F85F4}"/>
            </a:ext>
          </a:extLst>
        </xdr:cNvPr>
        <xdr:cNvCxnSpPr/>
      </xdr:nvCxnSpPr>
      <xdr:spPr>
        <a:xfrm>
          <a:off x="1152525" y="52419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69" name="テキスト ボックス 68">
          <a:extLst>
            <a:ext uri="{FF2B5EF4-FFF2-40B4-BE49-F238E27FC236}">
              <a16:creationId xmlns:a16="http://schemas.microsoft.com/office/drawing/2014/main" id="{F4382E94-02FC-4722-9346-6F5C0EC4F0CF}"/>
            </a:ext>
          </a:extLst>
        </xdr:cNvPr>
        <xdr:cNvSpPr txBox="1"/>
      </xdr:nvSpPr>
      <xdr:spPr>
        <a:xfrm>
          <a:off x="786765" y="514794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780CD5D3-644D-4C81-8DB5-23E9DCFAEE10}"/>
            </a:ext>
          </a:extLst>
        </xdr:cNvPr>
        <xdr:cNvCxnSpPr/>
      </xdr:nvCxnSpPr>
      <xdr:spPr>
        <a:xfrm>
          <a:off x="1152525" y="4822825"/>
          <a:ext cx="3822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71" name="テキスト ボックス 70">
          <a:extLst>
            <a:ext uri="{FF2B5EF4-FFF2-40B4-BE49-F238E27FC236}">
              <a16:creationId xmlns:a16="http://schemas.microsoft.com/office/drawing/2014/main" id="{B3B7F622-C433-4E20-834C-377FE8FF683E}"/>
            </a:ext>
          </a:extLst>
        </xdr:cNvPr>
        <xdr:cNvSpPr txBox="1"/>
      </xdr:nvSpPr>
      <xdr:spPr>
        <a:xfrm>
          <a:off x="786765" y="473519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71FDAF3-4C2E-419A-A75D-AFE2D803611E}"/>
            </a:ext>
          </a:extLst>
        </xdr:cNvPr>
        <xdr:cNvSpPr/>
      </xdr:nvSpPr>
      <xdr:spPr>
        <a:xfrm>
          <a:off x="1152525" y="4822825"/>
          <a:ext cx="382270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143510</xdr:rowOff>
    </xdr:from>
    <xdr:to>
      <xdr:col>23</xdr:col>
      <xdr:colOff>85090</xdr:colOff>
      <xdr:row>34</xdr:row>
      <xdr:rowOff>166370</xdr:rowOff>
    </xdr:to>
    <xdr:cxnSp macro="">
      <xdr:nvCxnSpPr>
        <xdr:cNvPr id="73" name="直線コネクタ 72">
          <a:extLst>
            <a:ext uri="{FF2B5EF4-FFF2-40B4-BE49-F238E27FC236}">
              <a16:creationId xmlns:a16="http://schemas.microsoft.com/office/drawing/2014/main" id="{F0D0037B-3081-4F28-B9C3-B6BCB9A3C537}"/>
            </a:ext>
          </a:extLst>
        </xdr:cNvPr>
        <xdr:cNvCxnSpPr/>
      </xdr:nvCxnSpPr>
      <xdr:spPr>
        <a:xfrm flipV="1">
          <a:off x="4300220" y="522986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169545</xdr:rowOff>
    </xdr:from>
    <xdr:ext cx="404495" cy="258445"/>
    <xdr:sp macro="" textlink="">
      <xdr:nvSpPr>
        <xdr:cNvPr id="74" name="有形固定資産減価償却率最小値テキスト">
          <a:extLst>
            <a:ext uri="{FF2B5EF4-FFF2-40B4-BE49-F238E27FC236}">
              <a16:creationId xmlns:a16="http://schemas.microsoft.com/office/drawing/2014/main" id="{C59CDBBF-BD2D-4A69-A962-5AD2A5115EFF}"/>
            </a:ext>
          </a:extLst>
        </xdr:cNvPr>
        <xdr:cNvSpPr txBox="1"/>
      </xdr:nvSpPr>
      <xdr:spPr>
        <a:xfrm>
          <a:off x="4352925" y="6570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166370</xdr:rowOff>
    </xdr:from>
    <xdr:to>
      <xdr:col>23</xdr:col>
      <xdr:colOff>174625</xdr:colOff>
      <xdr:row>34</xdr:row>
      <xdr:rowOff>166370</xdr:rowOff>
    </xdr:to>
    <xdr:cxnSp macro="">
      <xdr:nvCxnSpPr>
        <xdr:cNvPr id="75" name="直線コネクタ 74">
          <a:extLst>
            <a:ext uri="{FF2B5EF4-FFF2-40B4-BE49-F238E27FC236}">
              <a16:creationId xmlns:a16="http://schemas.microsoft.com/office/drawing/2014/main" id="{0AACE12F-2FB2-4FF4-A104-89156F7F0240}"/>
            </a:ext>
          </a:extLst>
        </xdr:cNvPr>
        <xdr:cNvCxnSpPr/>
      </xdr:nvCxnSpPr>
      <xdr:spPr>
        <a:xfrm>
          <a:off x="4213225" y="657352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89535</xdr:rowOff>
    </xdr:from>
    <xdr:ext cx="404495" cy="258445"/>
    <xdr:sp macro="" textlink="">
      <xdr:nvSpPr>
        <xdr:cNvPr id="76" name="有形固定資産減価償却率最大値テキスト">
          <a:extLst>
            <a:ext uri="{FF2B5EF4-FFF2-40B4-BE49-F238E27FC236}">
              <a16:creationId xmlns:a16="http://schemas.microsoft.com/office/drawing/2014/main" id="{D91D7E44-3761-4D4D-846D-EE2FE3177649}"/>
            </a:ext>
          </a:extLst>
        </xdr:cNvPr>
        <xdr:cNvSpPr txBox="1"/>
      </xdr:nvSpPr>
      <xdr:spPr>
        <a:xfrm>
          <a:off x="4352925" y="5010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143510</xdr:rowOff>
    </xdr:from>
    <xdr:to>
      <xdr:col>23</xdr:col>
      <xdr:colOff>174625</xdr:colOff>
      <xdr:row>26</xdr:row>
      <xdr:rowOff>143510</xdr:rowOff>
    </xdr:to>
    <xdr:cxnSp macro="">
      <xdr:nvCxnSpPr>
        <xdr:cNvPr id="77" name="直線コネクタ 76">
          <a:extLst>
            <a:ext uri="{FF2B5EF4-FFF2-40B4-BE49-F238E27FC236}">
              <a16:creationId xmlns:a16="http://schemas.microsoft.com/office/drawing/2014/main" id="{DFBD35EB-8D4A-41FE-9FD3-0320FC27F4AE}"/>
            </a:ext>
          </a:extLst>
        </xdr:cNvPr>
        <xdr:cNvCxnSpPr/>
      </xdr:nvCxnSpPr>
      <xdr:spPr>
        <a:xfrm>
          <a:off x="4213225" y="52298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143510</xdr:rowOff>
    </xdr:from>
    <xdr:ext cx="404495" cy="258445"/>
    <xdr:sp macro="" textlink="">
      <xdr:nvSpPr>
        <xdr:cNvPr id="78" name="有形固定資産減価償却率平均値テキスト">
          <a:extLst>
            <a:ext uri="{FF2B5EF4-FFF2-40B4-BE49-F238E27FC236}">
              <a16:creationId xmlns:a16="http://schemas.microsoft.com/office/drawing/2014/main" id="{55535DA2-FD7F-40E3-ACAC-2E897ADAC9AB}"/>
            </a:ext>
          </a:extLst>
        </xdr:cNvPr>
        <xdr:cNvSpPr txBox="1"/>
      </xdr:nvSpPr>
      <xdr:spPr>
        <a:xfrm>
          <a:off x="4352925" y="572516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164465</xdr:rowOff>
    </xdr:from>
    <xdr:to>
      <xdr:col>23</xdr:col>
      <xdr:colOff>136525</xdr:colOff>
      <xdr:row>30</xdr:row>
      <xdr:rowOff>94615</xdr:rowOff>
    </xdr:to>
    <xdr:sp macro="" textlink="">
      <xdr:nvSpPr>
        <xdr:cNvPr id="79" name="フローチャート: 判断 78">
          <a:extLst>
            <a:ext uri="{FF2B5EF4-FFF2-40B4-BE49-F238E27FC236}">
              <a16:creationId xmlns:a16="http://schemas.microsoft.com/office/drawing/2014/main" id="{883729A1-A1C0-4FE9-99AB-84630E3D4C30}"/>
            </a:ext>
          </a:extLst>
        </xdr:cNvPr>
        <xdr:cNvSpPr/>
      </xdr:nvSpPr>
      <xdr:spPr>
        <a:xfrm>
          <a:off x="4251325" y="5746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117475</xdr:rowOff>
    </xdr:from>
    <xdr:to>
      <xdr:col>19</xdr:col>
      <xdr:colOff>187325</xdr:colOff>
      <xdr:row>30</xdr:row>
      <xdr:rowOff>47625</xdr:rowOff>
    </xdr:to>
    <xdr:sp macro="" textlink="">
      <xdr:nvSpPr>
        <xdr:cNvPr id="80" name="フローチャート: 判断 79">
          <a:extLst>
            <a:ext uri="{FF2B5EF4-FFF2-40B4-BE49-F238E27FC236}">
              <a16:creationId xmlns:a16="http://schemas.microsoft.com/office/drawing/2014/main" id="{8A4710AA-7786-405E-A34D-6470357E106D}"/>
            </a:ext>
          </a:extLst>
        </xdr:cNvPr>
        <xdr:cNvSpPr/>
      </xdr:nvSpPr>
      <xdr:spPr>
        <a:xfrm>
          <a:off x="3616325" y="56991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78105</xdr:rowOff>
    </xdr:from>
    <xdr:to>
      <xdr:col>15</xdr:col>
      <xdr:colOff>187325</xdr:colOff>
      <xdr:row>30</xdr:row>
      <xdr:rowOff>8255</xdr:rowOff>
    </xdr:to>
    <xdr:sp macro="" textlink="">
      <xdr:nvSpPr>
        <xdr:cNvPr id="81" name="フローチャート: 判断 80">
          <a:extLst>
            <a:ext uri="{FF2B5EF4-FFF2-40B4-BE49-F238E27FC236}">
              <a16:creationId xmlns:a16="http://schemas.microsoft.com/office/drawing/2014/main" id="{DE2025E1-B529-48BF-A1EE-CEE260778ACA}"/>
            </a:ext>
          </a:extLst>
        </xdr:cNvPr>
        <xdr:cNvSpPr/>
      </xdr:nvSpPr>
      <xdr:spPr>
        <a:xfrm>
          <a:off x="2930525" y="5659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31115</xdr:rowOff>
    </xdr:from>
    <xdr:to>
      <xdr:col>11</xdr:col>
      <xdr:colOff>187325</xdr:colOff>
      <xdr:row>29</xdr:row>
      <xdr:rowOff>132715</xdr:rowOff>
    </xdr:to>
    <xdr:sp macro="" textlink="">
      <xdr:nvSpPr>
        <xdr:cNvPr id="82" name="フローチャート: 判断 81">
          <a:extLst>
            <a:ext uri="{FF2B5EF4-FFF2-40B4-BE49-F238E27FC236}">
              <a16:creationId xmlns:a16="http://schemas.microsoft.com/office/drawing/2014/main" id="{9AE3F56C-2EFC-4933-815B-0A41D71E4CBC}"/>
            </a:ext>
          </a:extLst>
        </xdr:cNvPr>
        <xdr:cNvSpPr/>
      </xdr:nvSpPr>
      <xdr:spPr>
        <a:xfrm>
          <a:off x="2244725" y="56127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107315</xdr:rowOff>
    </xdr:from>
    <xdr:to>
      <xdr:col>7</xdr:col>
      <xdr:colOff>187325</xdr:colOff>
      <xdr:row>29</xdr:row>
      <xdr:rowOff>37465</xdr:rowOff>
    </xdr:to>
    <xdr:sp macro="" textlink="">
      <xdr:nvSpPr>
        <xdr:cNvPr id="83" name="フローチャート: 判断 82">
          <a:extLst>
            <a:ext uri="{FF2B5EF4-FFF2-40B4-BE49-F238E27FC236}">
              <a16:creationId xmlns:a16="http://schemas.microsoft.com/office/drawing/2014/main" id="{D83E917F-901F-4827-98E6-FEAD9D3720BE}"/>
            </a:ext>
          </a:extLst>
        </xdr:cNvPr>
        <xdr:cNvSpPr/>
      </xdr:nvSpPr>
      <xdr:spPr>
        <a:xfrm>
          <a:off x="1558925" y="5523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84" name="テキスト ボックス 83">
          <a:extLst>
            <a:ext uri="{FF2B5EF4-FFF2-40B4-BE49-F238E27FC236}">
              <a16:creationId xmlns:a16="http://schemas.microsoft.com/office/drawing/2014/main" id="{7B49A6F5-CDCF-4D13-8A01-8A2B487F2C2C}"/>
            </a:ext>
          </a:extLst>
        </xdr:cNvPr>
        <xdr:cNvSpPr txBox="1"/>
      </xdr:nvSpPr>
      <xdr:spPr>
        <a:xfrm>
          <a:off x="4143375" y="694499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85" name="テキスト ボックス 84">
          <a:extLst>
            <a:ext uri="{FF2B5EF4-FFF2-40B4-BE49-F238E27FC236}">
              <a16:creationId xmlns:a16="http://schemas.microsoft.com/office/drawing/2014/main" id="{2A1EA0B6-17C1-46EA-898B-256641F2FE89}"/>
            </a:ext>
          </a:extLst>
        </xdr:cNvPr>
        <xdr:cNvSpPr txBox="1"/>
      </xdr:nvSpPr>
      <xdr:spPr>
        <a:xfrm>
          <a:off x="350837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86" name="テキスト ボックス 85">
          <a:extLst>
            <a:ext uri="{FF2B5EF4-FFF2-40B4-BE49-F238E27FC236}">
              <a16:creationId xmlns:a16="http://schemas.microsoft.com/office/drawing/2014/main" id="{0F81D279-1D3E-4F7F-BADE-65BA6040034E}"/>
            </a:ext>
          </a:extLst>
        </xdr:cNvPr>
        <xdr:cNvSpPr txBox="1"/>
      </xdr:nvSpPr>
      <xdr:spPr>
        <a:xfrm>
          <a:off x="282257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87" name="テキスト ボックス 86">
          <a:extLst>
            <a:ext uri="{FF2B5EF4-FFF2-40B4-BE49-F238E27FC236}">
              <a16:creationId xmlns:a16="http://schemas.microsoft.com/office/drawing/2014/main" id="{5868F06E-E0AC-46FD-8303-C624E0549BFF}"/>
            </a:ext>
          </a:extLst>
        </xdr:cNvPr>
        <xdr:cNvSpPr txBox="1"/>
      </xdr:nvSpPr>
      <xdr:spPr>
        <a:xfrm>
          <a:off x="213677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88" name="テキスト ボックス 87">
          <a:extLst>
            <a:ext uri="{FF2B5EF4-FFF2-40B4-BE49-F238E27FC236}">
              <a16:creationId xmlns:a16="http://schemas.microsoft.com/office/drawing/2014/main" id="{FAC39D21-44F3-4131-9129-8DF28B154786}"/>
            </a:ext>
          </a:extLst>
        </xdr:cNvPr>
        <xdr:cNvSpPr txBox="1"/>
      </xdr:nvSpPr>
      <xdr:spPr>
        <a:xfrm>
          <a:off x="145097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34925</xdr:rowOff>
    </xdr:from>
    <xdr:to>
      <xdr:col>23</xdr:col>
      <xdr:colOff>136525</xdr:colOff>
      <xdr:row>29</xdr:row>
      <xdr:rowOff>136525</xdr:rowOff>
    </xdr:to>
    <xdr:sp macro="" textlink="">
      <xdr:nvSpPr>
        <xdr:cNvPr id="89" name="楕円 88">
          <a:extLst>
            <a:ext uri="{FF2B5EF4-FFF2-40B4-BE49-F238E27FC236}">
              <a16:creationId xmlns:a16="http://schemas.microsoft.com/office/drawing/2014/main" id="{60658E80-4F54-4E1E-812A-72F30B2131A7}"/>
            </a:ext>
          </a:extLst>
        </xdr:cNvPr>
        <xdr:cNvSpPr/>
      </xdr:nvSpPr>
      <xdr:spPr>
        <a:xfrm>
          <a:off x="4251325" y="5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57785</xdr:rowOff>
    </xdr:from>
    <xdr:ext cx="404495" cy="259080"/>
    <xdr:sp macro="" textlink="">
      <xdr:nvSpPr>
        <xdr:cNvPr id="90" name="有形固定資産減価償却率該当値テキスト">
          <a:extLst>
            <a:ext uri="{FF2B5EF4-FFF2-40B4-BE49-F238E27FC236}">
              <a16:creationId xmlns:a16="http://schemas.microsoft.com/office/drawing/2014/main" id="{0B4FAF92-04E4-43ED-97B8-D128A574AE92}"/>
            </a:ext>
          </a:extLst>
        </xdr:cNvPr>
        <xdr:cNvSpPr txBox="1"/>
      </xdr:nvSpPr>
      <xdr:spPr>
        <a:xfrm>
          <a:off x="4352925" y="5474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146050</xdr:rowOff>
    </xdr:from>
    <xdr:to>
      <xdr:col>19</xdr:col>
      <xdr:colOff>187325</xdr:colOff>
      <xdr:row>29</xdr:row>
      <xdr:rowOff>76200</xdr:rowOff>
    </xdr:to>
    <xdr:sp macro="" textlink="">
      <xdr:nvSpPr>
        <xdr:cNvPr id="91" name="楕円 90">
          <a:extLst>
            <a:ext uri="{FF2B5EF4-FFF2-40B4-BE49-F238E27FC236}">
              <a16:creationId xmlns:a16="http://schemas.microsoft.com/office/drawing/2014/main" id="{2AA11CBD-90CD-4776-8223-D777419B3FDC}"/>
            </a:ext>
          </a:extLst>
        </xdr:cNvPr>
        <xdr:cNvSpPr/>
      </xdr:nvSpPr>
      <xdr:spPr>
        <a:xfrm>
          <a:off x="3616325" y="5562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25400</xdr:rowOff>
    </xdr:from>
    <xdr:to>
      <xdr:col>23</xdr:col>
      <xdr:colOff>85725</xdr:colOff>
      <xdr:row>29</xdr:row>
      <xdr:rowOff>86360</xdr:rowOff>
    </xdr:to>
    <xdr:cxnSp macro="">
      <xdr:nvCxnSpPr>
        <xdr:cNvPr id="92" name="直線コネクタ 91">
          <a:extLst>
            <a:ext uri="{FF2B5EF4-FFF2-40B4-BE49-F238E27FC236}">
              <a16:creationId xmlns:a16="http://schemas.microsoft.com/office/drawing/2014/main" id="{11B98DED-975D-466F-955A-3C3BF9E0CBC9}"/>
            </a:ext>
          </a:extLst>
        </xdr:cNvPr>
        <xdr:cNvCxnSpPr/>
      </xdr:nvCxnSpPr>
      <xdr:spPr>
        <a:xfrm>
          <a:off x="3667125" y="5607050"/>
          <a:ext cx="635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102870</xdr:rowOff>
    </xdr:from>
    <xdr:to>
      <xdr:col>15</xdr:col>
      <xdr:colOff>187325</xdr:colOff>
      <xdr:row>29</xdr:row>
      <xdr:rowOff>33020</xdr:rowOff>
    </xdr:to>
    <xdr:sp macro="" textlink="">
      <xdr:nvSpPr>
        <xdr:cNvPr id="93" name="楕円 92">
          <a:extLst>
            <a:ext uri="{FF2B5EF4-FFF2-40B4-BE49-F238E27FC236}">
              <a16:creationId xmlns:a16="http://schemas.microsoft.com/office/drawing/2014/main" id="{30A538BB-9EF9-4670-A555-AA544B4516B9}"/>
            </a:ext>
          </a:extLst>
        </xdr:cNvPr>
        <xdr:cNvSpPr/>
      </xdr:nvSpPr>
      <xdr:spPr>
        <a:xfrm>
          <a:off x="2930525" y="55194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153670</xdr:rowOff>
    </xdr:from>
    <xdr:to>
      <xdr:col>19</xdr:col>
      <xdr:colOff>136525</xdr:colOff>
      <xdr:row>29</xdr:row>
      <xdr:rowOff>25400</xdr:rowOff>
    </xdr:to>
    <xdr:cxnSp macro="">
      <xdr:nvCxnSpPr>
        <xdr:cNvPr id="94" name="直線コネクタ 93">
          <a:extLst>
            <a:ext uri="{FF2B5EF4-FFF2-40B4-BE49-F238E27FC236}">
              <a16:creationId xmlns:a16="http://schemas.microsoft.com/office/drawing/2014/main" id="{8FE065AB-7ED3-4424-8ADD-00235DBEAD9B}"/>
            </a:ext>
          </a:extLst>
        </xdr:cNvPr>
        <xdr:cNvCxnSpPr/>
      </xdr:nvCxnSpPr>
      <xdr:spPr>
        <a:xfrm>
          <a:off x="2981325" y="5570220"/>
          <a:ext cx="6858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20955</xdr:rowOff>
    </xdr:from>
    <xdr:to>
      <xdr:col>11</xdr:col>
      <xdr:colOff>187325</xdr:colOff>
      <xdr:row>28</xdr:row>
      <xdr:rowOff>122555</xdr:rowOff>
    </xdr:to>
    <xdr:sp macro="" textlink="">
      <xdr:nvSpPr>
        <xdr:cNvPr id="95" name="楕円 94">
          <a:extLst>
            <a:ext uri="{FF2B5EF4-FFF2-40B4-BE49-F238E27FC236}">
              <a16:creationId xmlns:a16="http://schemas.microsoft.com/office/drawing/2014/main" id="{80C4CA11-9FB3-495C-B906-BDB4C79C6131}"/>
            </a:ext>
          </a:extLst>
        </xdr:cNvPr>
        <xdr:cNvSpPr/>
      </xdr:nvSpPr>
      <xdr:spPr>
        <a:xfrm>
          <a:off x="2244725" y="54375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71755</xdr:rowOff>
    </xdr:from>
    <xdr:to>
      <xdr:col>15</xdr:col>
      <xdr:colOff>136525</xdr:colOff>
      <xdr:row>28</xdr:row>
      <xdr:rowOff>153670</xdr:rowOff>
    </xdr:to>
    <xdr:cxnSp macro="">
      <xdr:nvCxnSpPr>
        <xdr:cNvPr id="96" name="直線コネクタ 95">
          <a:extLst>
            <a:ext uri="{FF2B5EF4-FFF2-40B4-BE49-F238E27FC236}">
              <a16:creationId xmlns:a16="http://schemas.microsoft.com/office/drawing/2014/main" id="{C55802DB-E029-4FE9-98DD-86BAC6B07227}"/>
            </a:ext>
          </a:extLst>
        </xdr:cNvPr>
        <xdr:cNvCxnSpPr/>
      </xdr:nvCxnSpPr>
      <xdr:spPr>
        <a:xfrm>
          <a:off x="2295525" y="5488305"/>
          <a:ext cx="6858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6985</xdr:rowOff>
    </xdr:from>
    <xdr:to>
      <xdr:col>7</xdr:col>
      <xdr:colOff>187325</xdr:colOff>
      <xdr:row>27</xdr:row>
      <xdr:rowOff>109220</xdr:rowOff>
    </xdr:to>
    <xdr:sp macro="" textlink="">
      <xdr:nvSpPr>
        <xdr:cNvPr id="97" name="楕円 96">
          <a:extLst>
            <a:ext uri="{FF2B5EF4-FFF2-40B4-BE49-F238E27FC236}">
              <a16:creationId xmlns:a16="http://schemas.microsoft.com/office/drawing/2014/main" id="{FE2F987C-CCB7-49E7-9B71-E67912932595}"/>
            </a:ext>
          </a:extLst>
        </xdr:cNvPr>
        <xdr:cNvSpPr/>
      </xdr:nvSpPr>
      <xdr:spPr>
        <a:xfrm>
          <a:off x="1558925" y="525843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57785</xdr:rowOff>
    </xdr:from>
    <xdr:to>
      <xdr:col>11</xdr:col>
      <xdr:colOff>136525</xdr:colOff>
      <xdr:row>28</xdr:row>
      <xdr:rowOff>71755</xdr:rowOff>
    </xdr:to>
    <xdr:cxnSp macro="">
      <xdr:nvCxnSpPr>
        <xdr:cNvPr id="98" name="直線コネクタ 97">
          <a:extLst>
            <a:ext uri="{FF2B5EF4-FFF2-40B4-BE49-F238E27FC236}">
              <a16:creationId xmlns:a16="http://schemas.microsoft.com/office/drawing/2014/main" id="{B9CA7413-F6B4-4D50-AEC4-983017132111}"/>
            </a:ext>
          </a:extLst>
        </xdr:cNvPr>
        <xdr:cNvCxnSpPr/>
      </xdr:nvCxnSpPr>
      <xdr:spPr>
        <a:xfrm>
          <a:off x="1609725" y="5309235"/>
          <a:ext cx="6858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38735</xdr:rowOff>
    </xdr:from>
    <xdr:ext cx="404495" cy="259080"/>
    <xdr:sp macro="" textlink="">
      <xdr:nvSpPr>
        <xdr:cNvPr id="99" name="n_1aveValue有形固定資産減価償却率">
          <a:extLst>
            <a:ext uri="{FF2B5EF4-FFF2-40B4-BE49-F238E27FC236}">
              <a16:creationId xmlns:a16="http://schemas.microsoft.com/office/drawing/2014/main" id="{229C4FB5-B0B2-4770-9D8C-CAB82A759F3E}"/>
            </a:ext>
          </a:extLst>
        </xdr:cNvPr>
        <xdr:cNvSpPr txBox="1"/>
      </xdr:nvSpPr>
      <xdr:spPr>
        <a:xfrm>
          <a:off x="3470910" y="5785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170815</xdr:rowOff>
    </xdr:from>
    <xdr:ext cx="404495" cy="258445"/>
    <xdr:sp macro="" textlink="">
      <xdr:nvSpPr>
        <xdr:cNvPr id="100" name="n_2aveValue有形固定資産減価償却率">
          <a:extLst>
            <a:ext uri="{FF2B5EF4-FFF2-40B4-BE49-F238E27FC236}">
              <a16:creationId xmlns:a16="http://schemas.microsoft.com/office/drawing/2014/main" id="{4734946D-A322-4087-9DC8-7DD1D90F45C8}"/>
            </a:ext>
          </a:extLst>
        </xdr:cNvPr>
        <xdr:cNvSpPr txBox="1"/>
      </xdr:nvSpPr>
      <xdr:spPr>
        <a:xfrm>
          <a:off x="2797810" y="57461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123825</xdr:rowOff>
    </xdr:from>
    <xdr:ext cx="404495" cy="258445"/>
    <xdr:sp macro="" textlink="">
      <xdr:nvSpPr>
        <xdr:cNvPr id="101" name="n_3aveValue有形固定資産減価償却率">
          <a:extLst>
            <a:ext uri="{FF2B5EF4-FFF2-40B4-BE49-F238E27FC236}">
              <a16:creationId xmlns:a16="http://schemas.microsoft.com/office/drawing/2014/main" id="{50D17E0E-2FF2-40F9-B0F5-06B77BDD8E38}"/>
            </a:ext>
          </a:extLst>
        </xdr:cNvPr>
        <xdr:cNvSpPr txBox="1"/>
      </xdr:nvSpPr>
      <xdr:spPr>
        <a:xfrm>
          <a:off x="2112010" y="57054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29210</xdr:rowOff>
    </xdr:from>
    <xdr:ext cx="404495" cy="258445"/>
    <xdr:sp macro="" textlink="">
      <xdr:nvSpPr>
        <xdr:cNvPr id="102" name="n_4aveValue有形固定資産減価償却率">
          <a:extLst>
            <a:ext uri="{FF2B5EF4-FFF2-40B4-BE49-F238E27FC236}">
              <a16:creationId xmlns:a16="http://schemas.microsoft.com/office/drawing/2014/main" id="{3262122E-C5A3-461B-B61A-BB3ED683E952}"/>
            </a:ext>
          </a:extLst>
        </xdr:cNvPr>
        <xdr:cNvSpPr txBox="1"/>
      </xdr:nvSpPr>
      <xdr:spPr>
        <a:xfrm>
          <a:off x="1426210" y="5610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92710</xdr:rowOff>
    </xdr:from>
    <xdr:ext cx="404495" cy="259080"/>
    <xdr:sp macro="" textlink="">
      <xdr:nvSpPr>
        <xdr:cNvPr id="103" name="n_1mainValue有形固定資産減価償却率">
          <a:extLst>
            <a:ext uri="{FF2B5EF4-FFF2-40B4-BE49-F238E27FC236}">
              <a16:creationId xmlns:a16="http://schemas.microsoft.com/office/drawing/2014/main" id="{38174178-7E88-4C30-AB55-24B4C5C1FAA5}"/>
            </a:ext>
          </a:extLst>
        </xdr:cNvPr>
        <xdr:cNvSpPr txBox="1"/>
      </xdr:nvSpPr>
      <xdr:spPr>
        <a:xfrm>
          <a:off x="3470910" y="5344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49530</xdr:rowOff>
    </xdr:from>
    <xdr:ext cx="404495" cy="259080"/>
    <xdr:sp macro="" textlink="">
      <xdr:nvSpPr>
        <xdr:cNvPr id="104" name="n_2mainValue有形固定資産減価償却率">
          <a:extLst>
            <a:ext uri="{FF2B5EF4-FFF2-40B4-BE49-F238E27FC236}">
              <a16:creationId xmlns:a16="http://schemas.microsoft.com/office/drawing/2014/main" id="{127FB92B-3694-4989-92D4-A0117BEA9ACB}"/>
            </a:ext>
          </a:extLst>
        </xdr:cNvPr>
        <xdr:cNvSpPr txBox="1"/>
      </xdr:nvSpPr>
      <xdr:spPr>
        <a:xfrm>
          <a:off x="2797810" y="5300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139065</xdr:rowOff>
    </xdr:from>
    <xdr:ext cx="404495" cy="259080"/>
    <xdr:sp macro="" textlink="">
      <xdr:nvSpPr>
        <xdr:cNvPr id="105" name="n_3mainValue有形固定資産減価償却率">
          <a:extLst>
            <a:ext uri="{FF2B5EF4-FFF2-40B4-BE49-F238E27FC236}">
              <a16:creationId xmlns:a16="http://schemas.microsoft.com/office/drawing/2014/main" id="{5B3959BE-22ED-4BF8-8F3F-BCCC401CEAA9}"/>
            </a:ext>
          </a:extLst>
        </xdr:cNvPr>
        <xdr:cNvSpPr txBox="1"/>
      </xdr:nvSpPr>
      <xdr:spPr>
        <a:xfrm>
          <a:off x="2112010" y="5225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25</xdr:row>
      <xdr:rowOff>125095</xdr:rowOff>
    </xdr:from>
    <xdr:ext cx="404495" cy="258445"/>
    <xdr:sp macro="" textlink="">
      <xdr:nvSpPr>
        <xdr:cNvPr id="106" name="n_4mainValue有形固定資産減価償却率">
          <a:extLst>
            <a:ext uri="{FF2B5EF4-FFF2-40B4-BE49-F238E27FC236}">
              <a16:creationId xmlns:a16="http://schemas.microsoft.com/office/drawing/2014/main" id="{8A4E1E94-23EB-4DD2-A9DB-8BC9D6140CEE}"/>
            </a:ext>
          </a:extLst>
        </xdr:cNvPr>
        <xdr:cNvSpPr txBox="1"/>
      </xdr:nvSpPr>
      <xdr:spPr>
        <a:xfrm>
          <a:off x="1426210" y="50463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7" name="正方形/長方形 106">
          <a:extLst>
            <a:ext uri="{FF2B5EF4-FFF2-40B4-BE49-F238E27FC236}">
              <a16:creationId xmlns:a16="http://schemas.microsoft.com/office/drawing/2014/main" id="{99A6DB2C-F3C9-45D7-A1D6-F54C27559A26}"/>
            </a:ext>
          </a:extLst>
        </xdr:cNvPr>
        <xdr:cNvSpPr/>
      </xdr:nvSpPr>
      <xdr:spPr>
        <a:xfrm>
          <a:off x="10194925" y="4143375"/>
          <a:ext cx="3803650"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8" name="正方形/長方形 107">
          <a:extLst>
            <a:ext uri="{FF2B5EF4-FFF2-40B4-BE49-F238E27FC236}">
              <a16:creationId xmlns:a16="http://schemas.microsoft.com/office/drawing/2014/main" id="{81D8E381-5B6B-45D5-8EFD-F58613E78E14}"/>
            </a:ext>
          </a:extLst>
        </xdr:cNvPr>
        <xdr:cNvSpPr/>
      </xdr:nvSpPr>
      <xdr:spPr>
        <a:xfrm>
          <a:off x="11150600" y="4507230"/>
          <a:ext cx="939800" cy="2628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9" name="正方形/長方形 108">
          <a:extLst>
            <a:ext uri="{FF2B5EF4-FFF2-40B4-BE49-F238E27FC236}">
              <a16:creationId xmlns:a16="http://schemas.microsoft.com/office/drawing/2014/main" id="{029350A0-C31C-4DFC-BCB7-BA392EB5905F}"/>
            </a:ext>
          </a:extLst>
        </xdr:cNvPr>
        <xdr:cNvSpPr/>
      </xdr:nvSpPr>
      <xdr:spPr>
        <a:xfrm>
          <a:off x="12443460" y="4490720"/>
          <a:ext cx="862330" cy="2959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[ 334.7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53E365FA-94E8-4A40-8210-0A30931A167A}"/>
            </a:ext>
          </a:extLst>
        </xdr:cNvPr>
        <xdr:cNvSpPr/>
      </xdr:nvSpPr>
      <xdr:spPr>
        <a:xfrm>
          <a:off x="13966825" y="426783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DB573BF-3260-4D7A-8462-EA17EE7C236F}"/>
            </a:ext>
          </a:extLst>
        </xdr:cNvPr>
        <xdr:cNvSpPr/>
      </xdr:nvSpPr>
      <xdr:spPr>
        <a:xfrm>
          <a:off x="13966825" y="44551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E50FAA76-86C0-496E-A1E1-FCB813F3C7B0}"/>
            </a:ext>
          </a:extLst>
        </xdr:cNvPr>
        <xdr:cNvSpPr/>
      </xdr:nvSpPr>
      <xdr:spPr>
        <a:xfrm>
          <a:off x="15338425" y="426783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B0401A69-961D-41A9-8589-BACA6E707418}"/>
            </a:ext>
          </a:extLst>
        </xdr:cNvPr>
        <xdr:cNvSpPr/>
      </xdr:nvSpPr>
      <xdr:spPr>
        <a:xfrm>
          <a:off x="15338425" y="44551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37BAD00-7623-4C37-949B-D450E7FC2888}"/>
            </a:ext>
          </a:extLst>
        </xdr:cNvPr>
        <xdr:cNvSpPr/>
      </xdr:nvSpPr>
      <xdr:spPr>
        <a:xfrm>
          <a:off x="16817975" y="4267835"/>
          <a:ext cx="13716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B6DD707-8D03-4A56-A2E1-68AC5BA737CE}"/>
            </a:ext>
          </a:extLst>
        </xdr:cNvPr>
        <xdr:cNvSpPr/>
      </xdr:nvSpPr>
      <xdr:spPr>
        <a:xfrm>
          <a:off x="16817975" y="4455160"/>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DCB0C11D-236A-4DDC-9B09-5D60724DEF94}"/>
            </a:ext>
          </a:extLst>
        </xdr:cNvPr>
        <xdr:cNvSpPr/>
      </xdr:nvSpPr>
      <xdr:spPr>
        <a:xfrm>
          <a:off x="10194925" y="4822825"/>
          <a:ext cx="3803650" cy="2076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17FA93E-5195-4722-B6EE-D4EB75E720B4}"/>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BF5C8F5-B24D-445C-A59B-E103AB612A5C}"/>
            </a:ext>
          </a:extLst>
        </xdr:cNvPr>
        <xdr:cNvSpPr/>
      </xdr:nvSpPr>
      <xdr:spPr>
        <a:xfrm>
          <a:off x="14246225" y="4886325"/>
          <a:ext cx="41148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16ADA5A3-BD1C-4D85-8C50-008F520F334B}"/>
            </a:ext>
          </a:extLst>
        </xdr:cNvPr>
        <xdr:cNvSpPr txBox="1"/>
      </xdr:nvSpPr>
      <xdr:spPr>
        <a:xfrm>
          <a:off x="14322425" y="5102225"/>
          <a:ext cx="4102100" cy="17145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類似団体平均よりも下回っている。将来負担額が減少したことによる。これは、一部事務組合の新炉建設に係る発行が終了したことによる。今後も債務償還比率を抑えていけるように地方債の抑制に努めていく。</a:t>
          </a:r>
        </a:p>
      </xdr:txBody>
    </xdr:sp>
    <xdr:clientData/>
  </xdr:twoCellAnchor>
  <xdr:oneCellAnchor>
    <xdr:from>
      <xdr:col>57</xdr:col>
      <xdr:colOff>111125</xdr:colOff>
      <xdr:row>23</xdr:row>
      <xdr:rowOff>47625</xdr:rowOff>
    </xdr:from>
    <xdr:ext cx="349885" cy="225425"/>
    <xdr:sp macro="" textlink="">
      <xdr:nvSpPr>
        <xdr:cNvPr id="120" name="テキスト ボックス 119">
          <a:extLst>
            <a:ext uri="{FF2B5EF4-FFF2-40B4-BE49-F238E27FC236}">
              <a16:creationId xmlns:a16="http://schemas.microsoft.com/office/drawing/2014/main" id="{B95A47D7-589E-41BF-A585-83150DD3B86F}"/>
            </a:ext>
          </a:extLst>
        </xdr:cNvPr>
        <xdr:cNvSpPr txBox="1"/>
      </xdr:nvSpPr>
      <xdr:spPr>
        <a:xfrm>
          <a:off x="10156825" y="463867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9F4C67B-157E-45AB-8508-0CDD0CDE0290}"/>
            </a:ext>
          </a:extLst>
        </xdr:cNvPr>
        <xdr:cNvCxnSpPr/>
      </xdr:nvCxnSpPr>
      <xdr:spPr>
        <a:xfrm>
          <a:off x="10194925" y="689927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22" name="テキスト ボックス 121">
          <a:extLst>
            <a:ext uri="{FF2B5EF4-FFF2-40B4-BE49-F238E27FC236}">
              <a16:creationId xmlns:a16="http://schemas.microsoft.com/office/drawing/2014/main" id="{58745BF7-56CD-4AA9-B148-D53D626C6FBA}"/>
            </a:ext>
          </a:extLst>
        </xdr:cNvPr>
        <xdr:cNvSpPr txBox="1"/>
      </xdr:nvSpPr>
      <xdr:spPr>
        <a:xfrm>
          <a:off x="9699625" y="681228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3" name="直線コネクタ 122">
          <a:extLst>
            <a:ext uri="{FF2B5EF4-FFF2-40B4-BE49-F238E27FC236}">
              <a16:creationId xmlns:a16="http://schemas.microsoft.com/office/drawing/2014/main" id="{2D9D1053-DE67-488E-BCBA-FA3AF788F523}"/>
            </a:ext>
          </a:extLst>
        </xdr:cNvPr>
        <xdr:cNvCxnSpPr/>
      </xdr:nvCxnSpPr>
      <xdr:spPr>
        <a:xfrm>
          <a:off x="10194925" y="660336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24" name="テキスト ボックス 123">
          <a:extLst>
            <a:ext uri="{FF2B5EF4-FFF2-40B4-BE49-F238E27FC236}">
              <a16:creationId xmlns:a16="http://schemas.microsoft.com/office/drawing/2014/main" id="{A005D733-0E1D-4104-86C1-F172C65A37A9}"/>
            </a:ext>
          </a:extLst>
        </xdr:cNvPr>
        <xdr:cNvSpPr txBox="1"/>
      </xdr:nvSpPr>
      <xdr:spPr>
        <a:xfrm>
          <a:off x="9699625" y="6516370"/>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5" name="直線コネクタ 124">
          <a:extLst>
            <a:ext uri="{FF2B5EF4-FFF2-40B4-BE49-F238E27FC236}">
              <a16:creationId xmlns:a16="http://schemas.microsoft.com/office/drawing/2014/main" id="{26DAF12A-8710-4ED5-B2DB-D59EC024B4BF}"/>
            </a:ext>
          </a:extLst>
        </xdr:cNvPr>
        <xdr:cNvCxnSpPr/>
      </xdr:nvCxnSpPr>
      <xdr:spPr>
        <a:xfrm>
          <a:off x="10194925" y="630809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10210" cy="224790"/>
    <xdr:sp macro="" textlink="">
      <xdr:nvSpPr>
        <xdr:cNvPr id="126" name="テキスト ボックス 125">
          <a:extLst>
            <a:ext uri="{FF2B5EF4-FFF2-40B4-BE49-F238E27FC236}">
              <a16:creationId xmlns:a16="http://schemas.microsoft.com/office/drawing/2014/main" id="{66BF354D-0764-4299-B38A-566D22CB73CC}"/>
            </a:ext>
          </a:extLst>
        </xdr:cNvPr>
        <xdr:cNvSpPr txBox="1"/>
      </xdr:nvSpPr>
      <xdr:spPr>
        <a:xfrm>
          <a:off x="9758680" y="622046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27" name="直線コネクタ 126">
          <a:extLst>
            <a:ext uri="{FF2B5EF4-FFF2-40B4-BE49-F238E27FC236}">
              <a16:creationId xmlns:a16="http://schemas.microsoft.com/office/drawing/2014/main" id="{FEA8677D-5B01-4B32-829D-CAE79A937407}"/>
            </a:ext>
          </a:extLst>
        </xdr:cNvPr>
        <xdr:cNvCxnSpPr/>
      </xdr:nvCxnSpPr>
      <xdr:spPr>
        <a:xfrm>
          <a:off x="10194925" y="601218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28" name="テキスト ボックス 127">
          <a:extLst>
            <a:ext uri="{FF2B5EF4-FFF2-40B4-BE49-F238E27FC236}">
              <a16:creationId xmlns:a16="http://schemas.microsoft.com/office/drawing/2014/main" id="{217AEF6F-F5C6-418B-8CFA-10EB056795B8}"/>
            </a:ext>
          </a:extLst>
        </xdr:cNvPr>
        <xdr:cNvSpPr txBox="1"/>
      </xdr:nvSpPr>
      <xdr:spPr>
        <a:xfrm>
          <a:off x="9758680" y="591820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9" name="直線コネクタ 128">
          <a:extLst>
            <a:ext uri="{FF2B5EF4-FFF2-40B4-BE49-F238E27FC236}">
              <a16:creationId xmlns:a16="http://schemas.microsoft.com/office/drawing/2014/main" id="{D766DC84-FCB9-4475-9F09-9DA411592155}"/>
            </a:ext>
          </a:extLst>
        </xdr:cNvPr>
        <xdr:cNvCxnSpPr/>
      </xdr:nvCxnSpPr>
      <xdr:spPr>
        <a:xfrm>
          <a:off x="10194925" y="571627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30" name="テキスト ボックス 129">
          <a:extLst>
            <a:ext uri="{FF2B5EF4-FFF2-40B4-BE49-F238E27FC236}">
              <a16:creationId xmlns:a16="http://schemas.microsoft.com/office/drawing/2014/main" id="{03E75984-7051-4345-BE60-2FF589978D54}"/>
            </a:ext>
          </a:extLst>
        </xdr:cNvPr>
        <xdr:cNvSpPr txBox="1"/>
      </xdr:nvSpPr>
      <xdr:spPr>
        <a:xfrm>
          <a:off x="9758680" y="562229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31" name="直線コネクタ 130">
          <a:extLst>
            <a:ext uri="{FF2B5EF4-FFF2-40B4-BE49-F238E27FC236}">
              <a16:creationId xmlns:a16="http://schemas.microsoft.com/office/drawing/2014/main" id="{AA03BA6C-E82E-4D61-8B90-67152B478DD2}"/>
            </a:ext>
          </a:extLst>
        </xdr:cNvPr>
        <xdr:cNvCxnSpPr/>
      </xdr:nvCxnSpPr>
      <xdr:spPr>
        <a:xfrm>
          <a:off x="10194925" y="5414010"/>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32" name="テキスト ボックス 131">
          <a:extLst>
            <a:ext uri="{FF2B5EF4-FFF2-40B4-BE49-F238E27FC236}">
              <a16:creationId xmlns:a16="http://schemas.microsoft.com/office/drawing/2014/main" id="{A191C1BD-A62A-45DD-BED1-6352E405FD59}"/>
            </a:ext>
          </a:extLst>
        </xdr:cNvPr>
        <xdr:cNvSpPr txBox="1"/>
      </xdr:nvSpPr>
      <xdr:spPr>
        <a:xfrm>
          <a:off x="9758680" y="53270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3" name="直線コネクタ 132">
          <a:extLst>
            <a:ext uri="{FF2B5EF4-FFF2-40B4-BE49-F238E27FC236}">
              <a16:creationId xmlns:a16="http://schemas.microsoft.com/office/drawing/2014/main" id="{63C32E01-54A9-4343-8D4B-A04CFC32E677}"/>
            </a:ext>
          </a:extLst>
        </xdr:cNvPr>
        <xdr:cNvCxnSpPr/>
      </xdr:nvCxnSpPr>
      <xdr:spPr>
        <a:xfrm>
          <a:off x="10194925" y="511873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34" name="テキスト ボックス 133">
          <a:extLst>
            <a:ext uri="{FF2B5EF4-FFF2-40B4-BE49-F238E27FC236}">
              <a16:creationId xmlns:a16="http://schemas.microsoft.com/office/drawing/2014/main" id="{9A6EBAD9-EED6-4B41-9489-F151413BBBB4}"/>
            </a:ext>
          </a:extLst>
        </xdr:cNvPr>
        <xdr:cNvSpPr txBox="1"/>
      </xdr:nvSpPr>
      <xdr:spPr>
        <a:xfrm>
          <a:off x="9861550" y="503110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9005E83D-04A0-4D85-BB2B-5BEB297EE06F}"/>
            </a:ext>
          </a:extLst>
        </xdr:cNvPr>
        <xdr:cNvCxnSpPr/>
      </xdr:nvCxnSpPr>
      <xdr:spPr>
        <a:xfrm>
          <a:off x="10194925" y="4822825"/>
          <a:ext cx="38036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15DB34CE-BE8C-4B87-AA58-9824C952B0B6}"/>
            </a:ext>
          </a:extLst>
        </xdr:cNvPr>
        <xdr:cNvSpPr/>
      </xdr:nvSpPr>
      <xdr:spPr>
        <a:xfrm>
          <a:off x="10194925" y="4822825"/>
          <a:ext cx="3803650" cy="2076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635</xdr:rowOff>
    </xdr:to>
    <xdr:cxnSp macro="">
      <xdr:nvCxnSpPr>
        <xdr:cNvPr id="137" name="直線コネクタ 136">
          <a:extLst>
            <a:ext uri="{FF2B5EF4-FFF2-40B4-BE49-F238E27FC236}">
              <a16:creationId xmlns:a16="http://schemas.microsoft.com/office/drawing/2014/main" id="{0976D49D-B6D4-41DD-990E-6776321DE116}"/>
            </a:ext>
          </a:extLst>
        </xdr:cNvPr>
        <xdr:cNvCxnSpPr/>
      </xdr:nvCxnSpPr>
      <xdr:spPr>
        <a:xfrm flipV="1">
          <a:off x="13323570" y="5118735"/>
          <a:ext cx="127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4445</xdr:rowOff>
    </xdr:from>
    <xdr:ext cx="469265" cy="259080"/>
    <xdr:sp macro="" textlink="">
      <xdr:nvSpPr>
        <xdr:cNvPr id="138" name="債務償還比率最小値テキスト">
          <a:extLst>
            <a:ext uri="{FF2B5EF4-FFF2-40B4-BE49-F238E27FC236}">
              <a16:creationId xmlns:a16="http://schemas.microsoft.com/office/drawing/2014/main" id="{762547F7-511B-4678-9D5B-20C679495461}"/>
            </a:ext>
          </a:extLst>
        </xdr:cNvPr>
        <xdr:cNvSpPr txBox="1"/>
      </xdr:nvSpPr>
      <xdr:spPr>
        <a:xfrm>
          <a:off x="13376275" y="6411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635</xdr:rowOff>
    </xdr:from>
    <xdr:to>
      <xdr:col>76</xdr:col>
      <xdr:colOff>111125</xdr:colOff>
      <xdr:row>34</xdr:row>
      <xdr:rowOff>635</xdr:rowOff>
    </xdr:to>
    <xdr:cxnSp macro="">
      <xdr:nvCxnSpPr>
        <xdr:cNvPr id="139" name="直線コネクタ 138">
          <a:extLst>
            <a:ext uri="{FF2B5EF4-FFF2-40B4-BE49-F238E27FC236}">
              <a16:creationId xmlns:a16="http://schemas.microsoft.com/office/drawing/2014/main" id="{94131749-CCAF-41EC-AD7D-E7C1591CD44C}"/>
            </a:ext>
          </a:extLst>
        </xdr:cNvPr>
        <xdr:cNvCxnSpPr/>
      </xdr:nvCxnSpPr>
      <xdr:spPr>
        <a:xfrm>
          <a:off x="13255625" y="6407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725" cy="259080"/>
    <xdr:sp macro="" textlink="">
      <xdr:nvSpPr>
        <xdr:cNvPr id="140" name="債務償還比率最大値テキスト">
          <a:extLst>
            <a:ext uri="{FF2B5EF4-FFF2-40B4-BE49-F238E27FC236}">
              <a16:creationId xmlns:a16="http://schemas.microsoft.com/office/drawing/2014/main" id="{D64C7738-7D3A-4349-B321-719FD807256D}"/>
            </a:ext>
          </a:extLst>
        </xdr:cNvPr>
        <xdr:cNvSpPr txBox="1"/>
      </xdr:nvSpPr>
      <xdr:spPr>
        <a:xfrm>
          <a:off x="13376275" y="490664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41" name="直線コネクタ 140">
          <a:extLst>
            <a:ext uri="{FF2B5EF4-FFF2-40B4-BE49-F238E27FC236}">
              <a16:creationId xmlns:a16="http://schemas.microsoft.com/office/drawing/2014/main" id="{ECA66CAE-1912-4DC6-B720-30B4BDD0A6E0}"/>
            </a:ext>
          </a:extLst>
        </xdr:cNvPr>
        <xdr:cNvCxnSpPr/>
      </xdr:nvCxnSpPr>
      <xdr:spPr>
        <a:xfrm>
          <a:off x="13255625" y="51187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48260</xdr:rowOff>
    </xdr:from>
    <xdr:ext cx="469265" cy="259080"/>
    <xdr:sp macro="" textlink="">
      <xdr:nvSpPr>
        <xdr:cNvPr id="142" name="債務償還比率平均値テキスト">
          <a:extLst>
            <a:ext uri="{FF2B5EF4-FFF2-40B4-BE49-F238E27FC236}">
              <a16:creationId xmlns:a16="http://schemas.microsoft.com/office/drawing/2014/main" id="{0C4493B5-0135-4780-9698-627BE7A2BF72}"/>
            </a:ext>
          </a:extLst>
        </xdr:cNvPr>
        <xdr:cNvSpPr txBox="1"/>
      </xdr:nvSpPr>
      <xdr:spPr>
        <a:xfrm>
          <a:off x="13376275" y="56299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391.0</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69850</xdr:rowOff>
    </xdr:from>
    <xdr:to>
      <xdr:col>76</xdr:col>
      <xdr:colOff>73025</xdr:colOff>
      <xdr:row>30</xdr:row>
      <xdr:rowOff>0</xdr:rowOff>
    </xdr:to>
    <xdr:sp macro="" textlink="">
      <xdr:nvSpPr>
        <xdr:cNvPr id="143" name="フローチャート: 判断 142">
          <a:extLst>
            <a:ext uri="{FF2B5EF4-FFF2-40B4-BE49-F238E27FC236}">
              <a16:creationId xmlns:a16="http://schemas.microsoft.com/office/drawing/2014/main" id="{79DE3BBB-A043-4428-83C6-DC9E5EEBDD04}"/>
            </a:ext>
          </a:extLst>
        </xdr:cNvPr>
        <xdr:cNvSpPr/>
      </xdr:nvSpPr>
      <xdr:spPr>
        <a:xfrm>
          <a:off x="13293725" y="56515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60960</xdr:rowOff>
    </xdr:from>
    <xdr:to>
      <xdr:col>72</xdr:col>
      <xdr:colOff>123825</xdr:colOff>
      <xdr:row>30</xdr:row>
      <xdr:rowOff>162560</xdr:rowOff>
    </xdr:to>
    <xdr:sp macro="" textlink="">
      <xdr:nvSpPr>
        <xdr:cNvPr id="144" name="フローチャート: 判断 143">
          <a:extLst>
            <a:ext uri="{FF2B5EF4-FFF2-40B4-BE49-F238E27FC236}">
              <a16:creationId xmlns:a16="http://schemas.microsoft.com/office/drawing/2014/main" id="{17ABD5DB-9D2F-4ED9-B971-B8162D584FC4}"/>
            </a:ext>
          </a:extLst>
        </xdr:cNvPr>
        <xdr:cNvSpPr/>
      </xdr:nvSpPr>
      <xdr:spPr>
        <a:xfrm>
          <a:off x="12639675" y="580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66675</xdr:rowOff>
    </xdr:from>
    <xdr:to>
      <xdr:col>68</xdr:col>
      <xdr:colOff>123825</xdr:colOff>
      <xdr:row>30</xdr:row>
      <xdr:rowOff>168275</xdr:rowOff>
    </xdr:to>
    <xdr:sp macro="" textlink="">
      <xdr:nvSpPr>
        <xdr:cNvPr id="145" name="フローチャート: 判断 144">
          <a:extLst>
            <a:ext uri="{FF2B5EF4-FFF2-40B4-BE49-F238E27FC236}">
              <a16:creationId xmlns:a16="http://schemas.microsoft.com/office/drawing/2014/main" id="{07AF00FB-81D1-4D43-9CCA-7E9868B84F12}"/>
            </a:ext>
          </a:extLst>
        </xdr:cNvPr>
        <xdr:cNvSpPr/>
      </xdr:nvSpPr>
      <xdr:spPr>
        <a:xfrm>
          <a:off x="11953875" y="58134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62230</xdr:rowOff>
    </xdr:from>
    <xdr:to>
      <xdr:col>64</xdr:col>
      <xdr:colOff>123825</xdr:colOff>
      <xdr:row>30</xdr:row>
      <xdr:rowOff>163830</xdr:rowOff>
    </xdr:to>
    <xdr:sp macro="" textlink="">
      <xdr:nvSpPr>
        <xdr:cNvPr id="146" name="フローチャート: 判断 145">
          <a:extLst>
            <a:ext uri="{FF2B5EF4-FFF2-40B4-BE49-F238E27FC236}">
              <a16:creationId xmlns:a16="http://schemas.microsoft.com/office/drawing/2014/main" id="{159E7485-521B-4CAA-9168-7049CD6D4211}"/>
            </a:ext>
          </a:extLst>
        </xdr:cNvPr>
        <xdr:cNvSpPr/>
      </xdr:nvSpPr>
      <xdr:spPr>
        <a:xfrm>
          <a:off x="11268075"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81280</xdr:rowOff>
    </xdr:from>
    <xdr:to>
      <xdr:col>60</xdr:col>
      <xdr:colOff>123825</xdr:colOff>
      <xdr:row>31</xdr:row>
      <xdr:rowOff>11430</xdr:rowOff>
    </xdr:to>
    <xdr:sp macro="" textlink="">
      <xdr:nvSpPr>
        <xdr:cNvPr id="147" name="フローチャート: 判断 146">
          <a:extLst>
            <a:ext uri="{FF2B5EF4-FFF2-40B4-BE49-F238E27FC236}">
              <a16:creationId xmlns:a16="http://schemas.microsoft.com/office/drawing/2014/main" id="{74F75635-8ED0-4296-9045-6F7FB0DE3ACE}"/>
            </a:ext>
          </a:extLst>
        </xdr:cNvPr>
        <xdr:cNvSpPr/>
      </xdr:nvSpPr>
      <xdr:spPr>
        <a:xfrm>
          <a:off x="10582275" y="5828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48" name="テキスト ボックス 147">
          <a:extLst>
            <a:ext uri="{FF2B5EF4-FFF2-40B4-BE49-F238E27FC236}">
              <a16:creationId xmlns:a16="http://schemas.microsoft.com/office/drawing/2014/main" id="{CED4DD88-8B84-41A6-A5E6-A4825AC05DDB}"/>
            </a:ext>
          </a:extLst>
        </xdr:cNvPr>
        <xdr:cNvSpPr txBox="1"/>
      </xdr:nvSpPr>
      <xdr:spPr>
        <a:xfrm>
          <a:off x="13166725" y="6944995"/>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49" name="テキスト ボックス 148">
          <a:extLst>
            <a:ext uri="{FF2B5EF4-FFF2-40B4-BE49-F238E27FC236}">
              <a16:creationId xmlns:a16="http://schemas.microsoft.com/office/drawing/2014/main" id="{C571C47C-4C1D-444A-97D3-BA7CADA52356}"/>
            </a:ext>
          </a:extLst>
        </xdr:cNvPr>
        <xdr:cNvSpPr txBox="1"/>
      </xdr:nvSpPr>
      <xdr:spPr>
        <a:xfrm>
          <a:off x="1253172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50" name="テキスト ボックス 149">
          <a:extLst>
            <a:ext uri="{FF2B5EF4-FFF2-40B4-BE49-F238E27FC236}">
              <a16:creationId xmlns:a16="http://schemas.microsoft.com/office/drawing/2014/main" id="{BE666ADB-2151-456B-933B-93DEA25BE3E3}"/>
            </a:ext>
          </a:extLst>
        </xdr:cNvPr>
        <xdr:cNvSpPr txBox="1"/>
      </xdr:nvSpPr>
      <xdr:spPr>
        <a:xfrm>
          <a:off x="1184592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51" name="テキスト ボックス 150">
          <a:extLst>
            <a:ext uri="{FF2B5EF4-FFF2-40B4-BE49-F238E27FC236}">
              <a16:creationId xmlns:a16="http://schemas.microsoft.com/office/drawing/2014/main" id="{B41D316A-DFB2-45FB-A82F-365FE8F83441}"/>
            </a:ext>
          </a:extLst>
        </xdr:cNvPr>
        <xdr:cNvSpPr txBox="1"/>
      </xdr:nvSpPr>
      <xdr:spPr>
        <a:xfrm>
          <a:off x="1116012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52" name="テキスト ボックス 151">
          <a:extLst>
            <a:ext uri="{FF2B5EF4-FFF2-40B4-BE49-F238E27FC236}">
              <a16:creationId xmlns:a16="http://schemas.microsoft.com/office/drawing/2014/main" id="{21D73ED2-A302-4A19-8330-70D50A17E346}"/>
            </a:ext>
          </a:extLst>
        </xdr:cNvPr>
        <xdr:cNvSpPr txBox="1"/>
      </xdr:nvSpPr>
      <xdr:spPr>
        <a:xfrm>
          <a:off x="10474325" y="6944995"/>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28</xdr:row>
      <xdr:rowOff>154940</xdr:rowOff>
    </xdr:from>
    <xdr:to>
      <xdr:col>76</xdr:col>
      <xdr:colOff>73025</xdr:colOff>
      <xdr:row>29</xdr:row>
      <xdr:rowOff>85090</xdr:rowOff>
    </xdr:to>
    <xdr:sp macro="" textlink="">
      <xdr:nvSpPr>
        <xdr:cNvPr id="153" name="楕円 152">
          <a:extLst>
            <a:ext uri="{FF2B5EF4-FFF2-40B4-BE49-F238E27FC236}">
              <a16:creationId xmlns:a16="http://schemas.microsoft.com/office/drawing/2014/main" id="{BD6633FF-1985-47EE-AB25-6F6B85388EFA}"/>
            </a:ext>
          </a:extLst>
        </xdr:cNvPr>
        <xdr:cNvSpPr/>
      </xdr:nvSpPr>
      <xdr:spPr>
        <a:xfrm>
          <a:off x="13293725" y="55714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6350</xdr:rowOff>
    </xdr:from>
    <xdr:ext cx="469265" cy="258445"/>
    <xdr:sp macro="" textlink="">
      <xdr:nvSpPr>
        <xdr:cNvPr id="154" name="債務償還比率該当値テキスト">
          <a:extLst>
            <a:ext uri="{FF2B5EF4-FFF2-40B4-BE49-F238E27FC236}">
              <a16:creationId xmlns:a16="http://schemas.microsoft.com/office/drawing/2014/main" id="{73D858A7-604D-46E6-82E0-FE0D522F1885}"/>
            </a:ext>
          </a:extLst>
        </xdr:cNvPr>
        <xdr:cNvSpPr txBox="1"/>
      </xdr:nvSpPr>
      <xdr:spPr>
        <a:xfrm>
          <a:off x="13376275" y="5422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10795</xdr:rowOff>
    </xdr:from>
    <xdr:to>
      <xdr:col>72</xdr:col>
      <xdr:colOff>123825</xdr:colOff>
      <xdr:row>31</xdr:row>
      <xdr:rowOff>112395</xdr:rowOff>
    </xdr:to>
    <xdr:sp macro="" textlink="">
      <xdr:nvSpPr>
        <xdr:cNvPr id="155" name="楕円 154">
          <a:extLst>
            <a:ext uri="{FF2B5EF4-FFF2-40B4-BE49-F238E27FC236}">
              <a16:creationId xmlns:a16="http://schemas.microsoft.com/office/drawing/2014/main" id="{91400D2A-283A-458A-92A4-48EEC0192505}"/>
            </a:ext>
          </a:extLst>
        </xdr:cNvPr>
        <xdr:cNvSpPr/>
      </xdr:nvSpPr>
      <xdr:spPr>
        <a:xfrm>
          <a:off x="12639675"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34290</xdr:rowOff>
    </xdr:from>
    <xdr:to>
      <xdr:col>76</xdr:col>
      <xdr:colOff>22225</xdr:colOff>
      <xdr:row>31</xdr:row>
      <xdr:rowOff>61595</xdr:rowOff>
    </xdr:to>
    <xdr:cxnSp macro="">
      <xdr:nvCxnSpPr>
        <xdr:cNvPr id="156" name="直線コネクタ 155">
          <a:extLst>
            <a:ext uri="{FF2B5EF4-FFF2-40B4-BE49-F238E27FC236}">
              <a16:creationId xmlns:a16="http://schemas.microsoft.com/office/drawing/2014/main" id="{E4845D68-63F6-4A5B-B61D-BAF96414CBA9}"/>
            </a:ext>
          </a:extLst>
        </xdr:cNvPr>
        <xdr:cNvCxnSpPr/>
      </xdr:nvCxnSpPr>
      <xdr:spPr>
        <a:xfrm flipV="1">
          <a:off x="12690475" y="5615940"/>
          <a:ext cx="635000" cy="357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39370</xdr:rowOff>
    </xdr:from>
    <xdr:to>
      <xdr:col>68</xdr:col>
      <xdr:colOff>123825</xdr:colOff>
      <xdr:row>29</xdr:row>
      <xdr:rowOff>140970</xdr:rowOff>
    </xdr:to>
    <xdr:sp macro="" textlink="">
      <xdr:nvSpPr>
        <xdr:cNvPr id="157" name="楕円 156">
          <a:extLst>
            <a:ext uri="{FF2B5EF4-FFF2-40B4-BE49-F238E27FC236}">
              <a16:creationId xmlns:a16="http://schemas.microsoft.com/office/drawing/2014/main" id="{8B118742-52BF-492C-BA41-DCE82A1BC6C8}"/>
            </a:ext>
          </a:extLst>
        </xdr:cNvPr>
        <xdr:cNvSpPr/>
      </xdr:nvSpPr>
      <xdr:spPr>
        <a:xfrm>
          <a:off x="11953875"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90170</xdr:rowOff>
    </xdr:from>
    <xdr:to>
      <xdr:col>72</xdr:col>
      <xdr:colOff>73025</xdr:colOff>
      <xdr:row>31</xdr:row>
      <xdr:rowOff>61595</xdr:rowOff>
    </xdr:to>
    <xdr:cxnSp macro="">
      <xdr:nvCxnSpPr>
        <xdr:cNvPr id="158" name="直線コネクタ 157">
          <a:extLst>
            <a:ext uri="{FF2B5EF4-FFF2-40B4-BE49-F238E27FC236}">
              <a16:creationId xmlns:a16="http://schemas.microsoft.com/office/drawing/2014/main" id="{F783776A-6FAC-4EFD-A481-C75962BCDA91}"/>
            </a:ext>
          </a:extLst>
        </xdr:cNvPr>
        <xdr:cNvCxnSpPr/>
      </xdr:nvCxnSpPr>
      <xdr:spPr>
        <a:xfrm>
          <a:off x="12004675" y="5671820"/>
          <a:ext cx="6858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140970</xdr:rowOff>
    </xdr:from>
    <xdr:to>
      <xdr:col>64</xdr:col>
      <xdr:colOff>123825</xdr:colOff>
      <xdr:row>30</xdr:row>
      <xdr:rowOff>71120</xdr:rowOff>
    </xdr:to>
    <xdr:sp macro="" textlink="">
      <xdr:nvSpPr>
        <xdr:cNvPr id="159" name="楕円 158">
          <a:extLst>
            <a:ext uri="{FF2B5EF4-FFF2-40B4-BE49-F238E27FC236}">
              <a16:creationId xmlns:a16="http://schemas.microsoft.com/office/drawing/2014/main" id="{8AC6F09A-1F5A-4D5A-9269-ECF035F746CC}"/>
            </a:ext>
          </a:extLst>
        </xdr:cNvPr>
        <xdr:cNvSpPr/>
      </xdr:nvSpPr>
      <xdr:spPr>
        <a:xfrm>
          <a:off x="11268075" y="5722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90170</xdr:rowOff>
    </xdr:from>
    <xdr:to>
      <xdr:col>68</xdr:col>
      <xdr:colOff>73025</xdr:colOff>
      <xdr:row>30</xdr:row>
      <xdr:rowOff>20320</xdr:rowOff>
    </xdr:to>
    <xdr:cxnSp macro="">
      <xdr:nvCxnSpPr>
        <xdr:cNvPr id="160" name="直線コネクタ 159">
          <a:extLst>
            <a:ext uri="{FF2B5EF4-FFF2-40B4-BE49-F238E27FC236}">
              <a16:creationId xmlns:a16="http://schemas.microsoft.com/office/drawing/2014/main" id="{FE9DBBEF-0FA0-47C9-9DF1-DE87C769503E}"/>
            </a:ext>
          </a:extLst>
        </xdr:cNvPr>
        <xdr:cNvCxnSpPr/>
      </xdr:nvCxnSpPr>
      <xdr:spPr>
        <a:xfrm flipV="1">
          <a:off x="11318875" y="5671820"/>
          <a:ext cx="6858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127635</xdr:rowOff>
    </xdr:from>
    <xdr:to>
      <xdr:col>60</xdr:col>
      <xdr:colOff>123825</xdr:colOff>
      <xdr:row>30</xdr:row>
      <xdr:rowOff>57785</xdr:rowOff>
    </xdr:to>
    <xdr:sp macro="" textlink="">
      <xdr:nvSpPr>
        <xdr:cNvPr id="161" name="楕円 160">
          <a:extLst>
            <a:ext uri="{FF2B5EF4-FFF2-40B4-BE49-F238E27FC236}">
              <a16:creationId xmlns:a16="http://schemas.microsoft.com/office/drawing/2014/main" id="{DADA2F79-7E07-4BD4-988D-62006D716654}"/>
            </a:ext>
          </a:extLst>
        </xdr:cNvPr>
        <xdr:cNvSpPr/>
      </xdr:nvSpPr>
      <xdr:spPr>
        <a:xfrm>
          <a:off x="10582275" y="57092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6985</xdr:rowOff>
    </xdr:from>
    <xdr:to>
      <xdr:col>64</xdr:col>
      <xdr:colOff>73025</xdr:colOff>
      <xdr:row>30</xdr:row>
      <xdr:rowOff>20320</xdr:rowOff>
    </xdr:to>
    <xdr:cxnSp macro="">
      <xdr:nvCxnSpPr>
        <xdr:cNvPr id="162" name="直線コネクタ 161">
          <a:extLst>
            <a:ext uri="{FF2B5EF4-FFF2-40B4-BE49-F238E27FC236}">
              <a16:creationId xmlns:a16="http://schemas.microsoft.com/office/drawing/2014/main" id="{AC3C4AE0-6A8F-4014-8691-0663027E7603}"/>
            </a:ext>
          </a:extLst>
        </xdr:cNvPr>
        <xdr:cNvCxnSpPr/>
      </xdr:nvCxnSpPr>
      <xdr:spPr>
        <a:xfrm>
          <a:off x="10633075" y="5753735"/>
          <a:ext cx="6858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7620</xdr:rowOff>
    </xdr:from>
    <xdr:ext cx="469265" cy="258445"/>
    <xdr:sp macro="" textlink="">
      <xdr:nvSpPr>
        <xdr:cNvPr id="163" name="n_1aveValue債務償還比率">
          <a:extLst>
            <a:ext uri="{FF2B5EF4-FFF2-40B4-BE49-F238E27FC236}">
              <a16:creationId xmlns:a16="http://schemas.microsoft.com/office/drawing/2014/main" id="{9A92EE01-2F97-4B7C-9ED6-178E8FC01D5D}"/>
            </a:ext>
          </a:extLst>
        </xdr:cNvPr>
        <xdr:cNvSpPr txBox="1"/>
      </xdr:nvSpPr>
      <xdr:spPr>
        <a:xfrm>
          <a:off x="12461875" y="5589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159385</xdr:rowOff>
    </xdr:from>
    <xdr:ext cx="469265" cy="258445"/>
    <xdr:sp macro="" textlink="">
      <xdr:nvSpPr>
        <xdr:cNvPr id="164" name="n_2aveValue債務償還比率">
          <a:extLst>
            <a:ext uri="{FF2B5EF4-FFF2-40B4-BE49-F238E27FC236}">
              <a16:creationId xmlns:a16="http://schemas.microsoft.com/office/drawing/2014/main" id="{EB5AF73F-52C6-484D-A1BC-C8D09EF513A2}"/>
            </a:ext>
          </a:extLst>
        </xdr:cNvPr>
        <xdr:cNvSpPr txBox="1"/>
      </xdr:nvSpPr>
      <xdr:spPr>
        <a:xfrm>
          <a:off x="11788775" y="59061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30</xdr:row>
      <xdr:rowOff>154940</xdr:rowOff>
    </xdr:from>
    <xdr:ext cx="469265" cy="258445"/>
    <xdr:sp macro="" textlink="">
      <xdr:nvSpPr>
        <xdr:cNvPr id="165" name="n_3aveValue債務償還比率">
          <a:extLst>
            <a:ext uri="{FF2B5EF4-FFF2-40B4-BE49-F238E27FC236}">
              <a16:creationId xmlns:a16="http://schemas.microsoft.com/office/drawing/2014/main" id="{46EDA431-BF91-4281-8E2E-0098DC50B599}"/>
            </a:ext>
          </a:extLst>
        </xdr:cNvPr>
        <xdr:cNvSpPr txBox="1"/>
      </xdr:nvSpPr>
      <xdr:spPr>
        <a:xfrm>
          <a:off x="11102975" y="5901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31</xdr:row>
      <xdr:rowOff>2540</xdr:rowOff>
    </xdr:from>
    <xdr:ext cx="469265" cy="259080"/>
    <xdr:sp macro="" textlink="">
      <xdr:nvSpPr>
        <xdr:cNvPr id="166" name="n_4aveValue債務償還比率">
          <a:extLst>
            <a:ext uri="{FF2B5EF4-FFF2-40B4-BE49-F238E27FC236}">
              <a16:creationId xmlns:a16="http://schemas.microsoft.com/office/drawing/2014/main" id="{966C8608-B9AB-46B6-887E-361B1E1E09D2}"/>
            </a:ext>
          </a:extLst>
        </xdr:cNvPr>
        <xdr:cNvSpPr txBox="1"/>
      </xdr:nvSpPr>
      <xdr:spPr>
        <a:xfrm>
          <a:off x="10417175" y="5914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509.3</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31</xdr:row>
      <xdr:rowOff>103505</xdr:rowOff>
    </xdr:from>
    <xdr:ext cx="469265" cy="259080"/>
    <xdr:sp macro="" textlink="">
      <xdr:nvSpPr>
        <xdr:cNvPr id="167" name="n_1mainValue債務償還比率">
          <a:extLst>
            <a:ext uri="{FF2B5EF4-FFF2-40B4-BE49-F238E27FC236}">
              <a16:creationId xmlns:a16="http://schemas.microsoft.com/office/drawing/2014/main" id="{8AEDB492-EDA4-45B6-A38C-D198FB5044E9}"/>
            </a:ext>
          </a:extLst>
        </xdr:cNvPr>
        <xdr:cNvSpPr txBox="1"/>
      </xdr:nvSpPr>
      <xdr:spPr>
        <a:xfrm>
          <a:off x="12461875" y="6015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574.8</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157480</xdr:rowOff>
    </xdr:from>
    <xdr:ext cx="469265" cy="258445"/>
    <xdr:sp macro="" textlink="">
      <xdr:nvSpPr>
        <xdr:cNvPr id="168" name="n_2mainValue債務償還比率">
          <a:extLst>
            <a:ext uri="{FF2B5EF4-FFF2-40B4-BE49-F238E27FC236}">
              <a16:creationId xmlns:a16="http://schemas.microsoft.com/office/drawing/2014/main" id="{CE592A58-5BDC-4AEA-8799-159E8D004EB5}"/>
            </a:ext>
          </a:extLst>
        </xdr:cNvPr>
        <xdr:cNvSpPr txBox="1"/>
      </xdr:nvSpPr>
      <xdr:spPr>
        <a:xfrm>
          <a:off x="11788775" y="5408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87630</xdr:rowOff>
    </xdr:from>
    <xdr:ext cx="469265" cy="258445"/>
    <xdr:sp macro="" textlink="">
      <xdr:nvSpPr>
        <xdr:cNvPr id="169" name="n_3mainValue債務償還比率">
          <a:extLst>
            <a:ext uri="{FF2B5EF4-FFF2-40B4-BE49-F238E27FC236}">
              <a16:creationId xmlns:a16="http://schemas.microsoft.com/office/drawing/2014/main" id="{D0391302-71A2-4190-A31E-194850D42DE9}"/>
            </a:ext>
          </a:extLst>
        </xdr:cNvPr>
        <xdr:cNvSpPr txBox="1"/>
      </xdr:nvSpPr>
      <xdr:spPr>
        <a:xfrm>
          <a:off x="11102975" y="5504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437.0</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74930</xdr:rowOff>
    </xdr:from>
    <xdr:ext cx="469265" cy="258445"/>
    <xdr:sp macro="" textlink="">
      <xdr:nvSpPr>
        <xdr:cNvPr id="170" name="n_4mainValue債務償還比率">
          <a:extLst>
            <a:ext uri="{FF2B5EF4-FFF2-40B4-BE49-F238E27FC236}">
              <a16:creationId xmlns:a16="http://schemas.microsoft.com/office/drawing/2014/main" id="{7E7DD4C9-4C09-4051-85B8-EDC94BB8F86C}"/>
            </a:ext>
          </a:extLst>
        </xdr:cNvPr>
        <xdr:cNvSpPr txBox="1"/>
      </xdr:nvSpPr>
      <xdr:spPr>
        <a:xfrm>
          <a:off x="10417175" y="54914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9D965129-D8C5-4328-9C7B-3670BF38A08C}"/>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2" name="正方形/長方形 171">
          <a:extLst>
            <a:ext uri="{FF2B5EF4-FFF2-40B4-BE49-F238E27FC236}">
              <a16:creationId xmlns:a16="http://schemas.microsoft.com/office/drawing/2014/main" id="{808F73C9-B909-4860-B373-92D652CCBA4D}"/>
            </a:ext>
          </a:extLst>
        </xdr:cNvPr>
        <xdr:cNvSpPr/>
      </xdr:nvSpPr>
      <xdr:spPr>
        <a:xfrm>
          <a:off x="1152525" y="1144016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73" name="テキスト ボックス 172">
          <a:extLst>
            <a:ext uri="{FF2B5EF4-FFF2-40B4-BE49-F238E27FC236}">
              <a16:creationId xmlns:a16="http://schemas.microsoft.com/office/drawing/2014/main" id="{FC116084-3503-4F1C-981F-37252C08F71F}"/>
            </a:ext>
          </a:extLst>
        </xdr:cNvPr>
        <xdr:cNvSpPr txBox="1"/>
      </xdr:nvSpPr>
      <xdr:spPr>
        <a:xfrm>
          <a:off x="835025" y="800735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74" name="テキスト ボックス 173">
          <a:extLst>
            <a:ext uri="{FF2B5EF4-FFF2-40B4-BE49-F238E27FC236}">
              <a16:creationId xmlns:a16="http://schemas.microsoft.com/office/drawing/2014/main" id="{A9F1B449-1E51-40C3-B0E3-FB70E3C2A595}"/>
            </a:ext>
          </a:extLst>
        </xdr:cNvPr>
        <xdr:cNvSpPr txBox="1"/>
      </xdr:nvSpPr>
      <xdr:spPr>
        <a:xfrm>
          <a:off x="6296025" y="1058545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75" name="テキスト ボックス 174">
          <a:extLst>
            <a:ext uri="{FF2B5EF4-FFF2-40B4-BE49-F238E27FC236}">
              <a16:creationId xmlns:a16="http://schemas.microsoft.com/office/drawing/2014/main" id="{411EEF97-071C-47FB-B2B3-4E2070466DB0}"/>
            </a:ext>
          </a:extLst>
        </xdr:cNvPr>
        <xdr:cNvSpPr txBox="1"/>
      </xdr:nvSpPr>
      <xdr:spPr>
        <a:xfrm>
          <a:off x="835025" y="1165606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76" name="テキスト ボックス 175">
          <a:extLst>
            <a:ext uri="{FF2B5EF4-FFF2-40B4-BE49-F238E27FC236}">
              <a16:creationId xmlns:a16="http://schemas.microsoft.com/office/drawing/2014/main" id="{91B3881A-2208-46B2-BFDB-ACB5A79B774D}"/>
            </a:ext>
          </a:extLst>
        </xdr:cNvPr>
        <xdr:cNvSpPr txBox="1"/>
      </xdr:nvSpPr>
      <xdr:spPr>
        <a:xfrm>
          <a:off x="6296025" y="14309725"/>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D11527-1444-462B-A10D-C356FC363F80}"/>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868238-7856-4B09-887B-0624E18CCD8B}"/>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D051E8-DFA8-49F9-A6C9-ECDB256D60CE}"/>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F15E054-345F-4839-B8E7-581C9C47A1D5}"/>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3A3B53F-CA29-4288-98CE-1EFA82425596}"/>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658B1D4-DF29-420D-9E36-BA420525F57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B99EEEF-0968-4985-B340-7B955075FC2C}"/>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6E88AF-0E0A-4A20-AB90-E54646DA6C54}"/>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0B290C-DBFD-453D-9B38-7288F12F441A}"/>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EF17791-5E04-4C58-AD23-C54967010790}"/>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26,004
25,141
31.11
11,635,983
11,051,469
451,052
6,327,846
7,592,117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CC8814E-3AAE-4342-BF07-E4556A30E72F}"/>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FB7BF18-88C1-4550-85FE-1D30C1CA2A6A}"/>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FE473D-1476-412C-B03F-214617E95D8F}"/>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03029B5-6C54-46B6-AF3D-DD71EF14949D}"/>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EAFDA1C-59BE-4BFC-A660-A980ECC5A8AB}"/>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846B6E-97D9-40CF-9DBB-3D24A681BBBF}"/>
            </a:ext>
          </a:extLst>
        </xdr:cNvPr>
        <xdr:cNvSpPr/>
      </xdr:nvSpPr>
      <xdr:spPr>
        <a:xfrm>
          <a:off x="6470650" y="1657350"/>
          <a:ext cx="33020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7D8F1F-3D23-47E1-A667-E201E4E44229}"/>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A39BD8-14C2-4BB8-B640-86A8BEE84C40}"/>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F7F4D8-7587-4140-80DC-111359518A6D}"/>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F8ADAD-972C-4DF9-B2F4-AB87CD6BC347}"/>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C345E4A-187A-426D-ADAA-2DDE070BE5DC}"/>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6136B0C-E252-4CE4-857A-CD2C641A22A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9376001-4D80-4676-A326-B8B1475EF8AB}"/>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322F04-6A4E-4916-A700-E7E4A8245D7F}"/>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61FD251-D42E-478F-ABF6-12CD9E2A158E}"/>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B0ECEE-97BE-4BD4-A9FE-FF5996A818F1}"/>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7115C9-AACF-4ACC-84AD-67360CD7F214}"/>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CBEF2BC6-E18F-4785-A057-9FF71D27BBA8}"/>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1DBFE13D-DCDE-47C6-8180-DAE0AC590131}"/>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2614A07A-D2EC-4CA2-B14C-F39E7AD6F33A}"/>
            </a:ext>
          </a:extLst>
        </xdr:cNvPr>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EDF33B84-10B2-453B-8849-3E181E69328E}"/>
            </a:ext>
          </a:extLst>
        </xdr:cNvPr>
        <xdr:cNvSpPr txBox="1"/>
      </xdr:nvSpPr>
      <xdr:spPr>
        <a:xfrm>
          <a:off x="641350" y="3619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15D8F4-067F-4FE4-A9C9-ED7935EA4AF7}"/>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C6DDD7-4CF2-4B1F-9809-65AF53F62008}"/>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C3CBA46-5E2A-45C2-80D3-0CD09109BAB0}"/>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404F54-13C5-4C81-AD0D-B7B10AC9C8AB}"/>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E2273D4-A031-4767-95E6-1D59249628FD}"/>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7520A4-7579-44A0-A39C-BB592EFA7BEE}"/>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D591608-CF9F-4DEA-9166-8850CF3ED898}"/>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36D5B1-31C4-4C0E-A17E-0FCCDA24B7DF}"/>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E00B438A-F0EE-4614-A328-D24F1A6212D3}"/>
            </a:ext>
          </a:extLst>
        </xdr:cNvPr>
        <xdr:cNvSpPr txBox="1"/>
      </xdr:nvSpPr>
      <xdr:spPr>
        <a:xfrm>
          <a:off x="66675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5FA45F-3E82-4CD5-8A1D-3A88B94AA40F}"/>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8A99D31E-8465-4A11-8A70-C613F85BB88F}"/>
            </a:ext>
          </a:extLst>
        </xdr:cNvPr>
        <xdr:cNvSpPr txBox="1"/>
      </xdr:nvSpPr>
      <xdr:spPr>
        <a:xfrm>
          <a:off x="339725" y="7211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4FF0C8F-C512-4A61-8D9B-4DA986F08B9A}"/>
            </a:ext>
          </a:extLst>
        </xdr:cNvPr>
        <xdr:cNvCxnSpPr/>
      </xdr:nvCxnSpPr>
      <xdr:spPr>
        <a:xfrm>
          <a:off x="685800" y="6978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5" name="テキスト ボックス 44">
          <a:extLst>
            <a:ext uri="{FF2B5EF4-FFF2-40B4-BE49-F238E27FC236}">
              <a16:creationId xmlns:a16="http://schemas.microsoft.com/office/drawing/2014/main" id="{D8E10B19-35F4-48B7-9D16-35416B7742A2}"/>
            </a:ext>
          </a:extLst>
        </xdr:cNvPr>
        <xdr:cNvSpPr txBox="1"/>
      </xdr:nvSpPr>
      <xdr:spPr>
        <a:xfrm>
          <a:off x="339725" y="684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F1E7800-F5CE-4903-9E3F-AD47B76734F6}"/>
            </a:ext>
          </a:extLst>
        </xdr:cNvPr>
        <xdr:cNvCxnSpPr/>
      </xdr:nvCxnSpPr>
      <xdr:spPr>
        <a:xfrm>
          <a:off x="685800" y="6610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a:extLst>
            <a:ext uri="{FF2B5EF4-FFF2-40B4-BE49-F238E27FC236}">
              <a16:creationId xmlns:a16="http://schemas.microsoft.com/office/drawing/2014/main" id="{4BA81791-87E7-409E-8B9D-980C50E2C931}"/>
            </a:ext>
          </a:extLst>
        </xdr:cNvPr>
        <xdr:cNvSpPr txBox="1"/>
      </xdr:nvSpPr>
      <xdr:spPr>
        <a:xfrm>
          <a:off x="339725" y="6474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277ECBF-E7F0-4A6F-B0C5-6EC95AC8C3A5}"/>
            </a:ext>
          </a:extLst>
        </xdr:cNvPr>
        <xdr:cNvCxnSpPr/>
      </xdr:nvCxnSpPr>
      <xdr:spPr>
        <a:xfrm>
          <a:off x="685800" y="6248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C6D306E4-B0E1-4D1A-9BE2-0FE745AB555F}"/>
            </a:ext>
          </a:extLst>
        </xdr:cNvPr>
        <xdr:cNvSpPr txBox="1"/>
      </xdr:nvSpPr>
      <xdr:spPr>
        <a:xfrm>
          <a:off x="339725" y="6112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F9EA51D-CC88-4B87-9FE3-F5A7FD346749}"/>
            </a:ext>
          </a:extLst>
        </xdr:cNvPr>
        <xdr:cNvCxnSpPr/>
      </xdr:nvCxnSpPr>
      <xdr:spPr>
        <a:xfrm>
          <a:off x="685800" y="5880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B2E214F9-4A00-458D-833F-7BC0FB0BADD4}"/>
            </a:ext>
          </a:extLst>
        </xdr:cNvPr>
        <xdr:cNvSpPr txBox="1"/>
      </xdr:nvSpPr>
      <xdr:spPr>
        <a:xfrm>
          <a:off x="339725" y="5744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762ACEB-3E47-4262-AACD-2504AB4E6A88}"/>
            </a:ext>
          </a:extLst>
        </xdr:cNvPr>
        <xdr:cNvCxnSpPr/>
      </xdr:nvCxnSpPr>
      <xdr:spPr>
        <a:xfrm>
          <a:off x="685800" y="551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a:extLst>
            <a:ext uri="{FF2B5EF4-FFF2-40B4-BE49-F238E27FC236}">
              <a16:creationId xmlns:a16="http://schemas.microsoft.com/office/drawing/2014/main" id="{7B275575-E86E-4B3B-83DA-24A2EB82D664}"/>
            </a:ext>
          </a:extLst>
        </xdr:cNvPr>
        <xdr:cNvSpPr txBox="1"/>
      </xdr:nvSpPr>
      <xdr:spPr>
        <a:xfrm>
          <a:off x="339725" y="5375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1618596-22A3-46B3-A772-C0244761A055}"/>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5" name="テキスト ボックス 54">
          <a:extLst>
            <a:ext uri="{FF2B5EF4-FFF2-40B4-BE49-F238E27FC236}">
              <a16:creationId xmlns:a16="http://schemas.microsoft.com/office/drawing/2014/main" id="{2E4E810D-E11C-4CF2-B4B7-9999F04C9DF0}"/>
            </a:ext>
          </a:extLst>
        </xdr:cNvPr>
        <xdr:cNvSpPr txBox="1"/>
      </xdr:nvSpPr>
      <xdr:spPr>
        <a:xfrm>
          <a:off x="339725" y="5007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FED7104-0EBE-413B-B997-1DFAA9DDAAEA}"/>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129540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C7125535-0159-4078-9D48-7690F528AE36}"/>
            </a:ext>
          </a:extLst>
        </xdr:cNvPr>
        <xdr:cNvCxnSpPr/>
      </xdr:nvCxnSpPr>
      <xdr:spPr>
        <a:xfrm flipV="1">
          <a:off x="4177665" y="541909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41910</xdr:rowOff>
    </xdr:from>
    <xdr:ext cx="405130" cy="258445"/>
    <xdr:sp macro="" textlink="">
      <xdr:nvSpPr>
        <xdr:cNvPr id="58" name="【道路】&#10;有形固定資産減価償却率最小値テキスト">
          <a:extLst>
            <a:ext uri="{FF2B5EF4-FFF2-40B4-BE49-F238E27FC236}">
              <a16:creationId xmlns:a16="http://schemas.microsoft.com/office/drawing/2014/main" id="{283EA534-45C2-4D39-8A9F-9208CF841BFC}"/>
            </a:ext>
          </a:extLst>
        </xdr:cNvPr>
        <xdr:cNvSpPr txBox="1"/>
      </xdr:nvSpPr>
      <xdr:spPr>
        <a:xfrm>
          <a:off x="4216400" y="6982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F3AF91FD-D39D-4C0C-9372-8B0C6777C7B0}"/>
            </a:ext>
          </a:extLst>
        </xdr:cNvPr>
        <xdr:cNvCxnSpPr/>
      </xdr:nvCxnSpPr>
      <xdr:spPr>
        <a:xfrm>
          <a:off x="4108450" y="69786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76200</xdr:rowOff>
    </xdr:from>
    <xdr:ext cx="405130" cy="258445"/>
    <xdr:sp macro="" textlink="">
      <xdr:nvSpPr>
        <xdr:cNvPr id="60" name="【道路】&#10;有形固定資産減価償却率最大値テキスト">
          <a:extLst>
            <a:ext uri="{FF2B5EF4-FFF2-40B4-BE49-F238E27FC236}">
              <a16:creationId xmlns:a16="http://schemas.microsoft.com/office/drawing/2014/main" id="{A76596CA-183A-48EE-B919-4B551CCA08D6}"/>
            </a:ext>
          </a:extLst>
        </xdr:cNvPr>
        <xdr:cNvSpPr txBox="1"/>
      </xdr:nvSpPr>
      <xdr:spPr>
        <a:xfrm>
          <a:off x="4216400" y="5200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23</xdr:col>
      <xdr:colOff>165100</xdr:colOff>
      <xdr:row>32</xdr:row>
      <xdr:rowOff>129540</xdr:rowOff>
    </xdr:from>
    <xdr:to>
      <xdr:col>24</xdr:col>
      <xdr:colOff>152400</xdr:colOff>
      <xdr:row>32</xdr:row>
      <xdr:rowOff>129540</xdr:rowOff>
    </xdr:to>
    <xdr:cxnSp macro="">
      <xdr:nvCxnSpPr>
        <xdr:cNvPr id="61" name="直線コネクタ 60">
          <a:extLst>
            <a:ext uri="{FF2B5EF4-FFF2-40B4-BE49-F238E27FC236}">
              <a16:creationId xmlns:a16="http://schemas.microsoft.com/office/drawing/2014/main" id="{462863C3-83DC-4089-8D93-D8539456A51C}"/>
            </a:ext>
          </a:extLst>
        </xdr:cNvPr>
        <xdr:cNvCxnSpPr/>
      </xdr:nvCxnSpPr>
      <xdr:spPr>
        <a:xfrm>
          <a:off x="4108450" y="5419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91440</xdr:rowOff>
    </xdr:from>
    <xdr:ext cx="405130" cy="259080"/>
    <xdr:sp macro="" textlink="">
      <xdr:nvSpPr>
        <xdr:cNvPr id="62" name="【道路】&#10;有形固定資産減価償却率平均値テキスト">
          <a:extLst>
            <a:ext uri="{FF2B5EF4-FFF2-40B4-BE49-F238E27FC236}">
              <a16:creationId xmlns:a16="http://schemas.microsoft.com/office/drawing/2014/main" id="{B71F76E5-6DF2-4E02-BCF4-B8A3A5C6ED29}"/>
            </a:ext>
          </a:extLst>
        </xdr:cNvPr>
        <xdr:cNvSpPr txBox="1"/>
      </xdr:nvSpPr>
      <xdr:spPr>
        <a:xfrm>
          <a:off x="4216400" y="6371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113030</xdr:rowOff>
    </xdr:from>
    <xdr:to>
      <xdr:col>24</xdr:col>
      <xdr:colOff>114300</xdr:colOff>
      <xdr:row>39</xdr:row>
      <xdr:rowOff>43180</xdr:rowOff>
    </xdr:to>
    <xdr:sp macro="" textlink="">
      <xdr:nvSpPr>
        <xdr:cNvPr id="63" name="フローチャート: 判断 62">
          <a:extLst>
            <a:ext uri="{FF2B5EF4-FFF2-40B4-BE49-F238E27FC236}">
              <a16:creationId xmlns:a16="http://schemas.microsoft.com/office/drawing/2014/main" id="{778742F1-6892-4D78-B0A0-E9F888732DFF}"/>
            </a:ext>
          </a:extLst>
        </xdr:cNvPr>
        <xdr:cNvSpPr/>
      </xdr:nvSpPr>
      <xdr:spPr>
        <a:xfrm>
          <a:off x="4127500" y="639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786D65EC-83F7-4A61-B5A1-C9B59DAA8BC1}"/>
            </a:ext>
          </a:extLst>
        </xdr:cNvPr>
        <xdr:cNvSpPr/>
      </xdr:nvSpPr>
      <xdr:spPr>
        <a:xfrm>
          <a:off x="3384550" y="629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5" name="フローチャート: 判断 64">
          <a:extLst>
            <a:ext uri="{FF2B5EF4-FFF2-40B4-BE49-F238E27FC236}">
              <a16:creationId xmlns:a16="http://schemas.microsoft.com/office/drawing/2014/main" id="{88E88528-8BAD-469F-A6ED-A1AAA9537BD7}"/>
            </a:ext>
          </a:extLst>
        </xdr:cNvPr>
        <xdr:cNvSpPr/>
      </xdr:nvSpPr>
      <xdr:spPr>
        <a:xfrm>
          <a:off x="257175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120650</xdr:rowOff>
    </xdr:from>
    <xdr:to>
      <xdr:col>10</xdr:col>
      <xdr:colOff>165100</xdr:colOff>
      <xdr:row>38</xdr:row>
      <xdr:rowOff>50800</xdr:rowOff>
    </xdr:to>
    <xdr:sp macro="" textlink="">
      <xdr:nvSpPr>
        <xdr:cNvPr id="66" name="フローチャート: 判断 65">
          <a:extLst>
            <a:ext uri="{FF2B5EF4-FFF2-40B4-BE49-F238E27FC236}">
              <a16:creationId xmlns:a16="http://schemas.microsoft.com/office/drawing/2014/main" id="{8F163A37-AFEA-41B0-83B6-C658360D6156}"/>
            </a:ext>
          </a:extLst>
        </xdr:cNvPr>
        <xdr:cNvSpPr/>
      </xdr:nvSpPr>
      <xdr:spPr>
        <a:xfrm>
          <a:off x="177800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63763DF6-CBA8-44BF-8644-9C283FE51388}"/>
            </a:ext>
          </a:extLst>
        </xdr:cNvPr>
        <xdr:cNvSpPr/>
      </xdr:nvSpPr>
      <xdr:spPr>
        <a:xfrm>
          <a:off x="984250" y="61175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1C10C63A-35AB-4589-B40D-6CA3CC94C56C}"/>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6A4E9C8F-6E62-4B15-9AD3-521750AE34E3}"/>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F60F574A-1A64-409B-812D-BE51205A5F0B}"/>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DEED0A55-31D7-4A4C-AE77-9626A86E934F}"/>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FC98547D-90AF-4EAB-8E39-AAE9EFEFC659}"/>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3" name="楕円 72">
          <a:extLst>
            <a:ext uri="{FF2B5EF4-FFF2-40B4-BE49-F238E27FC236}">
              <a16:creationId xmlns:a16="http://schemas.microsoft.com/office/drawing/2014/main" id="{88E85FFE-DFF4-4907-ACC3-AF62233C0B0E}"/>
            </a:ext>
          </a:extLst>
        </xdr:cNvPr>
        <xdr:cNvSpPr/>
      </xdr:nvSpPr>
      <xdr:spPr>
        <a:xfrm>
          <a:off x="4127500" y="6182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90170</xdr:rowOff>
    </xdr:from>
    <xdr:ext cx="405130" cy="259080"/>
    <xdr:sp macro="" textlink="">
      <xdr:nvSpPr>
        <xdr:cNvPr id="74" name="【道路】&#10;有形固定資産減価償却率該当値テキスト">
          <a:extLst>
            <a:ext uri="{FF2B5EF4-FFF2-40B4-BE49-F238E27FC236}">
              <a16:creationId xmlns:a16="http://schemas.microsoft.com/office/drawing/2014/main" id="{6ED8B1FB-D36A-4B30-9128-C20BA8BFE303}"/>
            </a:ext>
          </a:extLst>
        </xdr:cNvPr>
        <xdr:cNvSpPr txBox="1"/>
      </xdr:nvSpPr>
      <xdr:spPr>
        <a:xfrm>
          <a:off x="4216400" y="6040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5" name="楕円 74">
          <a:extLst>
            <a:ext uri="{FF2B5EF4-FFF2-40B4-BE49-F238E27FC236}">
              <a16:creationId xmlns:a16="http://schemas.microsoft.com/office/drawing/2014/main" id="{A5CB872F-0835-4889-8EDA-CFBAB76805A4}"/>
            </a:ext>
          </a:extLst>
        </xdr:cNvPr>
        <xdr:cNvSpPr/>
      </xdr:nvSpPr>
      <xdr:spPr>
        <a:xfrm>
          <a:off x="3384550" y="61328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37</xdr:row>
      <xdr:rowOff>118110</xdr:rowOff>
    </xdr:to>
    <xdr:cxnSp macro="">
      <xdr:nvCxnSpPr>
        <xdr:cNvPr id="76" name="直線コネクタ 75">
          <a:extLst>
            <a:ext uri="{FF2B5EF4-FFF2-40B4-BE49-F238E27FC236}">
              <a16:creationId xmlns:a16="http://schemas.microsoft.com/office/drawing/2014/main" id="{B9CF9B79-0B3D-441A-A8F5-5088619E44B1}"/>
            </a:ext>
          </a:extLst>
        </xdr:cNvPr>
        <xdr:cNvCxnSpPr/>
      </xdr:nvCxnSpPr>
      <xdr:spPr>
        <a:xfrm>
          <a:off x="3429000" y="6183630"/>
          <a:ext cx="7493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a:extLst>
            <a:ext uri="{FF2B5EF4-FFF2-40B4-BE49-F238E27FC236}">
              <a16:creationId xmlns:a16="http://schemas.microsoft.com/office/drawing/2014/main" id="{5BC8A19C-FA80-4D38-8926-660F49F86D5D}"/>
            </a:ext>
          </a:extLst>
        </xdr:cNvPr>
        <xdr:cNvSpPr/>
      </xdr:nvSpPr>
      <xdr:spPr>
        <a:xfrm>
          <a:off x="2571750" y="61010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68580</xdr:rowOff>
    </xdr:to>
    <xdr:cxnSp macro="">
      <xdr:nvCxnSpPr>
        <xdr:cNvPr id="78" name="直線コネクタ 77">
          <a:extLst>
            <a:ext uri="{FF2B5EF4-FFF2-40B4-BE49-F238E27FC236}">
              <a16:creationId xmlns:a16="http://schemas.microsoft.com/office/drawing/2014/main" id="{CB304F07-2476-4ACF-BAEB-98AE718C7C54}"/>
            </a:ext>
          </a:extLst>
        </xdr:cNvPr>
        <xdr:cNvCxnSpPr/>
      </xdr:nvCxnSpPr>
      <xdr:spPr>
        <a:xfrm>
          <a:off x="2622550" y="6145530"/>
          <a:ext cx="8064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a:extLst>
            <a:ext uri="{FF2B5EF4-FFF2-40B4-BE49-F238E27FC236}">
              <a16:creationId xmlns:a16="http://schemas.microsoft.com/office/drawing/2014/main" id="{A0FB1007-E9DB-4D5C-A25E-BE1EDCBCCB47}"/>
            </a:ext>
          </a:extLst>
        </xdr:cNvPr>
        <xdr:cNvSpPr/>
      </xdr:nvSpPr>
      <xdr:spPr>
        <a:xfrm>
          <a:off x="1778000" y="605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152400</xdr:rowOff>
    </xdr:from>
    <xdr:to>
      <xdr:col>15</xdr:col>
      <xdr:colOff>50800</xdr:colOff>
      <xdr:row>37</xdr:row>
      <xdr:rowOff>30480</xdr:rowOff>
    </xdr:to>
    <xdr:cxnSp macro="">
      <xdr:nvCxnSpPr>
        <xdr:cNvPr id="80" name="直線コネクタ 79">
          <a:extLst>
            <a:ext uri="{FF2B5EF4-FFF2-40B4-BE49-F238E27FC236}">
              <a16:creationId xmlns:a16="http://schemas.microsoft.com/office/drawing/2014/main" id="{5177DE9E-26C9-47BD-903B-F1B53746D74E}"/>
            </a:ext>
          </a:extLst>
        </xdr:cNvPr>
        <xdr:cNvCxnSpPr/>
      </xdr:nvCxnSpPr>
      <xdr:spPr>
        <a:xfrm>
          <a:off x="1828800" y="6102350"/>
          <a:ext cx="7937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90170</xdr:rowOff>
    </xdr:from>
    <xdr:to>
      <xdr:col>6</xdr:col>
      <xdr:colOff>38100</xdr:colOff>
      <xdr:row>35</xdr:row>
      <xdr:rowOff>20320</xdr:rowOff>
    </xdr:to>
    <xdr:sp macro="" textlink="">
      <xdr:nvSpPr>
        <xdr:cNvPr id="81" name="楕円 80">
          <a:extLst>
            <a:ext uri="{FF2B5EF4-FFF2-40B4-BE49-F238E27FC236}">
              <a16:creationId xmlns:a16="http://schemas.microsoft.com/office/drawing/2014/main" id="{BD1467A2-24C4-4991-866F-5AE0C8B95448}"/>
            </a:ext>
          </a:extLst>
        </xdr:cNvPr>
        <xdr:cNvSpPr/>
      </xdr:nvSpPr>
      <xdr:spPr>
        <a:xfrm>
          <a:off x="984250" y="5709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140970</xdr:rowOff>
    </xdr:from>
    <xdr:to>
      <xdr:col>10</xdr:col>
      <xdr:colOff>114300</xdr:colOff>
      <xdr:row>36</xdr:row>
      <xdr:rowOff>152400</xdr:rowOff>
    </xdr:to>
    <xdr:cxnSp macro="">
      <xdr:nvCxnSpPr>
        <xdr:cNvPr id="82" name="直線コネクタ 81">
          <a:extLst>
            <a:ext uri="{FF2B5EF4-FFF2-40B4-BE49-F238E27FC236}">
              <a16:creationId xmlns:a16="http://schemas.microsoft.com/office/drawing/2014/main" id="{7D46AA53-B80A-4DE7-8F61-6B5200F0A9B0}"/>
            </a:ext>
          </a:extLst>
        </xdr:cNvPr>
        <xdr:cNvCxnSpPr/>
      </xdr:nvCxnSpPr>
      <xdr:spPr>
        <a:xfrm>
          <a:off x="1028700" y="5760720"/>
          <a:ext cx="800100"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102870</xdr:rowOff>
    </xdr:from>
    <xdr:ext cx="405130" cy="259080"/>
    <xdr:sp macro="" textlink="">
      <xdr:nvSpPr>
        <xdr:cNvPr id="83" name="n_1aveValue【道路】&#10;有形固定資産減価償却率">
          <a:extLst>
            <a:ext uri="{FF2B5EF4-FFF2-40B4-BE49-F238E27FC236}">
              <a16:creationId xmlns:a16="http://schemas.microsoft.com/office/drawing/2014/main" id="{8E691158-F44A-4B9F-A84E-BEB158C474D5}"/>
            </a:ext>
          </a:extLst>
        </xdr:cNvPr>
        <xdr:cNvSpPr txBox="1"/>
      </xdr:nvSpPr>
      <xdr:spPr>
        <a:xfrm>
          <a:off x="3239135" y="6383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102870</xdr:rowOff>
    </xdr:from>
    <xdr:ext cx="404495" cy="259080"/>
    <xdr:sp macro="" textlink="">
      <xdr:nvSpPr>
        <xdr:cNvPr id="84" name="n_2aveValue【道路】&#10;有形固定資産減価償却率">
          <a:extLst>
            <a:ext uri="{FF2B5EF4-FFF2-40B4-BE49-F238E27FC236}">
              <a16:creationId xmlns:a16="http://schemas.microsoft.com/office/drawing/2014/main" id="{6B829580-28C7-4551-97A1-FBC45A791A66}"/>
            </a:ext>
          </a:extLst>
        </xdr:cNvPr>
        <xdr:cNvSpPr txBox="1"/>
      </xdr:nvSpPr>
      <xdr:spPr>
        <a:xfrm>
          <a:off x="2439035" y="6383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41910</xdr:rowOff>
    </xdr:from>
    <xdr:ext cx="404495" cy="258445"/>
    <xdr:sp macro="" textlink="">
      <xdr:nvSpPr>
        <xdr:cNvPr id="85" name="n_3aveValue【道路】&#10;有形固定資産減価償却率">
          <a:extLst>
            <a:ext uri="{FF2B5EF4-FFF2-40B4-BE49-F238E27FC236}">
              <a16:creationId xmlns:a16="http://schemas.microsoft.com/office/drawing/2014/main" id="{803240D7-354B-415F-A5B5-23B1F6115BAB}"/>
            </a:ext>
          </a:extLst>
        </xdr:cNvPr>
        <xdr:cNvSpPr txBox="1"/>
      </xdr:nvSpPr>
      <xdr:spPr>
        <a:xfrm>
          <a:off x="1645285" y="63220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95250</xdr:rowOff>
    </xdr:from>
    <xdr:ext cx="404495" cy="259080"/>
    <xdr:sp macro="" textlink="">
      <xdr:nvSpPr>
        <xdr:cNvPr id="86" name="n_4aveValue【道路】&#10;有形固定資産減価償却率">
          <a:extLst>
            <a:ext uri="{FF2B5EF4-FFF2-40B4-BE49-F238E27FC236}">
              <a16:creationId xmlns:a16="http://schemas.microsoft.com/office/drawing/2014/main" id="{3B616D87-C13D-4CAE-81D5-635F60099B36}"/>
            </a:ext>
          </a:extLst>
        </xdr:cNvPr>
        <xdr:cNvSpPr txBox="1"/>
      </xdr:nvSpPr>
      <xdr:spPr>
        <a:xfrm>
          <a:off x="851535" y="6210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135890</xdr:rowOff>
    </xdr:from>
    <xdr:ext cx="405130" cy="259080"/>
    <xdr:sp macro="" textlink="">
      <xdr:nvSpPr>
        <xdr:cNvPr id="87" name="n_1mainValue【道路】&#10;有形固定資産減価償却率">
          <a:extLst>
            <a:ext uri="{FF2B5EF4-FFF2-40B4-BE49-F238E27FC236}">
              <a16:creationId xmlns:a16="http://schemas.microsoft.com/office/drawing/2014/main" id="{0F169117-A335-4FAC-959D-E66F3541BCF0}"/>
            </a:ext>
          </a:extLst>
        </xdr:cNvPr>
        <xdr:cNvSpPr txBox="1"/>
      </xdr:nvSpPr>
      <xdr:spPr>
        <a:xfrm>
          <a:off x="3239135" y="5920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97790</xdr:rowOff>
    </xdr:from>
    <xdr:ext cx="404495" cy="258445"/>
    <xdr:sp macro="" textlink="">
      <xdr:nvSpPr>
        <xdr:cNvPr id="88" name="n_2mainValue【道路】&#10;有形固定資産減価償却率">
          <a:extLst>
            <a:ext uri="{FF2B5EF4-FFF2-40B4-BE49-F238E27FC236}">
              <a16:creationId xmlns:a16="http://schemas.microsoft.com/office/drawing/2014/main" id="{4362DBB4-EF4D-4BF2-B4BC-BC740FC9A93C}"/>
            </a:ext>
          </a:extLst>
        </xdr:cNvPr>
        <xdr:cNvSpPr txBox="1"/>
      </xdr:nvSpPr>
      <xdr:spPr>
        <a:xfrm>
          <a:off x="2439035" y="5882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48260</xdr:rowOff>
    </xdr:from>
    <xdr:ext cx="404495" cy="259080"/>
    <xdr:sp macro="" textlink="">
      <xdr:nvSpPr>
        <xdr:cNvPr id="89" name="n_3mainValue【道路】&#10;有形固定資産減価償却率">
          <a:extLst>
            <a:ext uri="{FF2B5EF4-FFF2-40B4-BE49-F238E27FC236}">
              <a16:creationId xmlns:a16="http://schemas.microsoft.com/office/drawing/2014/main" id="{59DD5156-FC55-4AD5-8865-6A1E5D1F9EBC}"/>
            </a:ext>
          </a:extLst>
        </xdr:cNvPr>
        <xdr:cNvSpPr txBox="1"/>
      </xdr:nvSpPr>
      <xdr:spPr>
        <a:xfrm>
          <a:off x="1645285" y="5833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36830</xdr:rowOff>
    </xdr:from>
    <xdr:ext cx="404495" cy="259080"/>
    <xdr:sp macro="" textlink="">
      <xdr:nvSpPr>
        <xdr:cNvPr id="90" name="n_4mainValue【道路】&#10;有形固定資産減価償却率">
          <a:extLst>
            <a:ext uri="{FF2B5EF4-FFF2-40B4-BE49-F238E27FC236}">
              <a16:creationId xmlns:a16="http://schemas.microsoft.com/office/drawing/2014/main" id="{1C58E995-DD72-4EF7-B096-A23406E52AD3}"/>
            </a:ext>
          </a:extLst>
        </xdr:cNvPr>
        <xdr:cNvSpPr txBox="1"/>
      </xdr:nvSpPr>
      <xdr:spPr>
        <a:xfrm>
          <a:off x="851535" y="5491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0261998-EB86-4631-939B-A65CECC2F2CB}"/>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4FAFE26-199E-4255-B00E-75B4DE1F8A17}"/>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2AD3215-D327-41E5-860B-0065EDB4FD3A}"/>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69920551-10C6-4F7F-AC0E-F4C8B265C5E0}"/>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F3300D8-4580-44A2-984D-1A8AA5EA5AF1}"/>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C64EA32-462A-484D-8A03-4ED35AC97B97}"/>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C6F6B44C-8ABF-4E3E-A7FD-23E4BD2ABFDB}"/>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366F49DF-332D-4FDA-8AB0-63A018913564}"/>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a:extLst>
            <a:ext uri="{FF2B5EF4-FFF2-40B4-BE49-F238E27FC236}">
              <a16:creationId xmlns:a16="http://schemas.microsoft.com/office/drawing/2014/main" id="{5CF6BEE5-3623-4838-BEBC-BE7690787189}"/>
            </a:ext>
          </a:extLst>
        </xdr:cNvPr>
        <xdr:cNvSpPr txBox="1"/>
      </xdr:nvSpPr>
      <xdr:spPr>
        <a:xfrm>
          <a:off x="5918200" y="495935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34C505E-2A40-4923-B02F-0616F4FE8592}"/>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BB5AC43-8EA0-414E-92BC-6F29363DE751}"/>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2" name="テキスト ボックス 101">
          <a:extLst>
            <a:ext uri="{FF2B5EF4-FFF2-40B4-BE49-F238E27FC236}">
              <a16:creationId xmlns:a16="http://schemas.microsoft.com/office/drawing/2014/main" id="{A22AC79F-74DD-4016-BB53-CEE72BA78FDA}"/>
            </a:ext>
          </a:extLst>
        </xdr:cNvPr>
        <xdr:cNvSpPr txBox="1"/>
      </xdr:nvSpPr>
      <xdr:spPr>
        <a:xfrm>
          <a:off x="5527040" y="684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E0D1426-2FC9-485F-BA82-74F6FFBF1C4E}"/>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104" name="テキスト ボックス 103">
          <a:extLst>
            <a:ext uri="{FF2B5EF4-FFF2-40B4-BE49-F238E27FC236}">
              <a16:creationId xmlns:a16="http://schemas.microsoft.com/office/drawing/2014/main" id="{202FE6D7-D14D-4F99-907B-F22DEEDEE6FB}"/>
            </a:ext>
          </a:extLst>
        </xdr:cNvPr>
        <xdr:cNvSpPr txBox="1"/>
      </xdr:nvSpPr>
      <xdr:spPr>
        <a:xfrm>
          <a:off x="5481955" y="64744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3AD73B7-65BF-436F-8ABE-0070BEB3B619}"/>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6" name="テキスト ボックス 105">
          <a:extLst>
            <a:ext uri="{FF2B5EF4-FFF2-40B4-BE49-F238E27FC236}">
              <a16:creationId xmlns:a16="http://schemas.microsoft.com/office/drawing/2014/main" id="{627ABA81-03BF-42DE-99DB-C92149E9044C}"/>
            </a:ext>
          </a:extLst>
        </xdr:cNvPr>
        <xdr:cNvSpPr txBox="1"/>
      </xdr:nvSpPr>
      <xdr:spPr>
        <a:xfrm>
          <a:off x="5481955" y="6112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3D449BF-9BD9-4BD9-91EA-C1F594F6F80B}"/>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8" name="テキスト ボックス 107">
          <a:extLst>
            <a:ext uri="{FF2B5EF4-FFF2-40B4-BE49-F238E27FC236}">
              <a16:creationId xmlns:a16="http://schemas.microsoft.com/office/drawing/2014/main" id="{74165A46-59B0-4579-9C18-48C5BA9497CF}"/>
            </a:ext>
          </a:extLst>
        </xdr:cNvPr>
        <xdr:cNvSpPr txBox="1"/>
      </xdr:nvSpPr>
      <xdr:spPr>
        <a:xfrm>
          <a:off x="5481955" y="5744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0E648BD-A82E-4C66-AB0C-BBC009224A10}"/>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995" cy="258445"/>
    <xdr:sp macro="" textlink="">
      <xdr:nvSpPr>
        <xdr:cNvPr id="110" name="テキスト ボックス 109">
          <a:extLst>
            <a:ext uri="{FF2B5EF4-FFF2-40B4-BE49-F238E27FC236}">
              <a16:creationId xmlns:a16="http://schemas.microsoft.com/office/drawing/2014/main" id="{F01F1DF8-82F7-4003-B8C1-D9FBD4F894C8}"/>
            </a:ext>
          </a:extLst>
        </xdr:cNvPr>
        <xdr:cNvSpPr txBox="1"/>
      </xdr:nvSpPr>
      <xdr:spPr>
        <a:xfrm>
          <a:off x="5417820" y="53759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A0FB2A6-11C8-4A09-BCD7-2E6AF101FD81}"/>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2" name="テキスト ボックス 111">
          <a:extLst>
            <a:ext uri="{FF2B5EF4-FFF2-40B4-BE49-F238E27FC236}">
              <a16:creationId xmlns:a16="http://schemas.microsoft.com/office/drawing/2014/main" id="{1AA35EAF-730D-4912-9CCE-B8B90759D2F5}"/>
            </a:ext>
          </a:extLst>
        </xdr:cNvPr>
        <xdr:cNvSpPr txBox="1"/>
      </xdr:nvSpPr>
      <xdr:spPr>
        <a:xfrm>
          <a:off x="5417820" y="50076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7CBB47A-4C0A-402C-9CEE-68863BE3041C}"/>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42</xdr:row>
      <xdr:rowOff>37465</xdr:rowOff>
    </xdr:to>
    <xdr:cxnSp macro="">
      <xdr:nvCxnSpPr>
        <xdr:cNvPr id="114" name="直線コネクタ 113">
          <a:extLst>
            <a:ext uri="{FF2B5EF4-FFF2-40B4-BE49-F238E27FC236}">
              <a16:creationId xmlns:a16="http://schemas.microsoft.com/office/drawing/2014/main" id="{ADEC6453-2BFC-485A-8A00-E016B1A0B163}"/>
            </a:ext>
          </a:extLst>
        </xdr:cNvPr>
        <xdr:cNvCxnSpPr/>
      </xdr:nvCxnSpPr>
      <xdr:spPr>
        <a:xfrm flipV="1">
          <a:off x="9429115" y="5426710"/>
          <a:ext cx="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8445"/>
    <xdr:sp macro="" textlink="">
      <xdr:nvSpPr>
        <xdr:cNvPr id="115" name="【道路】&#10;一人当たり延長最小値テキスト">
          <a:extLst>
            <a:ext uri="{FF2B5EF4-FFF2-40B4-BE49-F238E27FC236}">
              <a16:creationId xmlns:a16="http://schemas.microsoft.com/office/drawing/2014/main" id="{AB413925-A9A2-4029-8483-C3C06A3CD8EC}"/>
            </a:ext>
          </a:extLst>
        </xdr:cNvPr>
        <xdr:cNvSpPr txBox="1"/>
      </xdr:nvSpPr>
      <xdr:spPr>
        <a:xfrm>
          <a:off x="9467850" y="6981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0.051</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6" name="直線コネクタ 115">
          <a:extLst>
            <a:ext uri="{FF2B5EF4-FFF2-40B4-BE49-F238E27FC236}">
              <a16:creationId xmlns:a16="http://schemas.microsoft.com/office/drawing/2014/main" id="{0999428E-B5E2-4DC8-A368-9AFA3B90267E}"/>
            </a:ext>
          </a:extLst>
        </xdr:cNvPr>
        <xdr:cNvCxnSpPr/>
      </xdr:nvCxnSpPr>
      <xdr:spPr>
        <a:xfrm>
          <a:off x="9359900" y="69780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83820</xdr:rowOff>
    </xdr:from>
    <xdr:ext cx="598805" cy="259080"/>
    <xdr:sp macro="" textlink="">
      <xdr:nvSpPr>
        <xdr:cNvPr id="117" name="【道路】&#10;一人当たり延長最大値テキスト">
          <a:extLst>
            <a:ext uri="{FF2B5EF4-FFF2-40B4-BE49-F238E27FC236}">
              <a16:creationId xmlns:a16="http://schemas.microsoft.com/office/drawing/2014/main" id="{B2A18ED9-B349-40E8-941B-7AA3407A5C43}"/>
            </a:ext>
          </a:extLst>
        </xdr:cNvPr>
        <xdr:cNvSpPr txBox="1"/>
      </xdr:nvSpPr>
      <xdr:spPr>
        <a:xfrm>
          <a:off x="9467850" y="5208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127.185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8" name="直線コネクタ 117">
          <a:extLst>
            <a:ext uri="{FF2B5EF4-FFF2-40B4-BE49-F238E27FC236}">
              <a16:creationId xmlns:a16="http://schemas.microsoft.com/office/drawing/2014/main" id="{33193627-4032-410F-852F-59F650F038E4}"/>
            </a:ext>
          </a:extLst>
        </xdr:cNvPr>
        <xdr:cNvCxnSpPr/>
      </xdr:nvCxnSpPr>
      <xdr:spPr>
        <a:xfrm>
          <a:off x="9359900" y="54267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121920</xdr:rowOff>
    </xdr:from>
    <xdr:ext cx="534670" cy="258445"/>
    <xdr:sp macro="" textlink="">
      <xdr:nvSpPr>
        <xdr:cNvPr id="119" name="【道路】&#10;一人当たり延長平均値テキスト">
          <a:extLst>
            <a:ext uri="{FF2B5EF4-FFF2-40B4-BE49-F238E27FC236}">
              <a16:creationId xmlns:a16="http://schemas.microsoft.com/office/drawing/2014/main" id="{CDE7153D-99B4-4AD4-9F7A-03FDE28C3875}"/>
            </a:ext>
          </a:extLst>
        </xdr:cNvPr>
        <xdr:cNvSpPr txBox="1"/>
      </xdr:nvSpPr>
      <xdr:spPr>
        <a:xfrm>
          <a:off x="9467850" y="656717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18.225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99060</xdr:rowOff>
    </xdr:from>
    <xdr:to>
      <xdr:col>55</xdr:col>
      <xdr:colOff>50800</xdr:colOff>
      <xdr:row>41</xdr:row>
      <xdr:rowOff>29210</xdr:rowOff>
    </xdr:to>
    <xdr:sp macro="" textlink="">
      <xdr:nvSpPr>
        <xdr:cNvPr id="120" name="フローチャート: 判断 119">
          <a:extLst>
            <a:ext uri="{FF2B5EF4-FFF2-40B4-BE49-F238E27FC236}">
              <a16:creationId xmlns:a16="http://schemas.microsoft.com/office/drawing/2014/main" id="{D22A4ABB-2EC3-4E38-B711-8F0A45903706}"/>
            </a:ext>
          </a:extLst>
        </xdr:cNvPr>
        <xdr:cNvSpPr/>
      </xdr:nvSpPr>
      <xdr:spPr>
        <a:xfrm>
          <a:off x="9398000" y="67094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109220</xdr:rowOff>
    </xdr:from>
    <xdr:to>
      <xdr:col>50</xdr:col>
      <xdr:colOff>165100</xdr:colOff>
      <xdr:row>41</xdr:row>
      <xdr:rowOff>39370</xdr:rowOff>
    </xdr:to>
    <xdr:sp macro="" textlink="">
      <xdr:nvSpPr>
        <xdr:cNvPr id="121" name="フローチャート: 判断 120">
          <a:extLst>
            <a:ext uri="{FF2B5EF4-FFF2-40B4-BE49-F238E27FC236}">
              <a16:creationId xmlns:a16="http://schemas.microsoft.com/office/drawing/2014/main" id="{545956CB-38F3-4E60-AF45-C521F4516C58}"/>
            </a:ext>
          </a:extLst>
        </xdr:cNvPr>
        <xdr:cNvSpPr/>
      </xdr:nvSpPr>
      <xdr:spPr>
        <a:xfrm>
          <a:off x="8636000" y="6719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79375</xdr:rowOff>
    </xdr:from>
    <xdr:to>
      <xdr:col>46</xdr:col>
      <xdr:colOff>38100</xdr:colOff>
      <xdr:row>41</xdr:row>
      <xdr:rowOff>9525</xdr:rowOff>
    </xdr:to>
    <xdr:sp macro="" textlink="">
      <xdr:nvSpPr>
        <xdr:cNvPr id="122" name="フローチャート: 判断 121">
          <a:extLst>
            <a:ext uri="{FF2B5EF4-FFF2-40B4-BE49-F238E27FC236}">
              <a16:creationId xmlns:a16="http://schemas.microsoft.com/office/drawing/2014/main" id="{75B6C7B2-047F-4550-9013-94C3648F1FF4}"/>
            </a:ext>
          </a:extLst>
        </xdr:cNvPr>
        <xdr:cNvSpPr/>
      </xdr:nvSpPr>
      <xdr:spPr>
        <a:xfrm>
          <a:off x="7842250" y="66897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75565</xdr:rowOff>
    </xdr:from>
    <xdr:to>
      <xdr:col>41</xdr:col>
      <xdr:colOff>101600</xdr:colOff>
      <xdr:row>41</xdr:row>
      <xdr:rowOff>6350</xdr:rowOff>
    </xdr:to>
    <xdr:sp macro="" textlink="">
      <xdr:nvSpPr>
        <xdr:cNvPr id="123" name="フローチャート: 判断 122">
          <a:extLst>
            <a:ext uri="{FF2B5EF4-FFF2-40B4-BE49-F238E27FC236}">
              <a16:creationId xmlns:a16="http://schemas.microsoft.com/office/drawing/2014/main" id="{30152CAE-E3DD-4C65-9B96-A24707BD8F17}"/>
            </a:ext>
          </a:extLst>
        </xdr:cNvPr>
        <xdr:cNvSpPr/>
      </xdr:nvSpPr>
      <xdr:spPr>
        <a:xfrm>
          <a:off x="7029450" y="668591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76200</xdr:rowOff>
    </xdr:from>
    <xdr:to>
      <xdr:col>36</xdr:col>
      <xdr:colOff>165100</xdr:colOff>
      <xdr:row>41</xdr:row>
      <xdr:rowOff>6350</xdr:rowOff>
    </xdr:to>
    <xdr:sp macro="" textlink="">
      <xdr:nvSpPr>
        <xdr:cNvPr id="124" name="フローチャート: 判断 123">
          <a:extLst>
            <a:ext uri="{FF2B5EF4-FFF2-40B4-BE49-F238E27FC236}">
              <a16:creationId xmlns:a16="http://schemas.microsoft.com/office/drawing/2014/main" id="{BA938AF6-A061-4FB7-808F-6541D8827DA5}"/>
            </a:ext>
          </a:extLst>
        </xdr:cNvPr>
        <xdr:cNvSpPr/>
      </xdr:nvSpPr>
      <xdr:spPr>
        <a:xfrm>
          <a:off x="6235700" y="6686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a:extLst>
            <a:ext uri="{FF2B5EF4-FFF2-40B4-BE49-F238E27FC236}">
              <a16:creationId xmlns:a16="http://schemas.microsoft.com/office/drawing/2014/main" id="{9CCE7766-B3B3-4E88-B716-9840872241A3}"/>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AF91BD2A-60AC-4375-BB61-08E54FB951A4}"/>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3CD57186-78DE-4D9D-87B4-DE6D57E0A92E}"/>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55A9DBA7-81C6-49CB-81DF-B5C5629A6108}"/>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FF4DC288-FDBE-498A-817F-BC2F036CD4C2}"/>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103505</xdr:rowOff>
    </xdr:from>
    <xdr:to>
      <xdr:col>55</xdr:col>
      <xdr:colOff>50800</xdr:colOff>
      <xdr:row>41</xdr:row>
      <xdr:rowOff>33655</xdr:rowOff>
    </xdr:to>
    <xdr:sp macro="" textlink="">
      <xdr:nvSpPr>
        <xdr:cNvPr id="130" name="楕円 129">
          <a:extLst>
            <a:ext uri="{FF2B5EF4-FFF2-40B4-BE49-F238E27FC236}">
              <a16:creationId xmlns:a16="http://schemas.microsoft.com/office/drawing/2014/main" id="{9F6C394C-AB76-4DE5-BE0A-DC8A28F35DEE}"/>
            </a:ext>
          </a:extLst>
        </xdr:cNvPr>
        <xdr:cNvSpPr/>
      </xdr:nvSpPr>
      <xdr:spPr>
        <a:xfrm>
          <a:off x="9398000" y="67138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81915</xdr:rowOff>
    </xdr:from>
    <xdr:ext cx="534670" cy="259080"/>
    <xdr:sp macro="" textlink="">
      <xdr:nvSpPr>
        <xdr:cNvPr id="131" name="【道路】&#10;一人当たり延長該当値テキスト">
          <a:extLst>
            <a:ext uri="{FF2B5EF4-FFF2-40B4-BE49-F238E27FC236}">
              <a16:creationId xmlns:a16="http://schemas.microsoft.com/office/drawing/2014/main" id="{15B28298-35E4-441F-9836-B7BC75EB44A0}"/>
            </a:ext>
          </a:extLst>
        </xdr:cNvPr>
        <xdr:cNvSpPr txBox="1"/>
      </xdr:nvSpPr>
      <xdr:spPr>
        <a:xfrm>
          <a:off x="9467850" y="6692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2" name="楕円 131">
          <a:extLst>
            <a:ext uri="{FF2B5EF4-FFF2-40B4-BE49-F238E27FC236}">
              <a16:creationId xmlns:a16="http://schemas.microsoft.com/office/drawing/2014/main" id="{322202F0-90F2-47A2-A63D-B5969F6A3095}"/>
            </a:ext>
          </a:extLst>
        </xdr:cNvPr>
        <xdr:cNvSpPr/>
      </xdr:nvSpPr>
      <xdr:spPr>
        <a:xfrm>
          <a:off x="8636000" y="6715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154940</xdr:rowOff>
    </xdr:from>
    <xdr:to>
      <xdr:col>55</xdr:col>
      <xdr:colOff>0</xdr:colOff>
      <xdr:row>40</xdr:row>
      <xdr:rowOff>156210</xdr:rowOff>
    </xdr:to>
    <xdr:cxnSp macro="">
      <xdr:nvCxnSpPr>
        <xdr:cNvPr id="133" name="直線コネクタ 132">
          <a:extLst>
            <a:ext uri="{FF2B5EF4-FFF2-40B4-BE49-F238E27FC236}">
              <a16:creationId xmlns:a16="http://schemas.microsoft.com/office/drawing/2014/main" id="{F58CA127-0FCB-4521-9790-543BBDDFD56C}"/>
            </a:ext>
          </a:extLst>
        </xdr:cNvPr>
        <xdr:cNvCxnSpPr/>
      </xdr:nvCxnSpPr>
      <xdr:spPr>
        <a:xfrm flipV="1">
          <a:off x="8686800" y="676529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106680</xdr:rowOff>
    </xdr:from>
    <xdr:to>
      <xdr:col>46</xdr:col>
      <xdr:colOff>38100</xdr:colOff>
      <xdr:row>41</xdr:row>
      <xdr:rowOff>36830</xdr:rowOff>
    </xdr:to>
    <xdr:sp macro="" textlink="">
      <xdr:nvSpPr>
        <xdr:cNvPr id="134" name="楕円 133">
          <a:extLst>
            <a:ext uri="{FF2B5EF4-FFF2-40B4-BE49-F238E27FC236}">
              <a16:creationId xmlns:a16="http://schemas.microsoft.com/office/drawing/2014/main" id="{7F91AE7C-E42E-4E2F-9B54-15A7E65C2A51}"/>
            </a:ext>
          </a:extLst>
        </xdr:cNvPr>
        <xdr:cNvSpPr/>
      </xdr:nvSpPr>
      <xdr:spPr>
        <a:xfrm>
          <a:off x="7842250" y="6717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157480</xdr:rowOff>
    </xdr:to>
    <xdr:cxnSp macro="">
      <xdr:nvCxnSpPr>
        <xdr:cNvPr id="135" name="直線コネクタ 134">
          <a:extLst>
            <a:ext uri="{FF2B5EF4-FFF2-40B4-BE49-F238E27FC236}">
              <a16:creationId xmlns:a16="http://schemas.microsoft.com/office/drawing/2014/main" id="{C95E9D80-46B8-41B0-AFAB-7FD221E116EB}"/>
            </a:ext>
          </a:extLst>
        </xdr:cNvPr>
        <xdr:cNvCxnSpPr/>
      </xdr:nvCxnSpPr>
      <xdr:spPr>
        <a:xfrm flipV="1">
          <a:off x="7886700" y="676656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6" name="楕円 135">
          <a:extLst>
            <a:ext uri="{FF2B5EF4-FFF2-40B4-BE49-F238E27FC236}">
              <a16:creationId xmlns:a16="http://schemas.microsoft.com/office/drawing/2014/main" id="{2A43934C-4054-467F-8E41-60BF09AD7B76}"/>
            </a:ext>
          </a:extLst>
        </xdr:cNvPr>
        <xdr:cNvSpPr/>
      </xdr:nvSpPr>
      <xdr:spPr>
        <a:xfrm>
          <a:off x="7029450" y="6719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157480</xdr:rowOff>
    </xdr:from>
    <xdr:to>
      <xdr:col>45</xdr:col>
      <xdr:colOff>177800</xdr:colOff>
      <xdr:row>40</xdr:row>
      <xdr:rowOff>160020</xdr:rowOff>
    </xdr:to>
    <xdr:cxnSp macro="">
      <xdr:nvCxnSpPr>
        <xdr:cNvPr id="137" name="直線コネクタ 136">
          <a:extLst>
            <a:ext uri="{FF2B5EF4-FFF2-40B4-BE49-F238E27FC236}">
              <a16:creationId xmlns:a16="http://schemas.microsoft.com/office/drawing/2014/main" id="{4A3019BF-C394-4F5B-BE9F-2661B8626920}"/>
            </a:ext>
          </a:extLst>
        </xdr:cNvPr>
        <xdr:cNvCxnSpPr/>
      </xdr:nvCxnSpPr>
      <xdr:spPr>
        <a:xfrm flipV="1">
          <a:off x="7080250" y="6767830"/>
          <a:ext cx="8064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110490</xdr:rowOff>
    </xdr:from>
    <xdr:to>
      <xdr:col>36</xdr:col>
      <xdr:colOff>165100</xdr:colOff>
      <xdr:row>41</xdr:row>
      <xdr:rowOff>40640</xdr:rowOff>
    </xdr:to>
    <xdr:sp macro="" textlink="">
      <xdr:nvSpPr>
        <xdr:cNvPr id="138" name="楕円 137">
          <a:extLst>
            <a:ext uri="{FF2B5EF4-FFF2-40B4-BE49-F238E27FC236}">
              <a16:creationId xmlns:a16="http://schemas.microsoft.com/office/drawing/2014/main" id="{0F1A7A23-1928-4994-9751-399E6A5D652B}"/>
            </a:ext>
          </a:extLst>
        </xdr:cNvPr>
        <xdr:cNvSpPr/>
      </xdr:nvSpPr>
      <xdr:spPr>
        <a:xfrm>
          <a:off x="6235700" y="67208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161290</xdr:rowOff>
    </xdr:to>
    <xdr:cxnSp macro="">
      <xdr:nvCxnSpPr>
        <xdr:cNvPr id="139" name="直線コネクタ 138">
          <a:extLst>
            <a:ext uri="{FF2B5EF4-FFF2-40B4-BE49-F238E27FC236}">
              <a16:creationId xmlns:a16="http://schemas.microsoft.com/office/drawing/2014/main" id="{E6CB4005-12C9-4CC4-A88D-A1A604471523}"/>
            </a:ext>
          </a:extLst>
        </xdr:cNvPr>
        <xdr:cNvCxnSpPr/>
      </xdr:nvCxnSpPr>
      <xdr:spPr>
        <a:xfrm flipV="1">
          <a:off x="6286500" y="677037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30480</xdr:rowOff>
    </xdr:from>
    <xdr:ext cx="534670" cy="258445"/>
    <xdr:sp macro="" textlink="">
      <xdr:nvSpPr>
        <xdr:cNvPr id="140" name="n_1aveValue【道路】&#10;一人当たり延長">
          <a:extLst>
            <a:ext uri="{FF2B5EF4-FFF2-40B4-BE49-F238E27FC236}">
              <a16:creationId xmlns:a16="http://schemas.microsoft.com/office/drawing/2014/main" id="{E020308D-CE6A-4748-A34C-86AC7443F446}"/>
            </a:ext>
          </a:extLst>
        </xdr:cNvPr>
        <xdr:cNvSpPr txBox="1"/>
      </xdr:nvSpPr>
      <xdr:spPr>
        <a:xfrm>
          <a:off x="8425815" y="68059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17.411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26035</xdr:rowOff>
    </xdr:from>
    <xdr:ext cx="534035" cy="259080"/>
    <xdr:sp macro="" textlink="">
      <xdr:nvSpPr>
        <xdr:cNvPr id="141" name="n_2aveValue【道路】&#10;一人当たり延長">
          <a:extLst>
            <a:ext uri="{FF2B5EF4-FFF2-40B4-BE49-F238E27FC236}">
              <a16:creationId xmlns:a16="http://schemas.microsoft.com/office/drawing/2014/main" id="{ADC29A61-3371-461E-9470-2753F76C70DE}"/>
            </a:ext>
          </a:extLst>
        </xdr:cNvPr>
        <xdr:cNvSpPr txBox="1"/>
      </xdr:nvSpPr>
      <xdr:spPr>
        <a:xfrm>
          <a:off x="7644765" y="6471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19.756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22225</xdr:rowOff>
    </xdr:from>
    <xdr:ext cx="534035" cy="258445"/>
    <xdr:sp macro="" textlink="">
      <xdr:nvSpPr>
        <xdr:cNvPr id="142" name="n_3aveValue【道路】&#10;一人当たり延長">
          <a:extLst>
            <a:ext uri="{FF2B5EF4-FFF2-40B4-BE49-F238E27FC236}">
              <a16:creationId xmlns:a16="http://schemas.microsoft.com/office/drawing/2014/main" id="{A3887F19-C888-4BFD-A842-85704186C560}"/>
            </a:ext>
          </a:extLst>
        </xdr:cNvPr>
        <xdr:cNvSpPr txBox="1"/>
      </xdr:nvSpPr>
      <xdr:spPr>
        <a:xfrm>
          <a:off x="6851015" y="646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20.052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22860</xdr:rowOff>
    </xdr:from>
    <xdr:ext cx="534035" cy="259080"/>
    <xdr:sp macro="" textlink="">
      <xdr:nvSpPr>
        <xdr:cNvPr id="143" name="n_4aveValue【道路】&#10;一人当たり延長">
          <a:extLst>
            <a:ext uri="{FF2B5EF4-FFF2-40B4-BE49-F238E27FC236}">
              <a16:creationId xmlns:a16="http://schemas.microsoft.com/office/drawing/2014/main" id="{7EF681E5-4073-4DD3-8CCB-076B89B6FA7D}"/>
            </a:ext>
          </a:extLst>
        </xdr:cNvPr>
        <xdr:cNvSpPr txBox="1"/>
      </xdr:nvSpPr>
      <xdr:spPr>
        <a:xfrm>
          <a:off x="6038215" y="6468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52070</xdr:rowOff>
    </xdr:from>
    <xdr:ext cx="534670" cy="258445"/>
    <xdr:sp macro="" textlink="">
      <xdr:nvSpPr>
        <xdr:cNvPr id="144" name="n_1mainValue【道路】&#10;一人当たり延長">
          <a:extLst>
            <a:ext uri="{FF2B5EF4-FFF2-40B4-BE49-F238E27FC236}">
              <a16:creationId xmlns:a16="http://schemas.microsoft.com/office/drawing/2014/main" id="{F368982F-4A44-4AD9-A559-B94B263D3A06}"/>
            </a:ext>
          </a:extLst>
        </xdr:cNvPr>
        <xdr:cNvSpPr txBox="1"/>
      </xdr:nvSpPr>
      <xdr:spPr>
        <a:xfrm>
          <a:off x="8425815" y="64973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27940</xdr:rowOff>
    </xdr:from>
    <xdr:ext cx="534035" cy="259080"/>
    <xdr:sp macro="" textlink="">
      <xdr:nvSpPr>
        <xdr:cNvPr id="145" name="n_2mainValue【道路】&#10;一人当たり延長">
          <a:extLst>
            <a:ext uri="{FF2B5EF4-FFF2-40B4-BE49-F238E27FC236}">
              <a16:creationId xmlns:a16="http://schemas.microsoft.com/office/drawing/2014/main" id="{DC86C059-DE3D-4DB4-A226-EA29ED15FD15}"/>
            </a:ext>
          </a:extLst>
        </xdr:cNvPr>
        <xdr:cNvSpPr txBox="1"/>
      </xdr:nvSpPr>
      <xdr:spPr>
        <a:xfrm>
          <a:off x="7644765" y="6803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30480</xdr:rowOff>
    </xdr:from>
    <xdr:ext cx="534035" cy="258445"/>
    <xdr:sp macro="" textlink="">
      <xdr:nvSpPr>
        <xdr:cNvPr id="146" name="n_3mainValue【道路】&#10;一人当たり延長">
          <a:extLst>
            <a:ext uri="{FF2B5EF4-FFF2-40B4-BE49-F238E27FC236}">
              <a16:creationId xmlns:a16="http://schemas.microsoft.com/office/drawing/2014/main" id="{3A53866A-C9B1-4B51-9495-6C9A20EBE154}"/>
            </a:ext>
          </a:extLst>
        </xdr:cNvPr>
        <xdr:cNvSpPr txBox="1"/>
      </xdr:nvSpPr>
      <xdr:spPr>
        <a:xfrm>
          <a:off x="6851015" y="68059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17.377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31750</xdr:rowOff>
    </xdr:from>
    <xdr:ext cx="534035" cy="258445"/>
    <xdr:sp macro="" textlink="">
      <xdr:nvSpPr>
        <xdr:cNvPr id="147" name="n_4mainValue【道路】&#10;一人当たり延長">
          <a:extLst>
            <a:ext uri="{FF2B5EF4-FFF2-40B4-BE49-F238E27FC236}">
              <a16:creationId xmlns:a16="http://schemas.microsoft.com/office/drawing/2014/main" id="{58CDA81B-1845-4308-9771-F1C08B04A984}"/>
            </a:ext>
          </a:extLst>
        </xdr:cNvPr>
        <xdr:cNvSpPr txBox="1"/>
      </xdr:nvSpPr>
      <xdr:spPr>
        <a:xfrm>
          <a:off x="603821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C76BA68-98BB-4357-99AD-250EFEF7825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B85B6250-83C3-4A71-A659-F7369F0525A5}"/>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298DA04-2D28-42E8-82BC-34B6F287F52C}"/>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4CBD9AA-BC6E-4EFF-81F0-351BAB6766FF}"/>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669BA06-6FF0-4761-B640-93079B4553DA}"/>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367C7591-6FBB-4741-B071-EE6645D70246}"/>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0F8D468-E87E-4D9C-AD13-63C5BCADCC50}"/>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6010BF6-A26B-418D-AF90-F121421A6D0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6" name="テキスト ボックス 155">
          <a:extLst>
            <a:ext uri="{FF2B5EF4-FFF2-40B4-BE49-F238E27FC236}">
              <a16:creationId xmlns:a16="http://schemas.microsoft.com/office/drawing/2014/main" id="{032FDC86-A6C9-4029-95AD-8723BC0040D6}"/>
            </a:ext>
          </a:extLst>
        </xdr:cNvPr>
        <xdr:cNvSpPr txBox="1"/>
      </xdr:nvSpPr>
      <xdr:spPr>
        <a:xfrm>
          <a:off x="666750"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A8F0D14-2D15-44BC-A44C-E4E89C6A40DF}"/>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8" name="テキスト ボックス 157">
          <a:extLst>
            <a:ext uri="{FF2B5EF4-FFF2-40B4-BE49-F238E27FC236}">
              <a16:creationId xmlns:a16="http://schemas.microsoft.com/office/drawing/2014/main" id="{81366E83-318D-44FC-932E-F3BAAACC3E7E}"/>
            </a:ext>
          </a:extLst>
        </xdr:cNvPr>
        <xdr:cNvSpPr txBox="1"/>
      </xdr:nvSpPr>
      <xdr:spPr>
        <a:xfrm>
          <a:off x="27559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97AAF206-D739-4852-A4B1-2F6051D1C2D1}"/>
            </a:ext>
          </a:extLst>
        </xdr:cNvPr>
        <xdr:cNvCxnSpPr/>
      </xdr:nvCxnSpPr>
      <xdr:spPr>
        <a:xfrm>
          <a:off x="685800" y="10648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0" name="テキスト ボックス 159">
          <a:extLst>
            <a:ext uri="{FF2B5EF4-FFF2-40B4-BE49-F238E27FC236}">
              <a16:creationId xmlns:a16="http://schemas.microsoft.com/office/drawing/2014/main" id="{D25321EA-5A1A-46AA-9CDF-26E6B4521A14}"/>
            </a:ext>
          </a:extLst>
        </xdr:cNvPr>
        <xdr:cNvSpPr txBox="1"/>
      </xdr:nvSpPr>
      <xdr:spPr>
        <a:xfrm>
          <a:off x="3397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784FE332-68C7-409D-9C03-C134DF52DDB4}"/>
            </a:ext>
          </a:extLst>
        </xdr:cNvPr>
        <xdr:cNvCxnSpPr/>
      </xdr:nvCxnSpPr>
      <xdr:spPr>
        <a:xfrm>
          <a:off x="685800" y="1028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2" name="テキスト ボックス 161">
          <a:extLst>
            <a:ext uri="{FF2B5EF4-FFF2-40B4-BE49-F238E27FC236}">
              <a16:creationId xmlns:a16="http://schemas.microsoft.com/office/drawing/2014/main" id="{5DA0BF14-2806-4CC3-9991-B31201BEC88D}"/>
            </a:ext>
          </a:extLst>
        </xdr:cNvPr>
        <xdr:cNvSpPr txBox="1"/>
      </xdr:nvSpPr>
      <xdr:spPr>
        <a:xfrm>
          <a:off x="3397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DC79B6F-45A3-4EB8-8A89-4E163D210913}"/>
            </a:ext>
          </a:extLst>
        </xdr:cNvPr>
        <xdr:cNvCxnSpPr/>
      </xdr:nvCxnSpPr>
      <xdr:spPr>
        <a:xfrm>
          <a:off x="685800" y="9912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4" name="テキスト ボックス 163">
          <a:extLst>
            <a:ext uri="{FF2B5EF4-FFF2-40B4-BE49-F238E27FC236}">
              <a16:creationId xmlns:a16="http://schemas.microsoft.com/office/drawing/2014/main" id="{70A4BCF6-196B-4C85-BBE9-3877FE6B1F36}"/>
            </a:ext>
          </a:extLst>
        </xdr:cNvPr>
        <xdr:cNvSpPr txBox="1"/>
      </xdr:nvSpPr>
      <xdr:spPr>
        <a:xfrm>
          <a:off x="339725" y="9776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55FF8F3E-6FC1-464B-8C85-B1FB4B87BDC5}"/>
            </a:ext>
          </a:extLst>
        </xdr:cNvPr>
        <xdr:cNvCxnSpPr/>
      </xdr:nvCxnSpPr>
      <xdr:spPr>
        <a:xfrm>
          <a:off x="685800" y="9550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6" name="テキスト ボックス 165">
          <a:extLst>
            <a:ext uri="{FF2B5EF4-FFF2-40B4-BE49-F238E27FC236}">
              <a16:creationId xmlns:a16="http://schemas.microsoft.com/office/drawing/2014/main" id="{385A2541-307F-42BA-9989-2A05E5B1928D}"/>
            </a:ext>
          </a:extLst>
        </xdr:cNvPr>
        <xdr:cNvSpPr txBox="1"/>
      </xdr:nvSpPr>
      <xdr:spPr>
        <a:xfrm>
          <a:off x="3397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5473309-E514-431C-901A-B00205C4E3B5}"/>
            </a:ext>
          </a:extLst>
        </xdr:cNvPr>
        <xdr:cNvCxnSpPr/>
      </xdr:nvCxnSpPr>
      <xdr:spPr>
        <a:xfrm>
          <a:off x="685800" y="918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8455" cy="259080"/>
    <xdr:sp macro="" textlink="">
      <xdr:nvSpPr>
        <xdr:cNvPr id="168" name="テキスト ボックス 167">
          <a:extLst>
            <a:ext uri="{FF2B5EF4-FFF2-40B4-BE49-F238E27FC236}">
              <a16:creationId xmlns:a16="http://schemas.microsoft.com/office/drawing/2014/main" id="{519DFAEF-49F0-4FC3-BC41-98ACBA8C0969}"/>
            </a:ext>
          </a:extLst>
        </xdr:cNvPr>
        <xdr:cNvSpPr txBox="1"/>
      </xdr:nvSpPr>
      <xdr:spPr>
        <a:xfrm>
          <a:off x="384810" y="904621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166C6B1E-D3AA-43F1-9366-3FE2738B2CAE}"/>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16968A73-7638-4EE2-BEF9-78178F93B67F}"/>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114300</xdr:rowOff>
    </xdr:to>
    <xdr:cxnSp macro="">
      <xdr:nvCxnSpPr>
        <xdr:cNvPr id="171" name="直線コネクタ 170">
          <a:extLst>
            <a:ext uri="{FF2B5EF4-FFF2-40B4-BE49-F238E27FC236}">
              <a16:creationId xmlns:a16="http://schemas.microsoft.com/office/drawing/2014/main" id="{A5B1AF0A-6302-4EAB-A5A7-CBE74C21B300}"/>
            </a:ext>
          </a:extLst>
        </xdr:cNvPr>
        <xdr:cNvCxnSpPr/>
      </xdr:nvCxnSpPr>
      <xdr:spPr>
        <a:xfrm flipV="1">
          <a:off x="4177665" y="9309100"/>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118110</xdr:rowOff>
    </xdr:from>
    <xdr:ext cx="405130" cy="259080"/>
    <xdr:sp macro="" textlink="">
      <xdr:nvSpPr>
        <xdr:cNvPr id="172" name="【橋りょう・トンネル】&#10;有形固定資産減価償却率最小値テキスト">
          <a:extLst>
            <a:ext uri="{FF2B5EF4-FFF2-40B4-BE49-F238E27FC236}">
              <a16:creationId xmlns:a16="http://schemas.microsoft.com/office/drawing/2014/main" id="{A7300547-0080-4C59-A2BF-E58BC59B591A}"/>
            </a:ext>
          </a:extLst>
        </xdr:cNvPr>
        <xdr:cNvSpPr txBox="1"/>
      </xdr:nvSpPr>
      <xdr:spPr>
        <a:xfrm>
          <a:off x="4216400" y="10690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73" name="直線コネクタ 172">
          <a:extLst>
            <a:ext uri="{FF2B5EF4-FFF2-40B4-BE49-F238E27FC236}">
              <a16:creationId xmlns:a16="http://schemas.microsoft.com/office/drawing/2014/main" id="{37B56203-F4AA-4342-8062-84AC90F1A6BE}"/>
            </a:ext>
          </a:extLst>
        </xdr:cNvPr>
        <xdr:cNvCxnSpPr/>
      </xdr:nvCxnSpPr>
      <xdr:spPr>
        <a:xfrm>
          <a:off x="4108450" y="10687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3810</xdr:rowOff>
    </xdr:from>
    <xdr:ext cx="340360" cy="259080"/>
    <xdr:sp macro="" textlink="">
      <xdr:nvSpPr>
        <xdr:cNvPr id="174" name="【橋りょう・トンネル】&#10;有形固定資産減価償却率最大値テキスト">
          <a:extLst>
            <a:ext uri="{FF2B5EF4-FFF2-40B4-BE49-F238E27FC236}">
              <a16:creationId xmlns:a16="http://schemas.microsoft.com/office/drawing/2014/main" id="{5F1EF3E7-8839-4EC8-A716-4FFEBBF8478C}"/>
            </a:ext>
          </a:extLst>
        </xdr:cNvPr>
        <xdr:cNvSpPr txBox="1"/>
      </xdr:nvSpPr>
      <xdr:spPr>
        <a:xfrm>
          <a:off x="4216400" y="90906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5" name="直線コネクタ 174">
          <a:extLst>
            <a:ext uri="{FF2B5EF4-FFF2-40B4-BE49-F238E27FC236}">
              <a16:creationId xmlns:a16="http://schemas.microsoft.com/office/drawing/2014/main" id="{E505404B-46E9-4E51-9569-0B8D9EC561AF}"/>
            </a:ext>
          </a:extLst>
        </xdr:cNvPr>
        <xdr:cNvCxnSpPr/>
      </xdr:nvCxnSpPr>
      <xdr:spPr>
        <a:xfrm>
          <a:off x="4108450" y="9309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160655</xdr:rowOff>
    </xdr:from>
    <xdr:ext cx="405130" cy="259080"/>
    <xdr:sp macro="" textlink="">
      <xdr:nvSpPr>
        <xdr:cNvPr id="176" name="【橋りょう・トンネル】&#10;有形固定資産減価償却率平均値テキスト">
          <a:extLst>
            <a:ext uri="{FF2B5EF4-FFF2-40B4-BE49-F238E27FC236}">
              <a16:creationId xmlns:a16="http://schemas.microsoft.com/office/drawing/2014/main" id="{095C6497-6B20-47D5-9AE0-A5BA5580D8D2}"/>
            </a:ext>
          </a:extLst>
        </xdr:cNvPr>
        <xdr:cNvSpPr txBox="1"/>
      </xdr:nvSpPr>
      <xdr:spPr>
        <a:xfrm>
          <a:off x="4216400" y="100730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137795</xdr:rowOff>
    </xdr:from>
    <xdr:to>
      <xdr:col>24</xdr:col>
      <xdr:colOff>114300</xdr:colOff>
      <xdr:row>62</xdr:row>
      <xdr:rowOff>67945</xdr:rowOff>
    </xdr:to>
    <xdr:sp macro="" textlink="">
      <xdr:nvSpPr>
        <xdr:cNvPr id="177" name="フローチャート: 判断 176">
          <a:extLst>
            <a:ext uri="{FF2B5EF4-FFF2-40B4-BE49-F238E27FC236}">
              <a16:creationId xmlns:a16="http://schemas.microsoft.com/office/drawing/2014/main" id="{183964DF-C8D8-4942-AA24-A4574DC4354F}"/>
            </a:ext>
          </a:extLst>
        </xdr:cNvPr>
        <xdr:cNvSpPr/>
      </xdr:nvSpPr>
      <xdr:spPr>
        <a:xfrm>
          <a:off x="4127500" y="10215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88265</xdr:rowOff>
    </xdr:from>
    <xdr:to>
      <xdr:col>20</xdr:col>
      <xdr:colOff>38100</xdr:colOff>
      <xdr:row>62</xdr:row>
      <xdr:rowOff>18415</xdr:rowOff>
    </xdr:to>
    <xdr:sp macro="" textlink="">
      <xdr:nvSpPr>
        <xdr:cNvPr id="178" name="フローチャート: 判断 177">
          <a:extLst>
            <a:ext uri="{FF2B5EF4-FFF2-40B4-BE49-F238E27FC236}">
              <a16:creationId xmlns:a16="http://schemas.microsoft.com/office/drawing/2014/main" id="{7702723D-64E6-4CFC-A46A-FA1553BCCB70}"/>
            </a:ext>
          </a:extLst>
        </xdr:cNvPr>
        <xdr:cNvSpPr/>
      </xdr:nvSpPr>
      <xdr:spPr>
        <a:xfrm>
          <a:off x="3384550" y="101657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79" name="フローチャート: 判断 178">
          <a:extLst>
            <a:ext uri="{FF2B5EF4-FFF2-40B4-BE49-F238E27FC236}">
              <a16:creationId xmlns:a16="http://schemas.microsoft.com/office/drawing/2014/main" id="{1C9A8715-FD6B-4BDC-BE2A-40B1F5782771}"/>
            </a:ext>
          </a:extLst>
        </xdr:cNvPr>
        <xdr:cNvSpPr/>
      </xdr:nvSpPr>
      <xdr:spPr>
        <a:xfrm>
          <a:off x="2571750" y="10186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88265</xdr:rowOff>
    </xdr:from>
    <xdr:to>
      <xdr:col>10</xdr:col>
      <xdr:colOff>165100</xdr:colOff>
      <xdr:row>62</xdr:row>
      <xdr:rowOff>18415</xdr:rowOff>
    </xdr:to>
    <xdr:sp macro="" textlink="">
      <xdr:nvSpPr>
        <xdr:cNvPr id="180" name="フローチャート: 判断 179">
          <a:extLst>
            <a:ext uri="{FF2B5EF4-FFF2-40B4-BE49-F238E27FC236}">
              <a16:creationId xmlns:a16="http://schemas.microsoft.com/office/drawing/2014/main" id="{E23B61F4-74D5-4C54-85C7-FBB713F26DE3}"/>
            </a:ext>
          </a:extLst>
        </xdr:cNvPr>
        <xdr:cNvSpPr/>
      </xdr:nvSpPr>
      <xdr:spPr>
        <a:xfrm>
          <a:off x="1778000" y="10165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53975</xdr:rowOff>
    </xdr:from>
    <xdr:to>
      <xdr:col>6</xdr:col>
      <xdr:colOff>38100</xdr:colOff>
      <xdr:row>61</xdr:row>
      <xdr:rowOff>155575</xdr:rowOff>
    </xdr:to>
    <xdr:sp macro="" textlink="">
      <xdr:nvSpPr>
        <xdr:cNvPr id="181" name="フローチャート: 判断 180">
          <a:extLst>
            <a:ext uri="{FF2B5EF4-FFF2-40B4-BE49-F238E27FC236}">
              <a16:creationId xmlns:a16="http://schemas.microsoft.com/office/drawing/2014/main" id="{8B4D5E22-F97C-48F6-A9D0-8B37158C8E6C}"/>
            </a:ext>
          </a:extLst>
        </xdr:cNvPr>
        <xdr:cNvSpPr/>
      </xdr:nvSpPr>
      <xdr:spPr>
        <a:xfrm>
          <a:off x="984250" y="10131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2" name="テキスト ボックス 181">
          <a:extLst>
            <a:ext uri="{FF2B5EF4-FFF2-40B4-BE49-F238E27FC236}">
              <a16:creationId xmlns:a16="http://schemas.microsoft.com/office/drawing/2014/main" id="{A209ED39-7CF8-4FD6-8EF0-801B8E9FBAFD}"/>
            </a:ext>
          </a:extLst>
        </xdr:cNvPr>
        <xdr:cNvSpPr txBox="1"/>
      </xdr:nvSpPr>
      <xdr:spPr>
        <a:xfrm>
          <a:off x="40068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3" name="テキスト ボックス 182">
          <a:extLst>
            <a:ext uri="{FF2B5EF4-FFF2-40B4-BE49-F238E27FC236}">
              <a16:creationId xmlns:a16="http://schemas.microsoft.com/office/drawing/2014/main" id="{9FFDF3DD-8120-4858-B30D-D634BFA7F2C2}"/>
            </a:ext>
          </a:extLst>
        </xdr:cNvPr>
        <xdr:cNvSpPr txBox="1"/>
      </xdr:nvSpPr>
      <xdr:spPr>
        <a:xfrm>
          <a:off x="32575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5A9A8620-D59A-4315-8E80-8FFE7898F8BF}"/>
            </a:ext>
          </a:extLst>
        </xdr:cNvPr>
        <xdr:cNvSpPr txBox="1"/>
      </xdr:nvSpPr>
      <xdr:spPr>
        <a:xfrm>
          <a:off x="24511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27B3E3DC-EC37-4B73-8E2C-61D7616BD139}"/>
            </a:ext>
          </a:extLst>
        </xdr:cNvPr>
        <xdr:cNvSpPr txBox="1"/>
      </xdr:nvSpPr>
      <xdr:spPr>
        <a:xfrm>
          <a:off x="1657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32BC616C-F3AA-4AF5-BDB3-F1AD77959C62}"/>
            </a:ext>
          </a:extLst>
        </xdr:cNvPr>
        <xdr:cNvSpPr txBox="1"/>
      </xdr:nvSpPr>
      <xdr:spPr>
        <a:xfrm>
          <a:off x="857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62</xdr:row>
      <xdr:rowOff>90170</xdr:rowOff>
    </xdr:from>
    <xdr:to>
      <xdr:col>24</xdr:col>
      <xdr:colOff>114300</xdr:colOff>
      <xdr:row>63</xdr:row>
      <xdr:rowOff>20320</xdr:rowOff>
    </xdr:to>
    <xdr:sp macro="" textlink="">
      <xdr:nvSpPr>
        <xdr:cNvPr id="187" name="楕円 186">
          <a:extLst>
            <a:ext uri="{FF2B5EF4-FFF2-40B4-BE49-F238E27FC236}">
              <a16:creationId xmlns:a16="http://schemas.microsoft.com/office/drawing/2014/main" id="{093332D4-B79D-4C4A-86B9-1B5D8BC571E4}"/>
            </a:ext>
          </a:extLst>
        </xdr:cNvPr>
        <xdr:cNvSpPr/>
      </xdr:nvSpPr>
      <xdr:spPr>
        <a:xfrm>
          <a:off x="4127500" y="1033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68580</xdr:rowOff>
    </xdr:from>
    <xdr:ext cx="405130" cy="259080"/>
    <xdr:sp macro="" textlink="">
      <xdr:nvSpPr>
        <xdr:cNvPr id="188" name="【橋りょう・トンネル】&#10;有形固定資産減価償却率該当値テキスト">
          <a:extLst>
            <a:ext uri="{FF2B5EF4-FFF2-40B4-BE49-F238E27FC236}">
              <a16:creationId xmlns:a16="http://schemas.microsoft.com/office/drawing/2014/main" id="{A3DCAAC1-D0FE-48C6-B196-596D24E459BD}"/>
            </a:ext>
          </a:extLst>
        </xdr:cNvPr>
        <xdr:cNvSpPr txBox="1"/>
      </xdr:nvSpPr>
      <xdr:spPr>
        <a:xfrm>
          <a:off x="4216400" y="10311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89" name="楕円 188">
          <a:extLst>
            <a:ext uri="{FF2B5EF4-FFF2-40B4-BE49-F238E27FC236}">
              <a16:creationId xmlns:a16="http://schemas.microsoft.com/office/drawing/2014/main" id="{785251B2-3CF6-4231-8841-CC0805C74E19}"/>
            </a:ext>
          </a:extLst>
        </xdr:cNvPr>
        <xdr:cNvSpPr/>
      </xdr:nvSpPr>
      <xdr:spPr>
        <a:xfrm>
          <a:off x="3384550" y="10315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62</xdr:row>
      <xdr:rowOff>140970</xdr:rowOff>
    </xdr:to>
    <xdr:cxnSp macro="">
      <xdr:nvCxnSpPr>
        <xdr:cNvPr id="190" name="直線コネクタ 189">
          <a:extLst>
            <a:ext uri="{FF2B5EF4-FFF2-40B4-BE49-F238E27FC236}">
              <a16:creationId xmlns:a16="http://schemas.microsoft.com/office/drawing/2014/main" id="{5E6D0AF3-9EF7-40C8-A02F-28B4A61D0D6D}"/>
            </a:ext>
          </a:extLst>
        </xdr:cNvPr>
        <xdr:cNvCxnSpPr/>
      </xdr:nvCxnSpPr>
      <xdr:spPr>
        <a:xfrm>
          <a:off x="3429000" y="10366375"/>
          <a:ext cx="7493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82550</xdr:rowOff>
    </xdr:from>
    <xdr:to>
      <xdr:col>15</xdr:col>
      <xdr:colOff>101600</xdr:colOff>
      <xdr:row>63</xdr:row>
      <xdr:rowOff>12700</xdr:rowOff>
    </xdr:to>
    <xdr:sp macro="" textlink="">
      <xdr:nvSpPr>
        <xdr:cNvPr id="191" name="楕円 190">
          <a:extLst>
            <a:ext uri="{FF2B5EF4-FFF2-40B4-BE49-F238E27FC236}">
              <a16:creationId xmlns:a16="http://schemas.microsoft.com/office/drawing/2014/main" id="{585D9D25-8622-426E-8731-5CD554881926}"/>
            </a:ext>
          </a:extLst>
        </xdr:cNvPr>
        <xdr:cNvSpPr/>
      </xdr:nvSpPr>
      <xdr:spPr>
        <a:xfrm>
          <a:off x="2571750" y="10325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62</xdr:row>
      <xdr:rowOff>133350</xdr:rowOff>
    </xdr:to>
    <xdr:cxnSp macro="">
      <xdr:nvCxnSpPr>
        <xdr:cNvPr id="192" name="直線コネクタ 191">
          <a:extLst>
            <a:ext uri="{FF2B5EF4-FFF2-40B4-BE49-F238E27FC236}">
              <a16:creationId xmlns:a16="http://schemas.microsoft.com/office/drawing/2014/main" id="{349E4436-6AD9-4697-B731-E8A9A066C6C3}"/>
            </a:ext>
          </a:extLst>
        </xdr:cNvPr>
        <xdr:cNvCxnSpPr/>
      </xdr:nvCxnSpPr>
      <xdr:spPr>
        <a:xfrm flipV="1">
          <a:off x="2622550" y="1036637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59690</xdr:rowOff>
    </xdr:from>
    <xdr:to>
      <xdr:col>10</xdr:col>
      <xdr:colOff>165100</xdr:colOff>
      <xdr:row>62</xdr:row>
      <xdr:rowOff>161290</xdr:rowOff>
    </xdr:to>
    <xdr:sp macro="" textlink="">
      <xdr:nvSpPr>
        <xdr:cNvPr id="193" name="楕円 192">
          <a:extLst>
            <a:ext uri="{FF2B5EF4-FFF2-40B4-BE49-F238E27FC236}">
              <a16:creationId xmlns:a16="http://schemas.microsoft.com/office/drawing/2014/main" id="{FD82BDC5-0CFD-4E35-AA03-453A01B19B68}"/>
            </a:ext>
          </a:extLst>
        </xdr:cNvPr>
        <xdr:cNvSpPr/>
      </xdr:nvSpPr>
      <xdr:spPr>
        <a:xfrm>
          <a:off x="17780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110490</xdr:rowOff>
    </xdr:from>
    <xdr:to>
      <xdr:col>15</xdr:col>
      <xdr:colOff>50800</xdr:colOff>
      <xdr:row>62</xdr:row>
      <xdr:rowOff>133350</xdr:rowOff>
    </xdr:to>
    <xdr:cxnSp macro="">
      <xdr:nvCxnSpPr>
        <xdr:cNvPr id="194" name="直線コネクタ 193">
          <a:extLst>
            <a:ext uri="{FF2B5EF4-FFF2-40B4-BE49-F238E27FC236}">
              <a16:creationId xmlns:a16="http://schemas.microsoft.com/office/drawing/2014/main" id="{3F47C0C5-F4DD-4B52-A9B6-EBD42F10E529}"/>
            </a:ext>
          </a:extLst>
        </xdr:cNvPr>
        <xdr:cNvCxnSpPr/>
      </xdr:nvCxnSpPr>
      <xdr:spPr>
        <a:xfrm>
          <a:off x="1828800" y="10353040"/>
          <a:ext cx="7937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34925</xdr:rowOff>
    </xdr:from>
    <xdr:to>
      <xdr:col>6</xdr:col>
      <xdr:colOff>38100</xdr:colOff>
      <xdr:row>62</xdr:row>
      <xdr:rowOff>136525</xdr:rowOff>
    </xdr:to>
    <xdr:sp macro="" textlink="">
      <xdr:nvSpPr>
        <xdr:cNvPr id="195" name="楕円 194">
          <a:extLst>
            <a:ext uri="{FF2B5EF4-FFF2-40B4-BE49-F238E27FC236}">
              <a16:creationId xmlns:a16="http://schemas.microsoft.com/office/drawing/2014/main" id="{C7A78A87-D090-4A86-A30B-B75F21D9B624}"/>
            </a:ext>
          </a:extLst>
        </xdr:cNvPr>
        <xdr:cNvSpPr/>
      </xdr:nvSpPr>
      <xdr:spPr>
        <a:xfrm>
          <a:off x="984250" y="102774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86360</xdr:rowOff>
    </xdr:from>
    <xdr:to>
      <xdr:col>10</xdr:col>
      <xdr:colOff>114300</xdr:colOff>
      <xdr:row>62</xdr:row>
      <xdr:rowOff>110490</xdr:rowOff>
    </xdr:to>
    <xdr:cxnSp macro="">
      <xdr:nvCxnSpPr>
        <xdr:cNvPr id="196" name="直線コネクタ 195">
          <a:extLst>
            <a:ext uri="{FF2B5EF4-FFF2-40B4-BE49-F238E27FC236}">
              <a16:creationId xmlns:a16="http://schemas.microsoft.com/office/drawing/2014/main" id="{AD4926A8-4E06-48E7-808F-DD52496401CB}"/>
            </a:ext>
          </a:extLst>
        </xdr:cNvPr>
        <xdr:cNvCxnSpPr/>
      </xdr:nvCxnSpPr>
      <xdr:spPr>
        <a:xfrm>
          <a:off x="1028700" y="10328910"/>
          <a:ext cx="8001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34925</xdr:rowOff>
    </xdr:from>
    <xdr:ext cx="405130" cy="259080"/>
    <xdr:sp macro="" textlink="">
      <xdr:nvSpPr>
        <xdr:cNvPr id="197" name="n_1aveValue【橋りょう・トンネル】&#10;有形固定資産減価償却率">
          <a:extLst>
            <a:ext uri="{FF2B5EF4-FFF2-40B4-BE49-F238E27FC236}">
              <a16:creationId xmlns:a16="http://schemas.microsoft.com/office/drawing/2014/main" id="{74965D03-CA7D-4B7F-9853-810C419A7548}"/>
            </a:ext>
          </a:extLst>
        </xdr:cNvPr>
        <xdr:cNvSpPr txBox="1"/>
      </xdr:nvSpPr>
      <xdr:spPr>
        <a:xfrm>
          <a:off x="3239135" y="9947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55880</xdr:rowOff>
    </xdr:from>
    <xdr:ext cx="404495" cy="259080"/>
    <xdr:sp macro="" textlink="">
      <xdr:nvSpPr>
        <xdr:cNvPr id="198" name="n_2aveValue【橋りょう・トンネル】&#10;有形固定資産減価償却率">
          <a:extLst>
            <a:ext uri="{FF2B5EF4-FFF2-40B4-BE49-F238E27FC236}">
              <a16:creationId xmlns:a16="http://schemas.microsoft.com/office/drawing/2014/main" id="{B18F5798-780E-4E4A-8357-35B9283B845D}"/>
            </a:ext>
          </a:extLst>
        </xdr:cNvPr>
        <xdr:cNvSpPr txBox="1"/>
      </xdr:nvSpPr>
      <xdr:spPr>
        <a:xfrm>
          <a:off x="2439035" y="9968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34925</xdr:rowOff>
    </xdr:from>
    <xdr:ext cx="404495" cy="259080"/>
    <xdr:sp macro="" textlink="">
      <xdr:nvSpPr>
        <xdr:cNvPr id="199" name="n_3aveValue【橋りょう・トンネル】&#10;有形固定資産減価償却率">
          <a:extLst>
            <a:ext uri="{FF2B5EF4-FFF2-40B4-BE49-F238E27FC236}">
              <a16:creationId xmlns:a16="http://schemas.microsoft.com/office/drawing/2014/main" id="{64929408-F6E1-47FB-ADF9-A2519F7A8CD8}"/>
            </a:ext>
          </a:extLst>
        </xdr:cNvPr>
        <xdr:cNvSpPr txBox="1"/>
      </xdr:nvSpPr>
      <xdr:spPr>
        <a:xfrm>
          <a:off x="1645285" y="99472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635</xdr:rowOff>
    </xdr:from>
    <xdr:ext cx="404495" cy="259080"/>
    <xdr:sp macro="" textlink="">
      <xdr:nvSpPr>
        <xdr:cNvPr id="200" name="n_4aveValue【橋りょう・トンネル】&#10;有形固定資産減価償却率">
          <a:extLst>
            <a:ext uri="{FF2B5EF4-FFF2-40B4-BE49-F238E27FC236}">
              <a16:creationId xmlns:a16="http://schemas.microsoft.com/office/drawing/2014/main" id="{888935C9-A513-4D44-9479-060E60CF3D46}"/>
            </a:ext>
          </a:extLst>
        </xdr:cNvPr>
        <xdr:cNvSpPr txBox="1"/>
      </xdr:nvSpPr>
      <xdr:spPr>
        <a:xfrm>
          <a:off x="851535" y="99129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166370</xdr:rowOff>
    </xdr:from>
    <xdr:ext cx="405130" cy="258445"/>
    <xdr:sp macro="" textlink="">
      <xdr:nvSpPr>
        <xdr:cNvPr id="201" name="n_1mainValue【橋りょう・トンネル】&#10;有形固定資産減価償却率">
          <a:extLst>
            <a:ext uri="{FF2B5EF4-FFF2-40B4-BE49-F238E27FC236}">
              <a16:creationId xmlns:a16="http://schemas.microsoft.com/office/drawing/2014/main" id="{7A999261-4998-44B4-9444-2950DEDCDD90}"/>
            </a:ext>
          </a:extLst>
        </xdr:cNvPr>
        <xdr:cNvSpPr txBox="1"/>
      </xdr:nvSpPr>
      <xdr:spPr>
        <a:xfrm>
          <a:off x="3239135" y="10408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3810</xdr:rowOff>
    </xdr:from>
    <xdr:ext cx="404495" cy="259080"/>
    <xdr:sp macro="" textlink="">
      <xdr:nvSpPr>
        <xdr:cNvPr id="202" name="n_2mainValue【橋りょう・トンネル】&#10;有形固定資産減価償却率">
          <a:extLst>
            <a:ext uri="{FF2B5EF4-FFF2-40B4-BE49-F238E27FC236}">
              <a16:creationId xmlns:a16="http://schemas.microsoft.com/office/drawing/2014/main" id="{8CB8C256-CE11-4D34-8DAC-803C9AEE5F54}"/>
            </a:ext>
          </a:extLst>
        </xdr:cNvPr>
        <xdr:cNvSpPr txBox="1"/>
      </xdr:nvSpPr>
      <xdr:spPr>
        <a:xfrm>
          <a:off x="2439035" y="10411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62</xdr:row>
      <xdr:rowOff>152400</xdr:rowOff>
    </xdr:from>
    <xdr:ext cx="404495" cy="259080"/>
    <xdr:sp macro="" textlink="">
      <xdr:nvSpPr>
        <xdr:cNvPr id="203" name="n_3mainValue【橋りょう・トンネル】&#10;有形固定資産減価償却率">
          <a:extLst>
            <a:ext uri="{FF2B5EF4-FFF2-40B4-BE49-F238E27FC236}">
              <a16:creationId xmlns:a16="http://schemas.microsoft.com/office/drawing/2014/main" id="{78C78BCE-0AD1-45B9-B939-DC63489C8301}"/>
            </a:ext>
          </a:extLst>
        </xdr:cNvPr>
        <xdr:cNvSpPr txBox="1"/>
      </xdr:nvSpPr>
      <xdr:spPr>
        <a:xfrm>
          <a:off x="1645285" y="10394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127635</xdr:rowOff>
    </xdr:from>
    <xdr:ext cx="404495" cy="259080"/>
    <xdr:sp macro="" textlink="">
      <xdr:nvSpPr>
        <xdr:cNvPr id="204" name="n_4mainValue【橋りょう・トンネル】&#10;有形固定資産減価償却率">
          <a:extLst>
            <a:ext uri="{FF2B5EF4-FFF2-40B4-BE49-F238E27FC236}">
              <a16:creationId xmlns:a16="http://schemas.microsoft.com/office/drawing/2014/main" id="{5CB119C4-EF49-4E10-8F9D-A31CE55C6978}"/>
            </a:ext>
          </a:extLst>
        </xdr:cNvPr>
        <xdr:cNvSpPr txBox="1"/>
      </xdr:nvSpPr>
      <xdr:spPr>
        <a:xfrm>
          <a:off x="851535" y="10370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2825AA18-902D-4020-B300-1BEDE3D37E69}"/>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50BC8C55-75C2-437A-B8AC-31E0452A8CA7}"/>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01AC325-8715-469A-BAAB-8069FA551D79}"/>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BE67469F-4FFD-4F20-8198-C21AF7AE3AC0}"/>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897EEEF-8C98-4345-99F7-937327762422}"/>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C748D50-9D54-42D8-A2AD-3E307E13EE0A}"/>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DFA075D-FC92-4340-8016-D2BCDFE38C73}"/>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224,231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52A43912-C568-4B12-BD5D-60A2AD441B4D}"/>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3" name="テキスト ボックス 212">
          <a:extLst>
            <a:ext uri="{FF2B5EF4-FFF2-40B4-BE49-F238E27FC236}">
              <a16:creationId xmlns:a16="http://schemas.microsoft.com/office/drawing/2014/main" id="{3AB63275-F2F6-4DD6-B8D4-80AE5020D0AB}"/>
            </a:ext>
          </a:extLst>
        </xdr:cNvPr>
        <xdr:cNvSpPr txBox="1"/>
      </xdr:nvSpPr>
      <xdr:spPr>
        <a:xfrm>
          <a:off x="591820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97044052-AFFA-4A43-B250-C59BF6606BFD}"/>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94FAA3B0-05A3-4C04-B95B-EC0246CAB441}"/>
            </a:ext>
          </a:extLst>
        </xdr:cNvPr>
        <xdr:cNvCxnSpPr/>
      </xdr:nvCxnSpPr>
      <xdr:spPr>
        <a:xfrm>
          <a:off x="5956300" y="1057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216" name="テキスト ボックス 215">
          <a:extLst>
            <a:ext uri="{FF2B5EF4-FFF2-40B4-BE49-F238E27FC236}">
              <a16:creationId xmlns:a16="http://schemas.microsoft.com/office/drawing/2014/main" id="{33203A01-8896-4E4B-A7A1-7704B1EDD66F}"/>
            </a:ext>
          </a:extLst>
        </xdr:cNvPr>
        <xdr:cNvSpPr txBox="1"/>
      </xdr:nvSpPr>
      <xdr:spPr>
        <a:xfrm>
          <a:off x="5726430" y="104368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EBBD0274-B626-497F-92AF-A0F3F6569995}"/>
            </a:ext>
          </a:extLst>
        </xdr:cNvPr>
        <xdr:cNvCxnSpPr/>
      </xdr:nvCxnSpPr>
      <xdr:spPr>
        <a:xfrm>
          <a:off x="5956300" y="10134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8445"/>
    <xdr:sp macro="" textlink="">
      <xdr:nvSpPr>
        <xdr:cNvPr id="218" name="テキスト ボックス 217">
          <a:extLst>
            <a:ext uri="{FF2B5EF4-FFF2-40B4-BE49-F238E27FC236}">
              <a16:creationId xmlns:a16="http://schemas.microsoft.com/office/drawing/2014/main" id="{8E45575E-D03D-4AA5-9969-207ABDC243DF}"/>
            </a:ext>
          </a:extLst>
        </xdr:cNvPr>
        <xdr:cNvSpPr txBox="1"/>
      </xdr:nvSpPr>
      <xdr:spPr>
        <a:xfrm>
          <a:off x="5417820" y="99987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32E8DA26-BA35-4895-98BB-955A764E5D7D}"/>
            </a:ext>
          </a:extLst>
        </xdr:cNvPr>
        <xdr:cNvCxnSpPr/>
      </xdr:nvCxnSpPr>
      <xdr:spPr>
        <a:xfrm>
          <a:off x="5956300" y="96964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995" cy="258445"/>
    <xdr:sp macro="" textlink="">
      <xdr:nvSpPr>
        <xdr:cNvPr id="220" name="テキスト ボックス 219">
          <a:extLst>
            <a:ext uri="{FF2B5EF4-FFF2-40B4-BE49-F238E27FC236}">
              <a16:creationId xmlns:a16="http://schemas.microsoft.com/office/drawing/2014/main" id="{E777E632-799B-45F6-AAFF-88D1E8533BBC}"/>
            </a:ext>
          </a:extLst>
        </xdr:cNvPr>
        <xdr:cNvSpPr txBox="1"/>
      </xdr:nvSpPr>
      <xdr:spPr>
        <a:xfrm>
          <a:off x="5417820" y="956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69662B2F-17B7-46FB-9B54-BE36625222CC}"/>
            </a:ext>
          </a:extLst>
        </xdr:cNvPr>
        <xdr:cNvCxnSpPr/>
      </xdr:nvCxnSpPr>
      <xdr:spPr>
        <a:xfrm>
          <a:off x="5956300" y="9251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995" cy="258445"/>
    <xdr:sp macro="" textlink="">
      <xdr:nvSpPr>
        <xdr:cNvPr id="222" name="テキスト ボックス 221">
          <a:extLst>
            <a:ext uri="{FF2B5EF4-FFF2-40B4-BE49-F238E27FC236}">
              <a16:creationId xmlns:a16="http://schemas.microsoft.com/office/drawing/2014/main" id="{E6F1DD1A-2DB2-4D98-84A4-AB1524AF7468}"/>
            </a:ext>
          </a:extLst>
        </xdr:cNvPr>
        <xdr:cNvSpPr txBox="1"/>
      </xdr:nvSpPr>
      <xdr:spPr>
        <a:xfrm>
          <a:off x="5417820" y="91160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2EBEBA65-36FC-4A7F-8FA0-C9242D0F9DE9}"/>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224" name="テキスト ボックス 223">
          <a:extLst>
            <a:ext uri="{FF2B5EF4-FFF2-40B4-BE49-F238E27FC236}">
              <a16:creationId xmlns:a16="http://schemas.microsoft.com/office/drawing/2014/main" id="{16BEE805-7D90-4173-89B8-20873EFE1ED1}"/>
            </a:ext>
          </a:extLst>
        </xdr:cNvPr>
        <xdr:cNvSpPr txBox="1"/>
      </xdr:nvSpPr>
      <xdr:spPr>
        <a:xfrm>
          <a:off x="5417820" y="86779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3DA253E0-5B21-4DF2-ABA7-673B5C0D01EB}"/>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21590</xdr:rowOff>
    </xdr:from>
    <xdr:to>
      <xdr:col>54</xdr:col>
      <xdr:colOff>189865</xdr:colOff>
      <xdr:row>63</xdr:row>
      <xdr:rowOff>163830</xdr:rowOff>
    </xdr:to>
    <xdr:cxnSp macro="">
      <xdr:nvCxnSpPr>
        <xdr:cNvPr id="226" name="直線コネクタ 225">
          <a:extLst>
            <a:ext uri="{FF2B5EF4-FFF2-40B4-BE49-F238E27FC236}">
              <a16:creationId xmlns:a16="http://schemas.microsoft.com/office/drawing/2014/main" id="{8552B89A-79EC-4BC7-8DA1-FC1186698F57}"/>
            </a:ext>
          </a:extLst>
        </xdr:cNvPr>
        <xdr:cNvCxnSpPr/>
      </xdr:nvCxnSpPr>
      <xdr:spPr>
        <a:xfrm flipV="1">
          <a:off x="9429115" y="927354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167640</xdr:rowOff>
    </xdr:from>
    <xdr:ext cx="469900" cy="258445"/>
    <xdr:sp macro="" textlink="">
      <xdr:nvSpPr>
        <xdr:cNvPr id="227" name="【橋りょう・トンネル】&#10;一人当たり有形固定資産（償却資産）額最小値テキスト">
          <a:extLst>
            <a:ext uri="{FF2B5EF4-FFF2-40B4-BE49-F238E27FC236}">
              <a16:creationId xmlns:a16="http://schemas.microsoft.com/office/drawing/2014/main" id="{173D8CC9-C890-4F53-9C6B-A613AB86BD98}"/>
            </a:ext>
          </a:extLst>
        </xdr:cNvPr>
        <xdr:cNvSpPr txBox="1"/>
      </xdr:nvSpPr>
      <xdr:spPr>
        <a:xfrm>
          <a:off x="9467850" y="10575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3,221</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163830</xdr:rowOff>
    </xdr:from>
    <xdr:to>
      <xdr:col>55</xdr:col>
      <xdr:colOff>88900</xdr:colOff>
      <xdr:row>63</xdr:row>
      <xdr:rowOff>163830</xdr:rowOff>
    </xdr:to>
    <xdr:cxnSp macro="">
      <xdr:nvCxnSpPr>
        <xdr:cNvPr id="228" name="直線コネクタ 227">
          <a:extLst>
            <a:ext uri="{FF2B5EF4-FFF2-40B4-BE49-F238E27FC236}">
              <a16:creationId xmlns:a16="http://schemas.microsoft.com/office/drawing/2014/main" id="{4B840F3A-1D5A-4712-87F2-00FC4F16C4A8}"/>
            </a:ext>
          </a:extLst>
        </xdr:cNvPr>
        <xdr:cNvCxnSpPr/>
      </xdr:nvCxnSpPr>
      <xdr:spPr>
        <a:xfrm>
          <a:off x="9359900" y="105714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139700</xdr:rowOff>
    </xdr:from>
    <xdr:ext cx="598805" cy="259080"/>
    <xdr:sp macro="" textlink="">
      <xdr:nvSpPr>
        <xdr:cNvPr id="229" name="【橋りょう・トンネル】&#10;一人当たり有形固定資産（償却資産）額最大値テキスト">
          <a:extLst>
            <a:ext uri="{FF2B5EF4-FFF2-40B4-BE49-F238E27FC236}">
              <a16:creationId xmlns:a16="http://schemas.microsoft.com/office/drawing/2014/main" id="{164A34EB-0D09-424F-8D88-B45EFFF5BEC9}"/>
            </a:ext>
          </a:extLst>
        </xdr:cNvPr>
        <xdr:cNvSpPr txBox="1"/>
      </xdr:nvSpPr>
      <xdr:spPr>
        <a:xfrm>
          <a:off x="9467850" y="9061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590,567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21590</xdr:rowOff>
    </xdr:from>
    <xdr:to>
      <xdr:col>55</xdr:col>
      <xdr:colOff>88900</xdr:colOff>
      <xdr:row>56</xdr:row>
      <xdr:rowOff>21590</xdr:rowOff>
    </xdr:to>
    <xdr:cxnSp macro="">
      <xdr:nvCxnSpPr>
        <xdr:cNvPr id="230" name="直線コネクタ 229">
          <a:extLst>
            <a:ext uri="{FF2B5EF4-FFF2-40B4-BE49-F238E27FC236}">
              <a16:creationId xmlns:a16="http://schemas.microsoft.com/office/drawing/2014/main" id="{66FE161B-AC3B-48BE-99F8-4BDDF9B95F43}"/>
            </a:ext>
          </a:extLst>
        </xdr:cNvPr>
        <xdr:cNvCxnSpPr/>
      </xdr:nvCxnSpPr>
      <xdr:spPr>
        <a:xfrm>
          <a:off x="9359900" y="92735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45720</xdr:rowOff>
    </xdr:from>
    <xdr:ext cx="598805" cy="259080"/>
    <xdr:sp macro="" textlink="">
      <xdr:nvSpPr>
        <xdr:cNvPr id="231" name="【橋りょう・トンネル】&#10;一人当たり有形固定資産（償却資産）額平均値テキスト">
          <a:extLst>
            <a:ext uri="{FF2B5EF4-FFF2-40B4-BE49-F238E27FC236}">
              <a16:creationId xmlns:a16="http://schemas.microsoft.com/office/drawing/2014/main" id="{60CDC49E-89D4-4F83-8C34-74411FCF11AB}"/>
            </a:ext>
          </a:extLst>
        </xdr:cNvPr>
        <xdr:cNvSpPr txBox="1"/>
      </xdr:nvSpPr>
      <xdr:spPr>
        <a:xfrm>
          <a:off x="9467850" y="99580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192,663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22860</xdr:rowOff>
    </xdr:from>
    <xdr:to>
      <xdr:col>55</xdr:col>
      <xdr:colOff>50800</xdr:colOff>
      <xdr:row>61</xdr:row>
      <xdr:rowOff>124460</xdr:rowOff>
    </xdr:to>
    <xdr:sp macro="" textlink="">
      <xdr:nvSpPr>
        <xdr:cNvPr id="232" name="フローチャート: 判断 231">
          <a:extLst>
            <a:ext uri="{FF2B5EF4-FFF2-40B4-BE49-F238E27FC236}">
              <a16:creationId xmlns:a16="http://schemas.microsoft.com/office/drawing/2014/main" id="{CFFECC32-385D-4792-9C8E-8A31735BB847}"/>
            </a:ext>
          </a:extLst>
        </xdr:cNvPr>
        <xdr:cNvSpPr/>
      </xdr:nvSpPr>
      <xdr:spPr>
        <a:xfrm>
          <a:off x="9398000" y="1010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70485</xdr:rowOff>
    </xdr:from>
    <xdr:to>
      <xdr:col>50</xdr:col>
      <xdr:colOff>165100</xdr:colOff>
      <xdr:row>62</xdr:row>
      <xdr:rowOff>635</xdr:rowOff>
    </xdr:to>
    <xdr:sp macro="" textlink="">
      <xdr:nvSpPr>
        <xdr:cNvPr id="233" name="フローチャート: 判断 232">
          <a:extLst>
            <a:ext uri="{FF2B5EF4-FFF2-40B4-BE49-F238E27FC236}">
              <a16:creationId xmlns:a16="http://schemas.microsoft.com/office/drawing/2014/main" id="{BE784F8B-5072-4783-B121-A49441C43E10}"/>
            </a:ext>
          </a:extLst>
        </xdr:cNvPr>
        <xdr:cNvSpPr/>
      </xdr:nvSpPr>
      <xdr:spPr>
        <a:xfrm>
          <a:off x="8636000" y="101479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40640</xdr:rowOff>
    </xdr:from>
    <xdr:to>
      <xdr:col>46</xdr:col>
      <xdr:colOff>38100</xdr:colOff>
      <xdr:row>61</xdr:row>
      <xdr:rowOff>141605</xdr:rowOff>
    </xdr:to>
    <xdr:sp macro="" textlink="">
      <xdr:nvSpPr>
        <xdr:cNvPr id="234" name="フローチャート: 判断 233">
          <a:extLst>
            <a:ext uri="{FF2B5EF4-FFF2-40B4-BE49-F238E27FC236}">
              <a16:creationId xmlns:a16="http://schemas.microsoft.com/office/drawing/2014/main" id="{73A82057-63B4-4CB8-8063-D901E09EF5EB}"/>
            </a:ext>
          </a:extLst>
        </xdr:cNvPr>
        <xdr:cNvSpPr/>
      </xdr:nvSpPr>
      <xdr:spPr>
        <a:xfrm>
          <a:off x="7842250" y="1011809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29210</xdr:rowOff>
    </xdr:from>
    <xdr:to>
      <xdr:col>41</xdr:col>
      <xdr:colOff>101600</xdr:colOff>
      <xdr:row>61</xdr:row>
      <xdr:rowOff>130175</xdr:rowOff>
    </xdr:to>
    <xdr:sp macro="" textlink="">
      <xdr:nvSpPr>
        <xdr:cNvPr id="235" name="フローチャート: 判断 234">
          <a:extLst>
            <a:ext uri="{FF2B5EF4-FFF2-40B4-BE49-F238E27FC236}">
              <a16:creationId xmlns:a16="http://schemas.microsoft.com/office/drawing/2014/main" id="{16CA679D-F63E-4BBE-8AD3-131676A86C61}"/>
            </a:ext>
          </a:extLst>
        </xdr:cNvPr>
        <xdr:cNvSpPr/>
      </xdr:nvSpPr>
      <xdr:spPr>
        <a:xfrm>
          <a:off x="7029450" y="1010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38735</xdr:rowOff>
    </xdr:from>
    <xdr:to>
      <xdr:col>36</xdr:col>
      <xdr:colOff>165100</xdr:colOff>
      <xdr:row>61</xdr:row>
      <xdr:rowOff>140335</xdr:rowOff>
    </xdr:to>
    <xdr:sp macro="" textlink="">
      <xdr:nvSpPr>
        <xdr:cNvPr id="236" name="フローチャート: 判断 235">
          <a:extLst>
            <a:ext uri="{FF2B5EF4-FFF2-40B4-BE49-F238E27FC236}">
              <a16:creationId xmlns:a16="http://schemas.microsoft.com/office/drawing/2014/main" id="{BC1FB961-AEDE-472C-937D-5AE2DBB2E629}"/>
            </a:ext>
          </a:extLst>
        </xdr:cNvPr>
        <xdr:cNvSpPr/>
      </xdr:nvSpPr>
      <xdr:spPr>
        <a:xfrm>
          <a:off x="6235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7" name="テキスト ボックス 236">
          <a:extLst>
            <a:ext uri="{FF2B5EF4-FFF2-40B4-BE49-F238E27FC236}">
              <a16:creationId xmlns:a16="http://schemas.microsoft.com/office/drawing/2014/main" id="{C3851A2E-48D6-4DD4-B6E1-2F4355478A01}"/>
            </a:ext>
          </a:extLst>
        </xdr:cNvPr>
        <xdr:cNvSpPr txBox="1"/>
      </xdr:nvSpPr>
      <xdr:spPr>
        <a:xfrm>
          <a:off x="92583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38" name="テキスト ボックス 237">
          <a:extLst>
            <a:ext uri="{FF2B5EF4-FFF2-40B4-BE49-F238E27FC236}">
              <a16:creationId xmlns:a16="http://schemas.microsoft.com/office/drawing/2014/main" id="{037015A8-EE98-4E83-A7A5-163F33C23574}"/>
            </a:ext>
          </a:extLst>
        </xdr:cNvPr>
        <xdr:cNvSpPr txBox="1"/>
      </xdr:nvSpPr>
      <xdr:spPr>
        <a:xfrm>
          <a:off x="8515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39" name="テキスト ボックス 238">
          <a:extLst>
            <a:ext uri="{FF2B5EF4-FFF2-40B4-BE49-F238E27FC236}">
              <a16:creationId xmlns:a16="http://schemas.microsoft.com/office/drawing/2014/main" id="{14ECC0BF-469E-4B03-AFC1-D0CD744DC621}"/>
            </a:ext>
          </a:extLst>
        </xdr:cNvPr>
        <xdr:cNvSpPr txBox="1"/>
      </xdr:nvSpPr>
      <xdr:spPr>
        <a:xfrm>
          <a:off x="7715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728972B8-A1CB-48C0-9157-CDF9FFB8F47D}"/>
            </a:ext>
          </a:extLst>
        </xdr:cNvPr>
        <xdr:cNvSpPr txBox="1"/>
      </xdr:nvSpPr>
      <xdr:spPr>
        <a:xfrm>
          <a:off x="6908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FE1151E9-8A71-47F1-B9E1-0C498256CF57}"/>
            </a:ext>
          </a:extLst>
        </xdr:cNvPr>
        <xdr:cNvSpPr txBox="1"/>
      </xdr:nvSpPr>
      <xdr:spPr>
        <a:xfrm>
          <a:off x="61150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123190</xdr:rowOff>
    </xdr:from>
    <xdr:to>
      <xdr:col>55</xdr:col>
      <xdr:colOff>50800</xdr:colOff>
      <xdr:row>62</xdr:row>
      <xdr:rowOff>53340</xdr:rowOff>
    </xdr:to>
    <xdr:sp macro="" textlink="">
      <xdr:nvSpPr>
        <xdr:cNvPr id="242" name="楕円 241">
          <a:extLst>
            <a:ext uri="{FF2B5EF4-FFF2-40B4-BE49-F238E27FC236}">
              <a16:creationId xmlns:a16="http://schemas.microsoft.com/office/drawing/2014/main" id="{FFF91D43-5E07-41C9-AF82-222DED935235}"/>
            </a:ext>
          </a:extLst>
        </xdr:cNvPr>
        <xdr:cNvSpPr/>
      </xdr:nvSpPr>
      <xdr:spPr>
        <a:xfrm>
          <a:off x="9398000" y="102006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101600</xdr:rowOff>
    </xdr:from>
    <xdr:ext cx="598805" cy="259080"/>
    <xdr:sp macro="" textlink="">
      <xdr:nvSpPr>
        <xdr:cNvPr id="243" name="【橋りょう・トンネル】&#10;一人当たり有形固定資産（償却資産）額該当値テキスト">
          <a:extLst>
            <a:ext uri="{FF2B5EF4-FFF2-40B4-BE49-F238E27FC236}">
              <a16:creationId xmlns:a16="http://schemas.microsoft.com/office/drawing/2014/main" id="{787708B7-614C-4777-8035-35C72382C62A}"/>
            </a:ext>
          </a:extLst>
        </xdr:cNvPr>
        <xdr:cNvSpPr txBox="1"/>
      </xdr:nvSpPr>
      <xdr:spPr>
        <a:xfrm>
          <a:off x="9467850" y="10179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148,863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127635</xdr:rowOff>
    </xdr:from>
    <xdr:to>
      <xdr:col>50</xdr:col>
      <xdr:colOff>165100</xdr:colOff>
      <xdr:row>62</xdr:row>
      <xdr:rowOff>57785</xdr:rowOff>
    </xdr:to>
    <xdr:sp macro="" textlink="">
      <xdr:nvSpPr>
        <xdr:cNvPr id="244" name="楕円 243">
          <a:extLst>
            <a:ext uri="{FF2B5EF4-FFF2-40B4-BE49-F238E27FC236}">
              <a16:creationId xmlns:a16="http://schemas.microsoft.com/office/drawing/2014/main" id="{90534025-C398-441B-BB19-E5EF47CEC43C}"/>
            </a:ext>
          </a:extLst>
        </xdr:cNvPr>
        <xdr:cNvSpPr/>
      </xdr:nvSpPr>
      <xdr:spPr>
        <a:xfrm>
          <a:off x="8636000" y="102050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2540</xdr:rowOff>
    </xdr:from>
    <xdr:to>
      <xdr:col>55</xdr:col>
      <xdr:colOff>0</xdr:colOff>
      <xdr:row>62</xdr:row>
      <xdr:rowOff>6985</xdr:rowOff>
    </xdr:to>
    <xdr:cxnSp macro="">
      <xdr:nvCxnSpPr>
        <xdr:cNvPr id="245" name="直線コネクタ 244">
          <a:extLst>
            <a:ext uri="{FF2B5EF4-FFF2-40B4-BE49-F238E27FC236}">
              <a16:creationId xmlns:a16="http://schemas.microsoft.com/office/drawing/2014/main" id="{B1B90D2F-DA91-441F-BE3F-F7D85977E28B}"/>
            </a:ext>
          </a:extLst>
        </xdr:cNvPr>
        <xdr:cNvCxnSpPr/>
      </xdr:nvCxnSpPr>
      <xdr:spPr>
        <a:xfrm flipV="1">
          <a:off x="8686800" y="10245090"/>
          <a:ext cx="742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138430</xdr:rowOff>
    </xdr:from>
    <xdr:to>
      <xdr:col>46</xdr:col>
      <xdr:colOff>38100</xdr:colOff>
      <xdr:row>62</xdr:row>
      <xdr:rowOff>68580</xdr:rowOff>
    </xdr:to>
    <xdr:sp macro="" textlink="">
      <xdr:nvSpPr>
        <xdr:cNvPr id="246" name="楕円 245">
          <a:extLst>
            <a:ext uri="{FF2B5EF4-FFF2-40B4-BE49-F238E27FC236}">
              <a16:creationId xmlns:a16="http://schemas.microsoft.com/office/drawing/2014/main" id="{0EB83702-CF0C-4916-AC26-BFB2E9E83F79}"/>
            </a:ext>
          </a:extLst>
        </xdr:cNvPr>
        <xdr:cNvSpPr/>
      </xdr:nvSpPr>
      <xdr:spPr>
        <a:xfrm>
          <a:off x="7842250" y="10215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6985</xdr:rowOff>
    </xdr:from>
    <xdr:to>
      <xdr:col>50</xdr:col>
      <xdr:colOff>114300</xdr:colOff>
      <xdr:row>62</xdr:row>
      <xdr:rowOff>17780</xdr:rowOff>
    </xdr:to>
    <xdr:cxnSp macro="">
      <xdr:nvCxnSpPr>
        <xdr:cNvPr id="247" name="直線コネクタ 246">
          <a:extLst>
            <a:ext uri="{FF2B5EF4-FFF2-40B4-BE49-F238E27FC236}">
              <a16:creationId xmlns:a16="http://schemas.microsoft.com/office/drawing/2014/main" id="{7DCEB83E-6CAD-4967-915A-CDDB89416F65}"/>
            </a:ext>
          </a:extLst>
        </xdr:cNvPr>
        <xdr:cNvCxnSpPr/>
      </xdr:nvCxnSpPr>
      <xdr:spPr>
        <a:xfrm flipV="1">
          <a:off x="7886700" y="10249535"/>
          <a:ext cx="8001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142240</xdr:rowOff>
    </xdr:from>
    <xdr:to>
      <xdr:col>41</xdr:col>
      <xdr:colOff>101600</xdr:colOff>
      <xdr:row>62</xdr:row>
      <xdr:rowOff>72390</xdr:rowOff>
    </xdr:to>
    <xdr:sp macro="" textlink="">
      <xdr:nvSpPr>
        <xdr:cNvPr id="248" name="楕円 247">
          <a:extLst>
            <a:ext uri="{FF2B5EF4-FFF2-40B4-BE49-F238E27FC236}">
              <a16:creationId xmlns:a16="http://schemas.microsoft.com/office/drawing/2014/main" id="{72D6877C-C4E2-4E08-9FC3-013DE52E7B4B}"/>
            </a:ext>
          </a:extLst>
        </xdr:cNvPr>
        <xdr:cNvSpPr/>
      </xdr:nvSpPr>
      <xdr:spPr>
        <a:xfrm>
          <a:off x="7029450" y="10219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17780</xdr:rowOff>
    </xdr:from>
    <xdr:to>
      <xdr:col>45</xdr:col>
      <xdr:colOff>177800</xdr:colOff>
      <xdr:row>62</xdr:row>
      <xdr:rowOff>21590</xdr:rowOff>
    </xdr:to>
    <xdr:cxnSp macro="">
      <xdr:nvCxnSpPr>
        <xdr:cNvPr id="249" name="直線コネクタ 248">
          <a:extLst>
            <a:ext uri="{FF2B5EF4-FFF2-40B4-BE49-F238E27FC236}">
              <a16:creationId xmlns:a16="http://schemas.microsoft.com/office/drawing/2014/main" id="{2C93CDA6-5BAD-4EA6-8096-6B8E41B5FFB5}"/>
            </a:ext>
          </a:extLst>
        </xdr:cNvPr>
        <xdr:cNvCxnSpPr/>
      </xdr:nvCxnSpPr>
      <xdr:spPr>
        <a:xfrm flipV="1">
          <a:off x="7080250" y="1026033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144145</xdr:rowOff>
    </xdr:from>
    <xdr:to>
      <xdr:col>36</xdr:col>
      <xdr:colOff>165100</xdr:colOff>
      <xdr:row>62</xdr:row>
      <xdr:rowOff>74930</xdr:rowOff>
    </xdr:to>
    <xdr:sp macro="" textlink="">
      <xdr:nvSpPr>
        <xdr:cNvPr id="250" name="楕円 249">
          <a:extLst>
            <a:ext uri="{FF2B5EF4-FFF2-40B4-BE49-F238E27FC236}">
              <a16:creationId xmlns:a16="http://schemas.microsoft.com/office/drawing/2014/main" id="{FE4F9D1B-8F98-43E8-A365-D7304A9A3FAA}"/>
            </a:ext>
          </a:extLst>
        </xdr:cNvPr>
        <xdr:cNvSpPr/>
      </xdr:nvSpPr>
      <xdr:spPr>
        <a:xfrm>
          <a:off x="6235700" y="1022159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21590</xdr:rowOff>
    </xdr:from>
    <xdr:to>
      <xdr:col>41</xdr:col>
      <xdr:colOff>50800</xdr:colOff>
      <xdr:row>62</xdr:row>
      <xdr:rowOff>23495</xdr:rowOff>
    </xdr:to>
    <xdr:cxnSp macro="">
      <xdr:nvCxnSpPr>
        <xdr:cNvPr id="251" name="直線コネクタ 250">
          <a:extLst>
            <a:ext uri="{FF2B5EF4-FFF2-40B4-BE49-F238E27FC236}">
              <a16:creationId xmlns:a16="http://schemas.microsoft.com/office/drawing/2014/main" id="{3007FD54-3511-43F0-89BB-532F20615446}"/>
            </a:ext>
          </a:extLst>
        </xdr:cNvPr>
        <xdr:cNvCxnSpPr/>
      </xdr:nvCxnSpPr>
      <xdr:spPr>
        <a:xfrm flipV="1">
          <a:off x="6286500" y="10264140"/>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17780</xdr:rowOff>
    </xdr:from>
    <xdr:ext cx="598170" cy="258445"/>
    <xdr:sp macro="" textlink="">
      <xdr:nvSpPr>
        <xdr:cNvPr id="252" name="n_1aveValue【橋りょう・トンネル】&#10;一人当たり有形固定資産（償却資産）額">
          <a:extLst>
            <a:ext uri="{FF2B5EF4-FFF2-40B4-BE49-F238E27FC236}">
              <a16:creationId xmlns:a16="http://schemas.microsoft.com/office/drawing/2014/main" id="{39CC1402-2468-48BC-AF69-28EC29ABA60D}"/>
            </a:ext>
          </a:extLst>
        </xdr:cNvPr>
        <xdr:cNvSpPr txBox="1"/>
      </xdr:nvSpPr>
      <xdr:spPr>
        <a:xfrm>
          <a:off x="8399780" y="9930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171,996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158115</xdr:rowOff>
    </xdr:from>
    <xdr:ext cx="598170" cy="258445"/>
    <xdr:sp macro="" textlink="">
      <xdr:nvSpPr>
        <xdr:cNvPr id="253" name="n_2aveValue【橋りょう・トンネル】&#10;一人当たり有形固定資産（償却資産）額">
          <a:extLst>
            <a:ext uri="{FF2B5EF4-FFF2-40B4-BE49-F238E27FC236}">
              <a16:creationId xmlns:a16="http://schemas.microsoft.com/office/drawing/2014/main" id="{1434D8D4-841C-4111-86D3-B2FFB40B44EE}"/>
            </a:ext>
          </a:extLst>
        </xdr:cNvPr>
        <xdr:cNvSpPr txBox="1"/>
      </xdr:nvSpPr>
      <xdr:spPr>
        <a:xfrm>
          <a:off x="7612380" y="99053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185,188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59</xdr:row>
      <xdr:rowOff>146685</xdr:rowOff>
    </xdr:from>
    <xdr:ext cx="598170" cy="258445"/>
    <xdr:sp macro="" textlink="">
      <xdr:nvSpPr>
        <xdr:cNvPr id="254" name="n_3aveValue【橋りょう・トンネル】&#10;一人当たり有形固定資産（償却資産）額">
          <a:extLst>
            <a:ext uri="{FF2B5EF4-FFF2-40B4-BE49-F238E27FC236}">
              <a16:creationId xmlns:a16="http://schemas.microsoft.com/office/drawing/2014/main" id="{28E1F1C0-CC4D-4232-858C-FC8E92342AB2}"/>
            </a:ext>
          </a:extLst>
        </xdr:cNvPr>
        <xdr:cNvSpPr txBox="1"/>
      </xdr:nvSpPr>
      <xdr:spPr>
        <a:xfrm>
          <a:off x="6818630" y="9893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59</xdr:row>
      <xdr:rowOff>156845</xdr:rowOff>
    </xdr:from>
    <xdr:ext cx="598170" cy="258445"/>
    <xdr:sp macro="" textlink="">
      <xdr:nvSpPr>
        <xdr:cNvPr id="255" name="n_4aveValue【橋りょう・トンネル】&#10;一人当たり有形固定資産（償却資産）額">
          <a:extLst>
            <a:ext uri="{FF2B5EF4-FFF2-40B4-BE49-F238E27FC236}">
              <a16:creationId xmlns:a16="http://schemas.microsoft.com/office/drawing/2014/main" id="{ECDA1415-E1FA-49D3-BB0A-E8DAC73C93A6}"/>
            </a:ext>
          </a:extLst>
        </xdr:cNvPr>
        <xdr:cNvSpPr txBox="1"/>
      </xdr:nvSpPr>
      <xdr:spPr>
        <a:xfrm>
          <a:off x="6005830" y="99040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48895</xdr:rowOff>
    </xdr:from>
    <xdr:ext cx="598170" cy="259080"/>
    <xdr:sp macro="" textlink="">
      <xdr:nvSpPr>
        <xdr:cNvPr id="256" name="n_1mainValue【橋りょう・トンネル】&#10;一人当たり有形固定資産（償却資産）額">
          <a:extLst>
            <a:ext uri="{FF2B5EF4-FFF2-40B4-BE49-F238E27FC236}">
              <a16:creationId xmlns:a16="http://schemas.microsoft.com/office/drawing/2014/main" id="{4B34E9F9-79F3-425A-9C0A-E3B9918ADF37}"/>
            </a:ext>
          </a:extLst>
        </xdr:cNvPr>
        <xdr:cNvSpPr txBox="1"/>
      </xdr:nvSpPr>
      <xdr:spPr>
        <a:xfrm>
          <a:off x="8399780" y="102914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147,043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59690</xdr:rowOff>
    </xdr:from>
    <xdr:ext cx="598170" cy="259080"/>
    <xdr:sp macro="" textlink="">
      <xdr:nvSpPr>
        <xdr:cNvPr id="257" name="n_2mainValue【橋りょう・トンネル】&#10;一人当たり有形固定資産（償却資産）額">
          <a:extLst>
            <a:ext uri="{FF2B5EF4-FFF2-40B4-BE49-F238E27FC236}">
              <a16:creationId xmlns:a16="http://schemas.microsoft.com/office/drawing/2014/main" id="{9139C150-5C3F-49F5-8787-771D60AFEC2D}"/>
            </a:ext>
          </a:extLst>
        </xdr:cNvPr>
        <xdr:cNvSpPr txBox="1"/>
      </xdr:nvSpPr>
      <xdr:spPr>
        <a:xfrm>
          <a:off x="7612380" y="10302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142,144</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63500</xdr:rowOff>
    </xdr:from>
    <xdr:ext cx="598170" cy="258445"/>
    <xdr:sp macro="" textlink="">
      <xdr:nvSpPr>
        <xdr:cNvPr id="258" name="n_3mainValue【橋りょう・トンネル】&#10;一人当たり有形固定資産（償却資産）額">
          <a:extLst>
            <a:ext uri="{FF2B5EF4-FFF2-40B4-BE49-F238E27FC236}">
              <a16:creationId xmlns:a16="http://schemas.microsoft.com/office/drawing/2014/main" id="{9C75E74F-47CB-46B5-B81B-28AB28313869}"/>
            </a:ext>
          </a:extLst>
        </xdr:cNvPr>
        <xdr:cNvSpPr txBox="1"/>
      </xdr:nvSpPr>
      <xdr:spPr>
        <a:xfrm>
          <a:off x="6818630" y="10306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140,529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65405</xdr:rowOff>
    </xdr:from>
    <xdr:ext cx="598170" cy="258445"/>
    <xdr:sp macro="" textlink="">
      <xdr:nvSpPr>
        <xdr:cNvPr id="259" name="n_4mainValue【橋りょう・トンネル】&#10;一人当たり有形固定資産（償却資産）額">
          <a:extLst>
            <a:ext uri="{FF2B5EF4-FFF2-40B4-BE49-F238E27FC236}">
              <a16:creationId xmlns:a16="http://schemas.microsoft.com/office/drawing/2014/main" id="{8AAB5A21-671A-4963-BC5A-B7FF7DCD4690}"/>
            </a:ext>
          </a:extLst>
        </xdr:cNvPr>
        <xdr:cNvSpPr txBox="1"/>
      </xdr:nvSpPr>
      <xdr:spPr>
        <a:xfrm>
          <a:off x="6005830" y="10307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9752E995-13D1-43C0-AE66-B64FF73AE3E2}"/>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81EFC9A3-3235-4B0C-8BA3-0B212106F5FB}"/>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E30806A-D642-405B-85D8-2C5B5EB5EC65}"/>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61183333-2E7E-44AE-8E81-41526B0BCC7F}"/>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9C2C9003-BB52-4D17-83AB-F4B885420AD6}"/>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F1095C4-C890-41EF-8BF4-90D9BEDF606E}"/>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E354506A-2911-4D74-BF91-157A8D96F5C8}"/>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7399D231-9926-47A4-BB58-4632EEDA7074}"/>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68" name="テキスト ボックス 267">
          <a:extLst>
            <a:ext uri="{FF2B5EF4-FFF2-40B4-BE49-F238E27FC236}">
              <a16:creationId xmlns:a16="http://schemas.microsoft.com/office/drawing/2014/main" id="{9156B7A0-A352-4F32-8E3C-9302EC7CE084}"/>
            </a:ext>
          </a:extLst>
        </xdr:cNvPr>
        <xdr:cNvSpPr txBox="1"/>
      </xdr:nvSpPr>
      <xdr:spPr>
        <a:xfrm>
          <a:off x="666750" y="122999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F9E2B9DB-5B82-4EA1-AE05-5467EDEE204F}"/>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0" name="テキスト ボックス 269">
          <a:extLst>
            <a:ext uri="{FF2B5EF4-FFF2-40B4-BE49-F238E27FC236}">
              <a16:creationId xmlns:a16="http://schemas.microsoft.com/office/drawing/2014/main" id="{3BCE2850-3061-473C-8B0E-77A26528D68E}"/>
            </a:ext>
          </a:extLst>
        </xdr:cNvPr>
        <xdr:cNvSpPr txBox="1"/>
      </xdr:nvSpPr>
      <xdr:spPr>
        <a:xfrm>
          <a:off x="275590" y="14545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3A2AA48F-62DE-4494-9D76-CDFEFDADD88F}"/>
            </a:ext>
          </a:extLst>
        </xdr:cNvPr>
        <xdr:cNvCxnSpPr/>
      </xdr:nvCxnSpPr>
      <xdr:spPr>
        <a:xfrm>
          <a:off x="685800" y="14243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725" cy="259080"/>
    <xdr:sp macro="" textlink="">
      <xdr:nvSpPr>
        <xdr:cNvPr id="272" name="テキスト ボックス 271">
          <a:extLst>
            <a:ext uri="{FF2B5EF4-FFF2-40B4-BE49-F238E27FC236}">
              <a16:creationId xmlns:a16="http://schemas.microsoft.com/office/drawing/2014/main" id="{2849ED47-4DFB-4104-BCD2-B03C0CF08196}"/>
            </a:ext>
          </a:extLst>
        </xdr:cNvPr>
        <xdr:cNvSpPr txBox="1"/>
      </xdr:nvSpPr>
      <xdr:spPr>
        <a:xfrm>
          <a:off x="275590" y="1410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D4562ED1-C1BA-4E3D-A5DA-A84E0A58B44D}"/>
            </a:ext>
          </a:extLst>
        </xdr:cNvPr>
        <xdr:cNvCxnSpPr/>
      </xdr:nvCxnSpPr>
      <xdr:spPr>
        <a:xfrm>
          <a:off x="685800" y="13804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4" name="テキスト ボックス 273">
          <a:extLst>
            <a:ext uri="{FF2B5EF4-FFF2-40B4-BE49-F238E27FC236}">
              <a16:creationId xmlns:a16="http://schemas.microsoft.com/office/drawing/2014/main" id="{9491738C-9F90-449C-9C7F-03F6FA056BB7}"/>
            </a:ext>
          </a:extLst>
        </xdr:cNvPr>
        <xdr:cNvSpPr txBox="1"/>
      </xdr:nvSpPr>
      <xdr:spPr>
        <a:xfrm>
          <a:off x="33972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87E79655-A72B-4FCE-B375-D120BF622D29}"/>
            </a:ext>
          </a:extLst>
        </xdr:cNvPr>
        <xdr:cNvCxnSpPr/>
      </xdr:nvCxnSpPr>
      <xdr:spPr>
        <a:xfrm>
          <a:off x="685800" y="1336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6" name="テキスト ボックス 275">
          <a:extLst>
            <a:ext uri="{FF2B5EF4-FFF2-40B4-BE49-F238E27FC236}">
              <a16:creationId xmlns:a16="http://schemas.microsoft.com/office/drawing/2014/main" id="{4B1371CF-8878-4002-9C7A-FE7444078346}"/>
            </a:ext>
          </a:extLst>
        </xdr:cNvPr>
        <xdr:cNvSpPr txBox="1"/>
      </xdr:nvSpPr>
      <xdr:spPr>
        <a:xfrm>
          <a:off x="339725" y="1322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CFA63BB0-81DD-47AF-8CB1-62DF4FCFD7DA}"/>
            </a:ext>
          </a:extLst>
        </xdr:cNvPr>
        <xdr:cNvCxnSpPr/>
      </xdr:nvCxnSpPr>
      <xdr:spPr>
        <a:xfrm>
          <a:off x="685800" y="1292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78" name="テキスト ボックス 277">
          <a:extLst>
            <a:ext uri="{FF2B5EF4-FFF2-40B4-BE49-F238E27FC236}">
              <a16:creationId xmlns:a16="http://schemas.microsoft.com/office/drawing/2014/main" id="{18DE25BA-CDF6-4D68-811F-1E5F3F6CC4FD}"/>
            </a:ext>
          </a:extLst>
        </xdr:cNvPr>
        <xdr:cNvSpPr txBox="1"/>
      </xdr:nvSpPr>
      <xdr:spPr>
        <a:xfrm>
          <a:off x="339725" y="12786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F9D22225-A071-4FCA-8F07-0901E508E205}"/>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0" name="テキスト ボックス 279">
          <a:extLst>
            <a:ext uri="{FF2B5EF4-FFF2-40B4-BE49-F238E27FC236}">
              <a16:creationId xmlns:a16="http://schemas.microsoft.com/office/drawing/2014/main" id="{CE10FE9D-757F-4EFA-8690-0421D4941240}"/>
            </a:ext>
          </a:extLst>
        </xdr:cNvPr>
        <xdr:cNvSpPr txBox="1"/>
      </xdr:nvSpPr>
      <xdr:spPr>
        <a:xfrm>
          <a:off x="339725" y="1234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45377D45-CF2F-46EB-A6B6-570FC64EB259}"/>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111125</xdr:rowOff>
    </xdr:from>
    <xdr:to>
      <xdr:col>24</xdr:col>
      <xdr:colOff>62865</xdr:colOff>
      <xdr:row>86</xdr:row>
      <xdr:rowOff>31115</xdr:rowOff>
    </xdr:to>
    <xdr:cxnSp macro="">
      <xdr:nvCxnSpPr>
        <xdr:cNvPr id="282" name="直線コネクタ 281">
          <a:extLst>
            <a:ext uri="{FF2B5EF4-FFF2-40B4-BE49-F238E27FC236}">
              <a16:creationId xmlns:a16="http://schemas.microsoft.com/office/drawing/2014/main" id="{4FE8AA8B-C262-489D-92E1-515CC73A2397}"/>
            </a:ext>
          </a:extLst>
        </xdr:cNvPr>
        <xdr:cNvCxnSpPr/>
      </xdr:nvCxnSpPr>
      <xdr:spPr>
        <a:xfrm flipV="1">
          <a:off x="4177665" y="12830175"/>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34925</xdr:rowOff>
    </xdr:from>
    <xdr:ext cx="405130" cy="259080"/>
    <xdr:sp macro="" textlink="">
      <xdr:nvSpPr>
        <xdr:cNvPr id="283" name="【公営住宅】&#10;有形固定資産減価償却率最小値テキスト">
          <a:extLst>
            <a:ext uri="{FF2B5EF4-FFF2-40B4-BE49-F238E27FC236}">
              <a16:creationId xmlns:a16="http://schemas.microsoft.com/office/drawing/2014/main" id="{D5C58628-08AE-4407-85D9-ADBDE222947D}"/>
            </a:ext>
          </a:extLst>
        </xdr:cNvPr>
        <xdr:cNvSpPr txBox="1"/>
      </xdr:nvSpPr>
      <xdr:spPr>
        <a:xfrm>
          <a:off x="4216400" y="1423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31115</xdr:rowOff>
    </xdr:from>
    <xdr:to>
      <xdr:col>24</xdr:col>
      <xdr:colOff>152400</xdr:colOff>
      <xdr:row>86</xdr:row>
      <xdr:rowOff>31115</xdr:rowOff>
    </xdr:to>
    <xdr:cxnSp macro="">
      <xdr:nvCxnSpPr>
        <xdr:cNvPr id="284" name="直線コネクタ 283">
          <a:extLst>
            <a:ext uri="{FF2B5EF4-FFF2-40B4-BE49-F238E27FC236}">
              <a16:creationId xmlns:a16="http://schemas.microsoft.com/office/drawing/2014/main" id="{938B0C30-4923-421B-BB8B-35D6F5ECE06C}"/>
            </a:ext>
          </a:extLst>
        </xdr:cNvPr>
        <xdr:cNvCxnSpPr/>
      </xdr:nvCxnSpPr>
      <xdr:spPr>
        <a:xfrm>
          <a:off x="4108450" y="142360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57785</xdr:rowOff>
    </xdr:from>
    <xdr:ext cx="405130" cy="259080"/>
    <xdr:sp macro="" textlink="">
      <xdr:nvSpPr>
        <xdr:cNvPr id="285" name="【公営住宅】&#10;有形固定資産減価償却率最大値テキスト">
          <a:extLst>
            <a:ext uri="{FF2B5EF4-FFF2-40B4-BE49-F238E27FC236}">
              <a16:creationId xmlns:a16="http://schemas.microsoft.com/office/drawing/2014/main" id="{ACA70E5E-1181-400D-BFFD-0A9A3C61530E}"/>
            </a:ext>
          </a:extLst>
        </xdr:cNvPr>
        <xdr:cNvSpPr txBox="1"/>
      </xdr:nvSpPr>
      <xdr:spPr>
        <a:xfrm>
          <a:off x="4216400" y="12611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111125</xdr:rowOff>
    </xdr:from>
    <xdr:to>
      <xdr:col>24</xdr:col>
      <xdr:colOff>152400</xdr:colOff>
      <xdr:row>77</xdr:row>
      <xdr:rowOff>111125</xdr:rowOff>
    </xdr:to>
    <xdr:cxnSp macro="">
      <xdr:nvCxnSpPr>
        <xdr:cNvPr id="286" name="直線コネクタ 285">
          <a:extLst>
            <a:ext uri="{FF2B5EF4-FFF2-40B4-BE49-F238E27FC236}">
              <a16:creationId xmlns:a16="http://schemas.microsoft.com/office/drawing/2014/main" id="{8643259E-2E92-4771-9FAE-C4B50C97734F}"/>
            </a:ext>
          </a:extLst>
        </xdr:cNvPr>
        <xdr:cNvCxnSpPr/>
      </xdr:nvCxnSpPr>
      <xdr:spPr>
        <a:xfrm>
          <a:off x="4108450" y="128301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137160</xdr:rowOff>
    </xdr:from>
    <xdr:ext cx="405130" cy="259080"/>
    <xdr:sp macro="" textlink="">
      <xdr:nvSpPr>
        <xdr:cNvPr id="287" name="【公営住宅】&#10;有形固定資産減価償却率平均値テキスト">
          <a:extLst>
            <a:ext uri="{FF2B5EF4-FFF2-40B4-BE49-F238E27FC236}">
              <a16:creationId xmlns:a16="http://schemas.microsoft.com/office/drawing/2014/main" id="{D36EB442-31D6-4FA6-AC39-9BAB9CAB9A70}"/>
            </a:ext>
          </a:extLst>
        </xdr:cNvPr>
        <xdr:cNvSpPr txBox="1"/>
      </xdr:nvSpPr>
      <xdr:spPr>
        <a:xfrm>
          <a:off x="4216400" y="135166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158750</xdr:rowOff>
    </xdr:from>
    <xdr:to>
      <xdr:col>24</xdr:col>
      <xdr:colOff>114300</xdr:colOff>
      <xdr:row>82</xdr:row>
      <xdr:rowOff>88900</xdr:rowOff>
    </xdr:to>
    <xdr:sp macro="" textlink="">
      <xdr:nvSpPr>
        <xdr:cNvPr id="288" name="フローチャート: 判断 287">
          <a:extLst>
            <a:ext uri="{FF2B5EF4-FFF2-40B4-BE49-F238E27FC236}">
              <a16:creationId xmlns:a16="http://schemas.microsoft.com/office/drawing/2014/main" id="{307E0790-6268-4A4D-B9C7-963865C20F0F}"/>
            </a:ext>
          </a:extLst>
        </xdr:cNvPr>
        <xdr:cNvSpPr/>
      </xdr:nvSpPr>
      <xdr:spPr>
        <a:xfrm>
          <a:off x="412750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127000</xdr:rowOff>
    </xdr:from>
    <xdr:to>
      <xdr:col>20</xdr:col>
      <xdr:colOff>38100</xdr:colOff>
      <xdr:row>82</xdr:row>
      <xdr:rowOff>57150</xdr:rowOff>
    </xdr:to>
    <xdr:sp macro="" textlink="">
      <xdr:nvSpPr>
        <xdr:cNvPr id="289" name="フローチャート: 判断 288">
          <a:extLst>
            <a:ext uri="{FF2B5EF4-FFF2-40B4-BE49-F238E27FC236}">
              <a16:creationId xmlns:a16="http://schemas.microsoft.com/office/drawing/2014/main" id="{2809BDAF-F30D-4F77-9F9F-E3DE2BC4B434}"/>
            </a:ext>
          </a:extLst>
        </xdr:cNvPr>
        <xdr:cNvSpPr/>
      </xdr:nvSpPr>
      <xdr:spPr>
        <a:xfrm>
          <a:off x="3384550" y="13506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86360</xdr:rowOff>
    </xdr:from>
    <xdr:to>
      <xdr:col>15</xdr:col>
      <xdr:colOff>101600</xdr:colOff>
      <xdr:row>82</xdr:row>
      <xdr:rowOff>15875</xdr:rowOff>
    </xdr:to>
    <xdr:sp macro="" textlink="">
      <xdr:nvSpPr>
        <xdr:cNvPr id="290" name="フローチャート: 判断 289">
          <a:extLst>
            <a:ext uri="{FF2B5EF4-FFF2-40B4-BE49-F238E27FC236}">
              <a16:creationId xmlns:a16="http://schemas.microsoft.com/office/drawing/2014/main" id="{386A7395-833F-4112-B127-09FEFA84EED7}"/>
            </a:ext>
          </a:extLst>
        </xdr:cNvPr>
        <xdr:cNvSpPr/>
      </xdr:nvSpPr>
      <xdr:spPr>
        <a:xfrm>
          <a:off x="2571750" y="1346581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97790</xdr:rowOff>
    </xdr:from>
    <xdr:to>
      <xdr:col>10</xdr:col>
      <xdr:colOff>165100</xdr:colOff>
      <xdr:row>82</xdr:row>
      <xdr:rowOff>27305</xdr:rowOff>
    </xdr:to>
    <xdr:sp macro="" textlink="">
      <xdr:nvSpPr>
        <xdr:cNvPr id="291" name="フローチャート: 判断 290">
          <a:extLst>
            <a:ext uri="{FF2B5EF4-FFF2-40B4-BE49-F238E27FC236}">
              <a16:creationId xmlns:a16="http://schemas.microsoft.com/office/drawing/2014/main" id="{1223C869-E5BB-4AE8-BE7C-ED2F3400C52A}"/>
            </a:ext>
          </a:extLst>
        </xdr:cNvPr>
        <xdr:cNvSpPr/>
      </xdr:nvSpPr>
      <xdr:spPr>
        <a:xfrm>
          <a:off x="1778000" y="1347724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2" name="フローチャート: 判断 291">
          <a:extLst>
            <a:ext uri="{FF2B5EF4-FFF2-40B4-BE49-F238E27FC236}">
              <a16:creationId xmlns:a16="http://schemas.microsoft.com/office/drawing/2014/main" id="{888B9FFD-DED8-4C13-944B-D569BD785744}"/>
            </a:ext>
          </a:extLst>
        </xdr:cNvPr>
        <xdr:cNvSpPr/>
      </xdr:nvSpPr>
      <xdr:spPr>
        <a:xfrm>
          <a:off x="984250" y="134696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3" name="テキスト ボックス 292">
          <a:extLst>
            <a:ext uri="{FF2B5EF4-FFF2-40B4-BE49-F238E27FC236}">
              <a16:creationId xmlns:a16="http://schemas.microsoft.com/office/drawing/2014/main" id="{3312471E-CEC5-4E6C-86B2-7C57104340C7}"/>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4" name="テキスト ボックス 293">
          <a:extLst>
            <a:ext uri="{FF2B5EF4-FFF2-40B4-BE49-F238E27FC236}">
              <a16:creationId xmlns:a16="http://schemas.microsoft.com/office/drawing/2014/main" id="{29D8E3F8-E726-4D67-B82D-743267EEAE45}"/>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FF33D3F4-7C25-4217-BA97-9399C2C508FA}"/>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6A03EB21-1083-433C-ADEE-6306E4AB2310}"/>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30A68F4E-4207-4768-B168-88C663C4B706}"/>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80</xdr:row>
      <xdr:rowOff>69850</xdr:rowOff>
    </xdr:from>
    <xdr:to>
      <xdr:col>24</xdr:col>
      <xdr:colOff>114300</xdr:colOff>
      <xdr:row>80</xdr:row>
      <xdr:rowOff>171450</xdr:rowOff>
    </xdr:to>
    <xdr:sp macro="" textlink="">
      <xdr:nvSpPr>
        <xdr:cNvPr id="298" name="楕円 297">
          <a:extLst>
            <a:ext uri="{FF2B5EF4-FFF2-40B4-BE49-F238E27FC236}">
              <a16:creationId xmlns:a16="http://schemas.microsoft.com/office/drawing/2014/main" id="{A28EEE2C-7C1E-4D34-93FE-77520B8BE7FF}"/>
            </a:ext>
          </a:extLst>
        </xdr:cNvPr>
        <xdr:cNvSpPr/>
      </xdr:nvSpPr>
      <xdr:spPr>
        <a:xfrm>
          <a:off x="4127500" y="13284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92710</xdr:rowOff>
    </xdr:from>
    <xdr:ext cx="405130" cy="259080"/>
    <xdr:sp macro="" textlink="">
      <xdr:nvSpPr>
        <xdr:cNvPr id="299" name="【公営住宅】&#10;有形固定資産減価償却率該当値テキスト">
          <a:extLst>
            <a:ext uri="{FF2B5EF4-FFF2-40B4-BE49-F238E27FC236}">
              <a16:creationId xmlns:a16="http://schemas.microsoft.com/office/drawing/2014/main" id="{3CC93001-E2E5-48A0-B73B-7A3E40CF645C}"/>
            </a:ext>
          </a:extLst>
        </xdr:cNvPr>
        <xdr:cNvSpPr txBox="1"/>
      </xdr:nvSpPr>
      <xdr:spPr>
        <a:xfrm>
          <a:off x="4216400" y="13141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41910</xdr:rowOff>
    </xdr:from>
    <xdr:to>
      <xdr:col>20</xdr:col>
      <xdr:colOff>38100</xdr:colOff>
      <xdr:row>80</xdr:row>
      <xdr:rowOff>143510</xdr:rowOff>
    </xdr:to>
    <xdr:sp macro="" textlink="">
      <xdr:nvSpPr>
        <xdr:cNvPr id="300" name="楕円 299">
          <a:extLst>
            <a:ext uri="{FF2B5EF4-FFF2-40B4-BE49-F238E27FC236}">
              <a16:creationId xmlns:a16="http://schemas.microsoft.com/office/drawing/2014/main" id="{DF053B21-9976-4B75-9823-CA3A7B7441B3}"/>
            </a:ext>
          </a:extLst>
        </xdr:cNvPr>
        <xdr:cNvSpPr/>
      </xdr:nvSpPr>
      <xdr:spPr>
        <a:xfrm>
          <a:off x="3384550" y="132562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92710</xdr:rowOff>
    </xdr:from>
    <xdr:to>
      <xdr:col>24</xdr:col>
      <xdr:colOff>63500</xdr:colOff>
      <xdr:row>80</xdr:row>
      <xdr:rowOff>120650</xdr:rowOff>
    </xdr:to>
    <xdr:cxnSp macro="">
      <xdr:nvCxnSpPr>
        <xdr:cNvPr id="301" name="直線コネクタ 300">
          <a:extLst>
            <a:ext uri="{FF2B5EF4-FFF2-40B4-BE49-F238E27FC236}">
              <a16:creationId xmlns:a16="http://schemas.microsoft.com/office/drawing/2014/main" id="{EAFDB43A-90F9-4DEA-B813-DC297931DDC4}"/>
            </a:ext>
          </a:extLst>
        </xdr:cNvPr>
        <xdr:cNvCxnSpPr/>
      </xdr:nvCxnSpPr>
      <xdr:spPr>
        <a:xfrm>
          <a:off x="3429000" y="13307060"/>
          <a:ext cx="7493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17780</xdr:rowOff>
    </xdr:from>
    <xdr:to>
      <xdr:col>15</xdr:col>
      <xdr:colOff>101600</xdr:colOff>
      <xdr:row>80</xdr:row>
      <xdr:rowOff>118745</xdr:rowOff>
    </xdr:to>
    <xdr:sp macro="" textlink="">
      <xdr:nvSpPr>
        <xdr:cNvPr id="302" name="楕円 301">
          <a:extLst>
            <a:ext uri="{FF2B5EF4-FFF2-40B4-BE49-F238E27FC236}">
              <a16:creationId xmlns:a16="http://schemas.microsoft.com/office/drawing/2014/main" id="{AD47DFA8-1559-4E27-87AB-8CFD726D9397}"/>
            </a:ext>
          </a:extLst>
        </xdr:cNvPr>
        <xdr:cNvSpPr/>
      </xdr:nvSpPr>
      <xdr:spPr>
        <a:xfrm>
          <a:off x="2571750" y="13232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67945</xdr:rowOff>
    </xdr:from>
    <xdr:to>
      <xdr:col>19</xdr:col>
      <xdr:colOff>177800</xdr:colOff>
      <xdr:row>80</xdr:row>
      <xdr:rowOff>92710</xdr:rowOff>
    </xdr:to>
    <xdr:cxnSp macro="">
      <xdr:nvCxnSpPr>
        <xdr:cNvPr id="303" name="直線コネクタ 302">
          <a:extLst>
            <a:ext uri="{FF2B5EF4-FFF2-40B4-BE49-F238E27FC236}">
              <a16:creationId xmlns:a16="http://schemas.microsoft.com/office/drawing/2014/main" id="{40E2C682-8F04-4DA4-A0C9-2CC3406F6224}"/>
            </a:ext>
          </a:extLst>
        </xdr:cNvPr>
        <xdr:cNvCxnSpPr/>
      </xdr:nvCxnSpPr>
      <xdr:spPr>
        <a:xfrm>
          <a:off x="2622550" y="13282295"/>
          <a:ext cx="80645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163195</xdr:rowOff>
    </xdr:from>
    <xdr:to>
      <xdr:col>10</xdr:col>
      <xdr:colOff>165100</xdr:colOff>
      <xdr:row>80</xdr:row>
      <xdr:rowOff>93345</xdr:rowOff>
    </xdr:to>
    <xdr:sp macro="" textlink="">
      <xdr:nvSpPr>
        <xdr:cNvPr id="304" name="楕円 303">
          <a:extLst>
            <a:ext uri="{FF2B5EF4-FFF2-40B4-BE49-F238E27FC236}">
              <a16:creationId xmlns:a16="http://schemas.microsoft.com/office/drawing/2014/main" id="{43218D98-D849-48A5-A953-EDF3C955DB67}"/>
            </a:ext>
          </a:extLst>
        </xdr:cNvPr>
        <xdr:cNvSpPr/>
      </xdr:nvSpPr>
      <xdr:spPr>
        <a:xfrm>
          <a:off x="1778000" y="13212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42545</xdr:rowOff>
    </xdr:from>
    <xdr:to>
      <xdr:col>15</xdr:col>
      <xdr:colOff>50800</xdr:colOff>
      <xdr:row>80</xdr:row>
      <xdr:rowOff>67945</xdr:rowOff>
    </xdr:to>
    <xdr:cxnSp macro="">
      <xdr:nvCxnSpPr>
        <xdr:cNvPr id="305" name="直線コネクタ 304">
          <a:extLst>
            <a:ext uri="{FF2B5EF4-FFF2-40B4-BE49-F238E27FC236}">
              <a16:creationId xmlns:a16="http://schemas.microsoft.com/office/drawing/2014/main" id="{F30FA139-A2D0-4F5A-8922-3834CF7E5FBE}"/>
            </a:ext>
          </a:extLst>
        </xdr:cNvPr>
        <xdr:cNvCxnSpPr/>
      </xdr:nvCxnSpPr>
      <xdr:spPr>
        <a:xfrm>
          <a:off x="1828800" y="13256895"/>
          <a:ext cx="7937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138430</xdr:rowOff>
    </xdr:from>
    <xdr:to>
      <xdr:col>6</xdr:col>
      <xdr:colOff>38100</xdr:colOff>
      <xdr:row>80</xdr:row>
      <xdr:rowOff>68580</xdr:rowOff>
    </xdr:to>
    <xdr:sp macro="" textlink="">
      <xdr:nvSpPr>
        <xdr:cNvPr id="306" name="楕円 305">
          <a:extLst>
            <a:ext uri="{FF2B5EF4-FFF2-40B4-BE49-F238E27FC236}">
              <a16:creationId xmlns:a16="http://schemas.microsoft.com/office/drawing/2014/main" id="{FC98E44F-721B-4791-9A98-4D6E90AD4836}"/>
            </a:ext>
          </a:extLst>
        </xdr:cNvPr>
        <xdr:cNvSpPr/>
      </xdr:nvSpPr>
      <xdr:spPr>
        <a:xfrm>
          <a:off x="984250" y="131876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17780</xdr:rowOff>
    </xdr:from>
    <xdr:to>
      <xdr:col>10</xdr:col>
      <xdr:colOff>114300</xdr:colOff>
      <xdr:row>80</xdr:row>
      <xdr:rowOff>42545</xdr:rowOff>
    </xdr:to>
    <xdr:cxnSp macro="">
      <xdr:nvCxnSpPr>
        <xdr:cNvPr id="307" name="直線コネクタ 306">
          <a:extLst>
            <a:ext uri="{FF2B5EF4-FFF2-40B4-BE49-F238E27FC236}">
              <a16:creationId xmlns:a16="http://schemas.microsoft.com/office/drawing/2014/main" id="{9700E3F1-A0C6-42AB-9882-C20F0398777F}"/>
            </a:ext>
          </a:extLst>
        </xdr:cNvPr>
        <xdr:cNvCxnSpPr/>
      </xdr:nvCxnSpPr>
      <xdr:spPr>
        <a:xfrm>
          <a:off x="1028700" y="1323213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48260</xdr:rowOff>
    </xdr:from>
    <xdr:ext cx="405130" cy="259080"/>
    <xdr:sp macro="" textlink="">
      <xdr:nvSpPr>
        <xdr:cNvPr id="308" name="n_1aveValue【公営住宅】&#10;有形固定資産減価償却率">
          <a:extLst>
            <a:ext uri="{FF2B5EF4-FFF2-40B4-BE49-F238E27FC236}">
              <a16:creationId xmlns:a16="http://schemas.microsoft.com/office/drawing/2014/main" id="{3F1050E9-E9D6-47D4-ACC4-C8898713AACA}"/>
            </a:ext>
          </a:extLst>
        </xdr:cNvPr>
        <xdr:cNvSpPr txBox="1"/>
      </xdr:nvSpPr>
      <xdr:spPr>
        <a:xfrm>
          <a:off x="3239135" y="1359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6985</xdr:rowOff>
    </xdr:from>
    <xdr:ext cx="404495" cy="258445"/>
    <xdr:sp macro="" textlink="">
      <xdr:nvSpPr>
        <xdr:cNvPr id="309" name="n_2aveValue【公営住宅】&#10;有形固定資産減価償却率">
          <a:extLst>
            <a:ext uri="{FF2B5EF4-FFF2-40B4-BE49-F238E27FC236}">
              <a16:creationId xmlns:a16="http://schemas.microsoft.com/office/drawing/2014/main" id="{FBCA33FC-C422-41CF-B539-BE800DC1005B}"/>
            </a:ext>
          </a:extLst>
        </xdr:cNvPr>
        <xdr:cNvSpPr txBox="1"/>
      </xdr:nvSpPr>
      <xdr:spPr>
        <a:xfrm>
          <a:off x="2439035" y="13551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18415</xdr:rowOff>
    </xdr:from>
    <xdr:ext cx="404495" cy="258445"/>
    <xdr:sp macro="" textlink="">
      <xdr:nvSpPr>
        <xdr:cNvPr id="310" name="n_3aveValue【公営住宅】&#10;有形固定資産減価償却率">
          <a:extLst>
            <a:ext uri="{FF2B5EF4-FFF2-40B4-BE49-F238E27FC236}">
              <a16:creationId xmlns:a16="http://schemas.microsoft.com/office/drawing/2014/main" id="{CBA62594-9E50-46D9-8E96-00E4CB2CDF3E}"/>
            </a:ext>
          </a:extLst>
        </xdr:cNvPr>
        <xdr:cNvSpPr txBox="1"/>
      </xdr:nvSpPr>
      <xdr:spPr>
        <a:xfrm>
          <a:off x="1645285" y="13562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11430</xdr:rowOff>
    </xdr:from>
    <xdr:ext cx="404495" cy="259080"/>
    <xdr:sp macro="" textlink="">
      <xdr:nvSpPr>
        <xdr:cNvPr id="311" name="n_4aveValue【公営住宅】&#10;有形固定資産減価償却率">
          <a:extLst>
            <a:ext uri="{FF2B5EF4-FFF2-40B4-BE49-F238E27FC236}">
              <a16:creationId xmlns:a16="http://schemas.microsoft.com/office/drawing/2014/main" id="{8C9EA9D2-DCA8-4015-A7F5-3A1C7C871339}"/>
            </a:ext>
          </a:extLst>
        </xdr:cNvPr>
        <xdr:cNvSpPr txBox="1"/>
      </xdr:nvSpPr>
      <xdr:spPr>
        <a:xfrm>
          <a:off x="851535" y="13555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160020</xdr:rowOff>
    </xdr:from>
    <xdr:ext cx="405130" cy="259080"/>
    <xdr:sp macro="" textlink="">
      <xdr:nvSpPr>
        <xdr:cNvPr id="312" name="n_1mainValue【公営住宅】&#10;有形固定資産減価償却率">
          <a:extLst>
            <a:ext uri="{FF2B5EF4-FFF2-40B4-BE49-F238E27FC236}">
              <a16:creationId xmlns:a16="http://schemas.microsoft.com/office/drawing/2014/main" id="{4304EFF8-B0BD-403D-8292-B826E83BE0A2}"/>
            </a:ext>
          </a:extLst>
        </xdr:cNvPr>
        <xdr:cNvSpPr txBox="1"/>
      </xdr:nvSpPr>
      <xdr:spPr>
        <a:xfrm>
          <a:off x="3239135" y="13044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135255</xdr:rowOff>
    </xdr:from>
    <xdr:ext cx="404495" cy="258445"/>
    <xdr:sp macro="" textlink="">
      <xdr:nvSpPr>
        <xdr:cNvPr id="313" name="n_2mainValue【公営住宅】&#10;有形固定資産減価償却率">
          <a:extLst>
            <a:ext uri="{FF2B5EF4-FFF2-40B4-BE49-F238E27FC236}">
              <a16:creationId xmlns:a16="http://schemas.microsoft.com/office/drawing/2014/main" id="{63CE3429-2806-41BC-A18A-C066F3950D26}"/>
            </a:ext>
          </a:extLst>
        </xdr:cNvPr>
        <xdr:cNvSpPr txBox="1"/>
      </xdr:nvSpPr>
      <xdr:spPr>
        <a:xfrm>
          <a:off x="2439035" y="130194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109855</xdr:rowOff>
    </xdr:from>
    <xdr:ext cx="404495" cy="258445"/>
    <xdr:sp macro="" textlink="">
      <xdr:nvSpPr>
        <xdr:cNvPr id="314" name="n_3mainValue【公営住宅】&#10;有形固定資産減価償却率">
          <a:extLst>
            <a:ext uri="{FF2B5EF4-FFF2-40B4-BE49-F238E27FC236}">
              <a16:creationId xmlns:a16="http://schemas.microsoft.com/office/drawing/2014/main" id="{FD92E665-CAB0-4C4B-91FB-A8A3DC19AC97}"/>
            </a:ext>
          </a:extLst>
        </xdr:cNvPr>
        <xdr:cNvSpPr txBox="1"/>
      </xdr:nvSpPr>
      <xdr:spPr>
        <a:xfrm>
          <a:off x="1645285" y="12994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85090</xdr:rowOff>
    </xdr:from>
    <xdr:ext cx="404495" cy="259080"/>
    <xdr:sp macro="" textlink="">
      <xdr:nvSpPr>
        <xdr:cNvPr id="315" name="n_4mainValue【公営住宅】&#10;有形固定資産減価償却率">
          <a:extLst>
            <a:ext uri="{FF2B5EF4-FFF2-40B4-BE49-F238E27FC236}">
              <a16:creationId xmlns:a16="http://schemas.microsoft.com/office/drawing/2014/main" id="{66025292-A668-441D-B959-7E1DC3EB90D3}"/>
            </a:ext>
          </a:extLst>
        </xdr:cNvPr>
        <xdr:cNvSpPr txBox="1"/>
      </xdr:nvSpPr>
      <xdr:spPr>
        <a:xfrm>
          <a:off x="851535" y="129692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83AABD4A-D603-4A31-96EA-977262175564}"/>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1B88DC69-D743-4C63-85DD-3D113EBE763F}"/>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8572DC47-9A74-456B-9EA6-8A44B3A8F7AE}"/>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D5900A1A-61ED-4425-B1FB-2425E3299D4A}"/>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8AC39991-93C7-4D2D-8D9E-C6DA20162BBE}"/>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49EE6D26-CBA3-4C6B-B077-AFE34B931CA6}"/>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FB4CB5BC-97E2-4C5C-8622-EC48A86628F7}"/>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811B1DD2-E457-4B32-91B3-53A3436D635A}"/>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4" name="テキスト ボックス 323">
          <a:extLst>
            <a:ext uri="{FF2B5EF4-FFF2-40B4-BE49-F238E27FC236}">
              <a16:creationId xmlns:a16="http://schemas.microsoft.com/office/drawing/2014/main" id="{46C03EEF-A10E-4689-8EBE-F11BCD30185C}"/>
            </a:ext>
          </a:extLst>
        </xdr:cNvPr>
        <xdr:cNvSpPr txBox="1"/>
      </xdr:nvSpPr>
      <xdr:spPr>
        <a:xfrm>
          <a:off x="5918200" y="122999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1532B955-CB3A-48BF-9479-3FEB2E642CEF}"/>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6" name="直線コネクタ 325">
          <a:extLst>
            <a:ext uri="{FF2B5EF4-FFF2-40B4-BE49-F238E27FC236}">
              <a16:creationId xmlns:a16="http://schemas.microsoft.com/office/drawing/2014/main" id="{A6723981-6C69-47E1-999B-0080F9C6B895}"/>
            </a:ext>
          </a:extLst>
        </xdr:cNvPr>
        <xdr:cNvCxnSpPr/>
      </xdr:nvCxnSpPr>
      <xdr:spPr>
        <a:xfrm>
          <a:off x="5956300" y="14319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27" name="テキスト ボックス 326">
          <a:extLst>
            <a:ext uri="{FF2B5EF4-FFF2-40B4-BE49-F238E27FC236}">
              <a16:creationId xmlns:a16="http://schemas.microsoft.com/office/drawing/2014/main" id="{3C682D95-8FE6-467C-9F1C-BFD626DFC231}"/>
            </a:ext>
          </a:extLst>
        </xdr:cNvPr>
        <xdr:cNvSpPr txBox="1"/>
      </xdr:nvSpPr>
      <xdr:spPr>
        <a:xfrm>
          <a:off x="5527040" y="1418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8" name="直線コネクタ 327">
          <a:extLst>
            <a:ext uri="{FF2B5EF4-FFF2-40B4-BE49-F238E27FC236}">
              <a16:creationId xmlns:a16="http://schemas.microsoft.com/office/drawing/2014/main" id="{098916FA-4530-415E-90DA-FE6BB33EB75E}"/>
            </a:ext>
          </a:extLst>
        </xdr:cNvPr>
        <xdr:cNvCxnSpPr/>
      </xdr:nvCxnSpPr>
      <xdr:spPr>
        <a:xfrm>
          <a:off x="5956300" y="13950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29" name="テキスト ボックス 328">
          <a:extLst>
            <a:ext uri="{FF2B5EF4-FFF2-40B4-BE49-F238E27FC236}">
              <a16:creationId xmlns:a16="http://schemas.microsoft.com/office/drawing/2014/main" id="{EFFD9475-35DD-4393-960A-63C1333CD401}"/>
            </a:ext>
          </a:extLst>
        </xdr:cNvPr>
        <xdr:cNvSpPr txBox="1"/>
      </xdr:nvSpPr>
      <xdr:spPr>
        <a:xfrm>
          <a:off x="5527040" y="13815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3F5C8B38-06EB-47CC-BF02-6D3A74372F2C}"/>
            </a:ext>
          </a:extLst>
        </xdr:cNvPr>
        <xdr:cNvCxnSpPr/>
      </xdr:nvCxnSpPr>
      <xdr:spPr>
        <a:xfrm>
          <a:off x="5956300" y="13582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1" name="テキスト ボックス 330">
          <a:extLst>
            <a:ext uri="{FF2B5EF4-FFF2-40B4-BE49-F238E27FC236}">
              <a16:creationId xmlns:a16="http://schemas.microsoft.com/office/drawing/2014/main" id="{3A5E5A1F-F4E9-4B09-AF71-FBB732551866}"/>
            </a:ext>
          </a:extLst>
        </xdr:cNvPr>
        <xdr:cNvSpPr txBox="1"/>
      </xdr:nvSpPr>
      <xdr:spPr>
        <a:xfrm>
          <a:off x="5527040" y="1344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2" name="直線コネクタ 331">
          <a:extLst>
            <a:ext uri="{FF2B5EF4-FFF2-40B4-BE49-F238E27FC236}">
              <a16:creationId xmlns:a16="http://schemas.microsoft.com/office/drawing/2014/main" id="{E3CAFC0C-B5CA-45FC-B97F-DC2801FD4921}"/>
            </a:ext>
          </a:extLst>
        </xdr:cNvPr>
        <xdr:cNvCxnSpPr/>
      </xdr:nvCxnSpPr>
      <xdr:spPr>
        <a:xfrm>
          <a:off x="5956300" y="13214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33" name="テキスト ボックス 332">
          <a:extLst>
            <a:ext uri="{FF2B5EF4-FFF2-40B4-BE49-F238E27FC236}">
              <a16:creationId xmlns:a16="http://schemas.microsoft.com/office/drawing/2014/main" id="{3C1B5596-FB4D-4217-9861-89DF10ACA294}"/>
            </a:ext>
          </a:extLst>
        </xdr:cNvPr>
        <xdr:cNvSpPr txBox="1"/>
      </xdr:nvSpPr>
      <xdr:spPr>
        <a:xfrm>
          <a:off x="5527040" y="13078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4" name="直線コネクタ 333">
          <a:extLst>
            <a:ext uri="{FF2B5EF4-FFF2-40B4-BE49-F238E27FC236}">
              <a16:creationId xmlns:a16="http://schemas.microsoft.com/office/drawing/2014/main" id="{0CBD06D5-1339-414D-ABD2-944392CC0A30}"/>
            </a:ext>
          </a:extLst>
        </xdr:cNvPr>
        <xdr:cNvCxnSpPr/>
      </xdr:nvCxnSpPr>
      <xdr:spPr>
        <a:xfrm>
          <a:off x="5956300" y="12852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35" name="テキスト ボックス 334">
          <a:extLst>
            <a:ext uri="{FF2B5EF4-FFF2-40B4-BE49-F238E27FC236}">
              <a16:creationId xmlns:a16="http://schemas.microsoft.com/office/drawing/2014/main" id="{6BC94C44-1471-4428-8998-8DF16D406D11}"/>
            </a:ext>
          </a:extLst>
        </xdr:cNvPr>
        <xdr:cNvSpPr txBox="1"/>
      </xdr:nvSpPr>
      <xdr:spPr>
        <a:xfrm>
          <a:off x="5527040" y="12716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A1448063-23E7-439E-9393-CE0526A1E4DA}"/>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37" name="テキスト ボックス 336">
          <a:extLst>
            <a:ext uri="{FF2B5EF4-FFF2-40B4-BE49-F238E27FC236}">
              <a16:creationId xmlns:a16="http://schemas.microsoft.com/office/drawing/2014/main" id="{5230DA10-63C2-4885-A5E7-9E028875A578}"/>
            </a:ext>
          </a:extLst>
        </xdr:cNvPr>
        <xdr:cNvSpPr txBox="1"/>
      </xdr:nvSpPr>
      <xdr:spPr>
        <a:xfrm>
          <a:off x="5527040" y="1234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7334869F-67AA-43F4-B008-F32AE4525A02}"/>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128270</xdr:rowOff>
    </xdr:from>
    <xdr:to>
      <xdr:col>54</xdr:col>
      <xdr:colOff>189865</xdr:colOff>
      <xdr:row>86</xdr:row>
      <xdr:rowOff>99060</xdr:rowOff>
    </xdr:to>
    <xdr:cxnSp macro="">
      <xdr:nvCxnSpPr>
        <xdr:cNvPr id="339" name="直線コネクタ 338">
          <a:extLst>
            <a:ext uri="{FF2B5EF4-FFF2-40B4-BE49-F238E27FC236}">
              <a16:creationId xmlns:a16="http://schemas.microsoft.com/office/drawing/2014/main" id="{73A44323-BC78-40B8-B30C-4BA60A9DF7DC}"/>
            </a:ext>
          </a:extLst>
        </xdr:cNvPr>
        <xdr:cNvCxnSpPr/>
      </xdr:nvCxnSpPr>
      <xdr:spPr>
        <a:xfrm flipV="1">
          <a:off x="9429115" y="1284732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0" name="【公営住宅】&#10;一人当たり面積最小値テキスト">
          <a:extLst>
            <a:ext uri="{FF2B5EF4-FFF2-40B4-BE49-F238E27FC236}">
              <a16:creationId xmlns:a16="http://schemas.microsoft.com/office/drawing/2014/main" id="{78A88A93-D9ED-4AC2-BC51-345F505E4E00}"/>
            </a:ext>
          </a:extLst>
        </xdr:cNvPr>
        <xdr:cNvSpPr txBox="1"/>
      </xdr:nvSpPr>
      <xdr:spPr>
        <a:xfrm>
          <a:off x="9467850" y="1430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1" name="直線コネクタ 340">
          <a:extLst>
            <a:ext uri="{FF2B5EF4-FFF2-40B4-BE49-F238E27FC236}">
              <a16:creationId xmlns:a16="http://schemas.microsoft.com/office/drawing/2014/main" id="{0D221214-82F9-4999-9E2D-3123CB1AB005}"/>
            </a:ext>
          </a:extLst>
        </xdr:cNvPr>
        <xdr:cNvCxnSpPr/>
      </xdr:nvCxnSpPr>
      <xdr:spPr>
        <a:xfrm>
          <a:off x="9359900" y="14304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74930</xdr:rowOff>
    </xdr:from>
    <xdr:ext cx="469900" cy="258445"/>
    <xdr:sp macro="" textlink="">
      <xdr:nvSpPr>
        <xdr:cNvPr id="342" name="【公営住宅】&#10;一人当たり面積最大値テキスト">
          <a:extLst>
            <a:ext uri="{FF2B5EF4-FFF2-40B4-BE49-F238E27FC236}">
              <a16:creationId xmlns:a16="http://schemas.microsoft.com/office/drawing/2014/main" id="{CD836889-1DDD-4321-836F-857FE91F58EE}"/>
            </a:ext>
          </a:extLst>
        </xdr:cNvPr>
        <xdr:cNvSpPr txBox="1"/>
      </xdr:nvSpPr>
      <xdr:spPr>
        <a:xfrm>
          <a:off x="9467850" y="12628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2.007</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128270</xdr:rowOff>
    </xdr:from>
    <xdr:to>
      <xdr:col>55</xdr:col>
      <xdr:colOff>88900</xdr:colOff>
      <xdr:row>77</xdr:row>
      <xdr:rowOff>128270</xdr:rowOff>
    </xdr:to>
    <xdr:cxnSp macro="">
      <xdr:nvCxnSpPr>
        <xdr:cNvPr id="343" name="直線コネクタ 342">
          <a:extLst>
            <a:ext uri="{FF2B5EF4-FFF2-40B4-BE49-F238E27FC236}">
              <a16:creationId xmlns:a16="http://schemas.microsoft.com/office/drawing/2014/main" id="{B945DB2E-79FA-431A-A310-627775D26E8F}"/>
            </a:ext>
          </a:extLst>
        </xdr:cNvPr>
        <xdr:cNvCxnSpPr/>
      </xdr:nvCxnSpPr>
      <xdr:spPr>
        <a:xfrm>
          <a:off x="9359900" y="12847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54610</xdr:rowOff>
    </xdr:from>
    <xdr:ext cx="469900" cy="258445"/>
    <xdr:sp macro="" textlink="">
      <xdr:nvSpPr>
        <xdr:cNvPr id="344" name="【公営住宅】&#10;一人当たり面積平均値テキスト">
          <a:extLst>
            <a:ext uri="{FF2B5EF4-FFF2-40B4-BE49-F238E27FC236}">
              <a16:creationId xmlns:a16="http://schemas.microsoft.com/office/drawing/2014/main" id="{09F781F4-6409-4A15-8FD0-1CE166D9C765}"/>
            </a:ext>
          </a:extLst>
        </xdr:cNvPr>
        <xdr:cNvSpPr txBox="1"/>
      </xdr:nvSpPr>
      <xdr:spPr>
        <a:xfrm>
          <a:off x="9467850" y="137642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0.492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31750</xdr:rowOff>
    </xdr:from>
    <xdr:to>
      <xdr:col>55</xdr:col>
      <xdr:colOff>50800</xdr:colOff>
      <xdr:row>84</xdr:row>
      <xdr:rowOff>133350</xdr:rowOff>
    </xdr:to>
    <xdr:sp macro="" textlink="">
      <xdr:nvSpPr>
        <xdr:cNvPr id="345" name="フローチャート: 判断 344">
          <a:extLst>
            <a:ext uri="{FF2B5EF4-FFF2-40B4-BE49-F238E27FC236}">
              <a16:creationId xmlns:a16="http://schemas.microsoft.com/office/drawing/2014/main" id="{800A001B-E48D-4E21-AB58-6972C6D6970F}"/>
            </a:ext>
          </a:extLst>
        </xdr:cNvPr>
        <xdr:cNvSpPr/>
      </xdr:nvSpPr>
      <xdr:spPr>
        <a:xfrm>
          <a:off x="9398000" y="1390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43815</xdr:rowOff>
    </xdr:from>
    <xdr:to>
      <xdr:col>50</xdr:col>
      <xdr:colOff>165100</xdr:colOff>
      <xdr:row>84</xdr:row>
      <xdr:rowOff>145415</xdr:rowOff>
    </xdr:to>
    <xdr:sp macro="" textlink="">
      <xdr:nvSpPr>
        <xdr:cNvPr id="346" name="フローチャート: 判断 345">
          <a:extLst>
            <a:ext uri="{FF2B5EF4-FFF2-40B4-BE49-F238E27FC236}">
              <a16:creationId xmlns:a16="http://schemas.microsoft.com/office/drawing/2014/main" id="{91B8B781-457C-4F13-A93E-952E6FF5EBD9}"/>
            </a:ext>
          </a:extLst>
        </xdr:cNvPr>
        <xdr:cNvSpPr/>
      </xdr:nvSpPr>
      <xdr:spPr>
        <a:xfrm>
          <a:off x="8636000" y="1391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6985</xdr:rowOff>
    </xdr:from>
    <xdr:to>
      <xdr:col>46</xdr:col>
      <xdr:colOff>38100</xdr:colOff>
      <xdr:row>84</xdr:row>
      <xdr:rowOff>109220</xdr:rowOff>
    </xdr:to>
    <xdr:sp macro="" textlink="">
      <xdr:nvSpPr>
        <xdr:cNvPr id="347" name="フローチャート: 判断 346">
          <a:extLst>
            <a:ext uri="{FF2B5EF4-FFF2-40B4-BE49-F238E27FC236}">
              <a16:creationId xmlns:a16="http://schemas.microsoft.com/office/drawing/2014/main" id="{39D91A8B-3B50-4D8C-BF7C-2E8F867D48AB}"/>
            </a:ext>
          </a:extLst>
        </xdr:cNvPr>
        <xdr:cNvSpPr/>
      </xdr:nvSpPr>
      <xdr:spPr>
        <a:xfrm>
          <a:off x="7842250" y="13881735"/>
          <a:ext cx="825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1270</xdr:rowOff>
    </xdr:from>
    <xdr:to>
      <xdr:col>41</xdr:col>
      <xdr:colOff>101600</xdr:colOff>
      <xdr:row>84</xdr:row>
      <xdr:rowOff>102870</xdr:rowOff>
    </xdr:to>
    <xdr:sp macro="" textlink="">
      <xdr:nvSpPr>
        <xdr:cNvPr id="348" name="フローチャート: 判断 347">
          <a:extLst>
            <a:ext uri="{FF2B5EF4-FFF2-40B4-BE49-F238E27FC236}">
              <a16:creationId xmlns:a16="http://schemas.microsoft.com/office/drawing/2014/main" id="{FBB5D332-EA6B-47EE-B6F3-4B5E7D5D233E}"/>
            </a:ext>
          </a:extLst>
        </xdr:cNvPr>
        <xdr:cNvSpPr/>
      </xdr:nvSpPr>
      <xdr:spPr>
        <a:xfrm>
          <a:off x="7029450" y="1387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159385</xdr:rowOff>
    </xdr:from>
    <xdr:to>
      <xdr:col>36</xdr:col>
      <xdr:colOff>165100</xdr:colOff>
      <xdr:row>84</xdr:row>
      <xdr:rowOff>89535</xdr:rowOff>
    </xdr:to>
    <xdr:sp macro="" textlink="">
      <xdr:nvSpPr>
        <xdr:cNvPr id="349" name="フローチャート: 判断 348">
          <a:extLst>
            <a:ext uri="{FF2B5EF4-FFF2-40B4-BE49-F238E27FC236}">
              <a16:creationId xmlns:a16="http://schemas.microsoft.com/office/drawing/2014/main" id="{E6327AE6-6A9D-4B8F-8BB1-74364D40206C}"/>
            </a:ext>
          </a:extLst>
        </xdr:cNvPr>
        <xdr:cNvSpPr/>
      </xdr:nvSpPr>
      <xdr:spPr>
        <a:xfrm>
          <a:off x="6235700" y="138690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0" name="テキスト ボックス 349">
          <a:extLst>
            <a:ext uri="{FF2B5EF4-FFF2-40B4-BE49-F238E27FC236}">
              <a16:creationId xmlns:a16="http://schemas.microsoft.com/office/drawing/2014/main" id="{E9242FC7-EF85-4B01-98CC-3F33F927AB04}"/>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1" name="テキスト ボックス 350">
          <a:extLst>
            <a:ext uri="{FF2B5EF4-FFF2-40B4-BE49-F238E27FC236}">
              <a16:creationId xmlns:a16="http://schemas.microsoft.com/office/drawing/2014/main" id="{1BFEF2B8-B663-45B3-B349-BE7FE0F50C80}"/>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AE5FAB3E-07A9-4EE4-B184-E0998ED0279F}"/>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CF41EAAB-FA29-4BE1-9C7E-578F7A1A2F1A}"/>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639EA5A1-2536-4BC2-9C42-0AAB3980672F}"/>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59690</xdr:rowOff>
    </xdr:from>
    <xdr:to>
      <xdr:col>55</xdr:col>
      <xdr:colOff>50800</xdr:colOff>
      <xdr:row>85</xdr:row>
      <xdr:rowOff>161290</xdr:rowOff>
    </xdr:to>
    <xdr:sp macro="" textlink="">
      <xdr:nvSpPr>
        <xdr:cNvPr id="355" name="楕円 354">
          <a:extLst>
            <a:ext uri="{FF2B5EF4-FFF2-40B4-BE49-F238E27FC236}">
              <a16:creationId xmlns:a16="http://schemas.microsoft.com/office/drawing/2014/main" id="{594B424D-20B9-4332-9CC9-DCD928E86C5E}"/>
            </a:ext>
          </a:extLst>
        </xdr:cNvPr>
        <xdr:cNvSpPr/>
      </xdr:nvSpPr>
      <xdr:spPr>
        <a:xfrm>
          <a:off x="9398000" y="140995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38100</xdr:rowOff>
    </xdr:from>
    <xdr:ext cx="469900" cy="259080"/>
    <xdr:sp macro="" textlink="">
      <xdr:nvSpPr>
        <xdr:cNvPr id="356" name="【公営住宅】&#10;一人当たり面積該当値テキスト">
          <a:extLst>
            <a:ext uri="{FF2B5EF4-FFF2-40B4-BE49-F238E27FC236}">
              <a16:creationId xmlns:a16="http://schemas.microsoft.com/office/drawing/2014/main" id="{BF825605-AFE1-4F1C-8507-ACC955937E15}"/>
            </a:ext>
          </a:extLst>
        </xdr:cNvPr>
        <xdr:cNvSpPr txBox="1"/>
      </xdr:nvSpPr>
      <xdr:spPr>
        <a:xfrm>
          <a:off x="9467850" y="1407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60325</xdr:rowOff>
    </xdr:from>
    <xdr:to>
      <xdr:col>50</xdr:col>
      <xdr:colOff>165100</xdr:colOff>
      <xdr:row>85</xdr:row>
      <xdr:rowOff>161925</xdr:rowOff>
    </xdr:to>
    <xdr:sp macro="" textlink="">
      <xdr:nvSpPr>
        <xdr:cNvPr id="357" name="楕円 356">
          <a:extLst>
            <a:ext uri="{FF2B5EF4-FFF2-40B4-BE49-F238E27FC236}">
              <a16:creationId xmlns:a16="http://schemas.microsoft.com/office/drawing/2014/main" id="{F1D9C28D-87C2-4F42-95EB-84FA449342CE}"/>
            </a:ext>
          </a:extLst>
        </xdr:cNvPr>
        <xdr:cNvSpPr/>
      </xdr:nvSpPr>
      <xdr:spPr>
        <a:xfrm>
          <a:off x="8636000" y="1410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110490</xdr:rowOff>
    </xdr:from>
    <xdr:to>
      <xdr:col>55</xdr:col>
      <xdr:colOff>0</xdr:colOff>
      <xdr:row>85</xdr:row>
      <xdr:rowOff>111125</xdr:rowOff>
    </xdr:to>
    <xdr:cxnSp macro="">
      <xdr:nvCxnSpPr>
        <xdr:cNvPr id="358" name="直線コネクタ 357">
          <a:extLst>
            <a:ext uri="{FF2B5EF4-FFF2-40B4-BE49-F238E27FC236}">
              <a16:creationId xmlns:a16="http://schemas.microsoft.com/office/drawing/2014/main" id="{422395C4-895B-42A2-ACC6-B9EFC02A44EF}"/>
            </a:ext>
          </a:extLst>
        </xdr:cNvPr>
        <xdr:cNvCxnSpPr/>
      </xdr:nvCxnSpPr>
      <xdr:spPr>
        <a:xfrm flipV="1">
          <a:off x="8686800" y="14150340"/>
          <a:ext cx="742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62230</xdr:rowOff>
    </xdr:from>
    <xdr:to>
      <xdr:col>46</xdr:col>
      <xdr:colOff>38100</xdr:colOff>
      <xdr:row>85</xdr:row>
      <xdr:rowOff>163830</xdr:rowOff>
    </xdr:to>
    <xdr:sp macro="" textlink="">
      <xdr:nvSpPr>
        <xdr:cNvPr id="359" name="楕円 358">
          <a:extLst>
            <a:ext uri="{FF2B5EF4-FFF2-40B4-BE49-F238E27FC236}">
              <a16:creationId xmlns:a16="http://schemas.microsoft.com/office/drawing/2014/main" id="{34A343AA-8146-456C-AB04-FC782449C7AE}"/>
            </a:ext>
          </a:extLst>
        </xdr:cNvPr>
        <xdr:cNvSpPr/>
      </xdr:nvSpPr>
      <xdr:spPr>
        <a:xfrm>
          <a:off x="7842250" y="14102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111125</xdr:rowOff>
    </xdr:from>
    <xdr:to>
      <xdr:col>50</xdr:col>
      <xdr:colOff>114300</xdr:colOff>
      <xdr:row>85</xdr:row>
      <xdr:rowOff>113030</xdr:rowOff>
    </xdr:to>
    <xdr:cxnSp macro="">
      <xdr:nvCxnSpPr>
        <xdr:cNvPr id="360" name="直線コネクタ 359">
          <a:extLst>
            <a:ext uri="{FF2B5EF4-FFF2-40B4-BE49-F238E27FC236}">
              <a16:creationId xmlns:a16="http://schemas.microsoft.com/office/drawing/2014/main" id="{1081D366-7041-4952-8348-D4421AB31312}"/>
            </a:ext>
          </a:extLst>
        </xdr:cNvPr>
        <xdr:cNvCxnSpPr/>
      </xdr:nvCxnSpPr>
      <xdr:spPr>
        <a:xfrm flipV="1">
          <a:off x="7886700" y="14150975"/>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63500</xdr:rowOff>
    </xdr:from>
    <xdr:to>
      <xdr:col>41</xdr:col>
      <xdr:colOff>101600</xdr:colOff>
      <xdr:row>85</xdr:row>
      <xdr:rowOff>165100</xdr:rowOff>
    </xdr:to>
    <xdr:sp macro="" textlink="">
      <xdr:nvSpPr>
        <xdr:cNvPr id="361" name="楕円 360">
          <a:extLst>
            <a:ext uri="{FF2B5EF4-FFF2-40B4-BE49-F238E27FC236}">
              <a16:creationId xmlns:a16="http://schemas.microsoft.com/office/drawing/2014/main" id="{201C2079-6971-43B9-A8CB-E5A937EA945E}"/>
            </a:ext>
          </a:extLst>
        </xdr:cNvPr>
        <xdr:cNvSpPr/>
      </xdr:nvSpPr>
      <xdr:spPr>
        <a:xfrm>
          <a:off x="702945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113030</xdr:rowOff>
    </xdr:from>
    <xdr:to>
      <xdr:col>45</xdr:col>
      <xdr:colOff>177800</xdr:colOff>
      <xdr:row>85</xdr:row>
      <xdr:rowOff>114300</xdr:rowOff>
    </xdr:to>
    <xdr:cxnSp macro="">
      <xdr:nvCxnSpPr>
        <xdr:cNvPr id="362" name="直線コネクタ 361">
          <a:extLst>
            <a:ext uri="{FF2B5EF4-FFF2-40B4-BE49-F238E27FC236}">
              <a16:creationId xmlns:a16="http://schemas.microsoft.com/office/drawing/2014/main" id="{B0349DA7-E87A-49DF-A8E9-52AF6DC7ABCA}"/>
            </a:ext>
          </a:extLst>
        </xdr:cNvPr>
        <xdr:cNvCxnSpPr/>
      </xdr:nvCxnSpPr>
      <xdr:spPr>
        <a:xfrm flipV="1">
          <a:off x="7080250" y="1415288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64770</xdr:rowOff>
    </xdr:from>
    <xdr:to>
      <xdr:col>36</xdr:col>
      <xdr:colOff>165100</xdr:colOff>
      <xdr:row>85</xdr:row>
      <xdr:rowOff>166370</xdr:rowOff>
    </xdr:to>
    <xdr:sp macro="" textlink="">
      <xdr:nvSpPr>
        <xdr:cNvPr id="363" name="楕円 362">
          <a:extLst>
            <a:ext uri="{FF2B5EF4-FFF2-40B4-BE49-F238E27FC236}">
              <a16:creationId xmlns:a16="http://schemas.microsoft.com/office/drawing/2014/main" id="{21D623EB-2391-4D33-AF28-C949FFE5E5B7}"/>
            </a:ext>
          </a:extLst>
        </xdr:cNvPr>
        <xdr:cNvSpPr/>
      </xdr:nvSpPr>
      <xdr:spPr>
        <a:xfrm>
          <a:off x="62357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114300</xdr:rowOff>
    </xdr:from>
    <xdr:to>
      <xdr:col>41</xdr:col>
      <xdr:colOff>50800</xdr:colOff>
      <xdr:row>85</xdr:row>
      <xdr:rowOff>115570</xdr:rowOff>
    </xdr:to>
    <xdr:cxnSp macro="">
      <xdr:nvCxnSpPr>
        <xdr:cNvPr id="364" name="直線コネクタ 363">
          <a:extLst>
            <a:ext uri="{FF2B5EF4-FFF2-40B4-BE49-F238E27FC236}">
              <a16:creationId xmlns:a16="http://schemas.microsoft.com/office/drawing/2014/main" id="{D0E76BB0-6496-40E4-A8A6-E169FC96D4CC}"/>
            </a:ext>
          </a:extLst>
        </xdr:cNvPr>
        <xdr:cNvCxnSpPr/>
      </xdr:nvCxnSpPr>
      <xdr:spPr>
        <a:xfrm flipV="1">
          <a:off x="6286500" y="1415415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161925</xdr:rowOff>
    </xdr:from>
    <xdr:ext cx="469900" cy="259080"/>
    <xdr:sp macro="" textlink="">
      <xdr:nvSpPr>
        <xdr:cNvPr id="365" name="n_1aveValue【公営住宅】&#10;一人当たり面積">
          <a:extLst>
            <a:ext uri="{FF2B5EF4-FFF2-40B4-BE49-F238E27FC236}">
              <a16:creationId xmlns:a16="http://schemas.microsoft.com/office/drawing/2014/main" id="{FCDE5DFB-BA1F-4BC9-800D-B3FF4304A187}"/>
            </a:ext>
          </a:extLst>
        </xdr:cNvPr>
        <xdr:cNvSpPr txBox="1"/>
      </xdr:nvSpPr>
      <xdr:spPr>
        <a:xfrm>
          <a:off x="8458200" y="13706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0.476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125095</xdr:rowOff>
    </xdr:from>
    <xdr:ext cx="469265" cy="258445"/>
    <xdr:sp macro="" textlink="">
      <xdr:nvSpPr>
        <xdr:cNvPr id="366" name="n_2aveValue【公営住宅】&#10;一人当たり面積">
          <a:extLst>
            <a:ext uri="{FF2B5EF4-FFF2-40B4-BE49-F238E27FC236}">
              <a16:creationId xmlns:a16="http://schemas.microsoft.com/office/drawing/2014/main" id="{A9A5F68A-858B-454A-B112-935BAD7D0AAC}"/>
            </a:ext>
          </a:extLst>
        </xdr:cNvPr>
        <xdr:cNvSpPr txBox="1"/>
      </xdr:nvSpPr>
      <xdr:spPr>
        <a:xfrm>
          <a:off x="7677150" y="13669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119380</xdr:rowOff>
    </xdr:from>
    <xdr:ext cx="469265" cy="259080"/>
    <xdr:sp macro="" textlink="">
      <xdr:nvSpPr>
        <xdr:cNvPr id="367" name="n_3aveValue【公営住宅】&#10;一人当たり面積">
          <a:extLst>
            <a:ext uri="{FF2B5EF4-FFF2-40B4-BE49-F238E27FC236}">
              <a16:creationId xmlns:a16="http://schemas.microsoft.com/office/drawing/2014/main" id="{16D358F8-54B5-4E5E-86A3-A821B596948C}"/>
            </a:ext>
          </a:extLst>
        </xdr:cNvPr>
        <xdr:cNvSpPr txBox="1"/>
      </xdr:nvSpPr>
      <xdr:spPr>
        <a:xfrm>
          <a:off x="6864350" y="13663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106045</xdr:rowOff>
    </xdr:from>
    <xdr:ext cx="469265" cy="259080"/>
    <xdr:sp macro="" textlink="">
      <xdr:nvSpPr>
        <xdr:cNvPr id="368" name="n_4aveValue【公営住宅】&#10;一人当たり面積">
          <a:extLst>
            <a:ext uri="{FF2B5EF4-FFF2-40B4-BE49-F238E27FC236}">
              <a16:creationId xmlns:a16="http://schemas.microsoft.com/office/drawing/2014/main" id="{63726DB6-3993-4DE6-8043-4FD3A89D2B74}"/>
            </a:ext>
          </a:extLst>
        </xdr:cNvPr>
        <xdr:cNvSpPr txBox="1"/>
      </xdr:nvSpPr>
      <xdr:spPr>
        <a:xfrm>
          <a:off x="6070600" y="13650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153035</xdr:rowOff>
    </xdr:from>
    <xdr:ext cx="469900" cy="259080"/>
    <xdr:sp macro="" textlink="">
      <xdr:nvSpPr>
        <xdr:cNvPr id="369" name="n_1mainValue【公営住宅】&#10;一人当たり面積">
          <a:extLst>
            <a:ext uri="{FF2B5EF4-FFF2-40B4-BE49-F238E27FC236}">
              <a16:creationId xmlns:a16="http://schemas.microsoft.com/office/drawing/2014/main" id="{F0B1ADCD-B561-4CE7-8FD9-9F734C432158}"/>
            </a:ext>
          </a:extLst>
        </xdr:cNvPr>
        <xdr:cNvSpPr txBox="1"/>
      </xdr:nvSpPr>
      <xdr:spPr>
        <a:xfrm>
          <a:off x="8458200" y="1419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154940</xdr:rowOff>
    </xdr:from>
    <xdr:ext cx="469265" cy="258445"/>
    <xdr:sp macro="" textlink="">
      <xdr:nvSpPr>
        <xdr:cNvPr id="370" name="n_2mainValue【公営住宅】&#10;一人当たり面積">
          <a:extLst>
            <a:ext uri="{FF2B5EF4-FFF2-40B4-BE49-F238E27FC236}">
              <a16:creationId xmlns:a16="http://schemas.microsoft.com/office/drawing/2014/main" id="{31AF3925-5811-4951-82C6-8D01A692F0F3}"/>
            </a:ext>
          </a:extLst>
        </xdr:cNvPr>
        <xdr:cNvSpPr txBox="1"/>
      </xdr:nvSpPr>
      <xdr:spPr>
        <a:xfrm>
          <a:off x="7677150" y="14194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156210</xdr:rowOff>
    </xdr:from>
    <xdr:ext cx="469265" cy="258445"/>
    <xdr:sp macro="" textlink="">
      <xdr:nvSpPr>
        <xdr:cNvPr id="371" name="n_3mainValue【公営住宅】&#10;一人当たり面積">
          <a:extLst>
            <a:ext uri="{FF2B5EF4-FFF2-40B4-BE49-F238E27FC236}">
              <a16:creationId xmlns:a16="http://schemas.microsoft.com/office/drawing/2014/main" id="{208FE68C-7147-457F-AFFC-381B17B7C480}"/>
            </a:ext>
          </a:extLst>
        </xdr:cNvPr>
        <xdr:cNvSpPr txBox="1"/>
      </xdr:nvSpPr>
      <xdr:spPr>
        <a:xfrm>
          <a:off x="6864350" y="141960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157480</xdr:rowOff>
    </xdr:from>
    <xdr:ext cx="469265" cy="258445"/>
    <xdr:sp macro="" textlink="">
      <xdr:nvSpPr>
        <xdr:cNvPr id="372" name="n_4mainValue【公営住宅】&#10;一人当たり面積">
          <a:extLst>
            <a:ext uri="{FF2B5EF4-FFF2-40B4-BE49-F238E27FC236}">
              <a16:creationId xmlns:a16="http://schemas.microsoft.com/office/drawing/2014/main" id="{72B89822-1631-4A0E-9AD2-CD7959243F49}"/>
            </a:ext>
          </a:extLst>
        </xdr:cNvPr>
        <xdr:cNvSpPr txBox="1"/>
      </xdr:nvSpPr>
      <xdr:spPr>
        <a:xfrm>
          <a:off x="6070600" y="141973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BB0FF88F-D178-4835-834F-A1B68CBD978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DCC9B840-1EDC-4A0F-A6E1-2E48B3B15896}"/>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A40044B-F5C2-4939-B59C-BB0EE202BFF7}"/>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4C4DC5D5-2BCD-4BA1-9275-B9FE146CEB3D}"/>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174FEE5-09EC-4A6D-B10E-DA04E3DBBF4B}"/>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15FDC622-CD79-4749-8F3C-A40F48C21C71}"/>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EC76C372-EEFB-4D1E-9104-3FD4DB645BA8}"/>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3F1ABC6C-2AE8-4629-B26E-9CA322A99B55}"/>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81D4B005-3007-42E9-A538-BCF76980F02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48C8FD02-F7F7-4668-B18C-8592656C7211}"/>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42400B8-8B6A-492C-99BD-C86008675F19}"/>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5D0C4719-691F-4310-A477-F85AD7F8FC19}"/>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7B969AF3-C6DD-4A1B-8965-9045CED4172D}"/>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C6F1FCDC-4D6B-4A81-B5EF-DEC34755B579}"/>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5AD40FC0-00B6-4B70-9F57-B7CBC8177899}"/>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47557C4B-E39A-4B2B-81E0-0AA1B8D0B3C5}"/>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C2C0CD73-5C11-4DC2-A9D8-DAF82A6A2858}"/>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B67B82DD-B416-4DF8-9650-E9E2D66A47A1}"/>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EABA7108-57C5-4A42-9ED6-CFA7ACD0772E}"/>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4203A98E-BD77-4F27-8709-EA970872A527}"/>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AA1684A7-449C-47F5-8A1F-D3743C777146}"/>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471CC248-91A3-49D3-A7A7-C4EB512806B6}"/>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94D41ED2-4F83-4BB4-B69F-1D4F7D28BCC8}"/>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CE952700-1883-46BF-BBCD-B01F83D04DAF}"/>
            </a:ext>
          </a:extLst>
        </xdr:cNvPr>
        <xdr:cNvSpPr/>
      </xdr:nvSpPr>
      <xdr:spPr>
        <a:xfrm>
          <a:off x="1120775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397" name="テキスト ボックス 396">
          <a:extLst>
            <a:ext uri="{FF2B5EF4-FFF2-40B4-BE49-F238E27FC236}">
              <a16:creationId xmlns:a16="http://schemas.microsoft.com/office/drawing/2014/main" id="{3103252F-CCB2-4D2C-82FC-A7B7982C211B}"/>
            </a:ext>
          </a:extLst>
        </xdr:cNvPr>
        <xdr:cNvSpPr txBox="1"/>
      </xdr:nvSpPr>
      <xdr:spPr>
        <a:xfrm>
          <a:off x="1116965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F7DD7015-04BB-49B9-A7E2-FDDAC873324A}"/>
            </a:ext>
          </a:extLst>
        </xdr:cNvPr>
        <xdr:cNvCxnSpPr/>
      </xdr:nvCxnSpPr>
      <xdr:spPr>
        <a:xfrm>
          <a:off x="11207750" y="7346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399" name="テキスト ボックス 398">
          <a:extLst>
            <a:ext uri="{FF2B5EF4-FFF2-40B4-BE49-F238E27FC236}">
              <a16:creationId xmlns:a16="http://schemas.microsoft.com/office/drawing/2014/main" id="{1DC76266-AF0D-4718-AA6A-394355DBA2E1}"/>
            </a:ext>
          </a:extLst>
        </xdr:cNvPr>
        <xdr:cNvSpPr txBox="1"/>
      </xdr:nvSpPr>
      <xdr:spPr>
        <a:xfrm>
          <a:off x="10797540" y="721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0" name="直線コネクタ 399">
          <a:extLst>
            <a:ext uri="{FF2B5EF4-FFF2-40B4-BE49-F238E27FC236}">
              <a16:creationId xmlns:a16="http://schemas.microsoft.com/office/drawing/2014/main" id="{F6831FE1-887C-4FB2-A39E-C94F6D53110D}"/>
            </a:ext>
          </a:extLst>
        </xdr:cNvPr>
        <xdr:cNvCxnSpPr/>
      </xdr:nvCxnSpPr>
      <xdr:spPr>
        <a:xfrm>
          <a:off x="11207750" y="703326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1" name="テキスト ボックス 400">
          <a:extLst>
            <a:ext uri="{FF2B5EF4-FFF2-40B4-BE49-F238E27FC236}">
              <a16:creationId xmlns:a16="http://schemas.microsoft.com/office/drawing/2014/main" id="{71007E35-7DA4-49F3-8FFC-2C9FF81C1BD6}"/>
            </a:ext>
          </a:extLst>
        </xdr:cNvPr>
        <xdr:cNvSpPr txBox="1"/>
      </xdr:nvSpPr>
      <xdr:spPr>
        <a:xfrm>
          <a:off x="10797540" y="6897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2" name="直線コネクタ 401">
          <a:extLst>
            <a:ext uri="{FF2B5EF4-FFF2-40B4-BE49-F238E27FC236}">
              <a16:creationId xmlns:a16="http://schemas.microsoft.com/office/drawing/2014/main" id="{5A27CB43-BA8A-48AB-9492-61BFB62491CF}"/>
            </a:ext>
          </a:extLst>
        </xdr:cNvPr>
        <xdr:cNvCxnSpPr/>
      </xdr:nvCxnSpPr>
      <xdr:spPr>
        <a:xfrm>
          <a:off x="11207750" y="671957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3" name="テキスト ボックス 402">
          <a:extLst>
            <a:ext uri="{FF2B5EF4-FFF2-40B4-BE49-F238E27FC236}">
              <a16:creationId xmlns:a16="http://schemas.microsoft.com/office/drawing/2014/main" id="{875EC0E2-F695-49FF-B312-58CDCBC32FBF}"/>
            </a:ext>
          </a:extLst>
        </xdr:cNvPr>
        <xdr:cNvSpPr txBox="1"/>
      </xdr:nvSpPr>
      <xdr:spPr>
        <a:xfrm>
          <a:off x="108426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4" name="直線コネクタ 403">
          <a:extLst>
            <a:ext uri="{FF2B5EF4-FFF2-40B4-BE49-F238E27FC236}">
              <a16:creationId xmlns:a16="http://schemas.microsoft.com/office/drawing/2014/main" id="{82DF8C31-CA3F-4BA7-A860-7E1E0406AFFD}"/>
            </a:ext>
          </a:extLst>
        </xdr:cNvPr>
        <xdr:cNvCxnSpPr/>
      </xdr:nvCxnSpPr>
      <xdr:spPr>
        <a:xfrm>
          <a:off x="11207750" y="640524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05" name="テキスト ボックス 404">
          <a:extLst>
            <a:ext uri="{FF2B5EF4-FFF2-40B4-BE49-F238E27FC236}">
              <a16:creationId xmlns:a16="http://schemas.microsoft.com/office/drawing/2014/main" id="{CF285293-744C-45D5-B197-1019F651AD6D}"/>
            </a:ext>
          </a:extLst>
        </xdr:cNvPr>
        <xdr:cNvSpPr txBox="1"/>
      </xdr:nvSpPr>
      <xdr:spPr>
        <a:xfrm>
          <a:off x="10842625" y="6269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06" name="直線コネクタ 405">
          <a:extLst>
            <a:ext uri="{FF2B5EF4-FFF2-40B4-BE49-F238E27FC236}">
              <a16:creationId xmlns:a16="http://schemas.microsoft.com/office/drawing/2014/main" id="{446F4246-67CC-4BAE-B2D9-52C92BE0FE59}"/>
            </a:ext>
          </a:extLst>
        </xdr:cNvPr>
        <xdr:cNvCxnSpPr/>
      </xdr:nvCxnSpPr>
      <xdr:spPr>
        <a:xfrm>
          <a:off x="11207750" y="60915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07" name="テキスト ボックス 406">
          <a:extLst>
            <a:ext uri="{FF2B5EF4-FFF2-40B4-BE49-F238E27FC236}">
              <a16:creationId xmlns:a16="http://schemas.microsoft.com/office/drawing/2014/main" id="{7278B967-0412-4FA3-B7A5-7822BCA31A24}"/>
            </a:ext>
          </a:extLst>
        </xdr:cNvPr>
        <xdr:cNvSpPr txBox="1"/>
      </xdr:nvSpPr>
      <xdr:spPr>
        <a:xfrm>
          <a:off x="108426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08" name="直線コネクタ 407">
          <a:extLst>
            <a:ext uri="{FF2B5EF4-FFF2-40B4-BE49-F238E27FC236}">
              <a16:creationId xmlns:a16="http://schemas.microsoft.com/office/drawing/2014/main" id="{0EB7180A-1EA9-40D4-94FC-22461E973C7B}"/>
            </a:ext>
          </a:extLst>
        </xdr:cNvPr>
        <xdr:cNvCxnSpPr/>
      </xdr:nvCxnSpPr>
      <xdr:spPr>
        <a:xfrm>
          <a:off x="11207750" y="5777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09" name="テキスト ボックス 408">
          <a:extLst>
            <a:ext uri="{FF2B5EF4-FFF2-40B4-BE49-F238E27FC236}">
              <a16:creationId xmlns:a16="http://schemas.microsoft.com/office/drawing/2014/main" id="{E21D7E5D-B50F-4C28-B986-AC1055E78DD6}"/>
            </a:ext>
          </a:extLst>
        </xdr:cNvPr>
        <xdr:cNvSpPr txBox="1"/>
      </xdr:nvSpPr>
      <xdr:spPr>
        <a:xfrm>
          <a:off x="108426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0" name="直線コネクタ 409">
          <a:extLst>
            <a:ext uri="{FF2B5EF4-FFF2-40B4-BE49-F238E27FC236}">
              <a16:creationId xmlns:a16="http://schemas.microsoft.com/office/drawing/2014/main" id="{DBE897A3-25A0-49AF-85C8-2428B245CB1A}"/>
            </a:ext>
          </a:extLst>
        </xdr:cNvPr>
        <xdr:cNvCxnSpPr/>
      </xdr:nvCxnSpPr>
      <xdr:spPr>
        <a:xfrm>
          <a:off x="11207750" y="54571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1" name="テキスト ボックス 410">
          <a:extLst>
            <a:ext uri="{FF2B5EF4-FFF2-40B4-BE49-F238E27FC236}">
              <a16:creationId xmlns:a16="http://schemas.microsoft.com/office/drawing/2014/main" id="{6EC3B9A9-59B9-4D8A-96EA-E5555EDE112C}"/>
            </a:ext>
          </a:extLst>
        </xdr:cNvPr>
        <xdr:cNvSpPr txBox="1"/>
      </xdr:nvSpPr>
      <xdr:spPr>
        <a:xfrm>
          <a:off x="10906760" y="532130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98C3775D-4F64-43DD-B959-0F15214D6B83}"/>
            </a:ext>
          </a:extLst>
        </xdr:cNvPr>
        <xdr:cNvCxnSpPr/>
      </xdr:nvCxnSpPr>
      <xdr:spPr>
        <a:xfrm>
          <a:off x="11207750" y="5143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a:extLst>
            <a:ext uri="{FF2B5EF4-FFF2-40B4-BE49-F238E27FC236}">
              <a16:creationId xmlns:a16="http://schemas.microsoft.com/office/drawing/2014/main" id="{323AB8FB-5F67-4C9A-B0D5-9AE66322F514}"/>
            </a:ext>
          </a:extLst>
        </xdr:cNvPr>
        <xdr:cNvSpPr/>
      </xdr:nvSpPr>
      <xdr:spPr>
        <a:xfrm>
          <a:off x="1120775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153035</xdr:rowOff>
    </xdr:from>
    <xdr:to>
      <xdr:col>85</xdr:col>
      <xdr:colOff>126365</xdr:colOff>
      <xdr:row>42</xdr:row>
      <xdr:rowOff>40640</xdr:rowOff>
    </xdr:to>
    <xdr:cxnSp macro="">
      <xdr:nvCxnSpPr>
        <xdr:cNvPr id="414" name="直線コネクタ 413">
          <a:extLst>
            <a:ext uri="{FF2B5EF4-FFF2-40B4-BE49-F238E27FC236}">
              <a16:creationId xmlns:a16="http://schemas.microsoft.com/office/drawing/2014/main" id="{AD3A7D95-37E7-4CEA-8BA8-AF486DC406B6}"/>
            </a:ext>
          </a:extLst>
        </xdr:cNvPr>
        <xdr:cNvCxnSpPr/>
      </xdr:nvCxnSpPr>
      <xdr:spPr>
        <a:xfrm flipV="1">
          <a:off x="14699615" y="560768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43815</xdr:rowOff>
    </xdr:from>
    <xdr:ext cx="405130" cy="258445"/>
    <xdr:sp macro="" textlink="">
      <xdr:nvSpPr>
        <xdr:cNvPr id="415" name="【認定こども園・幼稚園・保育所】&#10;有形固定資産減価償却率最小値テキスト">
          <a:extLst>
            <a:ext uri="{FF2B5EF4-FFF2-40B4-BE49-F238E27FC236}">
              <a16:creationId xmlns:a16="http://schemas.microsoft.com/office/drawing/2014/main" id="{F0978A0D-6FB6-4995-8026-0450C4A24F65}"/>
            </a:ext>
          </a:extLst>
        </xdr:cNvPr>
        <xdr:cNvSpPr txBox="1"/>
      </xdr:nvSpPr>
      <xdr:spPr>
        <a:xfrm>
          <a:off x="14738350" y="69843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40640</xdr:rowOff>
    </xdr:from>
    <xdr:to>
      <xdr:col>86</xdr:col>
      <xdr:colOff>25400</xdr:colOff>
      <xdr:row>42</xdr:row>
      <xdr:rowOff>40640</xdr:rowOff>
    </xdr:to>
    <xdr:cxnSp macro="">
      <xdr:nvCxnSpPr>
        <xdr:cNvPr id="416" name="直線コネクタ 415">
          <a:extLst>
            <a:ext uri="{FF2B5EF4-FFF2-40B4-BE49-F238E27FC236}">
              <a16:creationId xmlns:a16="http://schemas.microsoft.com/office/drawing/2014/main" id="{ECE3BB53-21EC-4362-9CBA-2B5EE96118A7}"/>
            </a:ext>
          </a:extLst>
        </xdr:cNvPr>
        <xdr:cNvCxnSpPr/>
      </xdr:nvCxnSpPr>
      <xdr:spPr>
        <a:xfrm>
          <a:off x="14611350" y="6981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99695</xdr:rowOff>
    </xdr:from>
    <xdr:ext cx="340360" cy="258445"/>
    <xdr:sp macro="" textlink="">
      <xdr:nvSpPr>
        <xdr:cNvPr id="417" name="【認定こども園・幼稚園・保育所】&#10;有形固定資産減価償却率最大値テキスト">
          <a:extLst>
            <a:ext uri="{FF2B5EF4-FFF2-40B4-BE49-F238E27FC236}">
              <a16:creationId xmlns:a16="http://schemas.microsoft.com/office/drawing/2014/main" id="{5E9350B9-6161-4536-B505-3322BCD27189}"/>
            </a:ext>
          </a:extLst>
        </xdr:cNvPr>
        <xdr:cNvSpPr txBox="1"/>
      </xdr:nvSpPr>
      <xdr:spPr>
        <a:xfrm>
          <a:off x="14738350" y="53892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153035</xdr:rowOff>
    </xdr:from>
    <xdr:to>
      <xdr:col>86</xdr:col>
      <xdr:colOff>25400</xdr:colOff>
      <xdr:row>33</xdr:row>
      <xdr:rowOff>153035</xdr:rowOff>
    </xdr:to>
    <xdr:cxnSp macro="">
      <xdr:nvCxnSpPr>
        <xdr:cNvPr id="418" name="直線コネクタ 417">
          <a:extLst>
            <a:ext uri="{FF2B5EF4-FFF2-40B4-BE49-F238E27FC236}">
              <a16:creationId xmlns:a16="http://schemas.microsoft.com/office/drawing/2014/main" id="{98029D84-3246-4F7C-9FB8-57DF4C8715B2}"/>
            </a:ext>
          </a:extLst>
        </xdr:cNvPr>
        <xdr:cNvCxnSpPr/>
      </xdr:nvCxnSpPr>
      <xdr:spPr>
        <a:xfrm>
          <a:off x="14611350" y="56076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10160</xdr:rowOff>
    </xdr:from>
    <xdr:ext cx="405130" cy="259080"/>
    <xdr:sp macro="" textlink="">
      <xdr:nvSpPr>
        <xdr:cNvPr id="419" name="【認定こども園・幼稚園・保育所】&#10;有形固定資産減価償却率平均値テキスト">
          <a:extLst>
            <a:ext uri="{FF2B5EF4-FFF2-40B4-BE49-F238E27FC236}">
              <a16:creationId xmlns:a16="http://schemas.microsoft.com/office/drawing/2014/main" id="{B93EE2AD-8051-483A-B33E-6112AD2B8B47}"/>
            </a:ext>
          </a:extLst>
        </xdr:cNvPr>
        <xdr:cNvSpPr txBox="1"/>
      </xdr:nvSpPr>
      <xdr:spPr>
        <a:xfrm>
          <a:off x="14738350" y="62903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31750</xdr:rowOff>
    </xdr:from>
    <xdr:to>
      <xdr:col>85</xdr:col>
      <xdr:colOff>177800</xdr:colOff>
      <xdr:row>38</xdr:row>
      <xdr:rowOff>133350</xdr:rowOff>
    </xdr:to>
    <xdr:sp macro="" textlink="">
      <xdr:nvSpPr>
        <xdr:cNvPr id="420" name="フローチャート: 判断 419">
          <a:extLst>
            <a:ext uri="{FF2B5EF4-FFF2-40B4-BE49-F238E27FC236}">
              <a16:creationId xmlns:a16="http://schemas.microsoft.com/office/drawing/2014/main" id="{A225A89E-AFF9-4E50-86FA-BAA1F317BAA5}"/>
            </a:ext>
          </a:extLst>
        </xdr:cNvPr>
        <xdr:cNvSpPr/>
      </xdr:nvSpPr>
      <xdr:spPr>
        <a:xfrm>
          <a:off x="14649450" y="63119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17780</xdr:rowOff>
    </xdr:from>
    <xdr:to>
      <xdr:col>81</xdr:col>
      <xdr:colOff>101600</xdr:colOff>
      <xdr:row>38</xdr:row>
      <xdr:rowOff>118745</xdr:rowOff>
    </xdr:to>
    <xdr:sp macro="" textlink="">
      <xdr:nvSpPr>
        <xdr:cNvPr id="421" name="フローチャート: 判断 420">
          <a:extLst>
            <a:ext uri="{FF2B5EF4-FFF2-40B4-BE49-F238E27FC236}">
              <a16:creationId xmlns:a16="http://schemas.microsoft.com/office/drawing/2014/main" id="{109CB894-588A-4266-A626-AF0FC1C2BDD5}"/>
            </a:ext>
          </a:extLst>
        </xdr:cNvPr>
        <xdr:cNvSpPr/>
      </xdr:nvSpPr>
      <xdr:spPr>
        <a:xfrm>
          <a:off x="13887450" y="6297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170815</xdr:rowOff>
    </xdr:from>
    <xdr:to>
      <xdr:col>76</xdr:col>
      <xdr:colOff>165100</xdr:colOff>
      <xdr:row>38</xdr:row>
      <xdr:rowOff>100965</xdr:rowOff>
    </xdr:to>
    <xdr:sp macro="" textlink="">
      <xdr:nvSpPr>
        <xdr:cNvPr id="422" name="フローチャート: 判断 421">
          <a:extLst>
            <a:ext uri="{FF2B5EF4-FFF2-40B4-BE49-F238E27FC236}">
              <a16:creationId xmlns:a16="http://schemas.microsoft.com/office/drawing/2014/main" id="{D5BD3BB6-71DA-4091-8E6B-A30C4B8C7CBE}"/>
            </a:ext>
          </a:extLst>
        </xdr:cNvPr>
        <xdr:cNvSpPr/>
      </xdr:nvSpPr>
      <xdr:spPr>
        <a:xfrm>
          <a:off x="13093700" y="62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2540</xdr:rowOff>
    </xdr:from>
    <xdr:to>
      <xdr:col>72</xdr:col>
      <xdr:colOff>38100</xdr:colOff>
      <xdr:row>38</xdr:row>
      <xdr:rowOff>104140</xdr:rowOff>
    </xdr:to>
    <xdr:sp macro="" textlink="">
      <xdr:nvSpPr>
        <xdr:cNvPr id="423" name="フローチャート: 判断 422">
          <a:extLst>
            <a:ext uri="{FF2B5EF4-FFF2-40B4-BE49-F238E27FC236}">
              <a16:creationId xmlns:a16="http://schemas.microsoft.com/office/drawing/2014/main" id="{D37F380D-2E9D-4BEF-ACAA-5E273725FE53}"/>
            </a:ext>
          </a:extLst>
        </xdr:cNvPr>
        <xdr:cNvSpPr/>
      </xdr:nvSpPr>
      <xdr:spPr>
        <a:xfrm>
          <a:off x="122999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156210</xdr:rowOff>
    </xdr:from>
    <xdr:to>
      <xdr:col>67</xdr:col>
      <xdr:colOff>101600</xdr:colOff>
      <xdr:row>38</xdr:row>
      <xdr:rowOff>86360</xdr:rowOff>
    </xdr:to>
    <xdr:sp macro="" textlink="">
      <xdr:nvSpPr>
        <xdr:cNvPr id="424" name="フローチャート: 判断 423">
          <a:extLst>
            <a:ext uri="{FF2B5EF4-FFF2-40B4-BE49-F238E27FC236}">
              <a16:creationId xmlns:a16="http://schemas.microsoft.com/office/drawing/2014/main" id="{D7D9EE74-37F6-48AC-8213-CF88769475D4}"/>
            </a:ext>
          </a:extLst>
        </xdr:cNvPr>
        <xdr:cNvSpPr/>
      </xdr:nvSpPr>
      <xdr:spPr>
        <a:xfrm>
          <a:off x="11487150" y="62712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a:extLst>
            <a:ext uri="{FF2B5EF4-FFF2-40B4-BE49-F238E27FC236}">
              <a16:creationId xmlns:a16="http://schemas.microsoft.com/office/drawing/2014/main" id="{ADFA6F05-AD11-4239-85AF-DFBF8CD6B2DB}"/>
            </a:ext>
          </a:extLst>
        </xdr:cNvPr>
        <xdr:cNvSpPr txBox="1"/>
      </xdr:nvSpPr>
      <xdr:spPr>
        <a:xfrm>
          <a:off x="1452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a:extLst>
            <a:ext uri="{FF2B5EF4-FFF2-40B4-BE49-F238E27FC236}">
              <a16:creationId xmlns:a16="http://schemas.microsoft.com/office/drawing/2014/main" id="{DA2A3715-F79E-4E92-A244-A5098AC071CE}"/>
            </a:ext>
          </a:extLst>
        </xdr:cNvPr>
        <xdr:cNvSpPr txBox="1"/>
      </xdr:nvSpPr>
      <xdr:spPr>
        <a:xfrm>
          <a:off x="13766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a:extLst>
            <a:ext uri="{FF2B5EF4-FFF2-40B4-BE49-F238E27FC236}">
              <a16:creationId xmlns:a16="http://schemas.microsoft.com/office/drawing/2014/main" id="{BB355129-4DAF-4351-A04A-C6B0EC241114}"/>
            </a:ext>
          </a:extLst>
        </xdr:cNvPr>
        <xdr:cNvSpPr txBox="1"/>
      </xdr:nvSpPr>
      <xdr:spPr>
        <a:xfrm>
          <a:off x="12973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77BE8C6B-1FEB-478B-AAA8-0553212EAC04}"/>
            </a:ext>
          </a:extLst>
        </xdr:cNvPr>
        <xdr:cNvSpPr txBox="1"/>
      </xdr:nvSpPr>
      <xdr:spPr>
        <a:xfrm>
          <a:off x="12172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22B916CF-8236-4A83-89AB-4C54AB68B576}"/>
            </a:ext>
          </a:extLst>
        </xdr:cNvPr>
        <xdr:cNvSpPr txBox="1"/>
      </xdr:nvSpPr>
      <xdr:spPr>
        <a:xfrm>
          <a:off x="11366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144780</xdr:rowOff>
    </xdr:from>
    <xdr:to>
      <xdr:col>85</xdr:col>
      <xdr:colOff>177800</xdr:colOff>
      <xdr:row>38</xdr:row>
      <xdr:rowOff>74930</xdr:rowOff>
    </xdr:to>
    <xdr:sp macro="" textlink="">
      <xdr:nvSpPr>
        <xdr:cNvPr id="430" name="楕円 429">
          <a:extLst>
            <a:ext uri="{FF2B5EF4-FFF2-40B4-BE49-F238E27FC236}">
              <a16:creationId xmlns:a16="http://schemas.microsoft.com/office/drawing/2014/main" id="{6D482385-41DD-4FA2-90BE-E63FC4141C93}"/>
            </a:ext>
          </a:extLst>
        </xdr:cNvPr>
        <xdr:cNvSpPr/>
      </xdr:nvSpPr>
      <xdr:spPr>
        <a:xfrm>
          <a:off x="14649450" y="62598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167640</xdr:rowOff>
    </xdr:from>
    <xdr:ext cx="405130" cy="258445"/>
    <xdr:sp macro="" textlink="">
      <xdr:nvSpPr>
        <xdr:cNvPr id="431" name="【認定こども園・幼稚園・保育所】&#10;有形固定資産減価償却率該当値テキスト">
          <a:extLst>
            <a:ext uri="{FF2B5EF4-FFF2-40B4-BE49-F238E27FC236}">
              <a16:creationId xmlns:a16="http://schemas.microsoft.com/office/drawing/2014/main" id="{5FFD7A42-95F9-4FB4-818C-9121AC740323}"/>
            </a:ext>
          </a:extLst>
        </xdr:cNvPr>
        <xdr:cNvSpPr txBox="1"/>
      </xdr:nvSpPr>
      <xdr:spPr>
        <a:xfrm>
          <a:off x="14738350" y="61175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57785</xdr:rowOff>
    </xdr:from>
    <xdr:to>
      <xdr:col>81</xdr:col>
      <xdr:colOff>101600</xdr:colOff>
      <xdr:row>37</xdr:row>
      <xdr:rowOff>159385</xdr:rowOff>
    </xdr:to>
    <xdr:sp macro="" textlink="">
      <xdr:nvSpPr>
        <xdr:cNvPr id="432" name="楕円 431">
          <a:extLst>
            <a:ext uri="{FF2B5EF4-FFF2-40B4-BE49-F238E27FC236}">
              <a16:creationId xmlns:a16="http://schemas.microsoft.com/office/drawing/2014/main" id="{FD289471-BAEF-41CB-97D5-4648AB4EE925}"/>
            </a:ext>
          </a:extLst>
        </xdr:cNvPr>
        <xdr:cNvSpPr/>
      </xdr:nvSpPr>
      <xdr:spPr>
        <a:xfrm>
          <a:off x="1388745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109220</xdr:rowOff>
    </xdr:from>
    <xdr:to>
      <xdr:col>85</xdr:col>
      <xdr:colOff>127000</xdr:colOff>
      <xdr:row>38</xdr:row>
      <xdr:rowOff>24130</xdr:rowOff>
    </xdr:to>
    <xdr:cxnSp macro="">
      <xdr:nvCxnSpPr>
        <xdr:cNvPr id="433" name="直線コネクタ 432">
          <a:extLst>
            <a:ext uri="{FF2B5EF4-FFF2-40B4-BE49-F238E27FC236}">
              <a16:creationId xmlns:a16="http://schemas.microsoft.com/office/drawing/2014/main" id="{5C5CF8FD-C5DE-4E53-81EE-FC9B4FAAF525}"/>
            </a:ext>
          </a:extLst>
        </xdr:cNvPr>
        <xdr:cNvCxnSpPr/>
      </xdr:nvCxnSpPr>
      <xdr:spPr>
        <a:xfrm>
          <a:off x="13938250" y="6224270"/>
          <a:ext cx="762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168910</xdr:rowOff>
    </xdr:from>
    <xdr:to>
      <xdr:col>76</xdr:col>
      <xdr:colOff>165100</xdr:colOff>
      <xdr:row>37</xdr:row>
      <xdr:rowOff>99060</xdr:rowOff>
    </xdr:to>
    <xdr:sp macro="" textlink="">
      <xdr:nvSpPr>
        <xdr:cNvPr id="434" name="楕円 433">
          <a:extLst>
            <a:ext uri="{FF2B5EF4-FFF2-40B4-BE49-F238E27FC236}">
              <a16:creationId xmlns:a16="http://schemas.microsoft.com/office/drawing/2014/main" id="{1CE491FA-C540-4A78-97FC-88E3D9C8054F}"/>
            </a:ext>
          </a:extLst>
        </xdr:cNvPr>
        <xdr:cNvSpPr/>
      </xdr:nvSpPr>
      <xdr:spPr>
        <a:xfrm>
          <a:off x="13093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48260</xdr:rowOff>
    </xdr:from>
    <xdr:to>
      <xdr:col>81</xdr:col>
      <xdr:colOff>50800</xdr:colOff>
      <xdr:row>37</xdr:row>
      <xdr:rowOff>109220</xdr:rowOff>
    </xdr:to>
    <xdr:cxnSp macro="">
      <xdr:nvCxnSpPr>
        <xdr:cNvPr id="435" name="直線コネクタ 434">
          <a:extLst>
            <a:ext uri="{FF2B5EF4-FFF2-40B4-BE49-F238E27FC236}">
              <a16:creationId xmlns:a16="http://schemas.microsoft.com/office/drawing/2014/main" id="{C1219BC8-97AA-4A2A-A54C-AFFC8C0AC667}"/>
            </a:ext>
          </a:extLst>
        </xdr:cNvPr>
        <xdr:cNvCxnSpPr/>
      </xdr:nvCxnSpPr>
      <xdr:spPr>
        <a:xfrm>
          <a:off x="13144500" y="6163310"/>
          <a:ext cx="7937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97790</xdr:rowOff>
    </xdr:from>
    <xdr:to>
      <xdr:col>72</xdr:col>
      <xdr:colOff>38100</xdr:colOff>
      <xdr:row>37</xdr:row>
      <xdr:rowOff>27305</xdr:rowOff>
    </xdr:to>
    <xdr:sp macro="" textlink="">
      <xdr:nvSpPr>
        <xdr:cNvPr id="436" name="楕円 435">
          <a:extLst>
            <a:ext uri="{FF2B5EF4-FFF2-40B4-BE49-F238E27FC236}">
              <a16:creationId xmlns:a16="http://schemas.microsoft.com/office/drawing/2014/main" id="{758C0EE7-9B9E-4364-8E2D-2035B73907A7}"/>
            </a:ext>
          </a:extLst>
        </xdr:cNvPr>
        <xdr:cNvSpPr/>
      </xdr:nvSpPr>
      <xdr:spPr>
        <a:xfrm>
          <a:off x="12299950" y="6047740"/>
          <a:ext cx="825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147955</xdr:rowOff>
    </xdr:from>
    <xdr:to>
      <xdr:col>76</xdr:col>
      <xdr:colOff>114300</xdr:colOff>
      <xdr:row>37</xdr:row>
      <xdr:rowOff>48260</xdr:rowOff>
    </xdr:to>
    <xdr:cxnSp macro="">
      <xdr:nvCxnSpPr>
        <xdr:cNvPr id="437" name="直線コネクタ 436">
          <a:extLst>
            <a:ext uri="{FF2B5EF4-FFF2-40B4-BE49-F238E27FC236}">
              <a16:creationId xmlns:a16="http://schemas.microsoft.com/office/drawing/2014/main" id="{101CE134-1942-4841-81D1-6216979ED143}"/>
            </a:ext>
          </a:extLst>
        </xdr:cNvPr>
        <xdr:cNvCxnSpPr/>
      </xdr:nvCxnSpPr>
      <xdr:spPr>
        <a:xfrm>
          <a:off x="12344400" y="6097905"/>
          <a:ext cx="8001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29210</xdr:rowOff>
    </xdr:from>
    <xdr:to>
      <xdr:col>67</xdr:col>
      <xdr:colOff>101600</xdr:colOff>
      <xdr:row>36</xdr:row>
      <xdr:rowOff>130175</xdr:rowOff>
    </xdr:to>
    <xdr:sp macro="" textlink="">
      <xdr:nvSpPr>
        <xdr:cNvPr id="438" name="楕円 437">
          <a:extLst>
            <a:ext uri="{FF2B5EF4-FFF2-40B4-BE49-F238E27FC236}">
              <a16:creationId xmlns:a16="http://schemas.microsoft.com/office/drawing/2014/main" id="{BC44FDCE-762F-4831-882B-33693990DDC3}"/>
            </a:ext>
          </a:extLst>
        </xdr:cNvPr>
        <xdr:cNvSpPr/>
      </xdr:nvSpPr>
      <xdr:spPr>
        <a:xfrm>
          <a:off x="11487150" y="5979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79375</xdr:rowOff>
    </xdr:from>
    <xdr:to>
      <xdr:col>71</xdr:col>
      <xdr:colOff>177800</xdr:colOff>
      <xdr:row>36</xdr:row>
      <xdr:rowOff>147955</xdr:rowOff>
    </xdr:to>
    <xdr:cxnSp macro="">
      <xdr:nvCxnSpPr>
        <xdr:cNvPr id="439" name="直線コネクタ 438">
          <a:extLst>
            <a:ext uri="{FF2B5EF4-FFF2-40B4-BE49-F238E27FC236}">
              <a16:creationId xmlns:a16="http://schemas.microsoft.com/office/drawing/2014/main" id="{EEDDF128-41B8-4159-80F4-044536DA07EE}"/>
            </a:ext>
          </a:extLst>
        </xdr:cNvPr>
        <xdr:cNvCxnSpPr/>
      </xdr:nvCxnSpPr>
      <xdr:spPr>
        <a:xfrm>
          <a:off x="11537950" y="6029325"/>
          <a:ext cx="8064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109855</xdr:rowOff>
    </xdr:from>
    <xdr:ext cx="405130" cy="258445"/>
    <xdr:sp macro="" textlink="">
      <xdr:nvSpPr>
        <xdr:cNvPr id="440" name="n_1aveValue【認定こども園・幼稚園・保育所】&#10;有形固定資産減価償却率">
          <a:extLst>
            <a:ext uri="{FF2B5EF4-FFF2-40B4-BE49-F238E27FC236}">
              <a16:creationId xmlns:a16="http://schemas.microsoft.com/office/drawing/2014/main" id="{3A267F9D-B04F-46DC-842D-AB398F803FE5}"/>
            </a:ext>
          </a:extLst>
        </xdr:cNvPr>
        <xdr:cNvSpPr txBox="1"/>
      </xdr:nvSpPr>
      <xdr:spPr>
        <a:xfrm>
          <a:off x="13742035" y="6390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92075</xdr:rowOff>
    </xdr:from>
    <xdr:ext cx="404495" cy="259080"/>
    <xdr:sp macro="" textlink="">
      <xdr:nvSpPr>
        <xdr:cNvPr id="441" name="n_2aveValue【認定こども園・幼稚園・保育所】&#10;有形固定資産減価償却率">
          <a:extLst>
            <a:ext uri="{FF2B5EF4-FFF2-40B4-BE49-F238E27FC236}">
              <a16:creationId xmlns:a16="http://schemas.microsoft.com/office/drawing/2014/main" id="{5CA19B45-CF6A-460B-9B2E-B365124E91C8}"/>
            </a:ext>
          </a:extLst>
        </xdr:cNvPr>
        <xdr:cNvSpPr txBox="1"/>
      </xdr:nvSpPr>
      <xdr:spPr>
        <a:xfrm>
          <a:off x="12960985" y="63722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95250</xdr:rowOff>
    </xdr:from>
    <xdr:ext cx="404495" cy="259080"/>
    <xdr:sp macro="" textlink="">
      <xdr:nvSpPr>
        <xdr:cNvPr id="442" name="n_3aveValue【認定こども園・幼稚園・保育所】&#10;有形固定資産減価償却率">
          <a:extLst>
            <a:ext uri="{FF2B5EF4-FFF2-40B4-BE49-F238E27FC236}">
              <a16:creationId xmlns:a16="http://schemas.microsoft.com/office/drawing/2014/main" id="{F6DECB57-29DA-4331-9317-4AB9EA321CB3}"/>
            </a:ext>
          </a:extLst>
        </xdr:cNvPr>
        <xdr:cNvSpPr txBox="1"/>
      </xdr:nvSpPr>
      <xdr:spPr>
        <a:xfrm>
          <a:off x="12167235" y="6375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77470</xdr:rowOff>
    </xdr:from>
    <xdr:ext cx="404495" cy="258445"/>
    <xdr:sp macro="" textlink="">
      <xdr:nvSpPr>
        <xdr:cNvPr id="443" name="n_4aveValue【認定こども園・幼稚園・保育所】&#10;有形固定資産減価償却率">
          <a:extLst>
            <a:ext uri="{FF2B5EF4-FFF2-40B4-BE49-F238E27FC236}">
              <a16:creationId xmlns:a16="http://schemas.microsoft.com/office/drawing/2014/main" id="{2F8FB898-DB1E-42E5-AD67-556E24ACEF6B}"/>
            </a:ext>
          </a:extLst>
        </xdr:cNvPr>
        <xdr:cNvSpPr txBox="1"/>
      </xdr:nvSpPr>
      <xdr:spPr>
        <a:xfrm>
          <a:off x="11354435" y="63576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4445</xdr:rowOff>
    </xdr:from>
    <xdr:ext cx="405130" cy="259080"/>
    <xdr:sp macro="" textlink="">
      <xdr:nvSpPr>
        <xdr:cNvPr id="444" name="n_1mainValue【認定こども園・幼稚園・保育所】&#10;有形固定資産減価償却率">
          <a:extLst>
            <a:ext uri="{FF2B5EF4-FFF2-40B4-BE49-F238E27FC236}">
              <a16:creationId xmlns:a16="http://schemas.microsoft.com/office/drawing/2014/main" id="{A5C7C09C-BD96-4F0F-A68E-D376725D4D74}"/>
            </a:ext>
          </a:extLst>
        </xdr:cNvPr>
        <xdr:cNvSpPr txBox="1"/>
      </xdr:nvSpPr>
      <xdr:spPr>
        <a:xfrm>
          <a:off x="13742035" y="5954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115570</xdr:rowOff>
    </xdr:from>
    <xdr:ext cx="404495" cy="259080"/>
    <xdr:sp macro="" textlink="">
      <xdr:nvSpPr>
        <xdr:cNvPr id="445" name="n_2mainValue【認定こども園・幼稚園・保育所】&#10;有形固定資産減価償却率">
          <a:extLst>
            <a:ext uri="{FF2B5EF4-FFF2-40B4-BE49-F238E27FC236}">
              <a16:creationId xmlns:a16="http://schemas.microsoft.com/office/drawing/2014/main" id="{DC62E87A-8F1A-49DA-89B1-3AF7F3A9C7BF}"/>
            </a:ext>
          </a:extLst>
        </xdr:cNvPr>
        <xdr:cNvSpPr txBox="1"/>
      </xdr:nvSpPr>
      <xdr:spPr>
        <a:xfrm>
          <a:off x="12960985" y="5900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43815</xdr:rowOff>
    </xdr:from>
    <xdr:ext cx="404495" cy="258445"/>
    <xdr:sp macro="" textlink="">
      <xdr:nvSpPr>
        <xdr:cNvPr id="446" name="n_3mainValue【認定こども園・幼稚園・保育所】&#10;有形固定資産減価償却率">
          <a:extLst>
            <a:ext uri="{FF2B5EF4-FFF2-40B4-BE49-F238E27FC236}">
              <a16:creationId xmlns:a16="http://schemas.microsoft.com/office/drawing/2014/main" id="{24079782-D254-41F1-B1E0-54086452FCF3}"/>
            </a:ext>
          </a:extLst>
        </xdr:cNvPr>
        <xdr:cNvSpPr txBox="1"/>
      </xdr:nvSpPr>
      <xdr:spPr>
        <a:xfrm>
          <a:off x="12167235" y="5828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34</xdr:row>
      <xdr:rowOff>146685</xdr:rowOff>
    </xdr:from>
    <xdr:ext cx="404495" cy="258445"/>
    <xdr:sp macro="" textlink="">
      <xdr:nvSpPr>
        <xdr:cNvPr id="447" name="n_4mainValue【認定こども園・幼稚園・保育所】&#10;有形固定資産減価償却率">
          <a:extLst>
            <a:ext uri="{FF2B5EF4-FFF2-40B4-BE49-F238E27FC236}">
              <a16:creationId xmlns:a16="http://schemas.microsoft.com/office/drawing/2014/main" id="{737E40D0-DF44-47ED-88A3-550C78FE5082}"/>
            </a:ext>
          </a:extLst>
        </xdr:cNvPr>
        <xdr:cNvSpPr txBox="1"/>
      </xdr:nvSpPr>
      <xdr:spPr>
        <a:xfrm>
          <a:off x="11354435" y="57664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C5EE9D6A-A7D2-4908-8889-6A1A1F82C89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E51F17D5-BDED-41D8-97D7-8D52D8A2272D}"/>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D6A96FB3-834E-4DC4-8B83-6D08DC90E11A}"/>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8CA08DEE-4E2B-4029-AA94-9F7E46186D1E}"/>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BC5EF63F-3B8E-4C9C-8F9D-225BC191CE18}"/>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47BDEE0B-A29E-49F9-AC41-87AAE114E3E1}"/>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C9656A00-3B32-4111-A489-F2C1CCD7CDCC}"/>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5A29AB99-1A2A-4C2C-BEB0-3B99B45852F9}"/>
            </a:ext>
          </a:extLst>
        </xdr:cNvPr>
        <xdr:cNvSpPr/>
      </xdr:nvSpPr>
      <xdr:spPr>
        <a:xfrm>
          <a:off x="164592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6" name="テキスト ボックス 455">
          <a:extLst>
            <a:ext uri="{FF2B5EF4-FFF2-40B4-BE49-F238E27FC236}">
              <a16:creationId xmlns:a16="http://schemas.microsoft.com/office/drawing/2014/main" id="{23E405A8-D692-456D-A7E5-962E941DE0EB}"/>
            </a:ext>
          </a:extLst>
        </xdr:cNvPr>
        <xdr:cNvSpPr txBox="1"/>
      </xdr:nvSpPr>
      <xdr:spPr>
        <a:xfrm>
          <a:off x="1644015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7899232F-A58A-4106-9B1D-166EAE2D4E86}"/>
            </a:ext>
          </a:extLst>
        </xdr:cNvPr>
        <xdr:cNvCxnSpPr/>
      </xdr:nvCxnSpPr>
      <xdr:spPr>
        <a:xfrm>
          <a:off x="164592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a:extLst>
            <a:ext uri="{FF2B5EF4-FFF2-40B4-BE49-F238E27FC236}">
              <a16:creationId xmlns:a16="http://schemas.microsoft.com/office/drawing/2014/main" id="{280A8526-453B-46A1-996E-7404B66496EC}"/>
            </a:ext>
          </a:extLst>
        </xdr:cNvPr>
        <xdr:cNvCxnSpPr/>
      </xdr:nvCxnSpPr>
      <xdr:spPr>
        <a:xfrm>
          <a:off x="16459200" y="6908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459" name="テキスト ボックス 458">
          <a:extLst>
            <a:ext uri="{FF2B5EF4-FFF2-40B4-BE49-F238E27FC236}">
              <a16:creationId xmlns:a16="http://schemas.microsoft.com/office/drawing/2014/main" id="{D13C27F6-CFBD-4095-9AF5-C54F9E7EC344}"/>
            </a:ext>
          </a:extLst>
        </xdr:cNvPr>
        <xdr:cNvSpPr txBox="1"/>
      </xdr:nvSpPr>
      <xdr:spPr>
        <a:xfrm>
          <a:off x="16048990" y="67729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a:extLst>
            <a:ext uri="{FF2B5EF4-FFF2-40B4-BE49-F238E27FC236}">
              <a16:creationId xmlns:a16="http://schemas.microsoft.com/office/drawing/2014/main" id="{9C4C40DA-6F26-46F7-8C93-0B9078428506}"/>
            </a:ext>
          </a:extLst>
        </xdr:cNvPr>
        <xdr:cNvCxnSpPr/>
      </xdr:nvCxnSpPr>
      <xdr:spPr>
        <a:xfrm>
          <a:off x="16459200" y="64643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461" name="テキスト ボックス 460">
          <a:extLst>
            <a:ext uri="{FF2B5EF4-FFF2-40B4-BE49-F238E27FC236}">
              <a16:creationId xmlns:a16="http://schemas.microsoft.com/office/drawing/2014/main" id="{46DB2006-CC05-446F-A5D8-373D23F5AC05}"/>
            </a:ext>
          </a:extLst>
        </xdr:cNvPr>
        <xdr:cNvSpPr txBox="1"/>
      </xdr:nvSpPr>
      <xdr:spPr>
        <a:xfrm>
          <a:off x="16048990" y="63284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a:extLst>
            <a:ext uri="{FF2B5EF4-FFF2-40B4-BE49-F238E27FC236}">
              <a16:creationId xmlns:a16="http://schemas.microsoft.com/office/drawing/2014/main" id="{0D7F4410-E9C7-4F55-9346-B7401FED7EF8}"/>
            </a:ext>
          </a:extLst>
        </xdr:cNvPr>
        <xdr:cNvCxnSpPr/>
      </xdr:nvCxnSpPr>
      <xdr:spPr>
        <a:xfrm>
          <a:off x="16459200" y="6026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463" name="テキスト ボックス 462">
          <a:extLst>
            <a:ext uri="{FF2B5EF4-FFF2-40B4-BE49-F238E27FC236}">
              <a16:creationId xmlns:a16="http://schemas.microsoft.com/office/drawing/2014/main" id="{FB4E7C64-AC7A-4516-807D-9276FAF95DDC}"/>
            </a:ext>
          </a:extLst>
        </xdr:cNvPr>
        <xdr:cNvSpPr txBox="1"/>
      </xdr:nvSpPr>
      <xdr:spPr>
        <a:xfrm>
          <a:off x="16048990" y="589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a:extLst>
            <a:ext uri="{FF2B5EF4-FFF2-40B4-BE49-F238E27FC236}">
              <a16:creationId xmlns:a16="http://schemas.microsoft.com/office/drawing/2014/main" id="{B326780C-D587-45FF-90C5-72A237644421}"/>
            </a:ext>
          </a:extLst>
        </xdr:cNvPr>
        <xdr:cNvCxnSpPr/>
      </xdr:nvCxnSpPr>
      <xdr:spPr>
        <a:xfrm>
          <a:off x="16459200" y="55880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465" name="テキスト ボックス 464">
          <a:extLst>
            <a:ext uri="{FF2B5EF4-FFF2-40B4-BE49-F238E27FC236}">
              <a16:creationId xmlns:a16="http://schemas.microsoft.com/office/drawing/2014/main" id="{15FCBF88-4BE0-453F-A686-1A26C210CB2F}"/>
            </a:ext>
          </a:extLst>
        </xdr:cNvPr>
        <xdr:cNvSpPr txBox="1"/>
      </xdr:nvSpPr>
      <xdr:spPr>
        <a:xfrm>
          <a:off x="16048990" y="54521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a:extLst>
            <a:ext uri="{FF2B5EF4-FFF2-40B4-BE49-F238E27FC236}">
              <a16:creationId xmlns:a16="http://schemas.microsoft.com/office/drawing/2014/main" id="{D7CC55A9-E98A-4896-AE29-DC23FE7C22D4}"/>
            </a:ext>
          </a:extLst>
        </xdr:cNvPr>
        <xdr:cNvCxnSpPr/>
      </xdr:nvCxnSpPr>
      <xdr:spPr>
        <a:xfrm>
          <a:off x="164592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67" name="テキスト ボックス 466">
          <a:extLst>
            <a:ext uri="{FF2B5EF4-FFF2-40B4-BE49-F238E27FC236}">
              <a16:creationId xmlns:a16="http://schemas.microsoft.com/office/drawing/2014/main" id="{F86D2474-DD08-4101-B88C-D324067350B1}"/>
            </a:ext>
          </a:extLst>
        </xdr:cNvPr>
        <xdr:cNvSpPr txBox="1"/>
      </xdr:nvSpPr>
      <xdr:spPr>
        <a:xfrm>
          <a:off x="16048990" y="5007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a:extLst>
            <a:ext uri="{FF2B5EF4-FFF2-40B4-BE49-F238E27FC236}">
              <a16:creationId xmlns:a16="http://schemas.microsoft.com/office/drawing/2014/main" id="{46FE1BA9-C6D5-4853-B2A5-BFB04EF6E12D}"/>
            </a:ext>
          </a:extLst>
        </xdr:cNvPr>
        <xdr:cNvSpPr/>
      </xdr:nvSpPr>
      <xdr:spPr>
        <a:xfrm>
          <a:off x="164592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90170</xdr:rowOff>
    </xdr:from>
    <xdr:to>
      <xdr:col>116</xdr:col>
      <xdr:colOff>62865</xdr:colOff>
      <xdr:row>41</xdr:row>
      <xdr:rowOff>92075</xdr:rowOff>
    </xdr:to>
    <xdr:cxnSp macro="">
      <xdr:nvCxnSpPr>
        <xdr:cNvPr id="469" name="直線コネクタ 468">
          <a:extLst>
            <a:ext uri="{FF2B5EF4-FFF2-40B4-BE49-F238E27FC236}">
              <a16:creationId xmlns:a16="http://schemas.microsoft.com/office/drawing/2014/main" id="{09428BBE-CDE4-4AD5-8546-8D254A660664}"/>
            </a:ext>
          </a:extLst>
        </xdr:cNvPr>
        <xdr:cNvCxnSpPr/>
      </xdr:nvCxnSpPr>
      <xdr:spPr>
        <a:xfrm flipV="1">
          <a:off x="19951065" y="5544820"/>
          <a:ext cx="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95885</xdr:rowOff>
    </xdr:from>
    <xdr:ext cx="469900" cy="259080"/>
    <xdr:sp macro="" textlink="">
      <xdr:nvSpPr>
        <xdr:cNvPr id="470" name="【認定こども園・幼稚園・保育所】&#10;一人当たり面積最小値テキスト">
          <a:extLst>
            <a:ext uri="{FF2B5EF4-FFF2-40B4-BE49-F238E27FC236}">
              <a16:creationId xmlns:a16="http://schemas.microsoft.com/office/drawing/2014/main" id="{B228E4C0-71FA-45BD-B59D-5BC4AE6248CF}"/>
            </a:ext>
          </a:extLst>
        </xdr:cNvPr>
        <xdr:cNvSpPr txBox="1"/>
      </xdr:nvSpPr>
      <xdr:spPr>
        <a:xfrm>
          <a:off x="19989800" y="6871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92075</xdr:rowOff>
    </xdr:from>
    <xdr:to>
      <xdr:col>116</xdr:col>
      <xdr:colOff>152400</xdr:colOff>
      <xdr:row>41</xdr:row>
      <xdr:rowOff>92075</xdr:rowOff>
    </xdr:to>
    <xdr:cxnSp macro="">
      <xdr:nvCxnSpPr>
        <xdr:cNvPr id="471" name="直線コネクタ 470">
          <a:extLst>
            <a:ext uri="{FF2B5EF4-FFF2-40B4-BE49-F238E27FC236}">
              <a16:creationId xmlns:a16="http://schemas.microsoft.com/office/drawing/2014/main" id="{B3F24C01-2E71-4171-BCE3-75BC20E61243}"/>
            </a:ext>
          </a:extLst>
        </xdr:cNvPr>
        <xdr:cNvCxnSpPr/>
      </xdr:nvCxnSpPr>
      <xdr:spPr>
        <a:xfrm>
          <a:off x="19881850" y="68675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36830</xdr:rowOff>
    </xdr:from>
    <xdr:ext cx="469900" cy="259080"/>
    <xdr:sp macro="" textlink="">
      <xdr:nvSpPr>
        <xdr:cNvPr id="472" name="【認定こども園・幼稚園・保育所】&#10;一人当たり面積最大値テキスト">
          <a:extLst>
            <a:ext uri="{FF2B5EF4-FFF2-40B4-BE49-F238E27FC236}">
              <a16:creationId xmlns:a16="http://schemas.microsoft.com/office/drawing/2014/main" id="{5B011644-1840-4F05-88EC-21FF3D10CD53}"/>
            </a:ext>
          </a:extLst>
        </xdr:cNvPr>
        <xdr:cNvSpPr txBox="1"/>
      </xdr:nvSpPr>
      <xdr:spPr>
        <a:xfrm>
          <a:off x="19989800" y="5326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90170</xdr:rowOff>
    </xdr:from>
    <xdr:to>
      <xdr:col>116</xdr:col>
      <xdr:colOff>152400</xdr:colOff>
      <xdr:row>33</xdr:row>
      <xdr:rowOff>90170</xdr:rowOff>
    </xdr:to>
    <xdr:cxnSp macro="">
      <xdr:nvCxnSpPr>
        <xdr:cNvPr id="473" name="直線コネクタ 472">
          <a:extLst>
            <a:ext uri="{FF2B5EF4-FFF2-40B4-BE49-F238E27FC236}">
              <a16:creationId xmlns:a16="http://schemas.microsoft.com/office/drawing/2014/main" id="{B99A908E-9008-42BD-B2F4-B67F830D9F8A}"/>
            </a:ext>
          </a:extLst>
        </xdr:cNvPr>
        <xdr:cNvCxnSpPr/>
      </xdr:nvCxnSpPr>
      <xdr:spPr>
        <a:xfrm>
          <a:off x="19881850" y="5544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69850</xdr:rowOff>
    </xdr:from>
    <xdr:ext cx="469900" cy="259080"/>
    <xdr:sp macro="" textlink="">
      <xdr:nvSpPr>
        <xdr:cNvPr id="474" name="【認定こども園・幼稚園・保育所】&#10;一人当たり面積平均値テキスト">
          <a:extLst>
            <a:ext uri="{FF2B5EF4-FFF2-40B4-BE49-F238E27FC236}">
              <a16:creationId xmlns:a16="http://schemas.microsoft.com/office/drawing/2014/main" id="{62A3443E-4E85-476B-86E0-DA71CC03612F}"/>
            </a:ext>
          </a:extLst>
        </xdr:cNvPr>
        <xdr:cNvSpPr txBox="1"/>
      </xdr:nvSpPr>
      <xdr:spPr>
        <a:xfrm>
          <a:off x="19989800" y="63500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91440</xdr:rowOff>
    </xdr:from>
    <xdr:to>
      <xdr:col>116</xdr:col>
      <xdr:colOff>114300</xdr:colOff>
      <xdr:row>39</xdr:row>
      <xdr:rowOff>21590</xdr:rowOff>
    </xdr:to>
    <xdr:sp macro="" textlink="">
      <xdr:nvSpPr>
        <xdr:cNvPr id="475" name="フローチャート: 判断 474">
          <a:extLst>
            <a:ext uri="{FF2B5EF4-FFF2-40B4-BE49-F238E27FC236}">
              <a16:creationId xmlns:a16="http://schemas.microsoft.com/office/drawing/2014/main" id="{E44B4973-08D1-4D08-977E-4A14C632DE95}"/>
            </a:ext>
          </a:extLst>
        </xdr:cNvPr>
        <xdr:cNvSpPr/>
      </xdr:nvSpPr>
      <xdr:spPr>
        <a:xfrm>
          <a:off x="19900900" y="6371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112395</xdr:rowOff>
    </xdr:from>
    <xdr:to>
      <xdr:col>112</xdr:col>
      <xdr:colOff>38100</xdr:colOff>
      <xdr:row>39</xdr:row>
      <xdr:rowOff>42545</xdr:rowOff>
    </xdr:to>
    <xdr:sp macro="" textlink="">
      <xdr:nvSpPr>
        <xdr:cNvPr id="476" name="フローチャート: 判断 475">
          <a:extLst>
            <a:ext uri="{FF2B5EF4-FFF2-40B4-BE49-F238E27FC236}">
              <a16:creationId xmlns:a16="http://schemas.microsoft.com/office/drawing/2014/main" id="{215B5A2A-4EE8-4F04-B46E-F4D0115C195A}"/>
            </a:ext>
          </a:extLst>
        </xdr:cNvPr>
        <xdr:cNvSpPr/>
      </xdr:nvSpPr>
      <xdr:spPr>
        <a:xfrm>
          <a:off x="19157950" y="63925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109855</xdr:rowOff>
    </xdr:from>
    <xdr:to>
      <xdr:col>107</xdr:col>
      <xdr:colOff>101600</xdr:colOff>
      <xdr:row>39</xdr:row>
      <xdr:rowOff>40640</xdr:rowOff>
    </xdr:to>
    <xdr:sp macro="" textlink="">
      <xdr:nvSpPr>
        <xdr:cNvPr id="477" name="フローチャート: 判断 476">
          <a:extLst>
            <a:ext uri="{FF2B5EF4-FFF2-40B4-BE49-F238E27FC236}">
              <a16:creationId xmlns:a16="http://schemas.microsoft.com/office/drawing/2014/main" id="{195E8BC9-2418-4DEA-8EB8-22981BCB511C}"/>
            </a:ext>
          </a:extLst>
        </xdr:cNvPr>
        <xdr:cNvSpPr/>
      </xdr:nvSpPr>
      <xdr:spPr>
        <a:xfrm>
          <a:off x="18345150" y="639000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102870</xdr:rowOff>
    </xdr:from>
    <xdr:to>
      <xdr:col>102</xdr:col>
      <xdr:colOff>165100</xdr:colOff>
      <xdr:row>39</xdr:row>
      <xdr:rowOff>33020</xdr:rowOff>
    </xdr:to>
    <xdr:sp macro="" textlink="">
      <xdr:nvSpPr>
        <xdr:cNvPr id="478" name="フローチャート: 判断 477">
          <a:extLst>
            <a:ext uri="{FF2B5EF4-FFF2-40B4-BE49-F238E27FC236}">
              <a16:creationId xmlns:a16="http://schemas.microsoft.com/office/drawing/2014/main" id="{C48EF3B1-8092-4B1F-8C16-5CE06F16FF77}"/>
            </a:ext>
          </a:extLst>
        </xdr:cNvPr>
        <xdr:cNvSpPr/>
      </xdr:nvSpPr>
      <xdr:spPr>
        <a:xfrm>
          <a:off x="17551400" y="6383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109855</xdr:rowOff>
    </xdr:from>
    <xdr:to>
      <xdr:col>98</xdr:col>
      <xdr:colOff>38100</xdr:colOff>
      <xdr:row>39</xdr:row>
      <xdr:rowOff>40640</xdr:rowOff>
    </xdr:to>
    <xdr:sp macro="" textlink="">
      <xdr:nvSpPr>
        <xdr:cNvPr id="479" name="フローチャート: 判断 478">
          <a:extLst>
            <a:ext uri="{FF2B5EF4-FFF2-40B4-BE49-F238E27FC236}">
              <a16:creationId xmlns:a16="http://schemas.microsoft.com/office/drawing/2014/main" id="{8A9DE157-7A64-4477-9BED-6EA72707DA18}"/>
            </a:ext>
          </a:extLst>
        </xdr:cNvPr>
        <xdr:cNvSpPr/>
      </xdr:nvSpPr>
      <xdr:spPr>
        <a:xfrm>
          <a:off x="16757650" y="6390005"/>
          <a:ext cx="825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a:extLst>
            <a:ext uri="{FF2B5EF4-FFF2-40B4-BE49-F238E27FC236}">
              <a16:creationId xmlns:a16="http://schemas.microsoft.com/office/drawing/2014/main" id="{67E15C06-B29D-47C0-8F57-0E1A5AFE18CB}"/>
            </a:ext>
          </a:extLst>
        </xdr:cNvPr>
        <xdr:cNvSpPr txBox="1"/>
      </xdr:nvSpPr>
      <xdr:spPr>
        <a:xfrm>
          <a:off x="19780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1E31DF82-A2C8-4458-9916-C7190336A1A0}"/>
            </a:ext>
          </a:extLst>
        </xdr:cNvPr>
        <xdr:cNvSpPr txBox="1"/>
      </xdr:nvSpPr>
      <xdr:spPr>
        <a:xfrm>
          <a:off x="190309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CB68C5BA-832C-4DDF-89DB-8C0D242AF8F5}"/>
            </a:ext>
          </a:extLst>
        </xdr:cNvPr>
        <xdr:cNvSpPr txBox="1"/>
      </xdr:nvSpPr>
      <xdr:spPr>
        <a:xfrm>
          <a:off x="182245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24F7B445-75A1-406D-A00B-BABB435E7227}"/>
            </a:ext>
          </a:extLst>
        </xdr:cNvPr>
        <xdr:cNvSpPr txBox="1"/>
      </xdr:nvSpPr>
      <xdr:spPr>
        <a:xfrm>
          <a:off x="174307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1C2224B1-7C26-4FC6-80CD-A8BB7D20F8A2}"/>
            </a:ext>
          </a:extLst>
        </xdr:cNvPr>
        <xdr:cNvSpPr txBox="1"/>
      </xdr:nvSpPr>
      <xdr:spPr>
        <a:xfrm>
          <a:off x="166306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18415</xdr:rowOff>
    </xdr:from>
    <xdr:to>
      <xdr:col>116</xdr:col>
      <xdr:colOff>114300</xdr:colOff>
      <xdr:row>38</xdr:row>
      <xdr:rowOff>120650</xdr:rowOff>
    </xdr:to>
    <xdr:sp macro="" textlink="">
      <xdr:nvSpPr>
        <xdr:cNvPr id="485" name="楕円 484">
          <a:extLst>
            <a:ext uri="{FF2B5EF4-FFF2-40B4-BE49-F238E27FC236}">
              <a16:creationId xmlns:a16="http://schemas.microsoft.com/office/drawing/2014/main" id="{314AE1B5-E76F-4A89-ADE9-36D93C6B4F43}"/>
            </a:ext>
          </a:extLst>
        </xdr:cNvPr>
        <xdr:cNvSpPr/>
      </xdr:nvSpPr>
      <xdr:spPr>
        <a:xfrm>
          <a:off x="19900900" y="6298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41275</xdr:rowOff>
    </xdr:from>
    <xdr:ext cx="469900" cy="258445"/>
    <xdr:sp macro="" textlink="">
      <xdr:nvSpPr>
        <xdr:cNvPr id="486" name="【認定こども園・幼稚園・保育所】&#10;一人当たり面積該当値テキスト">
          <a:extLst>
            <a:ext uri="{FF2B5EF4-FFF2-40B4-BE49-F238E27FC236}">
              <a16:creationId xmlns:a16="http://schemas.microsoft.com/office/drawing/2014/main" id="{B4A44FEB-48F4-4745-BB93-48FA12E75208}"/>
            </a:ext>
          </a:extLst>
        </xdr:cNvPr>
        <xdr:cNvSpPr txBox="1"/>
      </xdr:nvSpPr>
      <xdr:spPr>
        <a:xfrm>
          <a:off x="19989800" y="6156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22860</xdr:rowOff>
    </xdr:from>
    <xdr:to>
      <xdr:col>112</xdr:col>
      <xdr:colOff>38100</xdr:colOff>
      <xdr:row>38</xdr:row>
      <xdr:rowOff>124460</xdr:rowOff>
    </xdr:to>
    <xdr:sp macro="" textlink="">
      <xdr:nvSpPr>
        <xdr:cNvPr id="487" name="楕円 486">
          <a:extLst>
            <a:ext uri="{FF2B5EF4-FFF2-40B4-BE49-F238E27FC236}">
              <a16:creationId xmlns:a16="http://schemas.microsoft.com/office/drawing/2014/main" id="{92C95505-025B-406C-929C-5474AFFFA08A}"/>
            </a:ext>
          </a:extLst>
        </xdr:cNvPr>
        <xdr:cNvSpPr/>
      </xdr:nvSpPr>
      <xdr:spPr>
        <a:xfrm>
          <a:off x="19157950" y="63030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69215</xdr:rowOff>
    </xdr:from>
    <xdr:to>
      <xdr:col>116</xdr:col>
      <xdr:colOff>63500</xdr:colOff>
      <xdr:row>38</xdr:row>
      <xdr:rowOff>73660</xdr:rowOff>
    </xdr:to>
    <xdr:cxnSp macro="">
      <xdr:nvCxnSpPr>
        <xdr:cNvPr id="488" name="直線コネクタ 487">
          <a:extLst>
            <a:ext uri="{FF2B5EF4-FFF2-40B4-BE49-F238E27FC236}">
              <a16:creationId xmlns:a16="http://schemas.microsoft.com/office/drawing/2014/main" id="{3C390D03-B18F-4DED-B6D0-CD7C70C69BCD}"/>
            </a:ext>
          </a:extLst>
        </xdr:cNvPr>
        <xdr:cNvCxnSpPr/>
      </xdr:nvCxnSpPr>
      <xdr:spPr>
        <a:xfrm flipV="1">
          <a:off x="19202400" y="6349365"/>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27940</xdr:rowOff>
    </xdr:from>
    <xdr:to>
      <xdr:col>107</xdr:col>
      <xdr:colOff>101600</xdr:colOff>
      <xdr:row>38</xdr:row>
      <xdr:rowOff>129540</xdr:rowOff>
    </xdr:to>
    <xdr:sp macro="" textlink="">
      <xdr:nvSpPr>
        <xdr:cNvPr id="489" name="楕円 488">
          <a:extLst>
            <a:ext uri="{FF2B5EF4-FFF2-40B4-BE49-F238E27FC236}">
              <a16:creationId xmlns:a16="http://schemas.microsoft.com/office/drawing/2014/main" id="{C71001EE-01B1-4ECC-AEF0-E8C032C36F1D}"/>
            </a:ext>
          </a:extLst>
        </xdr:cNvPr>
        <xdr:cNvSpPr/>
      </xdr:nvSpPr>
      <xdr:spPr>
        <a:xfrm>
          <a:off x="1834515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73660</xdr:rowOff>
    </xdr:from>
    <xdr:to>
      <xdr:col>111</xdr:col>
      <xdr:colOff>177800</xdr:colOff>
      <xdr:row>38</xdr:row>
      <xdr:rowOff>78740</xdr:rowOff>
    </xdr:to>
    <xdr:cxnSp macro="">
      <xdr:nvCxnSpPr>
        <xdr:cNvPr id="490" name="直線コネクタ 489">
          <a:extLst>
            <a:ext uri="{FF2B5EF4-FFF2-40B4-BE49-F238E27FC236}">
              <a16:creationId xmlns:a16="http://schemas.microsoft.com/office/drawing/2014/main" id="{8300875E-F25A-4166-AAA7-2BCB14B78EE8}"/>
            </a:ext>
          </a:extLst>
        </xdr:cNvPr>
        <xdr:cNvCxnSpPr/>
      </xdr:nvCxnSpPr>
      <xdr:spPr>
        <a:xfrm flipV="1">
          <a:off x="18395950" y="635381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32385</xdr:rowOff>
    </xdr:from>
    <xdr:to>
      <xdr:col>102</xdr:col>
      <xdr:colOff>165100</xdr:colOff>
      <xdr:row>38</xdr:row>
      <xdr:rowOff>133985</xdr:rowOff>
    </xdr:to>
    <xdr:sp macro="" textlink="">
      <xdr:nvSpPr>
        <xdr:cNvPr id="491" name="楕円 490">
          <a:extLst>
            <a:ext uri="{FF2B5EF4-FFF2-40B4-BE49-F238E27FC236}">
              <a16:creationId xmlns:a16="http://schemas.microsoft.com/office/drawing/2014/main" id="{5F20BC3E-B8A4-4D38-B408-CA89BD9A0018}"/>
            </a:ext>
          </a:extLst>
        </xdr:cNvPr>
        <xdr:cNvSpPr/>
      </xdr:nvSpPr>
      <xdr:spPr>
        <a:xfrm>
          <a:off x="175514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78740</xdr:rowOff>
    </xdr:from>
    <xdr:to>
      <xdr:col>107</xdr:col>
      <xdr:colOff>50800</xdr:colOff>
      <xdr:row>38</xdr:row>
      <xdr:rowOff>83185</xdr:rowOff>
    </xdr:to>
    <xdr:cxnSp macro="">
      <xdr:nvCxnSpPr>
        <xdr:cNvPr id="492" name="直線コネクタ 491">
          <a:extLst>
            <a:ext uri="{FF2B5EF4-FFF2-40B4-BE49-F238E27FC236}">
              <a16:creationId xmlns:a16="http://schemas.microsoft.com/office/drawing/2014/main" id="{73F82FB3-020D-4134-8989-2ECBE99E8B83}"/>
            </a:ext>
          </a:extLst>
        </xdr:cNvPr>
        <xdr:cNvCxnSpPr/>
      </xdr:nvCxnSpPr>
      <xdr:spPr>
        <a:xfrm flipV="1">
          <a:off x="17602200" y="6358890"/>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3" name="楕円 492">
          <a:extLst>
            <a:ext uri="{FF2B5EF4-FFF2-40B4-BE49-F238E27FC236}">
              <a16:creationId xmlns:a16="http://schemas.microsoft.com/office/drawing/2014/main" id="{49D93D23-6092-4BC5-960C-B8F3C158BC45}"/>
            </a:ext>
          </a:extLst>
        </xdr:cNvPr>
        <xdr:cNvSpPr/>
      </xdr:nvSpPr>
      <xdr:spPr>
        <a:xfrm>
          <a:off x="16757650" y="6316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83185</xdr:rowOff>
    </xdr:from>
    <xdr:to>
      <xdr:col>102</xdr:col>
      <xdr:colOff>114300</xdr:colOff>
      <xdr:row>38</xdr:row>
      <xdr:rowOff>87630</xdr:rowOff>
    </xdr:to>
    <xdr:cxnSp macro="">
      <xdr:nvCxnSpPr>
        <xdr:cNvPr id="494" name="直線コネクタ 493">
          <a:extLst>
            <a:ext uri="{FF2B5EF4-FFF2-40B4-BE49-F238E27FC236}">
              <a16:creationId xmlns:a16="http://schemas.microsoft.com/office/drawing/2014/main" id="{33666064-EDCF-470D-AF10-6C333289141B}"/>
            </a:ext>
          </a:extLst>
        </xdr:cNvPr>
        <xdr:cNvCxnSpPr/>
      </xdr:nvCxnSpPr>
      <xdr:spPr>
        <a:xfrm flipV="1">
          <a:off x="16802100" y="6363335"/>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33655</xdr:rowOff>
    </xdr:from>
    <xdr:ext cx="469900" cy="258445"/>
    <xdr:sp macro="" textlink="">
      <xdr:nvSpPr>
        <xdr:cNvPr id="495" name="n_1aveValue【認定こども園・幼稚園・保育所】&#10;一人当たり面積">
          <a:extLst>
            <a:ext uri="{FF2B5EF4-FFF2-40B4-BE49-F238E27FC236}">
              <a16:creationId xmlns:a16="http://schemas.microsoft.com/office/drawing/2014/main" id="{31A07625-E767-4A43-AF4E-66F23555D273}"/>
            </a:ext>
          </a:extLst>
        </xdr:cNvPr>
        <xdr:cNvSpPr txBox="1"/>
      </xdr:nvSpPr>
      <xdr:spPr>
        <a:xfrm>
          <a:off x="18980150" y="64789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9265" cy="258445"/>
    <xdr:sp macro="" textlink="">
      <xdr:nvSpPr>
        <xdr:cNvPr id="496" name="n_2aveValue【認定こども園・幼稚園・保育所】&#10;一人当たり面積">
          <a:extLst>
            <a:ext uri="{FF2B5EF4-FFF2-40B4-BE49-F238E27FC236}">
              <a16:creationId xmlns:a16="http://schemas.microsoft.com/office/drawing/2014/main" id="{92EBF03A-DD7D-4625-9115-47B4009B2983}"/>
            </a:ext>
          </a:extLst>
        </xdr:cNvPr>
        <xdr:cNvSpPr txBox="1"/>
      </xdr:nvSpPr>
      <xdr:spPr>
        <a:xfrm>
          <a:off x="18180050" y="6476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24130</xdr:rowOff>
    </xdr:from>
    <xdr:ext cx="469265" cy="259080"/>
    <xdr:sp macro="" textlink="">
      <xdr:nvSpPr>
        <xdr:cNvPr id="497" name="n_3aveValue【認定こども園・幼稚園・保育所】&#10;一人当たり面積">
          <a:extLst>
            <a:ext uri="{FF2B5EF4-FFF2-40B4-BE49-F238E27FC236}">
              <a16:creationId xmlns:a16="http://schemas.microsoft.com/office/drawing/2014/main" id="{F74F74D0-C178-4115-953F-CF94C3A9B3F8}"/>
            </a:ext>
          </a:extLst>
        </xdr:cNvPr>
        <xdr:cNvSpPr txBox="1"/>
      </xdr:nvSpPr>
      <xdr:spPr>
        <a:xfrm>
          <a:off x="17386300" y="6469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31115</xdr:rowOff>
    </xdr:from>
    <xdr:ext cx="469265" cy="258445"/>
    <xdr:sp macro="" textlink="">
      <xdr:nvSpPr>
        <xdr:cNvPr id="498" name="n_4aveValue【認定こども園・幼稚園・保育所】&#10;一人当たり面積">
          <a:extLst>
            <a:ext uri="{FF2B5EF4-FFF2-40B4-BE49-F238E27FC236}">
              <a16:creationId xmlns:a16="http://schemas.microsoft.com/office/drawing/2014/main" id="{8EE7AAC4-7367-4F6F-853D-23BA705E971E}"/>
            </a:ext>
          </a:extLst>
        </xdr:cNvPr>
        <xdr:cNvSpPr txBox="1"/>
      </xdr:nvSpPr>
      <xdr:spPr>
        <a:xfrm>
          <a:off x="16592550" y="6476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140970</xdr:rowOff>
    </xdr:from>
    <xdr:ext cx="469900" cy="259080"/>
    <xdr:sp macro="" textlink="">
      <xdr:nvSpPr>
        <xdr:cNvPr id="499" name="n_1mainValue【認定こども園・幼稚園・保育所】&#10;一人当たり面積">
          <a:extLst>
            <a:ext uri="{FF2B5EF4-FFF2-40B4-BE49-F238E27FC236}">
              <a16:creationId xmlns:a16="http://schemas.microsoft.com/office/drawing/2014/main" id="{FC53DF00-7E62-424E-B4EA-6735685B3DEB}"/>
            </a:ext>
          </a:extLst>
        </xdr:cNvPr>
        <xdr:cNvSpPr txBox="1"/>
      </xdr:nvSpPr>
      <xdr:spPr>
        <a:xfrm>
          <a:off x="18980150" y="6090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146050</xdr:rowOff>
    </xdr:from>
    <xdr:ext cx="469265" cy="258445"/>
    <xdr:sp macro="" textlink="">
      <xdr:nvSpPr>
        <xdr:cNvPr id="500" name="n_2mainValue【認定こども園・幼稚園・保育所】&#10;一人当たり面積">
          <a:extLst>
            <a:ext uri="{FF2B5EF4-FFF2-40B4-BE49-F238E27FC236}">
              <a16:creationId xmlns:a16="http://schemas.microsoft.com/office/drawing/2014/main" id="{280901B2-BD5F-432C-82CA-E0592C7AC206}"/>
            </a:ext>
          </a:extLst>
        </xdr:cNvPr>
        <xdr:cNvSpPr txBox="1"/>
      </xdr:nvSpPr>
      <xdr:spPr>
        <a:xfrm>
          <a:off x="18180050" y="6096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150495</xdr:rowOff>
    </xdr:from>
    <xdr:ext cx="469265" cy="259080"/>
    <xdr:sp macro="" textlink="">
      <xdr:nvSpPr>
        <xdr:cNvPr id="501" name="n_3mainValue【認定こども園・幼稚園・保育所】&#10;一人当たり面積">
          <a:extLst>
            <a:ext uri="{FF2B5EF4-FFF2-40B4-BE49-F238E27FC236}">
              <a16:creationId xmlns:a16="http://schemas.microsoft.com/office/drawing/2014/main" id="{95915F12-6C79-4FD7-9DEF-13D02D05DAF7}"/>
            </a:ext>
          </a:extLst>
        </xdr:cNvPr>
        <xdr:cNvSpPr txBox="1"/>
      </xdr:nvSpPr>
      <xdr:spPr>
        <a:xfrm>
          <a:off x="17386300" y="61004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36</xdr:row>
      <xdr:rowOff>154940</xdr:rowOff>
    </xdr:from>
    <xdr:ext cx="469265" cy="258445"/>
    <xdr:sp macro="" textlink="">
      <xdr:nvSpPr>
        <xdr:cNvPr id="502" name="n_4mainValue【認定こども園・幼稚園・保育所】&#10;一人当たり面積">
          <a:extLst>
            <a:ext uri="{FF2B5EF4-FFF2-40B4-BE49-F238E27FC236}">
              <a16:creationId xmlns:a16="http://schemas.microsoft.com/office/drawing/2014/main" id="{E8FE2A6E-1ABF-4303-9E24-44C8F96A0137}"/>
            </a:ext>
          </a:extLst>
        </xdr:cNvPr>
        <xdr:cNvSpPr txBox="1"/>
      </xdr:nvSpPr>
      <xdr:spPr>
        <a:xfrm>
          <a:off x="16592550" y="61048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a:extLst>
            <a:ext uri="{FF2B5EF4-FFF2-40B4-BE49-F238E27FC236}">
              <a16:creationId xmlns:a16="http://schemas.microsoft.com/office/drawing/2014/main" id="{F79655EF-EE16-4F3F-A5D4-D4D0F4524332}"/>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a:extLst>
            <a:ext uri="{FF2B5EF4-FFF2-40B4-BE49-F238E27FC236}">
              <a16:creationId xmlns:a16="http://schemas.microsoft.com/office/drawing/2014/main" id="{A4C76B4C-3CEC-4B1C-8560-07DFBF0F1EA9}"/>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a:extLst>
            <a:ext uri="{FF2B5EF4-FFF2-40B4-BE49-F238E27FC236}">
              <a16:creationId xmlns:a16="http://schemas.microsoft.com/office/drawing/2014/main" id="{05ADD182-A179-4168-A59D-6C83A4605CC2}"/>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a:extLst>
            <a:ext uri="{FF2B5EF4-FFF2-40B4-BE49-F238E27FC236}">
              <a16:creationId xmlns:a16="http://schemas.microsoft.com/office/drawing/2014/main" id="{164E1DE6-2EFC-4FE1-BC0E-BDBAA6E25A34}"/>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a:extLst>
            <a:ext uri="{FF2B5EF4-FFF2-40B4-BE49-F238E27FC236}">
              <a16:creationId xmlns:a16="http://schemas.microsoft.com/office/drawing/2014/main" id="{1191B82E-3ABE-418C-952A-FAC5B22AF900}"/>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a:extLst>
            <a:ext uri="{FF2B5EF4-FFF2-40B4-BE49-F238E27FC236}">
              <a16:creationId xmlns:a16="http://schemas.microsoft.com/office/drawing/2014/main" id="{B5726FEF-BE89-41DA-AAB5-16AB713408F8}"/>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a:extLst>
            <a:ext uri="{FF2B5EF4-FFF2-40B4-BE49-F238E27FC236}">
              <a16:creationId xmlns:a16="http://schemas.microsoft.com/office/drawing/2014/main" id="{F6BF4A66-2DCF-4422-8D32-51951EB8E648}"/>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a:extLst>
            <a:ext uri="{FF2B5EF4-FFF2-40B4-BE49-F238E27FC236}">
              <a16:creationId xmlns:a16="http://schemas.microsoft.com/office/drawing/2014/main" id="{D4241EBC-9483-4724-AE0E-3A71253551BD}"/>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1" name="テキスト ボックス 510">
          <a:extLst>
            <a:ext uri="{FF2B5EF4-FFF2-40B4-BE49-F238E27FC236}">
              <a16:creationId xmlns:a16="http://schemas.microsoft.com/office/drawing/2014/main" id="{5C7BD270-EB21-47AC-ABD2-30C48C7FDB11}"/>
            </a:ext>
          </a:extLst>
        </xdr:cNvPr>
        <xdr:cNvSpPr txBox="1"/>
      </xdr:nvSpPr>
      <xdr:spPr>
        <a:xfrm>
          <a:off x="11169650"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a:extLst>
            <a:ext uri="{FF2B5EF4-FFF2-40B4-BE49-F238E27FC236}">
              <a16:creationId xmlns:a16="http://schemas.microsoft.com/office/drawing/2014/main" id="{B1B593EA-1538-4EA9-AA96-5ECDFA6A3891}"/>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13" name="テキスト ボックス 512">
          <a:extLst>
            <a:ext uri="{FF2B5EF4-FFF2-40B4-BE49-F238E27FC236}">
              <a16:creationId xmlns:a16="http://schemas.microsoft.com/office/drawing/2014/main" id="{D3404D2E-B79E-4E1A-90BF-DE0401983D0D}"/>
            </a:ext>
          </a:extLst>
        </xdr:cNvPr>
        <xdr:cNvSpPr txBox="1"/>
      </xdr:nvSpPr>
      <xdr:spPr>
        <a:xfrm>
          <a:off x="1079754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a:extLst>
            <a:ext uri="{FF2B5EF4-FFF2-40B4-BE49-F238E27FC236}">
              <a16:creationId xmlns:a16="http://schemas.microsoft.com/office/drawing/2014/main" id="{7B5D1BB0-A76B-4326-88A4-D7807761687F}"/>
            </a:ext>
          </a:extLst>
        </xdr:cNvPr>
        <xdr:cNvCxnSpPr/>
      </xdr:nvCxnSpPr>
      <xdr:spPr>
        <a:xfrm>
          <a:off x="11207750" y="1064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5" name="テキスト ボックス 514">
          <a:extLst>
            <a:ext uri="{FF2B5EF4-FFF2-40B4-BE49-F238E27FC236}">
              <a16:creationId xmlns:a16="http://schemas.microsoft.com/office/drawing/2014/main" id="{4CB4C245-42DC-4A23-A69A-DE1E34353747}"/>
            </a:ext>
          </a:extLst>
        </xdr:cNvPr>
        <xdr:cNvSpPr txBox="1"/>
      </xdr:nvSpPr>
      <xdr:spPr>
        <a:xfrm>
          <a:off x="10842625" y="10513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a:extLst>
            <a:ext uri="{FF2B5EF4-FFF2-40B4-BE49-F238E27FC236}">
              <a16:creationId xmlns:a16="http://schemas.microsoft.com/office/drawing/2014/main" id="{D232A060-F149-4061-BFF3-3CC145C939C2}"/>
            </a:ext>
          </a:extLst>
        </xdr:cNvPr>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17" name="テキスト ボックス 516">
          <a:extLst>
            <a:ext uri="{FF2B5EF4-FFF2-40B4-BE49-F238E27FC236}">
              <a16:creationId xmlns:a16="http://schemas.microsoft.com/office/drawing/2014/main" id="{9947ECBC-96C9-4E5F-8910-8DF0193ED25C}"/>
            </a:ext>
          </a:extLst>
        </xdr:cNvPr>
        <xdr:cNvSpPr txBox="1"/>
      </xdr:nvSpPr>
      <xdr:spPr>
        <a:xfrm>
          <a:off x="108426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a:extLst>
            <a:ext uri="{FF2B5EF4-FFF2-40B4-BE49-F238E27FC236}">
              <a16:creationId xmlns:a16="http://schemas.microsoft.com/office/drawing/2014/main" id="{F544A199-01FE-4CC0-A844-ADBEC27EDA86}"/>
            </a:ext>
          </a:extLst>
        </xdr:cNvPr>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19" name="テキスト ボックス 518">
          <a:extLst>
            <a:ext uri="{FF2B5EF4-FFF2-40B4-BE49-F238E27FC236}">
              <a16:creationId xmlns:a16="http://schemas.microsoft.com/office/drawing/2014/main" id="{EFD91A69-D439-4BD1-8D24-32CC102726DF}"/>
            </a:ext>
          </a:extLst>
        </xdr:cNvPr>
        <xdr:cNvSpPr txBox="1"/>
      </xdr:nvSpPr>
      <xdr:spPr>
        <a:xfrm>
          <a:off x="10842625" y="9776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a:extLst>
            <a:ext uri="{FF2B5EF4-FFF2-40B4-BE49-F238E27FC236}">
              <a16:creationId xmlns:a16="http://schemas.microsoft.com/office/drawing/2014/main" id="{D4C5F685-771B-4DAA-A6BD-52CEF3C3F8B8}"/>
            </a:ext>
          </a:extLst>
        </xdr:cNvPr>
        <xdr:cNvCxnSpPr/>
      </xdr:nvCxnSpPr>
      <xdr:spPr>
        <a:xfrm>
          <a:off x="11207750" y="955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1" name="テキスト ボックス 520">
          <a:extLst>
            <a:ext uri="{FF2B5EF4-FFF2-40B4-BE49-F238E27FC236}">
              <a16:creationId xmlns:a16="http://schemas.microsoft.com/office/drawing/2014/main" id="{74885E6B-A1DD-4087-B8A9-EDDC32D21FB9}"/>
            </a:ext>
          </a:extLst>
        </xdr:cNvPr>
        <xdr:cNvSpPr txBox="1"/>
      </xdr:nvSpPr>
      <xdr:spPr>
        <a:xfrm>
          <a:off x="108426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a:extLst>
            <a:ext uri="{FF2B5EF4-FFF2-40B4-BE49-F238E27FC236}">
              <a16:creationId xmlns:a16="http://schemas.microsoft.com/office/drawing/2014/main" id="{46613F86-1665-4183-AB46-C9D1EE939391}"/>
            </a:ext>
          </a:extLst>
        </xdr:cNvPr>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3" name="テキスト ボックス 522">
          <a:extLst>
            <a:ext uri="{FF2B5EF4-FFF2-40B4-BE49-F238E27FC236}">
              <a16:creationId xmlns:a16="http://schemas.microsoft.com/office/drawing/2014/main" id="{8611476E-B980-4757-82BF-2A80111991BD}"/>
            </a:ext>
          </a:extLst>
        </xdr:cNvPr>
        <xdr:cNvSpPr txBox="1"/>
      </xdr:nvSpPr>
      <xdr:spPr>
        <a:xfrm>
          <a:off x="10842625" y="9046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a:extLst>
            <a:ext uri="{FF2B5EF4-FFF2-40B4-BE49-F238E27FC236}">
              <a16:creationId xmlns:a16="http://schemas.microsoft.com/office/drawing/2014/main" id="{5CBC0092-71CC-49DC-9070-8A44CF9D72C1}"/>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525" name="テキスト ボックス 524">
          <a:extLst>
            <a:ext uri="{FF2B5EF4-FFF2-40B4-BE49-F238E27FC236}">
              <a16:creationId xmlns:a16="http://schemas.microsoft.com/office/drawing/2014/main" id="{38533209-C885-43EC-83E7-D4C6BA161E4E}"/>
            </a:ext>
          </a:extLst>
        </xdr:cNvPr>
        <xdr:cNvSpPr txBox="1"/>
      </xdr:nvSpPr>
      <xdr:spPr>
        <a:xfrm>
          <a:off x="10842625" y="8677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a:extLst>
            <a:ext uri="{FF2B5EF4-FFF2-40B4-BE49-F238E27FC236}">
              <a16:creationId xmlns:a16="http://schemas.microsoft.com/office/drawing/2014/main" id="{58E03ACC-8115-4438-BACE-902D9D4075E8}"/>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26670</xdr:rowOff>
    </xdr:from>
    <xdr:to>
      <xdr:col>85</xdr:col>
      <xdr:colOff>126365</xdr:colOff>
      <xdr:row>64</xdr:row>
      <xdr:rowOff>99060</xdr:rowOff>
    </xdr:to>
    <xdr:cxnSp macro="">
      <xdr:nvCxnSpPr>
        <xdr:cNvPr id="527" name="直線コネクタ 526">
          <a:extLst>
            <a:ext uri="{FF2B5EF4-FFF2-40B4-BE49-F238E27FC236}">
              <a16:creationId xmlns:a16="http://schemas.microsoft.com/office/drawing/2014/main" id="{3685EE48-212B-4FF5-B4FE-9C58CC26327D}"/>
            </a:ext>
          </a:extLst>
        </xdr:cNvPr>
        <xdr:cNvCxnSpPr/>
      </xdr:nvCxnSpPr>
      <xdr:spPr>
        <a:xfrm flipV="1">
          <a:off x="14699615" y="9113520"/>
          <a:ext cx="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102870</xdr:rowOff>
    </xdr:from>
    <xdr:ext cx="405130" cy="259080"/>
    <xdr:sp macro="" textlink="">
      <xdr:nvSpPr>
        <xdr:cNvPr id="528" name="【学校施設】&#10;有形固定資産減価償却率最小値テキスト">
          <a:extLst>
            <a:ext uri="{FF2B5EF4-FFF2-40B4-BE49-F238E27FC236}">
              <a16:creationId xmlns:a16="http://schemas.microsoft.com/office/drawing/2014/main" id="{BD566EA0-A1B1-4709-860E-14CA75F117DB}"/>
            </a:ext>
          </a:extLst>
        </xdr:cNvPr>
        <xdr:cNvSpPr txBox="1"/>
      </xdr:nvSpPr>
      <xdr:spPr>
        <a:xfrm>
          <a:off x="14738350" y="10675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99060</xdr:rowOff>
    </xdr:from>
    <xdr:to>
      <xdr:col>86</xdr:col>
      <xdr:colOff>25400</xdr:colOff>
      <xdr:row>64</xdr:row>
      <xdr:rowOff>99060</xdr:rowOff>
    </xdr:to>
    <xdr:cxnSp macro="">
      <xdr:nvCxnSpPr>
        <xdr:cNvPr id="529" name="直線コネクタ 528">
          <a:extLst>
            <a:ext uri="{FF2B5EF4-FFF2-40B4-BE49-F238E27FC236}">
              <a16:creationId xmlns:a16="http://schemas.microsoft.com/office/drawing/2014/main" id="{7ACE0DBF-1D34-4365-9017-71345D5713C2}"/>
            </a:ext>
          </a:extLst>
        </xdr:cNvPr>
        <xdr:cNvCxnSpPr/>
      </xdr:nvCxnSpPr>
      <xdr:spPr>
        <a:xfrm>
          <a:off x="14611350" y="10671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144780</xdr:rowOff>
    </xdr:from>
    <xdr:ext cx="405130" cy="258445"/>
    <xdr:sp macro="" textlink="">
      <xdr:nvSpPr>
        <xdr:cNvPr id="530" name="【学校施設】&#10;有形固定資産減価償却率最大値テキスト">
          <a:extLst>
            <a:ext uri="{FF2B5EF4-FFF2-40B4-BE49-F238E27FC236}">
              <a16:creationId xmlns:a16="http://schemas.microsoft.com/office/drawing/2014/main" id="{EA471E1B-1ADB-4F53-A2D7-BA22DA2F1865}"/>
            </a:ext>
          </a:extLst>
        </xdr:cNvPr>
        <xdr:cNvSpPr txBox="1"/>
      </xdr:nvSpPr>
      <xdr:spPr>
        <a:xfrm>
          <a:off x="14738350" y="8901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26670</xdr:rowOff>
    </xdr:from>
    <xdr:to>
      <xdr:col>86</xdr:col>
      <xdr:colOff>25400</xdr:colOff>
      <xdr:row>55</xdr:row>
      <xdr:rowOff>26670</xdr:rowOff>
    </xdr:to>
    <xdr:cxnSp macro="">
      <xdr:nvCxnSpPr>
        <xdr:cNvPr id="531" name="直線コネクタ 530">
          <a:extLst>
            <a:ext uri="{FF2B5EF4-FFF2-40B4-BE49-F238E27FC236}">
              <a16:creationId xmlns:a16="http://schemas.microsoft.com/office/drawing/2014/main" id="{901BEDCD-D9BC-477A-85D9-4A34C3585879}"/>
            </a:ext>
          </a:extLst>
        </xdr:cNvPr>
        <xdr:cNvCxnSpPr/>
      </xdr:nvCxnSpPr>
      <xdr:spPr>
        <a:xfrm>
          <a:off x="14611350" y="91135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59690</xdr:rowOff>
    </xdr:from>
    <xdr:ext cx="405130" cy="259080"/>
    <xdr:sp macro="" textlink="">
      <xdr:nvSpPr>
        <xdr:cNvPr id="532" name="【学校施設】&#10;有形固定資産減価償却率平均値テキスト">
          <a:extLst>
            <a:ext uri="{FF2B5EF4-FFF2-40B4-BE49-F238E27FC236}">
              <a16:creationId xmlns:a16="http://schemas.microsoft.com/office/drawing/2014/main" id="{C368BF47-E265-4D74-96FE-1A4ED65349CB}"/>
            </a:ext>
          </a:extLst>
        </xdr:cNvPr>
        <xdr:cNvSpPr txBox="1"/>
      </xdr:nvSpPr>
      <xdr:spPr>
        <a:xfrm>
          <a:off x="14738350" y="96418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36830</xdr:rowOff>
    </xdr:from>
    <xdr:to>
      <xdr:col>85</xdr:col>
      <xdr:colOff>177800</xdr:colOff>
      <xdr:row>59</xdr:row>
      <xdr:rowOff>138430</xdr:rowOff>
    </xdr:to>
    <xdr:sp macro="" textlink="">
      <xdr:nvSpPr>
        <xdr:cNvPr id="533" name="フローチャート: 判断 532">
          <a:extLst>
            <a:ext uri="{FF2B5EF4-FFF2-40B4-BE49-F238E27FC236}">
              <a16:creationId xmlns:a16="http://schemas.microsoft.com/office/drawing/2014/main" id="{7A1C0B72-5964-4E42-A130-39F25B5B6EDD}"/>
            </a:ext>
          </a:extLst>
        </xdr:cNvPr>
        <xdr:cNvSpPr/>
      </xdr:nvSpPr>
      <xdr:spPr>
        <a:xfrm>
          <a:off x="14649450" y="97840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4" name="フローチャート: 判断 533">
          <a:extLst>
            <a:ext uri="{FF2B5EF4-FFF2-40B4-BE49-F238E27FC236}">
              <a16:creationId xmlns:a16="http://schemas.microsoft.com/office/drawing/2014/main" id="{7FB1BAC8-CF47-44D1-A41A-8E5F22F0F95D}"/>
            </a:ext>
          </a:extLst>
        </xdr:cNvPr>
        <xdr:cNvSpPr/>
      </xdr:nvSpPr>
      <xdr:spPr>
        <a:xfrm>
          <a:off x="1388745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90170</xdr:rowOff>
    </xdr:from>
    <xdr:to>
      <xdr:col>76</xdr:col>
      <xdr:colOff>165100</xdr:colOff>
      <xdr:row>59</xdr:row>
      <xdr:rowOff>20320</xdr:rowOff>
    </xdr:to>
    <xdr:sp macro="" textlink="">
      <xdr:nvSpPr>
        <xdr:cNvPr id="535" name="フローチャート: 判断 534">
          <a:extLst>
            <a:ext uri="{FF2B5EF4-FFF2-40B4-BE49-F238E27FC236}">
              <a16:creationId xmlns:a16="http://schemas.microsoft.com/office/drawing/2014/main" id="{FB3994DE-AFE5-4624-A079-1F3AF16ED7EC}"/>
            </a:ext>
          </a:extLst>
        </xdr:cNvPr>
        <xdr:cNvSpPr/>
      </xdr:nvSpPr>
      <xdr:spPr>
        <a:xfrm>
          <a:off x="13093700" y="9672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536" name="フローチャート: 判断 535">
          <a:extLst>
            <a:ext uri="{FF2B5EF4-FFF2-40B4-BE49-F238E27FC236}">
              <a16:creationId xmlns:a16="http://schemas.microsoft.com/office/drawing/2014/main" id="{34045981-9EF8-46E3-A4EF-BA41089A887A}"/>
            </a:ext>
          </a:extLst>
        </xdr:cNvPr>
        <xdr:cNvSpPr/>
      </xdr:nvSpPr>
      <xdr:spPr>
        <a:xfrm>
          <a:off x="12299950" y="9664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537" name="フローチャート: 判断 536">
          <a:extLst>
            <a:ext uri="{FF2B5EF4-FFF2-40B4-BE49-F238E27FC236}">
              <a16:creationId xmlns:a16="http://schemas.microsoft.com/office/drawing/2014/main" id="{80341577-47F5-4009-99AA-80B0C3E0AED4}"/>
            </a:ext>
          </a:extLst>
        </xdr:cNvPr>
        <xdr:cNvSpPr/>
      </xdr:nvSpPr>
      <xdr:spPr>
        <a:xfrm>
          <a:off x="1148715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38" name="テキスト ボックス 537">
          <a:extLst>
            <a:ext uri="{FF2B5EF4-FFF2-40B4-BE49-F238E27FC236}">
              <a16:creationId xmlns:a16="http://schemas.microsoft.com/office/drawing/2014/main" id="{2557FA6C-8A40-4C37-AFFE-EAC3E984DB30}"/>
            </a:ext>
          </a:extLst>
        </xdr:cNvPr>
        <xdr:cNvSpPr txBox="1"/>
      </xdr:nvSpPr>
      <xdr:spPr>
        <a:xfrm>
          <a:off x="14528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39" name="テキスト ボックス 538">
          <a:extLst>
            <a:ext uri="{FF2B5EF4-FFF2-40B4-BE49-F238E27FC236}">
              <a16:creationId xmlns:a16="http://schemas.microsoft.com/office/drawing/2014/main" id="{7FA4871B-C042-4F93-83FE-88B051C5D459}"/>
            </a:ext>
          </a:extLst>
        </xdr:cNvPr>
        <xdr:cNvSpPr txBox="1"/>
      </xdr:nvSpPr>
      <xdr:spPr>
        <a:xfrm>
          <a:off x="13766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0" name="テキスト ボックス 539">
          <a:extLst>
            <a:ext uri="{FF2B5EF4-FFF2-40B4-BE49-F238E27FC236}">
              <a16:creationId xmlns:a16="http://schemas.microsoft.com/office/drawing/2014/main" id="{86F92F4E-A671-438B-8E0C-BF0BAB4FCD52}"/>
            </a:ext>
          </a:extLst>
        </xdr:cNvPr>
        <xdr:cNvSpPr txBox="1"/>
      </xdr:nvSpPr>
      <xdr:spPr>
        <a:xfrm>
          <a:off x="129730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1" name="テキスト ボックス 540">
          <a:extLst>
            <a:ext uri="{FF2B5EF4-FFF2-40B4-BE49-F238E27FC236}">
              <a16:creationId xmlns:a16="http://schemas.microsoft.com/office/drawing/2014/main" id="{DBE4B5D3-04F2-472F-8D0B-B5E6F5B17AF7}"/>
            </a:ext>
          </a:extLst>
        </xdr:cNvPr>
        <xdr:cNvSpPr txBox="1"/>
      </xdr:nvSpPr>
      <xdr:spPr>
        <a:xfrm>
          <a:off x="121729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2" name="テキスト ボックス 541">
          <a:extLst>
            <a:ext uri="{FF2B5EF4-FFF2-40B4-BE49-F238E27FC236}">
              <a16:creationId xmlns:a16="http://schemas.microsoft.com/office/drawing/2014/main" id="{4A124C8C-79D5-469E-8A55-607B45114E56}"/>
            </a:ext>
          </a:extLst>
        </xdr:cNvPr>
        <xdr:cNvSpPr txBox="1"/>
      </xdr:nvSpPr>
      <xdr:spPr>
        <a:xfrm>
          <a:off x="113665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62</xdr:row>
      <xdr:rowOff>40640</xdr:rowOff>
    </xdr:from>
    <xdr:to>
      <xdr:col>85</xdr:col>
      <xdr:colOff>177800</xdr:colOff>
      <xdr:row>62</xdr:row>
      <xdr:rowOff>142240</xdr:rowOff>
    </xdr:to>
    <xdr:sp macro="" textlink="">
      <xdr:nvSpPr>
        <xdr:cNvPr id="543" name="楕円 542">
          <a:extLst>
            <a:ext uri="{FF2B5EF4-FFF2-40B4-BE49-F238E27FC236}">
              <a16:creationId xmlns:a16="http://schemas.microsoft.com/office/drawing/2014/main" id="{A4E16B8B-3B29-42F8-BDCE-9AA88289F9DE}"/>
            </a:ext>
          </a:extLst>
        </xdr:cNvPr>
        <xdr:cNvSpPr/>
      </xdr:nvSpPr>
      <xdr:spPr>
        <a:xfrm>
          <a:off x="14649450" y="102831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19050</xdr:rowOff>
    </xdr:from>
    <xdr:ext cx="405130" cy="258445"/>
    <xdr:sp macro="" textlink="">
      <xdr:nvSpPr>
        <xdr:cNvPr id="544" name="【学校施設】&#10;有形固定資産減価償却率該当値テキスト">
          <a:extLst>
            <a:ext uri="{FF2B5EF4-FFF2-40B4-BE49-F238E27FC236}">
              <a16:creationId xmlns:a16="http://schemas.microsoft.com/office/drawing/2014/main" id="{8CDFF02D-1A56-48DE-81B3-365A4D9BC699}"/>
            </a:ext>
          </a:extLst>
        </xdr:cNvPr>
        <xdr:cNvSpPr txBox="1"/>
      </xdr:nvSpPr>
      <xdr:spPr>
        <a:xfrm>
          <a:off x="14738350" y="102616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105410</xdr:rowOff>
    </xdr:from>
    <xdr:to>
      <xdr:col>81</xdr:col>
      <xdr:colOff>101600</xdr:colOff>
      <xdr:row>61</xdr:row>
      <xdr:rowOff>35560</xdr:rowOff>
    </xdr:to>
    <xdr:sp macro="" textlink="">
      <xdr:nvSpPr>
        <xdr:cNvPr id="545" name="楕円 544">
          <a:extLst>
            <a:ext uri="{FF2B5EF4-FFF2-40B4-BE49-F238E27FC236}">
              <a16:creationId xmlns:a16="http://schemas.microsoft.com/office/drawing/2014/main" id="{FE171AF8-5BE6-4506-8EA8-BEA2BEB4416B}"/>
            </a:ext>
          </a:extLst>
        </xdr:cNvPr>
        <xdr:cNvSpPr/>
      </xdr:nvSpPr>
      <xdr:spPr>
        <a:xfrm>
          <a:off x="13887450" y="100177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156210</xdr:rowOff>
    </xdr:from>
    <xdr:to>
      <xdr:col>85</xdr:col>
      <xdr:colOff>127000</xdr:colOff>
      <xdr:row>62</xdr:row>
      <xdr:rowOff>91440</xdr:rowOff>
    </xdr:to>
    <xdr:cxnSp macro="">
      <xdr:nvCxnSpPr>
        <xdr:cNvPr id="546" name="直線コネクタ 545">
          <a:extLst>
            <a:ext uri="{FF2B5EF4-FFF2-40B4-BE49-F238E27FC236}">
              <a16:creationId xmlns:a16="http://schemas.microsoft.com/office/drawing/2014/main" id="{C5144A73-252C-4A52-A82E-37302A991BF3}"/>
            </a:ext>
          </a:extLst>
        </xdr:cNvPr>
        <xdr:cNvCxnSpPr/>
      </xdr:nvCxnSpPr>
      <xdr:spPr>
        <a:xfrm>
          <a:off x="13938250" y="10068560"/>
          <a:ext cx="762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154940</xdr:rowOff>
    </xdr:from>
    <xdr:to>
      <xdr:col>76</xdr:col>
      <xdr:colOff>165100</xdr:colOff>
      <xdr:row>61</xdr:row>
      <xdr:rowOff>85090</xdr:rowOff>
    </xdr:to>
    <xdr:sp macro="" textlink="">
      <xdr:nvSpPr>
        <xdr:cNvPr id="547" name="楕円 546">
          <a:extLst>
            <a:ext uri="{FF2B5EF4-FFF2-40B4-BE49-F238E27FC236}">
              <a16:creationId xmlns:a16="http://schemas.microsoft.com/office/drawing/2014/main" id="{21BFBCD1-CAFD-4301-8410-310B9B62DBE7}"/>
            </a:ext>
          </a:extLst>
        </xdr:cNvPr>
        <xdr:cNvSpPr/>
      </xdr:nvSpPr>
      <xdr:spPr>
        <a:xfrm>
          <a:off x="13093700" y="100672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156210</xdr:rowOff>
    </xdr:from>
    <xdr:to>
      <xdr:col>81</xdr:col>
      <xdr:colOff>50800</xdr:colOff>
      <xdr:row>61</xdr:row>
      <xdr:rowOff>34290</xdr:rowOff>
    </xdr:to>
    <xdr:cxnSp macro="">
      <xdr:nvCxnSpPr>
        <xdr:cNvPr id="548" name="直線コネクタ 547">
          <a:extLst>
            <a:ext uri="{FF2B5EF4-FFF2-40B4-BE49-F238E27FC236}">
              <a16:creationId xmlns:a16="http://schemas.microsoft.com/office/drawing/2014/main" id="{7B03C138-D2BA-4ED7-9456-95FB574FF1D7}"/>
            </a:ext>
          </a:extLst>
        </xdr:cNvPr>
        <xdr:cNvCxnSpPr/>
      </xdr:nvCxnSpPr>
      <xdr:spPr>
        <a:xfrm flipV="1">
          <a:off x="13144500" y="10068560"/>
          <a:ext cx="79375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86360</xdr:rowOff>
    </xdr:from>
    <xdr:to>
      <xdr:col>72</xdr:col>
      <xdr:colOff>38100</xdr:colOff>
      <xdr:row>61</xdr:row>
      <xdr:rowOff>16510</xdr:rowOff>
    </xdr:to>
    <xdr:sp macro="" textlink="">
      <xdr:nvSpPr>
        <xdr:cNvPr id="549" name="楕円 548">
          <a:extLst>
            <a:ext uri="{FF2B5EF4-FFF2-40B4-BE49-F238E27FC236}">
              <a16:creationId xmlns:a16="http://schemas.microsoft.com/office/drawing/2014/main" id="{DA93FFC1-D989-48AC-A0A1-0B8761DFE696}"/>
            </a:ext>
          </a:extLst>
        </xdr:cNvPr>
        <xdr:cNvSpPr/>
      </xdr:nvSpPr>
      <xdr:spPr>
        <a:xfrm>
          <a:off x="12299950" y="99987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137160</xdr:rowOff>
    </xdr:from>
    <xdr:to>
      <xdr:col>76</xdr:col>
      <xdr:colOff>114300</xdr:colOff>
      <xdr:row>61</xdr:row>
      <xdr:rowOff>34290</xdr:rowOff>
    </xdr:to>
    <xdr:cxnSp macro="">
      <xdr:nvCxnSpPr>
        <xdr:cNvPr id="550" name="直線コネクタ 549">
          <a:extLst>
            <a:ext uri="{FF2B5EF4-FFF2-40B4-BE49-F238E27FC236}">
              <a16:creationId xmlns:a16="http://schemas.microsoft.com/office/drawing/2014/main" id="{AAE55016-5BC6-47A7-81E6-E8B918B8D535}"/>
            </a:ext>
          </a:extLst>
        </xdr:cNvPr>
        <xdr:cNvCxnSpPr/>
      </xdr:nvCxnSpPr>
      <xdr:spPr>
        <a:xfrm>
          <a:off x="12344400" y="10049510"/>
          <a:ext cx="8001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147320</xdr:rowOff>
    </xdr:from>
    <xdr:to>
      <xdr:col>67</xdr:col>
      <xdr:colOff>101600</xdr:colOff>
      <xdr:row>59</xdr:row>
      <xdr:rowOff>77470</xdr:rowOff>
    </xdr:to>
    <xdr:sp macro="" textlink="">
      <xdr:nvSpPr>
        <xdr:cNvPr id="551" name="楕円 550">
          <a:extLst>
            <a:ext uri="{FF2B5EF4-FFF2-40B4-BE49-F238E27FC236}">
              <a16:creationId xmlns:a16="http://schemas.microsoft.com/office/drawing/2014/main" id="{03EFDB28-DC77-451B-B525-B4A9AED934F4}"/>
            </a:ext>
          </a:extLst>
        </xdr:cNvPr>
        <xdr:cNvSpPr/>
      </xdr:nvSpPr>
      <xdr:spPr>
        <a:xfrm>
          <a:off x="11487150" y="9729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26670</xdr:rowOff>
    </xdr:from>
    <xdr:to>
      <xdr:col>71</xdr:col>
      <xdr:colOff>177800</xdr:colOff>
      <xdr:row>60</xdr:row>
      <xdr:rowOff>137160</xdr:rowOff>
    </xdr:to>
    <xdr:cxnSp macro="">
      <xdr:nvCxnSpPr>
        <xdr:cNvPr id="552" name="直線コネクタ 551">
          <a:extLst>
            <a:ext uri="{FF2B5EF4-FFF2-40B4-BE49-F238E27FC236}">
              <a16:creationId xmlns:a16="http://schemas.microsoft.com/office/drawing/2014/main" id="{026D7D9C-BD56-4E28-A80F-C8D886E35D79}"/>
            </a:ext>
          </a:extLst>
        </xdr:cNvPr>
        <xdr:cNvCxnSpPr/>
      </xdr:nvCxnSpPr>
      <xdr:spPr>
        <a:xfrm>
          <a:off x="11537950" y="9773920"/>
          <a:ext cx="80645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116840</xdr:rowOff>
    </xdr:from>
    <xdr:ext cx="405130" cy="259080"/>
    <xdr:sp macro="" textlink="">
      <xdr:nvSpPr>
        <xdr:cNvPr id="553" name="n_1aveValue【学校施設】&#10;有形固定資産減価償却率">
          <a:extLst>
            <a:ext uri="{FF2B5EF4-FFF2-40B4-BE49-F238E27FC236}">
              <a16:creationId xmlns:a16="http://schemas.microsoft.com/office/drawing/2014/main" id="{585A077C-D8C0-478E-B193-3BBE74A0DA18}"/>
            </a:ext>
          </a:extLst>
        </xdr:cNvPr>
        <xdr:cNvSpPr txBox="1"/>
      </xdr:nvSpPr>
      <xdr:spPr>
        <a:xfrm>
          <a:off x="13742035" y="9533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36830</xdr:rowOff>
    </xdr:from>
    <xdr:ext cx="404495" cy="259080"/>
    <xdr:sp macro="" textlink="">
      <xdr:nvSpPr>
        <xdr:cNvPr id="554" name="n_2aveValue【学校施設】&#10;有形固定資産減価償却率">
          <a:extLst>
            <a:ext uri="{FF2B5EF4-FFF2-40B4-BE49-F238E27FC236}">
              <a16:creationId xmlns:a16="http://schemas.microsoft.com/office/drawing/2014/main" id="{4DDCDC5C-2266-4837-A062-1D0B37478EC0}"/>
            </a:ext>
          </a:extLst>
        </xdr:cNvPr>
        <xdr:cNvSpPr txBox="1"/>
      </xdr:nvSpPr>
      <xdr:spPr>
        <a:xfrm>
          <a:off x="12960985" y="9453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29210</xdr:rowOff>
    </xdr:from>
    <xdr:ext cx="404495" cy="258445"/>
    <xdr:sp macro="" textlink="">
      <xdr:nvSpPr>
        <xdr:cNvPr id="555" name="n_3aveValue【学校施設】&#10;有形固定資産減価償却率">
          <a:extLst>
            <a:ext uri="{FF2B5EF4-FFF2-40B4-BE49-F238E27FC236}">
              <a16:creationId xmlns:a16="http://schemas.microsoft.com/office/drawing/2014/main" id="{46989C9B-3147-46A5-A841-32684FB2001B}"/>
            </a:ext>
          </a:extLst>
        </xdr:cNvPr>
        <xdr:cNvSpPr txBox="1"/>
      </xdr:nvSpPr>
      <xdr:spPr>
        <a:xfrm>
          <a:off x="12167235" y="9446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56</xdr:row>
      <xdr:rowOff>158750</xdr:rowOff>
    </xdr:from>
    <xdr:ext cx="404495" cy="259080"/>
    <xdr:sp macro="" textlink="">
      <xdr:nvSpPr>
        <xdr:cNvPr id="556" name="n_4aveValue【学校施設】&#10;有形固定資産減価償却率">
          <a:extLst>
            <a:ext uri="{FF2B5EF4-FFF2-40B4-BE49-F238E27FC236}">
              <a16:creationId xmlns:a16="http://schemas.microsoft.com/office/drawing/2014/main" id="{9F814ED7-D09B-447F-A461-47354A45AEC3}"/>
            </a:ext>
          </a:extLst>
        </xdr:cNvPr>
        <xdr:cNvSpPr txBox="1"/>
      </xdr:nvSpPr>
      <xdr:spPr>
        <a:xfrm>
          <a:off x="11354435" y="9410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26670</xdr:rowOff>
    </xdr:from>
    <xdr:ext cx="405130" cy="259080"/>
    <xdr:sp macro="" textlink="">
      <xdr:nvSpPr>
        <xdr:cNvPr id="557" name="n_1mainValue【学校施設】&#10;有形固定資産減価償却率">
          <a:extLst>
            <a:ext uri="{FF2B5EF4-FFF2-40B4-BE49-F238E27FC236}">
              <a16:creationId xmlns:a16="http://schemas.microsoft.com/office/drawing/2014/main" id="{DAE08084-FBA8-4F2A-A7B7-F7E08C2EF395}"/>
            </a:ext>
          </a:extLst>
        </xdr:cNvPr>
        <xdr:cNvSpPr txBox="1"/>
      </xdr:nvSpPr>
      <xdr:spPr>
        <a:xfrm>
          <a:off x="13742035" y="10104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76200</xdr:rowOff>
    </xdr:from>
    <xdr:ext cx="404495" cy="258445"/>
    <xdr:sp macro="" textlink="">
      <xdr:nvSpPr>
        <xdr:cNvPr id="558" name="n_2mainValue【学校施設】&#10;有形固定資産減価償却率">
          <a:extLst>
            <a:ext uri="{FF2B5EF4-FFF2-40B4-BE49-F238E27FC236}">
              <a16:creationId xmlns:a16="http://schemas.microsoft.com/office/drawing/2014/main" id="{7D5015C7-C494-4C94-A507-1820534A7D3B}"/>
            </a:ext>
          </a:extLst>
        </xdr:cNvPr>
        <xdr:cNvSpPr txBox="1"/>
      </xdr:nvSpPr>
      <xdr:spPr>
        <a:xfrm>
          <a:off x="12960985" y="101536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7620</xdr:rowOff>
    </xdr:from>
    <xdr:ext cx="404495" cy="258445"/>
    <xdr:sp macro="" textlink="">
      <xdr:nvSpPr>
        <xdr:cNvPr id="559" name="n_3mainValue【学校施設】&#10;有形固定資産減価償却率">
          <a:extLst>
            <a:ext uri="{FF2B5EF4-FFF2-40B4-BE49-F238E27FC236}">
              <a16:creationId xmlns:a16="http://schemas.microsoft.com/office/drawing/2014/main" id="{099B5F50-99BB-4A22-A921-14D3154A4D31}"/>
            </a:ext>
          </a:extLst>
        </xdr:cNvPr>
        <xdr:cNvSpPr txBox="1"/>
      </xdr:nvSpPr>
      <xdr:spPr>
        <a:xfrm>
          <a:off x="12167235" y="1008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68580</xdr:rowOff>
    </xdr:from>
    <xdr:ext cx="404495" cy="259080"/>
    <xdr:sp macro="" textlink="">
      <xdr:nvSpPr>
        <xdr:cNvPr id="560" name="n_4mainValue【学校施設】&#10;有形固定資産減価償却率">
          <a:extLst>
            <a:ext uri="{FF2B5EF4-FFF2-40B4-BE49-F238E27FC236}">
              <a16:creationId xmlns:a16="http://schemas.microsoft.com/office/drawing/2014/main" id="{AF6AF502-64AA-4DEA-82A6-DD150B0318D5}"/>
            </a:ext>
          </a:extLst>
        </xdr:cNvPr>
        <xdr:cNvSpPr txBox="1"/>
      </xdr:nvSpPr>
      <xdr:spPr>
        <a:xfrm>
          <a:off x="11354435" y="9815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a:extLst>
            <a:ext uri="{FF2B5EF4-FFF2-40B4-BE49-F238E27FC236}">
              <a16:creationId xmlns:a16="http://schemas.microsoft.com/office/drawing/2014/main" id="{1EFBB0C6-99FF-478D-A08C-0C0F8649909F}"/>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a:extLst>
            <a:ext uri="{FF2B5EF4-FFF2-40B4-BE49-F238E27FC236}">
              <a16:creationId xmlns:a16="http://schemas.microsoft.com/office/drawing/2014/main" id="{DC133BF6-5401-47F5-8F4C-0BBB5DBF2190}"/>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a:extLst>
            <a:ext uri="{FF2B5EF4-FFF2-40B4-BE49-F238E27FC236}">
              <a16:creationId xmlns:a16="http://schemas.microsoft.com/office/drawing/2014/main" id="{ADB4227C-80DD-4488-8D6F-2F4DC862CA15}"/>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a:extLst>
            <a:ext uri="{FF2B5EF4-FFF2-40B4-BE49-F238E27FC236}">
              <a16:creationId xmlns:a16="http://schemas.microsoft.com/office/drawing/2014/main" id="{2907DABA-CB6E-4643-A9E8-90964DC300DB}"/>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a:extLst>
            <a:ext uri="{FF2B5EF4-FFF2-40B4-BE49-F238E27FC236}">
              <a16:creationId xmlns:a16="http://schemas.microsoft.com/office/drawing/2014/main" id="{BCE6E326-44B8-46C7-8090-A66C9CFA8E3E}"/>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a:extLst>
            <a:ext uri="{FF2B5EF4-FFF2-40B4-BE49-F238E27FC236}">
              <a16:creationId xmlns:a16="http://schemas.microsoft.com/office/drawing/2014/main" id="{2D60B844-6664-4613-AF94-6A838BF1A7FE}"/>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a:extLst>
            <a:ext uri="{FF2B5EF4-FFF2-40B4-BE49-F238E27FC236}">
              <a16:creationId xmlns:a16="http://schemas.microsoft.com/office/drawing/2014/main" id="{BA630F82-0BD3-42FA-B9C1-E2CD0AD55441}"/>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a:extLst>
            <a:ext uri="{FF2B5EF4-FFF2-40B4-BE49-F238E27FC236}">
              <a16:creationId xmlns:a16="http://schemas.microsoft.com/office/drawing/2014/main" id="{C48AB05A-CD03-4897-82D9-1F8F617F11F9}"/>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69" name="テキスト ボックス 568">
          <a:extLst>
            <a:ext uri="{FF2B5EF4-FFF2-40B4-BE49-F238E27FC236}">
              <a16:creationId xmlns:a16="http://schemas.microsoft.com/office/drawing/2014/main" id="{61A3E7B2-BA17-4B55-9AA5-10C866C61DBE}"/>
            </a:ext>
          </a:extLst>
        </xdr:cNvPr>
        <xdr:cNvSpPr txBox="1"/>
      </xdr:nvSpPr>
      <xdr:spPr>
        <a:xfrm>
          <a:off x="1644015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a:extLst>
            <a:ext uri="{FF2B5EF4-FFF2-40B4-BE49-F238E27FC236}">
              <a16:creationId xmlns:a16="http://schemas.microsoft.com/office/drawing/2014/main" id="{0CC6C157-7434-4C9C-9A14-E26C8E2E7CE6}"/>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71" name="テキスト ボックス 570">
          <a:extLst>
            <a:ext uri="{FF2B5EF4-FFF2-40B4-BE49-F238E27FC236}">
              <a16:creationId xmlns:a16="http://schemas.microsoft.com/office/drawing/2014/main" id="{7BC4664C-319A-4972-852D-A1D8D65EEF6F}"/>
            </a:ext>
          </a:extLst>
        </xdr:cNvPr>
        <xdr:cNvSpPr txBox="1"/>
      </xdr:nvSpPr>
      <xdr:spPr>
        <a:xfrm>
          <a:off x="1604899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130810</xdr:rowOff>
    </xdr:from>
    <xdr:to>
      <xdr:col>120</xdr:col>
      <xdr:colOff>114300</xdr:colOff>
      <xdr:row>64</xdr:row>
      <xdr:rowOff>130810</xdr:rowOff>
    </xdr:to>
    <xdr:cxnSp macro="">
      <xdr:nvCxnSpPr>
        <xdr:cNvPr id="572" name="直線コネクタ 571">
          <a:extLst>
            <a:ext uri="{FF2B5EF4-FFF2-40B4-BE49-F238E27FC236}">
              <a16:creationId xmlns:a16="http://schemas.microsoft.com/office/drawing/2014/main" id="{F8D8AC57-281D-44BC-9B05-BA57C25DD9BE}"/>
            </a:ext>
          </a:extLst>
        </xdr:cNvPr>
        <xdr:cNvCxnSpPr/>
      </xdr:nvCxnSpPr>
      <xdr:spPr>
        <a:xfrm>
          <a:off x="16459200" y="107035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6725" cy="259080"/>
    <xdr:sp macro="" textlink="">
      <xdr:nvSpPr>
        <xdr:cNvPr id="573" name="テキスト ボックス 572">
          <a:extLst>
            <a:ext uri="{FF2B5EF4-FFF2-40B4-BE49-F238E27FC236}">
              <a16:creationId xmlns:a16="http://schemas.microsoft.com/office/drawing/2014/main" id="{30A68F4A-2716-4982-B2B0-42625949BA6E}"/>
            </a:ext>
          </a:extLst>
        </xdr:cNvPr>
        <xdr:cNvSpPr txBox="1"/>
      </xdr:nvSpPr>
      <xdr:spPr>
        <a:xfrm>
          <a:off x="16048990" y="105676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574" name="直線コネクタ 573">
          <a:extLst>
            <a:ext uri="{FF2B5EF4-FFF2-40B4-BE49-F238E27FC236}">
              <a16:creationId xmlns:a16="http://schemas.microsoft.com/office/drawing/2014/main" id="{F727972D-CD9E-4D14-8857-11F0B6D7AA58}"/>
            </a:ext>
          </a:extLst>
        </xdr:cNvPr>
        <xdr:cNvCxnSpPr/>
      </xdr:nvCxnSpPr>
      <xdr:spPr>
        <a:xfrm>
          <a:off x="16459200" y="103892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6725" cy="259080"/>
    <xdr:sp macro="" textlink="">
      <xdr:nvSpPr>
        <xdr:cNvPr id="575" name="テキスト ボックス 574">
          <a:extLst>
            <a:ext uri="{FF2B5EF4-FFF2-40B4-BE49-F238E27FC236}">
              <a16:creationId xmlns:a16="http://schemas.microsoft.com/office/drawing/2014/main" id="{4DB5CCED-97D8-4A6C-97FE-861AE4A7B267}"/>
            </a:ext>
          </a:extLst>
        </xdr:cNvPr>
        <xdr:cNvSpPr txBox="1"/>
      </xdr:nvSpPr>
      <xdr:spPr>
        <a:xfrm>
          <a:off x="16048990" y="102469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576" name="直線コネクタ 575">
          <a:extLst>
            <a:ext uri="{FF2B5EF4-FFF2-40B4-BE49-F238E27FC236}">
              <a16:creationId xmlns:a16="http://schemas.microsoft.com/office/drawing/2014/main" id="{0A0D095D-D4EA-4663-B92E-7D568C70E877}"/>
            </a:ext>
          </a:extLst>
        </xdr:cNvPr>
        <xdr:cNvCxnSpPr/>
      </xdr:nvCxnSpPr>
      <xdr:spPr>
        <a:xfrm>
          <a:off x="16459200" y="100755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6725" cy="258445"/>
    <xdr:sp macro="" textlink="">
      <xdr:nvSpPr>
        <xdr:cNvPr id="577" name="テキスト ボックス 576">
          <a:extLst>
            <a:ext uri="{FF2B5EF4-FFF2-40B4-BE49-F238E27FC236}">
              <a16:creationId xmlns:a16="http://schemas.microsoft.com/office/drawing/2014/main" id="{124C6FE3-31F6-4E2C-ABC0-8D86F4889888}"/>
            </a:ext>
          </a:extLst>
        </xdr:cNvPr>
        <xdr:cNvSpPr txBox="1"/>
      </xdr:nvSpPr>
      <xdr:spPr>
        <a:xfrm>
          <a:off x="16048990" y="993330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578" name="直線コネクタ 577">
          <a:extLst>
            <a:ext uri="{FF2B5EF4-FFF2-40B4-BE49-F238E27FC236}">
              <a16:creationId xmlns:a16="http://schemas.microsoft.com/office/drawing/2014/main" id="{5138EF52-C485-4D9F-BA77-3B809285DAD1}"/>
            </a:ext>
          </a:extLst>
        </xdr:cNvPr>
        <xdr:cNvCxnSpPr/>
      </xdr:nvCxnSpPr>
      <xdr:spPr>
        <a:xfrm>
          <a:off x="16459200" y="97555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6725" cy="259080"/>
    <xdr:sp macro="" textlink="">
      <xdr:nvSpPr>
        <xdr:cNvPr id="579" name="テキスト ボックス 578">
          <a:extLst>
            <a:ext uri="{FF2B5EF4-FFF2-40B4-BE49-F238E27FC236}">
              <a16:creationId xmlns:a16="http://schemas.microsoft.com/office/drawing/2014/main" id="{19741810-5BAF-4DE6-B304-6867ABDBCEC6}"/>
            </a:ext>
          </a:extLst>
        </xdr:cNvPr>
        <xdr:cNvSpPr txBox="1"/>
      </xdr:nvSpPr>
      <xdr:spPr>
        <a:xfrm>
          <a:off x="16048990" y="96196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580" name="直線コネクタ 579">
          <a:extLst>
            <a:ext uri="{FF2B5EF4-FFF2-40B4-BE49-F238E27FC236}">
              <a16:creationId xmlns:a16="http://schemas.microsoft.com/office/drawing/2014/main" id="{E1643BE9-31B2-4174-86D8-E979BF639D2F}"/>
            </a:ext>
          </a:extLst>
        </xdr:cNvPr>
        <xdr:cNvCxnSpPr/>
      </xdr:nvCxnSpPr>
      <xdr:spPr>
        <a:xfrm>
          <a:off x="16459200" y="94418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6725" cy="258445"/>
    <xdr:sp macro="" textlink="">
      <xdr:nvSpPr>
        <xdr:cNvPr id="581" name="テキスト ボックス 580">
          <a:extLst>
            <a:ext uri="{FF2B5EF4-FFF2-40B4-BE49-F238E27FC236}">
              <a16:creationId xmlns:a16="http://schemas.microsoft.com/office/drawing/2014/main" id="{7CDA3B3F-737D-4F49-B3BE-8ED77BE959EA}"/>
            </a:ext>
          </a:extLst>
        </xdr:cNvPr>
        <xdr:cNvSpPr txBox="1"/>
      </xdr:nvSpPr>
      <xdr:spPr>
        <a:xfrm>
          <a:off x="16048990" y="93059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582" name="直線コネクタ 581">
          <a:extLst>
            <a:ext uri="{FF2B5EF4-FFF2-40B4-BE49-F238E27FC236}">
              <a16:creationId xmlns:a16="http://schemas.microsoft.com/office/drawing/2014/main" id="{FA13E64A-9052-4E99-8D6D-2FBF0650C29E}"/>
            </a:ext>
          </a:extLst>
        </xdr:cNvPr>
        <xdr:cNvCxnSpPr/>
      </xdr:nvCxnSpPr>
      <xdr:spPr>
        <a:xfrm>
          <a:off x="16459200" y="9127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6725" cy="259080"/>
    <xdr:sp macro="" textlink="">
      <xdr:nvSpPr>
        <xdr:cNvPr id="583" name="テキスト ボックス 582">
          <a:extLst>
            <a:ext uri="{FF2B5EF4-FFF2-40B4-BE49-F238E27FC236}">
              <a16:creationId xmlns:a16="http://schemas.microsoft.com/office/drawing/2014/main" id="{B5D2D30F-D291-46B3-97BE-078294505B4D}"/>
            </a:ext>
          </a:extLst>
        </xdr:cNvPr>
        <xdr:cNvSpPr txBox="1"/>
      </xdr:nvSpPr>
      <xdr:spPr>
        <a:xfrm>
          <a:off x="16048990" y="89916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6F37B886-AEC3-45AA-9710-89EA1DBE984C}"/>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85" name="テキスト ボックス 584">
          <a:extLst>
            <a:ext uri="{FF2B5EF4-FFF2-40B4-BE49-F238E27FC236}">
              <a16:creationId xmlns:a16="http://schemas.microsoft.com/office/drawing/2014/main" id="{622E8113-2306-421C-B6D1-4781756E8C8A}"/>
            </a:ext>
          </a:extLst>
        </xdr:cNvPr>
        <xdr:cNvSpPr txBox="1"/>
      </xdr:nvSpPr>
      <xdr:spPr>
        <a:xfrm>
          <a:off x="16048990" y="8677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5C816B19-F06E-4BF4-B4BA-49D1E9CCCB6A}"/>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90170</xdr:rowOff>
    </xdr:from>
    <xdr:to>
      <xdr:col>116</xdr:col>
      <xdr:colOff>62865</xdr:colOff>
      <xdr:row>64</xdr:row>
      <xdr:rowOff>1905</xdr:rowOff>
    </xdr:to>
    <xdr:cxnSp macro="">
      <xdr:nvCxnSpPr>
        <xdr:cNvPr id="587" name="直線コネクタ 586">
          <a:extLst>
            <a:ext uri="{FF2B5EF4-FFF2-40B4-BE49-F238E27FC236}">
              <a16:creationId xmlns:a16="http://schemas.microsoft.com/office/drawing/2014/main" id="{26EF1205-5481-4CE0-A608-05DECF230282}"/>
            </a:ext>
          </a:extLst>
        </xdr:cNvPr>
        <xdr:cNvCxnSpPr/>
      </xdr:nvCxnSpPr>
      <xdr:spPr>
        <a:xfrm flipV="1">
          <a:off x="19951065" y="9342120"/>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6350</xdr:rowOff>
    </xdr:from>
    <xdr:ext cx="469900" cy="258445"/>
    <xdr:sp macro="" textlink="">
      <xdr:nvSpPr>
        <xdr:cNvPr id="588" name="【学校施設】&#10;一人当たり面積最小値テキスト">
          <a:extLst>
            <a:ext uri="{FF2B5EF4-FFF2-40B4-BE49-F238E27FC236}">
              <a16:creationId xmlns:a16="http://schemas.microsoft.com/office/drawing/2014/main" id="{698AE03C-39F1-4FA4-91DC-AF6CDD33F868}"/>
            </a:ext>
          </a:extLst>
        </xdr:cNvPr>
        <xdr:cNvSpPr txBox="1"/>
      </xdr:nvSpPr>
      <xdr:spPr>
        <a:xfrm>
          <a:off x="19989800" y="105791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1.197</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1905</xdr:rowOff>
    </xdr:from>
    <xdr:to>
      <xdr:col>116</xdr:col>
      <xdr:colOff>152400</xdr:colOff>
      <xdr:row>64</xdr:row>
      <xdr:rowOff>1905</xdr:rowOff>
    </xdr:to>
    <xdr:cxnSp macro="">
      <xdr:nvCxnSpPr>
        <xdr:cNvPr id="589" name="直線コネクタ 588">
          <a:extLst>
            <a:ext uri="{FF2B5EF4-FFF2-40B4-BE49-F238E27FC236}">
              <a16:creationId xmlns:a16="http://schemas.microsoft.com/office/drawing/2014/main" id="{804EF8A5-8F62-42AD-ADCD-F349A4993038}"/>
            </a:ext>
          </a:extLst>
        </xdr:cNvPr>
        <xdr:cNvCxnSpPr/>
      </xdr:nvCxnSpPr>
      <xdr:spPr>
        <a:xfrm>
          <a:off x="19881850" y="10574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36830</xdr:rowOff>
    </xdr:from>
    <xdr:ext cx="469900" cy="259080"/>
    <xdr:sp macro="" textlink="">
      <xdr:nvSpPr>
        <xdr:cNvPr id="590" name="【学校施設】&#10;一人当たり面積最大値テキスト">
          <a:extLst>
            <a:ext uri="{FF2B5EF4-FFF2-40B4-BE49-F238E27FC236}">
              <a16:creationId xmlns:a16="http://schemas.microsoft.com/office/drawing/2014/main" id="{2473F286-B914-4C97-8142-AE735C16E725}"/>
            </a:ext>
          </a:extLst>
        </xdr:cNvPr>
        <xdr:cNvSpPr txBox="1"/>
      </xdr:nvSpPr>
      <xdr:spPr>
        <a:xfrm>
          <a:off x="19989800" y="912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90170</xdr:rowOff>
    </xdr:from>
    <xdr:to>
      <xdr:col>116</xdr:col>
      <xdr:colOff>152400</xdr:colOff>
      <xdr:row>56</xdr:row>
      <xdr:rowOff>90170</xdr:rowOff>
    </xdr:to>
    <xdr:cxnSp macro="">
      <xdr:nvCxnSpPr>
        <xdr:cNvPr id="591" name="直線コネクタ 590">
          <a:extLst>
            <a:ext uri="{FF2B5EF4-FFF2-40B4-BE49-F238E27FC236}">
              <a16:creationId xmlns:a16="http://schemas.microsoft.com/office/drawing/2014/main" id="{22D96EF4-F37B-4D5C-A9F7-45C8912A23CD}"/>
            </a:ext>
          </a:extLst>
        </xdr:cNvPr>
        <xdr:cNvCxnSpPr/>
      </xdr:nvCxnSpPr>
      <xdr:spPr>
        <a:xfrm>
          <a:off x="19881850" y="93421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140970</xdr:rowOff>
    </xdr:from>
    <xdr:ext cx="469900" cy="259080"/>
    <xdr:sp macro="" textlink="">
      <xdr:nvSpPr>
        <xdr:cNvPr id="592" name="【学校施設】&#10;一人当たり面積平均値テキスト">
          <a:extLst>
            <a:ext uri="{FF2B5EF4-FFF2-40B4-BE49-F238E27FC236}">
              <a16:creationId xmlns:a16="http://schemas.microsoft.com/office/drawing/2014/main" id="{A197713C-78D1-43F4-8152-8E53BBA4EA1F}"/>
            </a:ext>
          </a:extLst>
        </xdr:cNvPr>
        <xdr:cNvSpPr txBox="1"/>
      </xdr:nvSpPr>
      <xdr:spPr>
        <a:xfrm>
          <a:off x="19989800" y="100533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118110</xdr:rowOff>
    </xdr:from>
    <xdr:to>
      <xdr:col>116</xdr:col>
      <xdr:colOff>114300</xdr:colOff>
      <xdr:row>62</xdr:row>
      <xdr:rowOff>48260</xdr:rowOff>
    </xdr:to>
    <xdr:sp macro="" textlink="">
      <xdr:nvSpPr>
        <xdr:cNvPr id="593" name="フローチャート: 判断 592">
          <a:extLst>
            <a:ext uri="{FF2B5EF4-FFF2-40B4-BE49-F238E27FC236}">
              <a16:creationId xmlns:a16="http://schemas.microsoft.com/office/drawing/2014/main" id="{3E4B907D-4E00-4716-9D8C-1BE1A402B7D4}"/>
            </a:ext>
          </a:extLst>
        </xdr:cNvPr>
        <xdr:cNvSpPr/>
      </xdr:nvSpPr>
      <xdr:spPr>
        <a:xfrm>
          <a:off x="19900900" y="101955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153670</xdr:rowOff>
    </xdr:from>
    <xdr:to>
      <xdr:col>112</xdr:col>
      <xdr:colOff>38100</xdr:colOff>
      <xdr:row>62</xdr:row>
      <xdr:rowOff>83820</xdr:rowOff>
    </xdr:to>
    <xdr:sp macro="" textlink="">
      <xdr:nvSpPr>
        <xdr:cNvPr id="594" name="フローチャート: 判断 593">
          <a:extLst>
            <a:ext uri="{FF2B5EF4-FFF2-40B4-BE49-F238E27FC236}">
              <a16:creationId xmlns:a16="http://schemas.microsoft.com/office/drawing/2014/main" id="{9DD30C16-C16C-489C-9302-5002DDD13233}"/>
            </a:ext>
          </a:extLst>
        </xdr:cNvPr>
        <xdr:cNvSpPr/>
      </xdr:nvSpPr>
      <xdr:spPr>
        <a:xfrm>
          <a:off x="19157950" y="102311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140335</xdr:rowOff>
    </xdr:from>
    <xdr:to>
      <xdr:col>107</xdr:col>
      <xdr:colOff>101600</xdr:colOff>
      <xdr:row>62</xdr:row>
      <xdr:rowOff>70485</xdr:rowOff>
    </xdr:to>
    <xdr:sp macro="" textlink="">
      <xdr:nvSpPr>
        <xdr:cNvPr id="595" name="フローチャート: 判断 594">
          <a:extLst>
            <a:ext uri="{FF2B5EF4-FFF2-40B4-BE49-F238E27FC236}">
              <a16:creationId xmlns:a16="http://schemas.microsoft.com/office/drawing/2014/main" id="{DB6B2F91-DE76-4377-96F8-4EB57B359EF7}"/>
            </a:ext>
          </a:extLst>
        </xdr:cNvPr>
        <xdr:cNvSpPr/>
      </xdr:nvSpPr>
      <xdr:spPr>
        <a:xfrm>
          <a:off x="18345150" y="10217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128905</xdr:rowOff>
    </xdr:from>
    <xdr:to>
      <xdr:col>102</xdr:col>
      <xdr:colOff>165100</xdr:colOff>
      <xdr:row>62</xdr:row>
      <xdr:rowOff>59055</xdr:rowOff>
    </xdr:to>
    <xdr:sp macro="" textlink="">
      <xdr:nvSpPr>
        <xdr:cNvPr id="596" name="フローチャート: 判断 595">
          <a:extLst>
            <a:ext uri="{FF2B5EF4-FFF2-40B4-BE49-F238E27FC236}">
              <a16:creationId xmlns:a16="http://schemas.microsoft.com/office/drawing/2014/main" id="{30A84E0E-5907-4AA6-BB8B-15FCC6CB93F2}"/>
            </a:ext>
          </a:extLst>
        </xdr:cNvPr>
        <xdr:cNvSpPr/>
      </xdr:nvSpPr>
      <xdr:spPr>
        <a:xfrm>
          <a:off x="17551400" y="10206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125095</xdr:rowOff>
    </xdr:from>
    <xdr:to>
      <xdr:col>98</xdr:col>
      <xdr:colOff>38100</xdr:colOff>
      <xdr:row>62</xdr:row>
      <xdr:rowOff>55245</xdr:rowOff>
    </xdr:to>
    <xdr:sp macro="" textlink="">
      <xdr:nvSpPr>
        <xdr:cNvPr id="597" name="フローチャート: 判断 596">
          <a:extLst>
            <a:ext uri="{FF2B5EF4-FFF2-40B4-BE49-F238E27FC236}">
              <a16:creationId xmlns:a16="http://schemas.microsoft.com/office/drawing/2014/main" id="{15A42881-ED99-4450-BD03-9989E2D29548}"/>
            </a:ext>
          </a:extLst>
        </xdr:cNvPr>
        <xdr:cNvSpPr/>
      </xdr:nvSpPr>
      <xdr:spPr>
        <a:xfrm>
          <a:off x="16757650" y="102025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98" name="テキスト ボックス 597">
          <a:extLst>
            <a:ext uri="{FF2B5EF4-FFF2-40B4-BE49-F238E27FC236}">
              <a16:creationId xmlns:a16="http://schemas.microsoft.com/office/drawing/2014/main" id="{275AF208-6B10-49FE-82CA-A88D5F1DC730}"/>
            </a:ext>
          </a:extLst>
        </xdr:cNvPr>
        <xdr:cNvSpPr txBox="1"/>
      </xdr:nvSpPr>
      <xdr:spPr>
        <a:xfrm>
          <a:off x="19780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99" name="テキスト ボックス 598">
          <a:extLst>
            <a:ext uri="{FF2B5EF4-FFF2-40B4-BE49-F238E27FC236}">
              <a16:creationId xmlns:a16="http://schemas.microsoft.com/office/drawing/2014/main" id="{75EC3EDE-E0D6-48D1-B1DF-C59B7218BD8C}"/>
            </a:ext>
          </a:extLst>
        </xdr:cNvPr>
        <xdr:cNvSpPr txBox="1"/>
      </xdr:nvSpPr>
      <xdr:spPr>
        <a:xfrm>
          <a:off x="190309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0" name="テキスト ボックス 599">
          <a:extLst>
            <a:ext uri="{FF2B5EF4-FFF2-40B4-BE49-F238E27FC236}">
              <a16:creationId xmlns:a16="http://schemas.microsoft.com/office/drawing/2014/main" id="{7C4B20D5-E874-4001-B657-26C5D687B00D}"/>
            </a:ext>
          </a:extLst>
        </xdr:cNvPr>
        <xdr:cNvSpPr txBox="1"/>
      </xdr:nvSpPr>
      <xdr:spPr>
        <a:xfrm>
          <a:off x="182245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1" name="テキスト ボックス 600">
          <a:extLst>
            <a:ext uri="{FF2B5EF4-FFF2-40B4-BE49-F238E27FC236}">
              <a16:creationId xmlns:a16="http://schemas.microsoft.com/office/drawing/2014/main" id="{A74B3096-C05B-4DE8-B92C-CB5A2DCFF592}"/>
            </a:ext>
          </a:extLst>
        </xdr:cNvPr>
        <xdr:cNvSpPr txBox="1"/>
      </xdr:nvSpPr>
      <xdr:spPr>
        <a:xfrm>
          <a:off x="174307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2" name="テキスト ボックス 601">
          <a:extLst>
            <a:ext uri="{FF2B5EF4-FFF2-40B4-BE49-F238E27FC236}">
              <a16:creationId xmlns:a16="http://schemas.microsoft.com/office/drawing/2014/main" id="{808420E9-4E62-4473-9F23-4A79756FBDDB}"/>
            </a:ext>
          </a:extLst>
        </xdr:cNvPr>
        <xdr:cNvSpPr txBox="1"/>
      </xdr:nvSpPr>
      <xdr:spPr>
        <a:xfrm>
          <a:off x="166306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109855</xdr:rowOff>
    </xdr:from>
    <xdr:to>
      <xdr:col>116</xdr:col>
      <xdr:colOff>114300</xdr:colOff>
      <xdr:row>64</xdr:row>
      <xdr:rowOff>40640</xdr:rowOff>
    </xdr:to>
    <xdr:sp macro="" textlink="">
      <xdr:nvSpPr>
        <xdr:cNvPr id="603" name="楕円 602">
          <a:extLst>
            <a:ext uri="{FF2B5EF4-FFF2-40B4-BE49-F238E27FC236}">
              <a16:creationId xmlns:a16="http://schemas.microsoft.com/office/drawing/2014/main" id="{82FB605A-F96C-4717-A9AE-7A4DF4B45C5E}"/>
            </a:ext>
          </a:extLst>
        </xdr:cNvPr>
        <xdr:cNvSpPr/>
      </xdr:nvSpPr>
      <xdr:spPr>
        <a:xfrm>
          <a:off x="19900900" y="105175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24765</xdr:rowOff>
    </xdr:from>
    <xdr:ext cx="469900" cy="259080"/>
    <xdr:sp macro="" textlink="">
      <xdr:nvSpPr>
        <xdr:cNvPr id="604" name="【学校施設】&#10;一人当たり面積該当値テキスト">
          <a:extLst>
            <a:ext uri="{FF2B5EF4-FFF2-40B4-BE49-F238E27FC236}">
              <a16:creationId xmlns:a16="http://schemas.microsoft.com/office/drawing/2014/main" id="{EE6ACD8B-2337-49ED-9257-7837165BB7E2}"/>
            </a:ext>
          </a:extLst>
        </xdr:cNvPr>
        <xdr:cNvSpPr txBox="1"/>
      </xdr:nvSpPr>
      <xdr:spPr>
        <a:xfrm>
          <a:off x="19989800" y="1043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114935</xdr:rowOff>
    </xdr:from>
    <xdr:to>
      <xdr:col>112</xdr:col>
      <xdr:colOff>38100</xdr:colOff>
      <xdr:row>64</xdr:row>
      <xdr:rowOff>45085</xdr:rowOff>
    </xdr:to>
    <xdr:sp macro="" textlink="">
      <xdr:nvSpPr>
        <xdr:cNvPr id="605" name="楕円 604">
          <a:extLst>
            <a:ext uri="{FF2B5EF4-FFF2-40B4-BE49-F238E27FC236}">
              <a16:creationId xmlns:a16="http://schemas.microsoft.com/office/drawing/2014/main" id="{A995ECCD-3738-4D60-8731-8CC9FAF19C2C}"/>
            </a:ext>
          </a:extLst>
        </xdr:cNvPr>
        <xdr:cNvSpPr/>
      </xdr:nvSpPr>
      <xdr:spPr>
        <a:xfrm>
          <a:off x="19157950" y="10522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160655</xdr:rowOff>
    </xdr:from>
    <xdr:to>
      <xdr:col>116</xdr:col>
      <xdr:colOff>63500</xdr:colOff>
      <xdr:row>63</xdr:row>
      <xdr:rowOff>166370</xdr:rowOff>
    </xdr:to>
    <xdr:cxnSp macro="">
      <xdr:nvCxnSpPr>
        <xdr:cNvPr id="606" name="直線コネクタ 605">
          <a:extLst>
            <a:ext uri="{FF2B5EF4-FFF2-40B4-BE49-F238E27FC236}">
              <a16:creationId xmlns:a16="http://schemas.microsoft.com/office/drawing/2014/main" id="{9EAD9B42-BB4A-4C85-B0CF-7A4686D81AEA}"/>
            </a:ext>
          </a:extLst>
        </xdr:cNvPr>
        <xdr:cNvCxnSpPr/>
      </xdr:nvCxnSpPr>
      <xdr:spPr>
        <a:xfrm flipV="1">
          <a:off x="19202400" y="10568305"/>
          <a:ext cx="7493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50165</xdr:rowOff>
    </xdr:to>
    <xdr:sp macro="" textlink="">
      <xdr:nvSpPr>
        <xdr:cNvPr id="607" name="楕円 606">
          <a:extLst>
            <a:ext uri="{FF2B5EF4-FFF2-40B4-BE49-F238E27FC236}">
              <a16:creationId xmlns:a16="http://schemas.microsoft.com/office/drawing/2014/main" id="{3D8F6028-487F-4E9A-880B-73B53BA9D7A2}"/>
            </a:ext>
          </a:extLst>
        </xdr:cNvPr>
        <xdr:cNvSpPr/>
      </xdr:nvSpPr>
      <xdr:spPr>
        <a:xfrm>
          <a:off x="18345150" y="1052830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166370</xdr:rowOff>
    </xdr:from>
    <xdr:to>
      <xdr:col>111</xdr:col>
      <xdr:colOff>177800</xdr:colOff>
      <xdr:row>63</xdr:row>
      <xdr:rowOff>170815</xdr:rowOff>
    </xdr:to>
    <xdr:cxnSp macro="">
      <xdr:nvCxnSpPr>
        <xdr:cNvPr id="608" name="直線コネクタ 607">
          <a:extLst>
            <a:ext uri="{FF2B5EF4-FFF2-40B4-BE49-F238E27FC236}">
              <a16:creationId xmlns:a16="http://schemas.microsoft.com/office/drawing/2014/main" id="{438C8CA6-E2EC-435D-BF74-88539BAAAFDB}"/>
            </a:ext>
          </a:extLst>
        </xdr:cNvPr>
        <xdr:cNvCxnSpPr/>
      </xdr:nvCxnSpPr>
      <xdr:spPr>
        <a:xfrm flipV="1">
          <a:off x="18395950" y="1057402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128905</xdr:rowOff>
    </xdr:from>
    <xdr:to>
      <xdr:col>102</xdr:col>
      <xdr:colOff>165100</xdr:colOff>
      <xdr:row>64</xdr:row>
      <xdr:rowOff>59055</xdr:rowOff>
    </xdr:to>
    <xdr:sp macro="" textlink="">
      <xdr:nvSpPr>
        <xdr:cNvPr id="609" name="楕円 608">
          <a:extLst>
            <a:ext uri="{FF2B5EF4-FFF2-40B4-BE49-F238E27FC236}">
              <a16:creationId xmlns:a16="http://schemas.microsoft.com/office/drawing/2014/main" id="{7B15DDD9-DAAF-46FE-82B1-F42C18210CF4}"/>
            </a:ext>
          </a:extLst>
        </xdr:cNvPr>
        <xdr:cNvSpPr/>
      </xdr:nvSpPr>
      <xdr:spPr>
        <a:xfrm>
          <a:off x="17551400" y="105365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170815</xdr:rowOff>
    </xdr:from>
    <xdr:to>
      <xdr:col>107</xdr:col>
      <xdr:colOff>50800</xdr:colOff>
      <xdr:row>64</xdr:row>
      <xdr:rowOff>8255</xdr:rowOff>
    </xdr:to>
    <xdr:cxnSp macro="">
      <xdr:nvCxnSpPr>
        <xdr:cNvPr id="610" name="直線コネクタ 609">
          <a:extLst>
            <a:ext uri="{FF2B5EF4-FFF2-40B4-BE49-F238E27FC236}">
              <a16:creationId xmlns:a16="http://schemas.microsoft.com/office/drawing/2014/main" id="{23FCE3B3-9633-45B7-8D00-AE9DEE9435DC}"/>
            </a:ext>
          </a:extLst>
        </xdr:cNvPr>
        <xdr:cNvCxnSpPr/>
      </xdr:nvCxnSpPr>
      <xdr:spPr>
        <a:xfrm flipV="1">
          <a:off x="17602200" y="1057211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49530</xdr:rowOff>
    </xdr:from>
    <xdr:to>
      <xdr:col>98</xdr:col>
      <xdr:colOff>38100</xdr:colOff>
      <xdr:row>62</xdr:row>
      <xdr:rowOff>151130</xdr:rowOff>
    </xdr:to>
    <xdr:sp macro="" textlink="">
      <xdr:nvSpPr>
        <xdr:cNvPr id="611" name="楕円 610">
          <a:extLst>
            <a:ext uri="{FF2B5EF4-FFF2-40B4-BE49-F238E27FC236}">
              <a16:creationId xmlns:a16="http://schemas.microsoft.com/office/drawing/2014/main" id="{9C9DD31C-9A2C-4A5C-92D3-D43AE806574A}"/>
            </a:ext>
          </a:extLst>
        </xdr:cNvPr>
        <xdr:cNvSpPr/>
      </xdr:nvSpPr>
      <xdr:spPr>
        <a:xfrm>
          <a:off x="16757650" y="102920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100330</xdr:rowOff>
    </xdr:from>
    <xdr:to>
      <xdr:col>102</xdr:col>
      <xdr:colOff>114300</xdr:colOff>
      <xdr:row>64</xdr:row>
      <xdr:rowOff>8255</xdr:rowOff>
    </xdr:to>
    <xdr:cxnSp macro="">
      <xdr:nvCxnSpPr>
        <xdr:cNvPr id="612" name="直線コネクタ 611">
          <a:extLst>
            <a:ext uri="{FF2B5EF4-FFF2-40B4-BE49-F238E27FC236}">
              <a16:creationId xmlns:a16="http://schemas.microsoft.com/office/drawing/2014/main" id="{D7F78CA4-53DB-4625-9363-37D66E466AC5}"/>
            </a:ext>
          </a:extLst>
        </xdr:cNvPr>
        <xdr:cNvCxnSpPr/>
      </xdr:nvCxnSpPr>
      <xdr:spPr>
        <a:xfrm>
          <a:off x="16802100" y="10342880"/>
          <a:ext cx="8001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100330</xdr:rowOff>
    </xdr:from>
    <xdr:ext cx="469900" cy="258445"/>
    <xdr:sp macro="" textlink="">
      <xdr:nvSpPr>
        <xdr:cNvPr id="613" name="n_1aveValue【学校施設】&#10;一人当たり面積">
          <a:extLst>
            <a:ext uri="{FF2B5EF4-FFF2-40B4-BE49-F238E27FC236}">
              <a16:creationId xmlns:a16="http://schemas.microsoft.com/office/drawing/2014/main" id="{C54D1AD7-E108-428E-9B26-18250E903FB8}"/>
            </a:ext>
          </a:extLst>
        </xdr:cNvPr>
        <xdr:cNvSpPr txBox="1"/>
      </xdr:nvSpPr>
      <xdr:spPr>
        <a:xfrm>
          <a:off x="18980150" y="10012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86995</xdr:rowOff>
    </xdr:from>
    <xdr:ext cx="469265" cy="258445"/>
    <xdr:sp macro="" textlink="">
      <xdr:nvSpPr>
        <xdr:cNvPr id="614" name="n_2aveValue【学校施設】&#10;一人当たり面積">
          <a:extLst>
            <a:ext uri="{FF2B5EF4-FFF2-40B4-BE49-F238E27FC236}">
              <a16:creationId xmlns:a16="http://schemas.microsoft.com/office/drawing/2014/main" id="{067ADB4A-301B-4745-BA36-F4B63E157F78}"/>
            </a:ext>
          </a:extLst>
        </xdr:cNvPr>
        <xdr:cNvSpPr txBox="1"/>
      </xdr:nvSpPr>
      <xdr:spPr>
        <a:xfrm>
          <a:off x="18180050" y="9999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75565</xdr:rowOff>
    </xdr:from>
    <xdr:ext cx="469265" cy="258445"/>
    <xdr:sp macro="" textlink="">
      <xdr:nvSpPr>
        <xdr:cNvPr id="615" name="n_3aveValue【学校施設】&#10;一人当たり面積">
          <a:extLst>
            <a:ext uri="{FF2B5EF4-FFF2-40B4-BE49-F238E27FC236}">
              <a16:creationId xmlns:a16="http://schemas.microsoft.com/office/drawing/2014/main" id="{92BE3191-38CE-421A-933B-77D57F7BDDBF}"/>
            </a:ext>
          </a:extLst>
        </xdr:cNvPr>
        <xdr:cNvSpPr txBox="1"/>
      </xdr:nvSpPr>
      <xdr:spPr>
        <a:xfrm>
          <a:off x="17386300" y="9987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71755</xdr:rowOff>
    </xdr:from>
    <xdr:ext cx="469265" cy="259080"/>
    <xdr:sp macro="" textlink="">
      <xdr:nvSpPr>
        <xdr:cNvPr id="616" name="n_4aveValue【学校施設】&#10;一人当たり面積">
          <a:extLst>
            <a:ext uri="{FF2B5EF4-FFF2-40B4-BE49-F238E27FC236}">
              <a16:creationId xmlns:a16="http://schemas.microsoft.com/office/drawing/2014/main" id="{934C6515-FFCB-4D61-9446-446C67735EC9}"/>
            </a:ext>
          </a:extLst>
        </xdr:cNvPr>
        <xdr:cNvSpPr txBox="1"/>
      </xdr:nvSpPr>
      <xdr:spPr>
        <a:xfrm>
          <a:off x="16592550" y="9984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36195</xdr:rowOff>
    </xdr:from>
    <xdr:ext cx="469900" cy="259080"/>
    <xdr:sp macro="" textlink="">
      <xdr:nvSpPr>
        <xdr:cNvPr id="617" name="n_1mainValue【学校施設】&#10;一人当たり面積">
          <a:extLst>
            <a:ext uri="{FF2B5EF4-FFF2-40B4-BE49-F238E27FC236}">
              <a16:creationId xmlns:a16="http://schemas.microsoft.com/office/drawing/2014/main" id="{C040E2B2-0E3B-4457-9F59-79A772DAF1CB}"/>
            </a:ext>
          </a:extLst>
        </xdr:cNvPr>
        <xdr:cNvSpPr txBox="1"/>
      </xdr:nvSpPr>
      <xdr:spPr>
        <a:xfrm>
          <a:off x="18980150" y="106089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41275</xdr:rowOff>
    </xdr:from>
    <xdr:ext cx="469265" cy="258445"/>
    <xdr:sp macro="" textlink="">
      <xdr:nvSpPr>
        <xdr:cNvPr id="618" name="n_2mainValue【学校施設】&#10;一人当たり面積">
          <a:extLst>
            <a:ext uri="{FF2B5EF4-FFF2-40B4-BE49-F238E27FC236}">
              <a16:creationId xmlns:a16="http://schemas.microsoft.com/office/drawing/2014/main" id="{A1FC5113-8A28-458D-81DF-DFB330F03331}"/>
            </a:ext>
          </a:extLst>
        </xdr:cNvPr>
        <xdr:cNvSpPr txBox="1"/>
      </xdr:nvSpPr>
      <xdr:spPr>
        <a:xfrm>
          <a:off x="18180050" y="10614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50165</xdr:rowOff>
    </xdr:from>
    <xdr:ext cx="469265" cy="259080"/>
    <xdr:sp macro="" textlink="">
      <xdr:nvSpPr>
        <xdr:cNvPr id="619" name="n_3mainValue【学校施設】&#10;一人当たり面積">
          <a:extLst>
            <a:ext uri="{FF2B5EF4-FFF2-40B4-BE49-F238E27FC236}">
              <a16:creationId xmlns:a16="http://schemas.microsoft.com/office/drawing/2014/main" id="{BEDB8D8A-54ED-44CF-BF13-CCE3FB13D639}"/>
            </a:ext>
          </a:extLst>
        </xdr:cNvPr>
        <xdr:cNvSpPr txBox="1"/>
      </xdr:nvSpPr>
      <xdr:spPr>
        <a:xfrm>
          <a:off x="17386300" y="10622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142240</xdr:rowOff>
    </xdr:from>
    <xdr:ext cx="469265" cy="259080"/>
    <xdr:sp macro="" textlink="">
      <xdr:nvSpPr>
        <xdr:cNvPr id="620" name="n_4mainValue【学校施設】&#10;一人当たり面積">
          <a:extLst>
            <a:ext uri="{FF2B5EF4-FFF2-40B4-BE49-F238E27FC236}">
              <a16:creationId xmlns:a16="http://schemas.microsoft.com/office/drawing/2014/main" id="{CD667C6F-8C7C-4060-831F-5D57DF0B520C}"/>
            </a:ext>
          </a:extLst>
        </xdr:cNvPr>
        <xdr:cNvSpPr txBox="1"/>
      </xdr:nvSpPr>
      <xdr:spPr>
        <a:xfrm>
          <a:off x="16592550" y="10384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BC5E293-2562-4EAB-8333-FDD78F00EE8C}"/>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DBC2FAE6-9D01-4D3A-B971-7871791A43F9}"/>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8A162890-2274-42E3-8FCF-209C34392BA6}"/>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2CC41666-D9AA-41DE-A9A9-A1F4222B3867}"/>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8949C51C-69D2-4403-B572-4EA39124F5D7}"/>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DA347186-4B21-44C2-B197-A3EF09B3EA0D}"/>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D18C90D4-1CAF-4EAE-95C3-5113FED944DB}"/>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95C9773C-CB67-41F1-99C7-2D815641E47A}"/>
            </a:ext>
          </a:extLst>
        </xdr:cNvPr>
        <xdr:cNvSpPr/>
      </xdr:nvSpPr>
      <xdr:spPr>
        <a:xfrm>
          <a:off x="1120775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29" name="テキスト ボックス 628">
          <a:extLst>
            <a:ext uri="{FF2B5EF4-FFF2-40B4-BE49-F238E27FC236}">
              <a16:creationId xmlns:a16="http://schemas.microsoft.com/office/drawing/2014/main" id="{D1474427-32AB-4A49-AD30-C795AAD5DAAD}"/>
            </a:ext>
          </a:extLst>
        </xdr:cNvPr>
        <xdr:cNvSpPr txBox="1"/>
      </xdr:nvSpPr>
      <xdr:spPr>
        <a:xfrm>
          <a:off x="11169650" y="122999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50E2A2BE-3BE5-4677-B6A2-F6888AFE1B72}"/>
            </a:ext>
          </a:extLst>
        </xdr:cNvPr>
        <xdr:cNvCxnSpPr/>
      </xdr:nvCxnSpPr>
      <xdr:spPr>
        <a:xfrm>
          <a:off x="11207750" y="14687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1" name="テキスト ボックス 630">
          <a:extLst>
            <a:ext uri="{FF2B5EF4-FFF2-40B4-BE49-F238E27FC236}">
              <a16:creationId xmlns:a16="http://schemas.microsoft.com/office/drawing/2014/main" id="{C91054C2-B8F0-400F-81CA-0FD574FD111E}"/>
            </a:ext>
          </a:extLst>
        </xdr:cNvPr>
        <xdr:cNvSpPr txBox="1"/>
      </xdr:nvSpPr>
      <xdr:spPr>
        <a:xfrm>
          <a:off x="10797540" y="14545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a:extLst>
            <a:ext uri="{FF2B5EF4-FFF2-40B4-BE49-F238E27FC236}">
              <a16:creationId xmlns:a16="http://schemas.microsoft.com/office/drawing/2014/main" id="{C4A61319-6E74-4FE1-9F99-92A7659637F6}"/>
            </a:ext>
          </a:extLst>
        </xdr:cNvPr>
        <xdr:cNvCxnSpPr/>
      </xdr:nvCxnSpPr>
      <xdr:spPr>
        <a:xfrm>
          <a:off x="11207750" y="142430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67310</xdr:rowOff>
    </xdr:from>
    <xdr:ext cx="466725" cy="259080"/>
    <xdr:sp macro="" textlink="">
      <xdr:nvSpPr>
        <xdr:cNvPr id="633" name="テキスト ボックス 632">
          <a:extLst>
            <a:ext uri="{FF2B5EF4-FFF2-40B4-BE49-F238E27FC236}">
              <a16:creationId xmlns:a16="http://schemas.microsoft.com/office/drawing/2014/main" id="{25F99689-58C4-4C3D-A271-4A5C1A18DF5D}"/>
            </a:ext>
          </a:extLst>
        </xdr:cNvPr>
        <xdr:cNvSpPr txBox="1"/>
      </xdr:nvSpPr>
      <xdr:spPr>
        <a:xfrm>
          <a:off x="10797540" y="1410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a:extLst>
            <a:ext uri="{FF2B5EF4-FFF2-40B4-BE49-F238E27FC236}">
              <a16:creationId xmlns:a16="http://schemas.microsoft.com/office/drawing/2014/main" id="{4DC32E16-A45E-4B57-B5C7-19C2EE612C2F}"/>
            </a:ext>
          </a:extLst>
        </xdr:cNvPr>
        <xdr:cNvCxnSpPr/>
      </xdr:nvCxnSpPr>
      <xdr:spPr>
        <a:xfrm>
          <a:off x="11207750" y="13804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635" name="テキスト ボックス 634">
          <a:extLst>
            <a:ext uri="{FF2B5EF4-FFF2-40B4-BE49-F238E27FC236}">
              <a16:creationId xmlns:a16="http://schemas.microsoft.com/office/drawing/2014/main" id="{7D0C8E43-885B-41DD-BEBF-979C1F32FB2F}"/>
            </a:ext>
          </a:extLst>
        </xdr:cNvPr>
        <xdr:cNvSpPr txBox="1"/>
      </xdr:nvSpPr>
      <xdr:spPr>
        <a:xfrm>
          <a:off x="1084262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a:extLst>
            <a:ext uri="{FF2B5EF4-FFF2-40B4-BE49-F238E27FC236}">
              <a16:creationId xmlns:a16="http://schemas.microsoft.com/office/drawing/2014/main" id="{89427C57-80E1-4002-819F-2DB14C164135}"/>
            </a:ext>
          </a:extLst>
        </xdr:cNvPr>
        <xdr:cNvCxnSpPr/>
      </xdr:nvCxnSpPr>
      <xdr:spPr>
        <a:xfrm>
          <a:off x="11207750" y="13366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637" name="テキスト ボックス 636">
          <a:extLst>
            <a:ext uri="{FF2B5EF4-FFF2-40B4-BE49-F238E27FC236}">
              <a16:creationId xmlns:a16="http://schemas.microsoft.com/office/drawing/2014/main" id="{898605F4-45F6-4959-83E2-40E757AB7C51}"/>
            </a:ext>
          </a:extLst>
        </xdr:cNvPr>
        <xdr:cNvSpPr txBox="1"/>
      </xdr:nvSpPr>
      <xdr:spPr>
        <a:xfrm>
          <a:off x="10842625" y="1322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a:extLst>
            <a:ext uri="{FF2B5EF4-FFF2-40B4-BE49-F238E27FC236}">
              <a16:creationId xmlns:a16="http://schemas.microsoft.com/office/drawing/2014/main" id="{35E4A904-ACF5-49E2-94DE-06F8B503A371}"/>
            </a:ext>
          </a:extLst>
        </xdr:cNvPr>
        <xdr:cNvCxnSpPr/>
      </xdr:nvCxnSpPr>
      <xdr:spPr>
        <a:xfrm>
          <a:off x="11207750" y="12922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639" name="テキスト ボックス 638">
          <a:extLst>
            <a:ext uri="{FF2B5EF4-FFF2-40B4-BE49-F238E27FC236}">
              <a16:creationId xmlns:a16="http://schemas.microsoft.com/office/drawing/2014/main" id="{275D80F1-5299-4056-AC19-6B99A3CC1A4F}"/>
            </a:ext>
          </a:extLst>
        </xdr:cNvPr>
        <xdr:cNvSpPr txBox="1"/>
      </xdr:nvSpPr>
      <xdr:spPr>
        <a:xfrm>
          <a:off x="10842625" y="12786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EE329B56-590C-4F90-82F2-8941CC22FBA3}"/>
            </a:ext>
          </a:extLst>
        </xdr:cNvPr>
        <xdr:cNvCxnSpPr/>
      </xdr:nvCxnSpPr>
      <xdr:spPr>
        <a:xfrm>
          <a:off x="11207750" y="1248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641" name="テキスト ボックス 640">
          <a:extLst>
            <a:ext uri="{FF2B5EF4-FFF2-40B4-BE49-F238E27FC236}">
              <a16:creationId xmlns:a16="http://schemas.microsoft.com/office/drawing/2014/main" id="{9B84C5A7-7D03-42B0-BF32-616D9C07623E}"/>
            </a:ext>
          </a:extLst>
        </xdr:cNvPr>
        <xdr:cNvSpPr txBox="1"/>
      </xdr:nvSpPr>
      <xdr:spPr>
        <a:xfrm>
          <a:off x="10842625" y="1234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a:extLst>
            <a:ext uri="{FF2B5EF4-FFF2-40B4-BE49-F238E27FC236}">
              <a16:creationId xmlns:a16="http://schemas.microsoft.com/office/drawing/2014/main" id="{59F89647-523D-404A-B835-6635A00817AC}"/>
            </a:ext>
          </a:extLst>
        </xdr:cNvPr>
        <xdr:cNvSpPr/>
      </xdr:nvSpPr>
      <xdr:spPr>
        <a:xfrm>
          <a:off x="1120775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40640</xdr:rowOff>
    </xdr:from>
    <xdr:to>
      <xdr:col>85</xdr:col>
      <xdr:colOff>126365</xdr:colOff>
      <xdr:row>85</xdr:row>
      <xdr:rowOff>152400</xdr:rowOff>
    </xdr:to>
    <xdr:cxnSp macro="">
      <xdr:nvCxnSpPr>
        <xdr:cNvPr id="643" name="直線コネクタ 642">
          <a:extLst>
            <a:ext uri="{FF2B5EF4-FFF2-40B4-BE49-F238E27FC236}">
              <a16:creationId xmlns:a16="http://schemas.microsoft.com/office/drawing/2014/main" id="{7C51FB1C-D4AF-490E-AA5B-183C1EDB3EAD}"/>
            </a:ext>
          </a:extLst>
        </xdr:cNvPr>
        <xdr:cNvCxnSpPr/>
      </xdr:nvCxnSpPr>
      <xdr:spPr>
        <a:xfrm flipV="1">
          <a:off x="14699615" y="12924790"/>
          <a:ext cx="0" cy="1267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156210</xdr:rowOff>
    </xdr:from>
    <xdr:ext cx="405130" cy="258445"/>
    <xdr:sp macro="" textlink="">
      <xdr:nvSpPr>
        <xdr:cNvPr id="644" name="【児童館】&#10;有形固定資産減価償却率最小値テキスト">
          <a:extLst>
            <a:ext uri="{FF2B5EF4-FFF2-40B4-BE49-F238E27FC236}">
              <a16:creationId xmlns:a16="http://schemas.microsoft.com/office/drawing/2014/main" id="{9B8B0C16-1C52-47C2-AF69-E4DFF577267F}"/>
            </a:ext>
          </a:extLst>
        </xdr:cNvPr>
        <xdr:cNvSpPr txBox="1"/>
      </xdr:nvSpPr>
      <xdr:spPr>
        <a:xfrm>
          <a:off x="14738350" y="14196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45" name="直線コネクタ 644">
          <a:extLst>
            <a:ext uri="{FF2B5EF4-FFF2-40B4-BE49-F238E27FC236}">
              <a16:creationId xmlns:a16="http://schemas.microsoft.com/office/drawing/2014/main" id="{940C1605-BA42-4205-9488-253FA01A7881}"/>
            </a:ext>
          </a:extLst>
        </xdr:cNvPr>
        <xdr:cNvCxnSpPr/>
      </xdr:nvCxnSpPr>
      <xdr:spPr>
        <a:xfrm>
          <a:off x="14611350" y="141922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158750</xdr:rowOff>
    </xdr:from>
    <xdr:ext cx="405130" cy="259080"/>
    <xdr:sp macro="" textlink="">
      <xdr:nvSpPr>
        <xdr:cNvPr id="646" name="【児童館】&#10;有形固定資産減価償却率最大値テキスト">
          <a:extLst>
            <a:ext uri="{FF2B5EF4-FFF2-40B4-BE49-F238E27FC236}">
              <a16:creationId xmlns:a16="http://schemas.microsoft.com/office/drawing/2014/main" id="{DA538970-8369-4730-832B-BB035ADC0C5E}"/>
            </a:ext>
          </a:extLst>
        </xdr:cNvPr>
        <xdr:cNvSpPr txBox="1"/>
      </xdr:nvSpPr>
      <xdr:spPr>
        <a:xfrm>
          <a:off x="14738350" y="12712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40640</xdr:rowOff>
    </xdr:from>
    <xdr:to>
      <xdr:col>86</xdr:col>
      <xdr:colOff>25400</xdr:colOff>
      <xdr:row>78</xdr:row>
      <xdr:rowOff>40640</xdr:rowOff>
    </xdr:to>
    <xdr:cxnSp macro="">
      <xdr:nvCxnSpPr>
        <xdr:cNvPr id="647" name="直線コネクタ 646">
          <a:extLst>
            <a:ext uri="{FF2B5EF4-FFF2-40B4-BE49-F238E27FC236}">
              <a16:creationId xmlns:a16="http://schemas.microsoft.com/office/drawing/2014/main" id="{43035783-BDA9-4B58-B5F8-E374F9D77EC6}"/>
            </a:ext>
          </a:extLst>
        </xdr:cNvPr>
        <xdr:cNvCxnSpPr/>
      </xdr:nvCxnSpPr>
      <xdr:spPr>
        <a:xfrm>
          <a:off x="14611350" y="129247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68580</xdr:rowOff>
    </xdr:from>
    <xdr:ext cx="405130" cy="259080"/>
    <xdr:sp macro="" textlink="">
      <xdr:nvSpPr>
        <xdr:cNvPr id="648" name="【児童館】&#10;有形固定資産減価償却率平均値テキスト">
          <a:extLst>
            <a:ext uri="{FF2B5EF4-FFF2-40B4-BE49-F238E27FC236}">
              <a16:creationId xmlns:a16="http://schemas.microsoft.com/office/drawing/2014/main" id="{9BA34B45-4F84-406C-825E-F8AFF6CA0FFA}"/>
            </a:ext>
          </a:extLst>
        </xdr:cNvPr>
        <xdr:cNvSpPr txBox="1"/>
      </xdr:nvSpPr>
      <xdr:spPr>
        <a:xfrm>
          <a:off x="14738350" y="132829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649" name="フローチャート: 判断 648">
          <a:extLst>
            <a:ext uri="{FF2B5EF4-FFF2-40B4-BE49-F238E27FC236}">
              <a16:creationId xmlns:a16="http://schemas.microsoft.com/office/drawing/2014/main" id="{419BE444-DAE6-4CB8-A518-96F52BE8CC3C}"/>
            </a:ext>
          </a:extLst>
        </xdr:cNvPr>
        <xdr:cNvSpPr/>
      </xdr:nvSpPr>
      <xdr:spPr>
        <a:xfrm>
          <a:off x="14649450" y="133045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50" name="フローチャート: 判断 649">
          <a:extLst>
            <a:ext uri="{FF2B5EF4-FFF2-40B4-BE49-F238E27FC236}">
              <a16:creationId xmlns:a16="http://schemas.microsoft.com/office/drawing/2014/main" id="{1A407685-C081-4495-9AF8-FA7A84A15FED}"/>
            </a:ext>
          </a:extLst>
        </xdr:cNvPr>
        <xdr:cNvSpPr/>
      </xdr:nvSpPr>
      <xdr:spPr>
        <a:xfrm>
          <a:off x="13887450" y="13304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63500</xdr:rowOff>
    </xdr:from>
    <xdr:to>
      <xdr:col>76</xdr:col>
      <xdr:colOff>165100</xdr:colOff>
      <xdr:row>80</xdr:row>
      <xdr:rowOff>164465</xdr:rowOff>
    </xdr:to>
    <xdr:sp macro="" textlink="">
      <xdr:nvSpPr>
        <xdr:cNvPr id="651" name="フローチャート: 判断 650">
          <a:extLst>
            <a:ext uri="{FF2B5EF4-FFF2-40B4-BE49-F238E27FC236}">
              <a16:creationId xmlns:a16="http://schemas.microsoft.com/office/drawing/2014/main" id="{0FCCCBD6-B4DE-4AFE-84F2-695C11E95DDD}"/>
            </a:ext>
          </a:extLst>
        </xdr:cNvPr>
        <xdr:cNvSpPr/>
      </xdr:nvSpPr>
      <xdr:spPr>
        <a:xfrm>
          <a:off x="13093700" y="13277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7620</xdr:rowOff>
    </xdr:from>
    <xdr:to>
      <xdr:col>72</xdr:col>
      <xdr:colOff>38100</xdr:colOff>
      <xdr:row>80</xdr:row>
      <xdr:rowOff>109220</xdr:rowOff>
    </xdr:to>
    <xdr:sp macro="" textlink="">
      <xdr:nvSpPr>
        <xdr:cNvPr id="652" name="フローチャート: 判断 651">
          <a:extLst>
            <a:ext uri="{FF2B5EF4-FFF2-40B4-BE49-F238E27FC236}">
              <a16:creationId xmlns:a16="http://schemas.microsoft.com/office/drawing/2014/main" id="{983804BB-C53E-40F3-BD0F-CD4D044B9D49}"/>
            </a:ext>
          </a:extLst>
        </xdr:cNvPr>
        <xdr:cNvSpPr/>
      </xdr:nvSpPr>
      <xdr:spPr>
        <a:xfrm>
          <a:off x="12299950" y="132219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xdr:rowOff>
    </xdr:from>
    <xdr:to>
      <xdr:col>67</xdr:col>
      <xdr:colOff>101600</xdr:colOff>
      <xdr:row>80</xdr:row>
      <xdr:rowOff>111760</xdr:rowOff>
    </xdr:to>
    <xdr:sp macro="" textlink="">
      <xdr:nvSpPr>
        <xdr:cNvPr id="653" name="フローチャート: 判断 652">
          <a:extLst>
            <a:ext uri="{FF2B5EF4-FFF2-40B4-BE49-F238E27FC236}">
              <a16:creationId xmlns:a16="http://schemas.microsoft.com/office/drawing/2014/main" id="{69A1E612-5BC0-4F22-A8FF-40C9E530BCBC}"/>
            </a:ext>
          </a:extLst>
        </xdr:cNvPr>
        <xdr:cNvSpPr/>
      </xdr:nvSpPr>
      <xdr:spPr>
        <a:xfrm>
          <a:off x="1148715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1580A952-2339-4756-9887-C3B8496CDD26}"/>
            </a:ext>
          </a:extLst>
        </xdr:cNvPr>
        <xdr:cNvSpPr txBox="1"/>
      </xdr:nvSpPr>
      <xdr:spPr>
        <a:xfrm>
          <a:off x="1452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51973400-A754-49FC-B98E-027715C51A78}"/>
            </a:ext>
          </a:extLst>
        </xdr:cNvPr>
        <xdr:cNvSpPr txBox="1"/>
      </xdr:nvSpPr>
      <xdr:spPr>
        <a:xfrm>
          <a:off x="13766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87718153-92C0-4B05-BC23-0454E5D47474}"/>
            </a:ext>
          </a:extLst>
        </xdr:cNvPr>
        <xdr:cNvSpPr txBox="1"/>
      </xdr:nvSpPr>
      <xdr:spPr>
        <a:xfrm>
          <a:off x="12973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491DE084-A840-43E7-A687-584DC1169EDC}"/>
            </a:ext>
          </a:extLst>
        </xdr:cNvPr>
        <xdr:cNvSpPr txBox="1"/>
      </xdr:nvSpPr>
      <xdr:spPr>
        <a:xfrm>
          <a:off x="12172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20D580AE-568A-4C7E-BDC0-03DB4A05AF96}"/>
            </a:ext>
          </a:extLst>
        </xdr:cNvPr>
        <xdr:cNvSpPr txBox="1"/>
      </xdr:nvSpPr>
      <xdr:spPr>
        <a:xfrm>
          <a:off x="11366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133350</xdr:rowOff>
    </xdr:from>
    <xdr:to>
      <xdr:col>85</xdr:col>
      <xdr:colOff>177800</xdr:colOff>
      <xdr:row>80</xdr:row>
      <xdr:rowOff>63500</xdr:rowOff>
    </xdr:to>
    <xdr:sp macro="" textlink="">
      <xdr:nvSpPr>
        <xdr:cNvPr id="659" name="楕円 658">
          <a:extLst>
            <a:ext uri="{FF2B5EF4-FFF2-40B4-BE49-F238E27FC236}">
              <a16:creationId xmlns:a16="http://schemas.microsoft.com/office/drawing/2014/main" id="{BAEFEB5A-CEF4-4AB2-B5A2-637C07037F6E}"/>
            </a:ext>
          </a:extLst>
        </xdr:cNvPr>
        <xdr:cNvSpPr/>
      </xdr:nvSpPr>
      <xdr:spPr>
        <a:xfrm>
          <a:off x="14649450" y="131826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156210</xdr:rowOff>
    </xdr:from>
    <xdr:ext cx="405130" cy="258445"/>
    <xdr:sp macro="" textlink="">
      <xdr:nvSpPr>
        <xdr:cNvPr id="660" name="【児童館】&#10;有形固定資産減価償却率該当値テキスト">
          <a:extLst>
            <a:ext uri="{FF2B5EF4-FFF2-40B4-BE49-F238E27FC236}">
              <a16:creationId xmlns:a16="http://schemas.microsoft.com/office/drawing/2014/main" id="{9A7699B3-46A0-46E4-B881-DB5E7DAFDD50}"/>
            </a:ext>
          </a:extLst>
        </xdr:cNvPr>
        <xdr:cNvSpPr txBox="1"/>
      </xdr:nvSpPr>
      <xdr:spPr>
        <a:xfrm>
          <a:off x="14738350" y="13040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53340</xdr:rowOff>
    </xdr:from>
    <xdr:to>
      <xdr:col>81</xdr:col>
      <xdr:colOff>101600</xdr:colOff>
      <xdr:row>79</xdr:row>
      <xdr:rowOff>154940</xdr:rowOff>
    </xdr:to>
    <xdr:sp macro="" textlink="">
      <xdr:nvSpPr>
        <xdr:cNvPr id="661" name="楕円 660">
          <a:extLst>
            <a:ext uri="{FF2B5EF4-FFF2-40B4-BE49-F238E27FC236}">
              <a16:creationId xmlns:a16="http://schemas.microsoft.com/office/drawing/2014/main" id="{BD6F367D-FF55-4BB9-B8C7-1771C95FDBF2}"/>
            </a:ext>
          </a:extLst>
        </xdr:cNvPr>
        <xdr:cNvSpPr/>
      </xdr:nvSpPr>
      <xdr:spPr>
        <a:xfrm>
          <a:off x="13887450" y="131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104140</xdr:rowOff>
    </xdr:from>
    <xdr:to>
      <xdr:col>85</xdr:col>
      <xdr:colOff>127000</xdr:colOff>
      <xdr:row>80</xdr:row>
      <xdr:rowOff>12700</xdr:rowOff>
    </xdr:to>
    <xdr:cxnSp macro="">
      <xdr:nvCxnSpPr>
        <xdr:cNvPr id="662" name="直線コネクタ 661">
          <a:extLst>
            <a:ext uri="{FF2B5EF4-FFF2-40B4-BE49-F238E27FC236}">
              <a16:creationId xmlns:a16="http://schemas.microsoft.com/office/drawing/2014/main" id="{1E64DDC4-7CAA-48AE-93E2-F43E7C4C336E}"/>
            </a:ext>
          </a:extLst>
        </xdr:cNvPr>
        <xdr:cNvCxnSpPr/>
      </xdr:nvCxnSpPr>
      <xdr:spPr>
        <a:xfrm>
          <a:off x="13938250" y="13153390"/>
          <a:ext cx="762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144780</xdr:rowOff>
    </xdr:from>
    <xdr:to>
      <xdr:col>76</xdr:col>
      <xdr:colOff>165100</xdr:colOff>
      <xdr:row>79</xdr:row>
      <xdr:rowOff>74930</xdr:rowOff>
    </xdr:to>
    <xdr:sp macro="" textlink="">
      <xdr:nvSpPr>
        <xdr:cNvPr id="663" name="楕円 662">
          <a:extLst>
            <a:ext uri="{FF2B5EF4-FFF2-40B4-BE49-F238E27FC236}">
              <a16:creationId xmlns:a16="http://schemas.microsoft.com/office/drawing/2014/main" id="{ACC90580-32CF-404F-9111-70EBB251E442}"/>
            </a:ext>
          </a:extLst>
        </xdr:cNvPr>
        <xdr:cNvSpPr/>
      </xdr:nvSpPr>
      <xdr:spPr>
        <a:xfrm>
          <a:off x="13093700" y="13028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24130</xdr:rowOff>
    </xdr:from>
    <xdr:to>
      <xdr:col>81</xdr:col>
      <xdr:colOff>50800</xdr:colOff>
      <xdr:row>79</xdr:row>
      <xdr:rowOff>104140</xdr:rowOff>
    </xdr:to>
    <xdr:cxnSp macro="">
      <xdr:nvCxnSpPr>
        <xdr:cNvPr id="664" name="直線コネクタ 663">
          <a:extLst>
            <a:ext uri="{FF2B5EF4-FFF2-40B4-BE49-F238E27FC236}">
              <a16:creationId xmlns:a16="http://schemas.microsoft.com/office/drawing/2014/main" id="{34F1B56D-6A7F-4734-A725-444D3F0F8768}"/>
            </a:ext>
          </a:extLst>
        </xdr:cNvPr>
        <xdr:cNvCxnSpPr/>
      </xdr:nvCxnSpPr>
      <xdr:spPr>
        <a:xfrm>
          <a:off x="13144500" y="13073380"/>
          <a:ext cx="7937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69850</xdr:rowOff>
    </xdr:from>
    <xdr:to>
      <xdr:col>72</xdr:col>
      <xdr:colOff>38100</xdr:colOff>
      <xdr:row>78</xdr:row>
      <xdr:rowOff>171450</xdr:rowOff>
    </xdr:to>
    <xdr:sp macro="" textlink="">
      <xdr:nvSpPr>
        <xdr:cNvPr id="665" name="楕円 664">
          <a:extLst>
            <a:ext uri="{FF2B5EF4-FFF2-40B4-BE49-F238E27FC236}">
              <a16:creationId xmlns:a16="http://schemas.microsoft.com/office/drawing/2014/main" id="{F70AD926-1100-4B0B-BD79-F65B2F5C9A34}"/>
            </a:ext>
          </a:extLst>
        </xdr:cNvPr>
        <xdr:cNvSpPr/>
      </xdr:nvSpPr>
      <xdr:spPr>
        <a:xfrm>
          <a:off x="12299950" y="12954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120650</xdr:rowOff>
    </xdr:from>
    <xdr:to>
      <xdr:col>76</xdr:col>
      <xdr:colOff>114300</xdr:colOff>
      <xdr:row>79</xdr:row>
      <xdr:rowOff>24130</xdr:rowOff>
    </xdr:to>
    <xdr:cxnSp macro="">
      <xdr:nvCxnSpPr>
        <xdr:cNvPr id="666" name="直線コネクタ 665">
          <a:extLst>
            <a:ext uri="{FF2B5EF4-FFF2-40B4-BE49-F238E27FC236}">
              <a16:creationId xmlns:a16="http://schemas.microsoft.com/office/drawing/2014/main" id="{1207EAC8-60A3-4598-BCC9-6C1FB77F33C9}"/>
            </a:ext>
          </a:extLst>
        </xdr:cNvPr>
        <xdr:cNvCxnSpPr/>
      </xdr:nvCxnSpPr>
      <xdr:spPr>
        <a:xfrm>
          <a:off x="12344400" y="1300480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161290</xdr:rowOff>
    </xdr:from>
    <xdr:to>
      <xdr:col>67</xdr:col>
      <xdr:colOff>101600</xdr:colOff>
      <xdr:row>78</xdr:row>
      <xdr:rowOff>91440</xdr:rowOff>
    </xdr:to>
    <xdr:sp macro="" textlink="">
      <xdr:nvSpPr>
        <xdr:cNvPr id="667" name="楕円 666">
          <a:extLst>
            <a:ext uri="{FF2B5EF4-FFF2-40B4-BE49-F238E27FC236}">
              <a16:creationId xmlns:a16="http://schemas.microsoft.com/office/drawing/2014/main" id="{A084EC93-784D-4691-8AA2-4FA434DB4F27}"/>
            </a:ext>
          </a:extLst>
        </xdr:cNvPr>
        <xdr:cNvSpPr/>
      </xdr:nvSpPr>
      <xdr:spPr>
        <a:xfrm>
          <a:off x="11487150" y="12880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40640</xdr:rowOff>
    </xdr:from>
    <xdr:to>
      <xdr:col>71</xdr:col>
      <xdr:colOff>177800</xdr:colOff>
      <xdr:row>78</xdr:row>
      <xdr:rowOff>120650</xdr:rowOff>
    </xdr:to>
    <xdr:cxnSp macro="">
      <xdr:nvCxnSpPr>
        <xdr:cNvPr id="668" name="直線コネクタ 667">
          <a:extLst>
            <a:ext uri="{FF2B5EF4-FFF2-40B4-BE49-F238E27FC236}">
              <a16:creationId xmlns:a16="http://schemas.microsoft.com/office/drawing/2014/main" id="{EF4D9804-20EB-47BF-ACDA-EAAB7223D957}"/>
            </a:ext>
          </a:extLst>
        </xdr:cNvPr>
        <xdr:cNvCxnSpPr/>
      </xdr:nvCxnSpPr>
      <xdr:spPr>
        <a:xfrm>
          <a:off x="11537950" y="12924790"/>
          <a:ext cx="80645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11430</xdr:rowOff>
    </xdr:from>
    <xdr:ext cx="405130" cy="259080"/>
    <xdr:sp macro="" textlink="">
      <xdr:nvSpPr>
        <xdr:cNvPr id="669" name="n_1aveValue【児童館】&#10;有形固定資産減価償却率">
          <a:extLst>
            <a:ext uri="{FF2B5EF4-FFF2-40B4-BE49-F238E27FC236}">
              <a16:creationId xmlns:a16="http://schemas.microsoft.com/office/drawing/2014/main" id="{2743F398-C75D-4280-8DAD-E55FA0B8AD2A}"/>
            </a:ext>
          </a:extLst>
        </xdr:cNvPr>
        <xdr:cNvSpPr txBox="1"/>
      </xdr:nvSpPr>
      <xdr:spPr>
        <a:xfrm>
          <a:off x="13742035" y="1339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155575</xdr:rowOff>
    </xdr:from>
    <xdr:ext cx="404495" cy="258445"/>
    <xdr:sp macro="" textlink="">
      <xdr:nvSpPr>
        <xdr:cNvPr id="670" name="n_2aveValue【児童館】&#10;有形固定資産減価償却率">
          <a:extLst>
            <a:ext uri="{FF2B5EF4-FFF2-40B4-BE49-F238E27FC236}">
              <a16:creationId xmlns:a16="http://schemas.microsoft.com/office/drawing/2014/main" id="{58BEB5FB-DF2F-4CE7-AFAE-CB21548234F8}"/>
            </a:ext>
          </a:extLst>
        </xdr:cNvPr>
        <xdr:cNvSpPr txBox="1"/>
      </xdr:nvSpPr>
      <xdr:spPr>
        <a:xfrm>
          <a:off x="12960985" y="13369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100330</xdr:rowOff>
    </xdr:from>
    <xdr:ext cx="404495" cy="258445"/>
    <xdr:sp macro="" textlink="">
      <xdr:nvSpPr>
        <xdr:cNvPr id="671" name="n_3aveValue【児童館】&#10;有形固定資産減価償却率">
          <a:extLst>
            <a:ext uri="{FF2B5EF4-FFF2-40B4-BE49-F238E27FC236}">
              <a16:creationId xmlns:a16="http://schemas.microsoft.com/office/drawing/2014/main" id="{B95AF563-2F8B-4DE3-A472-BA1A6A431D3E}"/>
            </a:ext>
          </a:extLst>
        </xdr:cNvPr>
        <xdr:cNvSpPr txBox="1"/>
      </xdr:nvSpPr>
      <xdr:spPr>
        <a:xfrm>
          <a:off x="12167235" y="13314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102870</xdr:rowOff>
    </xdr:from>
    <xdr:ext cx="404495" cy="259080"/>
    <xdr:sp macro="" textlink="">
      <xdr:nvSpPr>
        <xdr:cNvPr id="672" name="n_4aveValue【児童館】&#10;有形固定資産減価償却率">
          <a:extLst>
            <a:ext uri="{FF2B5EF4-FFF2-40B4-BE49-F238E27FC236}">
              <a16:creationId xmlns:a16="http://schemas.microsoft.com/office/drawing/2014/main" id="{37ED7925-F34B-4C9C-9561-32D93A1A1E6B}"/>
            </a:ext>
          </a:extLst>
        </xdr:cNvPr>
        <xdr:cNvSpPr txBox="1"/>
      </xdr:nvSpPr>
      <xdr:spPr>
        <a:xfrm>
          <a:off x="11354435" y="133172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0</xdr:rowOff>
    </xdr:from>
    <xdr:ext cx="405130" cy="259080"/>
    <xdr:sp macro="" textlink="">
      <xdr:nvSpPr>
        <xdr:cNvPr id="673" name="n_1mainValue【児童館】&#10;有形固定資産減価償却率">
          <a:extLst>
            <a:ext uri="{FF2B5EF4-FFF2-40B4-BE49-F238E27FC236}">
              <a16:creationId xmlns:a16="http://schemas.microsoft.com/office/drawing/2014/main" id="{6827D329-2F4C-47CB-9794-943A6F30FF82}"/>
            </a:ext>
          </a:extLst>
        </xdr:cNvPr>
        <xdr:cNvSpPr txBox="1"/>
      </xdr:nvSpPr>
      <xdr:spPr>
        <a:xfrm>
          <a:off x="13742035" y="12884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91440</xdr:rowOff>
    </xdr:from>
    <xdr:ext cx="404495" cy="259080"/>
    <xdr:sp macro="" textlink="">
      <xdr:nvSpPr>
        <xdr:cNvPr id="674" name="n_2mainValue【児童館】&#10;有形固定資産減価償却率">
          <a:extLst>
            <a:ext uri="{FF2B5EF4-FFF2-40B4-BE49-F238E27FC236}">
              <a16:creationId xmlns:a16="http://schemas.microsoft.com/office/drawing/2014/main" id="{B2A342BE-406F-4D3A-B9A4-6989970EC6CE}"/>
            </a:ext>
          </a:extLst>
        </xdr:cNvPr>
        <xdr:cNvSpPr txBox="1"/>
      </xdr:nvSpPr>
      <xdr:spPr>
        <a:xfrm>
          <a:off x="12960985" y="128104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16510</xdr:rowOff>
    </xdr:from>
    <xdr:ext cx="404495" cy="259080"/>
    <xdr:sp macro="" textlink="">
      <xdr:nvSpPr>
        <xdr:cNvPr id="675" name="n_3mainValue【児童館】&#10;有形固定資産減価償却率">
          <a:extLst>
            <a:ext uri="{FF2B5EF4-FFF2-40B4-BE49-F238E27FC236}">
              <a16:creationId xmlns:a16="http://schemas.microsoft.com/office/drawing/2014/main" id="{6D806860-DE73-4982-A7F8-28364A47079B}"/>
            </a:ext>
          </a:extLst>
        </xdr:cNvPr>
        <xdr:cNvSpPr txBox="1"/>
      </xdr:nvSpPr>
      <xdr:spPr>
        <a:xfrm>
          <a:off x="12167235" y="12735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76</xdr:row>
      <xdr:rowOff>107950</xdr:rowOff>
    </xdr:from>
    <xdr:ext cx="404495" cy="259080"/>
    <xdr:sp macro="" textlink="">
      <xdr:nvSpPr>
        <xdr:cNvPr id="676" name="n_4mainValue【児童館】&#10;有形固定資産減価償却率">
          <a:extLst>
            <a:ext uri="{FF2B5EF4-FFF2-40B4-BE49-F238E27FC236}">
              <a16:creationId xmlns:a16="http://schemas.microsoft.com/office/drawing/2014/main" id="{1E20BCBB-C630-4A9D-BA34-38276302D3E7}"/>
            </a:ext>
          </a:extLst>
        </xdr:cNvPr>
        <xdr:cNvSpPr txBox="1"/>
      </xdr:nvSpPr>
      <xdr:spPr>
        <a:xfrm>
          <a:off x="11354435" y="12661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7728B85-FD24-491B-BB05-CE8731F3B0C3}"/>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4BF35B8F-12E7-41F2-8F7D-BA0F8D40131E}"/>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7AA4A19E-D5F6-4F3D-B451-8FCE8769028B}"/>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C449762-E3CD-42F4-B710-9A8D0680469E}"/>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73B19794-54C9-4E78-B378-1C2C0911AFDA}"/>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ED3CC11B-94E4-4F82-982E-C8BF11B6F767}"/>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91D1D641-BEB1-46C6-83FF-C82E7AFCC4CC}"/>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DD25F99-C28B-41E1-B8C9-89C201536EF2}"/>
            </a:ext>
          </a:extLst>
        </xdr:cNvPr>
        <xdr:cNvSpPr/>
      </xdr:nvSpPr>
      <xdr:spPr>
        <a:xfrm>
          <a:off x="164592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85" name="テキスト ボックス 684">
          <a:extLst>
            <a:ext uri="{FF2B5EF4-FFF2-40B4-BE49-F238E27FC236}">
              <a16:creationId xmlns:a16="http://schemas.microsoft.com/office/drawing/2014/main" id="{B2E40EB9-2A44-4C4D-94B5-A217C464E822}"/>
            </a:ext>
          </a:extLst>
        </xdr:cNvPr>
        <xdr:cNvSpPr txBox="1"/>
      </xdr:nvSpPr>
      <xdr:spPr>
        <a:xfrm>
          <a:off x="16440150" y="122999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86E678C9-C9F8-4AB4-9129-91E3B6B66ABE}"/>
            </a:ext>
          </a:extLst>
        </xdr:cNvPr>
        <xdr:cNvCxnSpPr/>
      </xdr:nvCxnSpPr>
      <xdr:spPr>
        <a:xfrm>
          <a:off x="164592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C0BE2158-C195-4175-B3CF-0652E130B09B}"/>
            </a:ext>
          </a:extLst>
        </xdr:cNvPr>
        <xdr:cNvCxnSpPr/>
      </xdr:nvCxnSpPr>
      <xdr:spPr>
        <a:xfrm>
          <a:off x="16459200" y="14319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88" name="テキスト ボックス 687">
          <a:extLst>
            <a:ext uri="{FF2B5EF4-FFF2-40B4-BE49-F238E27FC236}">
              <a16:creationId xmlns:a16="http://schemas.microsoft.com/office/drawing/2014/main" id="{0E9959BD-2154-4203-B16D-4A8AAD3F8DB1}"/>
            </a:ext>
          </a:extLst>
        </xdr:cNvPr>
        <xdr:cNvSpPr txBox="1"/>
      </xdr:nvSpPr>
      <xdr:spPr>
        <a:xfrm>
          <a:off x="16048990" y="1418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2D328F52-CE34-4E22-A7E3-037BBD0C3BF9}"/>
            </a:ext>
          </a:extLst>
        </xdr:cNvPr>
        <xdr:cNvCxnSpPr/>
      </xdr:nvCxnSpPr>
      <xdr:spPr>
        <a:xfrm>
          <a:off x="16459200" y="13950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90" name="テキスト ボックス 689">
          <a:extLst>
            <a:ext uri="{FF2B5EF4-FFF2-40B4-BE49-F238E27FC236}">
              <a16:creationId xmlns:a16="http://schemas.microsoft.com/office/drawing/2014/main" id="{B0B04783-73DE-4771-A2E0-3172F8E049F3}"/>
            </a:ext>
          </a:extLst>
        </xdr:cNvPr>
        <xdr:cNvSpPr txBox="1"/>
      </xdr:nvSpPr>
      <xdr:spPr>
        <a:xfrm>
          <a:off x="16048990" y="13815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783F8750-6692-46EF-A731-8AAD804266F2}"/>
            </a:ext>
          </a:extLst>
        </xdr:cNvPr>
        <xdr:cNvCxnSpPr/>
      </xdr:nvCxnSpPr>
      <xdr:spPr>
        <a:xfrm>
          <a:off x="16459200" y="13582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692" name="テキスト ボックス 691">
          <a:extLst>
            <a:ext uri="{FF2B5EF4-FFF2-40B4-BE49-F238E27FC236}">
              <a16:creationId xmlns:a16="http://schemas.microsoft.com/office/drawing/2014/main" id="{835D05B0-A93B-4FC5-8A79-5FBBF03317C4}"/>
            </a:ext>
          </a:extLst>
        </xdr:cNvPr>
        <xdr:cNvSpPr txBox="1"/>
      </xdr:nvSpPr>
      <xdr:spPr>
        <a:xfrm>
          <a:off x="16048990" y="1344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1DF9B4EC-CF6A-4662-8A62-2CE6CEEF5E93}"/>
            </a:ext>
          </a:extLst>
        </xdr:cNvPr>
        <xdr:cNvCxnSpPr/>
      </xdr:nvCxnSpPr>
      <xdr:spPr>
        <a:xfrm>
          <a:off x="16459200" y="13214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694" name="テキスト ボックス 693">
          <a:extLst>
            <a:ext uri="{FF2B5EF4-FFF2-40B4-BE49-F238E27FC236}">
              <a16:creationId xmlns:a16="http://schemas.microsoft.com/office/drawing/2014/main" id="{397C7F57-75A7-4731-8822-100731D75B3C}"/>
            </a:ext>
          </a:extLst>
        </xdr:cNvPr>
        <xdr:cNvSpPr txBox="1"/>
      </xdr:nvSpPr>
      <xdr:spPr>
        <a:xfrm>
          <a:off x="16048990" y="13078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E3BA556B-B97A-42F7-8426-39C33D7AEA46}"/>
            </a:ext>
          </a:extLst>
        </xdr:cNvPr>
        <xdr:cNvCxnSpPr/>
      </xdr:nvCxnSpPr>
      <xdr:spPr>
        <a:xfrm>
          <a:off x="16459200" y="12852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696" name="テキスト ボックス 695">
          <a:extLst>
            <a:ext uri="{FF2B5EF4-FFF2-40B4-BE49-F238E27FC236}">
              <a16:creationId xmlns:a16="http://schemas.microsoft.com/office/drawing/2014/main" id="{EC34243A-BEE0-48F5-A860-E61534B6AEE1}"/>
            </a:ext>
          </a:extLst>
        </xdr:cNvPr>
        <xdr:cNvSpPr txBox="1"/>
      </xdr:nvSpPr>
      <xdr:spPr>
        <a:xfrm>
          <a:off x="16048990" y="12716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7D3EE825-F0D4-4109-AFA0-F653EDE16577}"/>
            </a:ext>
          </a:extLst>
        </xdr:cNvPr>
        <xdr:cNvCxnSpPr/>
      </xdr:nvCxnSpPr>
      <xdr:spPr>
        <a:xfrm>
          <a:off x="164592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98" name="テキスト ボックス 697">
          <a:extLst>
            <a:ext uri="{FF2B5EF4-FFF2-40B4-BE49-F238E27FC236}">
              <a16:creationId xmlns:a16="http://schemas.microsoft.com/office/drawing/2014/main" id="{623FE10F-4B3E-4CE5-8F14-65C3A5EB401C}"/>
            </a:ext>
          </a:extLst>
        </xdr:cNvPr>
        <xdr:cNvSpPr txBox="1"/>
      </xdr:nvSpPr>
      <xdr:spPr>
        <a:xfrm>
          <a:off x="16048990" y="1234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29F907C8-C039-47E8-8EB4-383081AF9D0F}"/>
            </a:ext>
          </a:extLst>
        </xdr:cNvPr>
        <xdr:cNvSpPr/>
      </xdr:nvSpPr>
      <xdr:spPr>
        <a:xfrm>
          <a:off x="164592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139700</xdr:rowOff>
    </xdr:from>
    <xdr:to>
      <xdr:col>116</xdr:col>
      <xdr:colOff>62865</xdr:colOff>
      <xdr:row>86</xdr:row>
      <xdr:rowOff>88900</xdr:rowOff>
    </xdr:to>
    <xdr:cxnSp macro="">
      <xdr:nvCxnSpPr>
        <xdr:cNvPr id="700" name="直線コネクタ 699">
          <a:extLst>
            <a:ext uri="{FF2B5EF4-FFF2-40B4-BE49-F238E27FC236}">
              <a16:creationId xmlns:a16="http://schemas.microsoft.com/office/drawing/2014/main" id="{480B77AA-5DC6-4CB6-96FD-7653B0D5ED0F}"/>
            </a:ext>
          </a:extLst>
        </xdr:cNvPr>
        <xdr:cNvCxnSpPr/>
      </xdr:nvCxnSpPr>
      <xdr:spPr>
        <a:xfrm flipV="1">
          <a:off x="19951065" y="1302385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92710</xdr:rowOff>
    </xdr:from>
    <xdr:ext cx="469900" cy="259080"/>
    <xdr:sp macro="" textlink="">
      <xdr:nvSpPr>
        <xdr:cNvPr id="701" name="【児童館】&#10;一人当たり面積最小値テキスト">
          <a:extLst>
            <a:ext uri="{FF2B5EF4-FFF2-40B4-BE49-F238E27FC236}">
              <a16:creationId xmlns:a16="http://schemas.microsoft.com/office/drawing/2014/main" id="{3DEAD0FF-9603-4FEA-B35B-54DCE77570E5}"/>
            </a:ext>
          </a:extLst>
        </xdr:cNvPr>
        <xdr:cNvSpPr txBox="1"/>
      </xdr:nvSpPr>
      <xdr:spPr>
        <a:xfrm>
          <a:off x="19989800" y="14297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702" name="直線コネクタ 701">
          <a:extLst>
            <a:ext uri="{FF2B5EF4-FFF2-40B4-BE49-F238E27FC236}">
              <a16:creationId xmlns:a16="http://schemas.microsoft.com/office/drawing/2014/main" id="{CEA94758-3CCB-406A-9E60-E32FF14DD540}"/>
            </a:ext>
          </a:extLst>
        </xdr:cNvPr>
        <xdr:cNvCxnSpPr/>
      </xdr:nvCxnSpPr>
      <xdr:spPr>
        <a:xfrm>
          <a:off x="19881850" y="14293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86360</xdr:rowOff>
    </xdr:from>
    <xdr:ext cx="469900" cy="258445"/>
    <xdr:sp macro="" textlink="">
      <xdr:nvSpPr>
        <xdr:cNvPr id="703" name="【児童館】&#10;一人当たり面積最大値テキスト">
          <a:extLst>
            <a:ext uri="{FF2B5EF4-FFF2-40B4-BE49-F238E27FC236}">
              <a16:creationId xmlns:a16="http://schemas.microsoft.com/office/drawing/2014/main" id="{39BBE3E4-D0D5-4557-8162-D179F7C99FF7}"/>
            </a:ext>
          </a:extLst>
        </xdr:cNvPr>
        <xdr:cNvSpPr txBox="1"/>
      </xdr:nvSpPr>
      <xdr:spPr>
        <a:xfrm>
          <a:off x="19989800" y="12805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139700</xdr:rowOff>
    </xdr:from>
    <xdr:to>
      <xdr:col>116</xdr:col>
      <xdr:colOff>152400</xdr:colOff>
      <xdr:row>78</xdr:row>
      <xdr:rowOff>139700</xdr:rowOff>
    </xdr:to>
    <xdr:cxnSp macro="">
      <xdr:nvCxnSpPr>
        <xdr:cNvPr id="704" name="直線コネクタ 703">
          <a:extLst>
            <a:ext uri="{FF2B5EF4-FFF2-40B4-BE49-F238E27FC236}">
              <a16:creationId xmlns:a16="http://schemas.microsoft.com/office/drawing/2014/main" id="{F0B918C8-9E4E-4609-B91D-615C16BC81CE}"/>
            </a:ext>
          </a:extLst>
        </xdr:cNvPr>
        <xdr:cNvCxnSpPr/>
      </xdr:nvCxnSpPr>
      <xdr:spPr>
        <a:xfrm>
          <a:off x="19881850" y="130238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35560</xdr:rowOff>
    </xdr:from>
    <xdr:ext cx="469900" cy="259080"/>
    <xdr:sp macro="" textlink="">
      <xdr:nvSpPr>
        <xdr:cNvPr id="705" name="【児童館】&#10;一人当たり面積平均値テキスト">
          <a:extLst>
            <a:ext uri="{FF2B5EF4-FFF2-40B4-BE49-F238E27FC236}">
              <a16:creationId xmlns:a16="http://schemas.microsoft.com/office/drawing/2014/main" id="{5AF05ED8-FFD2-4C93-B9EC-2171E59D933B}"/>
            </a:ext>
          </a:extLst>
        </xdr:cNvPr>
        <xdr:cNvSpPr txBox="1"/>
      </xdr:nvSpPr>
      <xdr:spPr>
        <a:xfrm>
          <a:off x="19989800" y="13745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06" name="フローチャート: 判断 705">
          <a:extLst>
            <a:ext uri="{FF2B5EF4-FFF2-40B4-BE49-F238E27FC236}">
              <a16:creationId xmlns:a16="http://schemas.microsoft.com/office/drawing/2014/main" id="{0EBD1284-8744-43DC-91BC-A214A07F0E37}"/>
            </a:ext>
          </a:extLst>
        </xdr:cNvPr>
        <xdr:cNvSpPr/>
      </xdr:nvSpPr>
      <xdr:spPr>
        <a:xfrm>
          <a:off x="199009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707" name="フローチャート: 判断 706">
          <a:extLst>
            <a:ext uri="{FF2B5EF4-FFF2-40B4-BE49-F238E27FC236}">
              <a16:creationId xmlns:a16="http://schemas.microsoft.com/office/drawing/2014/main" id="{A5C49C0C-0F83-439D-BC2A-E9BC3B07F561}"/>
            </a:ext>
          </a:extLst>
        </xdr:cNvPr>
        <xdr:cNvSpPr/>
      </xdr:nvSpPr>
      <xdr:spPr>
        <a:xfrm>
          <a:off x="191579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08" name="フローチャート: 判断 707">
          <a:extLst>
            <a:ext uri="{FF2B5EF4-FFF2-40B4-BE49-F238E27FC236}">
              <a16:creationId xmlns:a16="http://schemas.microsoft.com/office/drawing/2014/main" id="{97BCFD4A-8A44-48FC-AC5D-875C487C2D31}"/>
            </a:ext>
          </a:extLst>
        </xdr:cNvPr>
        <xdr:cNvSpPr/>
      </xdr:nvSpPr>
      <xdr:spPr>
        <a:xfrm>
          <a:off x="1834515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57150</xdr:rowOff>
    </xdr:from>
    <xdr:to>
      <xdr:col>102</xdr:col>
      <xdr:colOff>165100</xdr:colOff>
      <xdr:row>83</xdr:row>
      <xdr:rowOff>158750</xdr:rowOff>
    </xdr:to>
    <xdr:sp macro="" textlink="">
      <xdr:nvSpPr>
        <xdr:cNvPr id="709" name="フローチャート: 判断 708">
          <a:extLst>
            <a:ext uri="{FF2B5EF4-FFF2-40B4-BE49-F238E27FC236}">
              <a16:creationId xmlns:a16="http://schemas.microsoft.com/office/drawing/2014/main" id="{5646A954-21C0-4D1C-BA64-0093B8E13E14}"/>
            </a:ext>
          </a:extLst>
        </xdr:cNvPr>
        <xdr:cNvSpPr/>
      </xdr:nvSpPr>
      <xdr:spPr>
        <a:xfrm>
          <a:off x="175514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10" name="フローチャート: 判断 709">
          <a:extLst>
            <a:ext uri="{FF2B5EF4-FFF2-40B4-BE49-F238E27FC236}">
              <a16:creationId xmlns:a16="http://schemas.microsoft.com/office/drawing/2014/main" id="{260812DE-DD41-4D34-BED9-1262982118E6}"/>
            </a:ext>
          </a:extLst>
        </xdr:cNvPr>
        <xdr:cNvSpPr/>
      </xdr:nvSpPr>
      <xdr:spPr>
        <a:xfrm>
          <a:off x="16757650" y="13709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1" name="テキスト ボックス 710">
          <a:extLst>
            <a:ext uri="{FF2B5EF4-FFF2-40B4-BE49-F238E27FC236}">
              <a16:creationId xmlns:a16="http://schemas.microsoft.com/office/drawing/2014/main" id="{E36E41FA-47B5-42EB-B540-02AFD802E087}"/>
            </a:ext>
          </a:extLst>
        </xdr:cNvPr>
        <xdr:cNvSpPr txBox="1"/>
      </xdr:nvSpPr>
      <xdr:spPr>
        <a:xfrm>
          <a:off x="19780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2" name="テキスト ボックス 711">
          <a:extLst>
            <a:ext uri="{FF2B5EF4-FFF2-40B4-BE49-F238E27FC236}">
              <a16:creationId xmlns:a16="http://schemas.microsoft.com/office/drawing/2014/main" id="{D985B1FD-C8C3-4956-BAAF-85275FD4EAE5}"/>
            </a:ext>
          </a:extLst>
        </xdr:cNvPr>
        <xdr:cNvSpPr txBox="1"/>
      </xdr:nvSpPr>
      <xdr:spPr>
        <a:xfrm>
          <a:off x="190309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3" name="テキスト ボックス 712">
          <a:extLst>
            <a:ext uri="{FF2B5EF4-FFF2-40B4-BE49-F238E27FC236}">
              <a16:creationId xmlns:a16="http://schemas.microsoft.com/office/drawing/2014/main" id="{2F10B468-7719-4F0C-B74D-6D13055F4691}"/>
            </a:ext>
          </a:extLst>
        </xdr:cNvPr>
        <xdr:cNvSpPr txBox="1"/>
      </xdr:nvSpPr>
      <xdr:spPr>
        <a:xfrm>
          <a:off x="182245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4" name="テキスト ボックス 713">
          <a:extLst>
            <a:ext uri="{FF2B5EF4-FFF2-40B4-BE49-F238E27FC236}">
              <a16:creationId xmlns:a16="http://schemas.microsoft.com/office/drawing/2014/main" id="{8B1F24AC-C758-471A-9FBA-789780D994E0}"/>
            </a:ext>
          </a:extLst>
        </xdr:cNvPr>
        <xdr:cNvSpPr txBox="1"/>
      </xdr:nvSpPr>
      <xdr:spPr>
        <a:xfrm>
          <a:off x="174307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5" name="テキスト ボックス 714">
          <a:extLst>
            <a:ext uri="{FF2B5EF4-FFF2-40B4-BE49-F238E27FC236}">
              <a16:creationId xmlns:a16="http://schemas.microsoft.com/office/drawing/2014/main" id="{3C0507A3-3FF6-4227-A928-17B28B144569}"/>
            </a:ext>
          </a:extLst>
        </xdr:cNvPr>
        <xdr:cNvSpPr txBox="1"/>
      </xdr:nvSpPr>
      <xdr:spPr>
        <a:xfrm>
          <a:off x="166306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88900</xdr:rowOff>
    </xdr:from>
    <xdr:to>
      <xdr:col>116</xdr:col>
      <xdr:colOff>114300</xdr:colOff>
      <xdr:row>83</xdr:row>
      <xdr:rowOff>19050</xdr:rowOff>
    </xdr:to>
    <xdr:sp macro="" textlink="">
      <xdr:nvSpPr>
        <xdr:cNvPr id="716" name="楕円 715">
          <a:extLst>
            <a:ext uri="{FF2B5EF4-FFF2-40B4-BE49-F238E27FC236}">
              <a16:creationId xmlns:a16="http://schemas.microsoft.com/office/drawing/2014/main" id="{83FFEFA1-D8C3-4F83-9DB5-544F9150A0FE}"/>
            </a:ext>
          </a:extLst>
        </xdr:cNvPr>
        <xdr:cNvSpPr/>
      </xdr:nvSpPr>
      <xdr:spPr>
        <a:xfrm>
          <a:off x="19900900" y="13633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111760</xdr:rowOff>
    </xdr:from>
    <xdr:ext cx="469900" cy="258445"/>
    <xdr:sp macro="" textlink="">
      <xdr:nvSpPr>
        <xdr:cNvPr id="717" name="【児童館】&#10;一人当たり面積該当値テキスト">
          <a:extLst>
            <a:ext uri="{FF2B5EF4-FFF2-40B4-BE49-F238E27FC236}">
              <a16:creationId xmlns:a16="http://schemas.microsoft.com/office/drawing/2014/main" id="{12F56DD7-4E1E-463A-A8EE-6964E35C9DBA}"/>
            </a:ext>
          </a:extLst>
        </xdr:cNvPr>
        <xdr:cNvSpPr txBox="1"/>
      </xdr:nvSpPr>
      <xdr:spPr>
        <a:xfrm>
          <a:off x="19989800" y="1349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18" name="楕円 717">
          <a:extLst>
            <a:ext uri="{FF2B5EF4-FFF2-40B4-BE49-F238E27FC236}">
              <a16:creationId xmlns:a16="http://schemas.microsoft.com/office/drawing/2014/main" id="{7F95396D-70A2-4756-9080-83BFD0CB2C41}"/>
            </a:ext>
          </a:extLst>
        </xdr:cNvPr>
        <xdr:cNvSpPr/>
      </xdr:nvSpPr>
      <xdr:spPr>
        <a:xfrm>
          <a:off x="19157950" y="13646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139700</xdr:rowOff>
    </xdr:from>
    <xdr:to>
      <xdr:col>116</xdr:col>
      <xdr:colOff>63500</xdr:colOff>
      <xdr:row>82</xdr:row>
      <xdr:rowOff>152400</xdr:rowOff>
    </xdr:to>
    <xdr:cxnSp macro="">
      <xdr:nvCxnSpPr>
        <xdr:cNvPr id="719" name="直線コネクタ 718">
          <a:extLst>
            <a:ext uri="{FF2B5EF4-FFF2-40B4-BE49-F238E27FC236}">
              <a16:creationId xmlns:a16="http://schemas.microsoft.com/office/drawing/2014/main" id="{7ADC7946-5625-4F0C-BB7F-466FE4158C40}"/>
            </a:ext>
          </a:extLst>
        </xdr:cNvPr>
        <xdr:cNvCxnSpPr/>
      </xdr:nvCxnSpPr>
      <xdr:spPr>
        <a:xfrm flipV="1">
          <a:off x="19202400" y="13684250"/>
          <a:ext cx="7493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20" name="楕円 719">
          <a:extLst>
            <a:ext uri="{FF2B5EF4-FFF2-40B4-BE49-F238E27FC236}">
              <a16:creationId xmlns:a16="http://schemas.microsoft.com/office/drawing/2014/main" id="{0BC66817-492D-4DC3-965E-6A3EF2186D80}"/>
            </a:ext>
          </a:extLst>
        </xdr:cNvPr>
        <xdr:cNvSpPr/>
      </xdr:nvSpPr>
      <xdr:spPr>
        <a:xfrm>
          <a:off x="1834515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721" name="直線コネクタ 720">
          <a:extLst>
            <a:ext uri="{FF2B5EF4-FFF2-40B4-BE49-F238E27FC236}">
              <a16:creationId xmlns:a16="http://schemas.microsoft.com/office/drawing/2014/main" id="{969D86FC-4E35-4BF5-A728-47C5699E8CDD}"/>
            </a:ext>
          </a:extLst>
        </xdr:cNvPr>
        <xdr:cNvCxnSpPr/>
      </xdr:nvCxnSpPr>
      <xdr:spPr>
        <a:xfrm>
          <a:off x="18395950" y="136969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722" name="楕円 721">
          <a:extLst>
            <a:ext uri="{FF2B5EF4-FFF2-40B4-BE49-F238E27FC236}">
              <a16:creationId xmlns:a16="http://schemas.microsoft.com/office/drawing/2014/main" id="{929A8C17-FA09-441E-9322-A5662F46DF51}"/>
            </a:ext>
          </a:extLst>
        </xdr:cNvPr>
        <xdr:cNvSpPr/>
      </xdr:nvSpPr>
      <xdr:spPr>
        <a:xfrm>
          <a:off x="17551400" y="13658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165100</xdr:rowOff>
    </xdr:to>
    <xdr:cxnSp macro="">
      <xdr:nvCxnSpPr>
        <xdr:cNvPr id="723" name="直線コネクタ 722">
          <a:extLst>
            <a:ext uri="{FF2B5EF4-FFF2-40B4-BE49-F238E27FC236}">
              <a16:creationId xmlns:a16="http://schemas.microsoft.com/office/drawing/2014/main" id="{A2E55827-20C1-44C1-9C0B-007F8E0C6999}"/>
            </a:ext>
          </a:extLst>
        </xdr:cNvPr>
        <xdr:cNvCxnSpPr/>
      </xdr:nvCxnSpPr>
      <xdr:spPr>
        <a:xfrm flipV="1">
          <a:off x="17602200" y="13696950"/>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114300</xdr:rowOff>
    </xdr:from>
    <xdr:to>
      <xdr:col>98</xdr:col>
      <xdr:colOff>38100</xdr:colOff>
      <xdr:row>83</xdr:row>
      <xdr:rowOff>44450</xdr:rowOff>
    </xdr:to>
    <xdr:sp macro="" textlink="">
      <xdr:nvSpPr>
        <xdr:cNvPr id="724" name="楕円 723">
          <a:extLst>
            <a:ext uri="{FF2B5EF4-FFF2-40B4-BE49-F238E27FC236}">
              <a16:creationId xmlns:a16="http://schemas.microsoft.com/office/drawing/2014/main" id="{565EDE94-62B2-4A85-AD5C-EADD46826F78}"/>
            </a:ext>
          </a:extLst>
        </xdr:cNvPr>
        <xdr:cNvSpPr/>
      </xdr:nvSpPr>
      <xdr:spPr>
        <a:xfrm>
          <a:off x="16757650" y="136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165100</xdr:rowOff>
    </xdr:from>
    <xdr:to>
      <xdr:col>102</xdr:col>
      <xdr:colOff>114300</xdr:colOff>
      <xdr:row>82</xdr:row>
      <xdr:rowOff>165100</xdr:rowOff>
    </xdr:to>
    <xdr:cxnSp macro="">
      <xdr:nvCxnSpPr>
        <xdr:cNvPr id="725" name="直線コネクタ 724">
          <a:extLst>
            <a:ext uri="{FF2B5EF4-FFF2-40B4-BE49-F238E27FC236}">
              <a16:creationId xmlns:a16="http://schemas.microsoft.com/office/drawing/2014/main" id="{1F79D8FE-4709-495C-B5FD-0E139CF61837}"/>
            </a:ext>
          </a:extLst>
        </xdr:cNvPr>
        <xdr:cNvCxnSpPr/>
      </xdr:nvCxnSpPr>
      <xdr:spPr>
        <a:xfrm>
          <a:off x="16802100" y="137096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86360</xdr:rowOff>
    </xdr:from>
    <xdr:ext cx="469900" cy="258445"/>
    <xdr:sp macro="" textlink="">
      <xdr:nvSpPr>
        <xdr:cNvPr id="726" name="n_1aveValue【児童館】&#10;一人当たり面積">
          <a:extLst>
            <a:ext uri="{FF2B5EF4-FFF2-40B4-BE49-F238E27FC236}">
              <a16:creationId xmlns:a16="http://schemas.microsoft.com/office/drawing/2014/main" id="{60F63390-3AED-4212-92EC-F9102B564A43}"/>
            </a:ext>
          </a:extLst>
        </xdr:cNvPr>
        <xdr:cNvSpPr txBox="1"/>
      </xdr:nvSpPr>
      <xdr:spPr>
        <a:xfrm>
          <a:off x="18980150" y="13796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137160</xdr:rowOff>
    </xdr:from>
    <xdr:ext cx="469265" cy="259080"/>
    <xdr:sp macro="" textlink="">
      <xdr:nvSpPr>
        <xdr:cNvPr id="727" name="n_2aveValue【児童館】&#10;一人当たり面積">
          <a:extLst>
            <a:ext uri="{FF2B5EF4-FFF2-40B4-BE49-F238E27FC236}">
              <a16:creationId xmlns:a16="http://schemas.microsoft.com/office/drawing/2014/main" id="{28DB7C11-49F4-4B65-A085-E13D571341D0}"/>
            </a:ext>
          </a:extLst>
        </xdr:cNvPr>
        <xdr:cNvSpPr txBox="1"/>
      </xdr:nvSpPr>
      <xdr:spPr>
        <a:xfrm>
          <a:off x="18180050" y="13846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149860</xdr:rowOff>
    </xdr:from>
    <xdr:ext cx="469265" cy="259080"/>
    <xdr:sp macro="" textlink="">
      <xdr:nvSpPr>
        <xdr:cNvPr id="728" name="n_3aveValue【児童館】&#10;一人当たり面積">
          <a:extLst>
            <a:ext uri="{FF2B5EF4-FFF2-40B4-BE49-F238E27FC236}">
              <a16:creationId xmlns:a16="http://schemas.microsoft.com/office/drawing/2014/main" id="{BEDAA777-E42A-4D33-BDB1-204D1BD0CA4C}"/>
            </a:ext>
          </a:extLst>
        </xdr:cNvPr>
        <xdr:cNvSpPr txBox="1"/>
      </xdr:nvSpPr>
      <xdr:spPr>
        <a:xfrm>
          <a:off x="17386300" y="13859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86360</xdr:rowOff>
    </xdr:from>
    <xdr:ext cx="469265" cy="258445"/>
    <xdr:sp macro="" textlink="">
      <xdr:nvSpPr>
        <xdr:cNvPr id="729" name="n_4aveValue【児童館】&#10;一人当たり面積">
          <a:extLst>
            <a:ext uri="{FF2B5EF4-FFF2-40B4-BE49-F238E27FC236}">
              <a16:creationId xmlns:a16="http://schemas.microsoft.com/office/drawing/2014/main" id="{697657A9-4A7D-42E8-A64E-FEEDA9379D90}"/>
            </a:ext>
          </a:extLst>
        </xdr:cNvPr>
        <xdr:cNvSpPr txBox="1"/>
      </xdr:nvSpPr>
      <xdr:spPr>
        <a:xfrm>
          <a:off x="16592550" y="137960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48260</xdr:rowOff>
    </xdr:from>
    <xdr:ext cx="469900" cy="259080"/>
    <xdr:sp macro="" textlink="">
      <xdr:nvSpPr>
        <xdr:cNvPr id="730" name="n_1mainValue【児童館】&#10;一人当たり面積">
          <a:extLst>
            <a:ext uri="{FF2B5EF4-FFF2-40B4-BE49-F238E27FC236}">
              <a16:creationId xmlns:a16="http://schemas.microsoft.com/office/drawing/2014/main" id="{BC5F819F-A71B-4987-A1D8-5F741441AE39}"/>
            </a:ext>
          </a:extLst>
        </xdr:cNvPr>
        <xdr:cNvSpPr txBox="1"/>
      </xdr:nvSpPr>
      <xdr:spPr>
        <a:xfrm>
          <a:off x="18980150" y="1342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48260</xdr:rowOff>
    </xdr:from>
    <xdr:ext cx="469265" cy="259080"/>
    <xdr:sp macro="" textlink="">
      <xdr:nvSpPr>
        <xdr:cNvPr id="731" name="n_2mainValue【児童館】&#10;一人当たり面積">
          <a:extLst>
            <a:ext uri="{FF2B5EF4-FFF2-40B4-BE49-F238E27FC236}">
              <a16:creationId xmlns:a16="http://schemas.microsoft.com/office/drawing/2014/main" id="{D676CA34-7BE4-4056-9276-051D4F32E81D}"/>
            </a:ext>
          </a:extLst>
        </xdr:cNvPr>
        <xdr:cNvSpPr txBox="1"/>
      </xdr:nvSpPr>
      <xdr:spPr>
        <a:xfrm>
          <a:off x="18180050" y="13427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60960</xdr:rowOff>
    </xdr:from>
    <xdr:ext cx="469265" cy="259080"/>
    <xdr:sp macro="" textlink="">
      <xdr:nvSpPr>
        <xdr:cNvPr id="732" name="n_3mainValue【児童館】&#10;一人当たり面積">
          <a:extLst>
            <a:ext uri="{FF2B5EF4-FFF2-40B4-BE49-F238E27FC236}">
              <a16:creationId xmlns:a16="http://schemas.microsoft.com/office/drawing/2014/main" id="{4BEB2963-62DC-4E1C-BE65-5C51885566F3}"/>
            </a:ext>
          </a:extLst>
        </xdr:cNvPr>
        <xdr:cNvSpPr txBox="1"/>
      </xdr:nvSpPr>
      <xdr:spPr>
        <a:xfrm>
          <a:off x="17386300" y="1344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60960</xdr:rowOff>
    </xdr:from>
    <xdr:ext cx="469265" cy="259080"/>
    <xdr:sp macro="" textlink="">
      <xdr:nvSpPr>
        <xdr:cNvPr id="733" name="n_4mainValue【児童館】&#10;一人当たり面積">
          <a:extLst>
            <a:ext uri="{FF2B5EF4-FFF2-40B4-BE49-F238E27FC236}">
              <a16:creationId xmlns:a16="http://schemas.microsoft.com/office/drawing/2014/main" id="{C2EED5F7-4641-4145-8E2B-797689B03A63}"/>
            </a:ext>
          </a:extLst>
        </xdr:cNvPr>
        <xdr:cNvSpPr txBox="1"/>
      </xdr:nvSpPr>
      <xdr:spPr>
        <a:xfrm>
          <a:off x="16592550" y="1344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EB0E535E-E94A-4EEB-82BC-74163EA3FE5A}"/>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C1FF3B30-B7A2-4E27-AE78-BBFED610F3A9}"/>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C506C5B4-3482-402A-BFED-A1238F9C39C5}"/>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29CFCA08-7756-422C-9A4E-3F17CC703C20}"/>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D8BD346F-A999-4E70-86A3-482549F9ECC7}"/>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E1CF486F-3B91-450E-A438-B9D5366BCAA1}"/>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1675A265-CE50-4C8B-A6AE-B10E45F24480}"/>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4712A05B-75D0-44E0-8D33-30F22660AB2D}"/>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42" name="テキスト ボックス 741">
          <a:extLst>
            <a:ext uri="{FF2B5EF4-FFF2-40B4-BE49-F238E27FC236}">
              <a16:creationId xmlns:a16="http://schemas.microsoft.com/office/drawing/2014/main" id="{232BB024-A512-402F-8CC6-801FAEEDECE3}"/>
            </a:ext>
          </a:extLst>
        </xdr:cNvPr>
        <xdr:cNvSpPr txBox="1"/>
      </xdr:nvSpPr>
      <xdr:spPr>
        <a:xfrm>
          <a:off x="11169650"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5DFFC4FE-D120-4800-B922-0FBF98D91EB0}"/>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44" name="テキスト ボックス 743">
          <a:extLst>
            <a:ext uri="{FF2B5EF4-FFF2-40B4-BE49-F238E27FC236}">
              <a16:creationId xmlns:a16="http://schemas.microsoft.com/office/drawing/2014/main" id="{5EBD0F54-FF5F-48D1-B3E6-5653B2AFAB1B}"/>
            </a:ext>
          </a:extLst>
        </xdr:cNvPr>
        <xdr:cNvSpPr txBox="1"/>
      </xdr:nvSpPr>
      <xdr:spPr>
        <a:xfrm>
          <a:off x="107975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5" name="直線コネクタ 744">
          <a:extLst>
            <a:ext uri="{FF2B5EF4-FFF2-40B4-BE49-F238E27FC236}">
              <a16:creationId xmlns:a16="http://schemas.microsoft.com/office/drawing/2014/main" id="{E33200C8-AECF-481F-8AE9-D8A23663B088}"/>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46" name="テキスト ボックス 745">
          <a:extLst>
            <a:ext uri="{FF2B5EF4-FFF2-40B4-BE49-F238E27FC236}">
              <a16:creationId xmlns:a16="http://schemas.microsoft.com/office/drawing/2014/main" id="{5CFFF66B-B075-4F7B-9551-8E2FF437C910}"/>
            </a:ext>
          </a:extLst>
        </xdr:cNvPr>
        <xdr:cNvSpPr txBox="1"/>
      </xdr:nvSpPr>
      <xdr:spPr>
        <a:xfrm>
          <a:off x="1079754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47" name="直線コネクタ 746">
          <a:extLst>
            <a:ext uri="{FF2B5EF4-FFF2-40B4-BE49-F238E27FC236}">
              <a16:creationId xmlns:a16="http://schemas.microsoft.com/office/drawing/2014/main" id="{B2938989-2463-4AF2-98AB-9A735BE33F29}"/>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48" name="テキスト ボックス 747">
          <a:extLst>
            <a:ext uri="{FF2B5EF4-FFF2-40B4-BE49-F238E27FC236}">
              <a16:creationId xmlns:a16="http://schemas.microsoft.com/office/drawing/2014/main" id="{B8414CAF-8934-47B3-9B36-1D72B00F7A2B}"/>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49" name="直線コネクタ 748">
          <a:extLst>
            <a:ext uri="{FF2B5EF4-FFF2-40B4-BE49-F238E27FC236}">
              <a16:creationId xmlns:a16="http://schemas.microsoft.com/office/drawing/2014/main" id="{BA5FAC34-9470-49B0-818F-E761FF7A1893}"/>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50" name="テキスト ボックス 749">
          <a:extLst>
            <a:ext uri="{FF2B5EF4-FFF2-40B4-BE49-F238E27FC236}">
              <a16:creationId xmlns:a16="http://schemas.microsoft.com/office/drawing/2014/main" id="{E102E87A-5021-4786-BEC0-E19B9CEFC4D3}"/>
            </a:ext>
          </a:extLst>
        </xdr:cNvPr>
        <xdr:cNvSpPr txBox="1"/>
      </xdr:nvSpPr>
      <xdr:spPr>
        <a:xfrm>
          <a:off x="10842625"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1" name="直線コネクタ 750">
          <a:extLst>
            <a:ext uri="{FF2B5EF4-FFF2-40B4-BE49-F238E27FC236}">
              <a16:creationId xmlns:a16="http://schemas.microsoft.com/office/drawing/2014/main" id="{28725D69-C85C-4FE5-AE1C-310BE1E68463}"/>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2" name="テキスト ボックス 751">
          <a:extLst>
            <a:ext uri="{FF2B5EF4-FFF2-40B4-BE49-F238E27FC236}">
              <a16:creationId xmlns:a16="http://schemas.microsoft.com/office/drawing/2014/main" id="{CD6BEE71-915F-4DD0-A7F0-56E11997C1AC}"/>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3" name="直線コネクタ 752">
          <a:extLst>
            <a:ext uri="{FF2B5EF4-FFF2-40B4-BE49-F238E27FC236}">
              <a16:creationId xmlns:a16="http://schemas.microsoft.com/office/drawing/2014/main" id="{460FCE2B-F0FA-4978-9582-71FFF13610BE}"/>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4" name="テキスト ボックス 753">
          <a:extLst>
            <a:ext uri="{FF2B5EF4-FFF2-40B4-BE49-F238E27FC236}">
              <a16:creationId xmlns:a16="http://schemas.microsoft.com/office/drawing/2014/main" id="{7CB5BA3C-1E7F-4BB4-867C-DE80B78D35D8}"/>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5" name="直線コネクタ 754">
          <a:extLst>
            <a:ext uri="{FF2B5EF4-FFF2-40B4-BE49-F238E27FC236}">
              <a16:creationId xmlns:a16="http://schemas.microsoft.com/office/drawing/2014/main" id="{EC4D9247-3745-4EE2-8A7D-83CEEB82CDEB}"/>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56" name="テキスト ボックス 755">
          <a:extLst>
            <a:ext uri="{FF2B5EF4-FFF2-40B4-BE49-F238E27FC236}">
              <a16:creationId xmlns:a16="http://schemas.microsoft.com/office/drawing/2014/main" id="{2F61DDFC-3705-4E57-AFD7-C5EF4BF39D94}"/>
            </a:ext>
          </a:extLst>
        </xdr:cNvPr>
        <xdr:cNvSpPr txBox="1"/>
      </xdr:nvSpPr>
      <xdr:spPr>
        <a:xfrm>
          <a:off x="10906760" y="163766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DC25025B-D2DB-4198-938C-9E841E274579}"/>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71BFA568-CE40-4634-8743-19107EDF4662}"/>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102</xdr:row>
      <xdr:rowOff>25400</xdr:rowOff>
    </xdr:from>
    <xdr:to>
      <xdr:col>85</xdr:col>
      <xdr:colOff>126365</xdr:colOff>
      <xdr:row>109</xdr:row>
      <xdr:rowOff>35560</xdr:rowOff>
    </xdr:to>
    <xdr:cxnSp macro="">
      <xdr:nvCxnSpPr>
        <xdr:cNvPr id="759" name="直線コネクタ 758">
          <a:extLst>
            <a:ext uri="{FF2B5EF4-FFF2-40B4-BE49-F238E27FC236}">
              <a16:creationId xmlns:a16="http://schemas.microsoft.com/office/drawing/2014/main" id="{1A779F33-7C55-40D7-9A73-99FEB49A1CA8}"/>
            </a:ext>
          </a:extLst>
        </xdr:cNvPr>
        <xdr:cNvCxnSpPr/>
      </xdr:nvCxnSpPr>
      <xdr:spPr>
        <a:xfrm flipV="1">
          <a:off x="14699615" y="16941800"/>
          <a:ext cx="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0" name="【公民館】&#10;有形固定資産減価償却率最小値テキスト">
          <a:extLst>
            <a:ext uri="{FF2B5EF4-FFF2-40B4-BE49-F238E27FC236}">
              <a16:creationId xmlns:a16="http://schemas.microsoft.com/office/drawing/2014/main" id="{48A4E1FB-E81C-4DF8-8099-E6937CD34852}"/>
            </a:ext>
          </a:extLst>
        </xdr:cNvPr>
        <xdr:cNvSpPr txBox="1"/>
      </xdr:nvSpPr>
      <xdr:spPr>
        <a:xfrm>
          <a:off x="14738350" y="18155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1" name="直線コネクタ 760">
          <a:extLst>
            <a:ext uri="{FF2B5EF4-FFF2-40B4-BE49-F238E27FC236}">
              <a16:creationId xmlns:a16="http://schemas.microsoft.com/office/drawing/2014/main" id="{263E7E61-3187-4832-AB6A-737AA16A630C}"/>
            </a:ext>
          </a:extLst>
        </xdr:cNvPr>
        <xdr:cNvCxnSpPr/>
      </xdr:nvCxnSpPr>
      <xdr:spPr>
        <a:xfrm>
          <a:off x="14611350" y="18152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143510</xdr:rowOff>
    </xdr:from>
    <xdr:ext cx="405130" cy="258445"/>
    <xdr:sp macro="" textlink="">
      <xdr:nvSpPr>
        <xdr:cNvPr id="762" name="【公民館】&#10;有形固定資産減価償却率最大値テキスト">
          <a:extLst>
            <a:ext uri="{FF2B5EF4-FFF2-40B4-BE49-F238E27FC236}">
              <a16:creationId xmlns:a16="http://schemas.microsoft.com/office/drawing/2014/main" id="{84DED6F5-04F0-4091-B306-7727945A6DBF}"/>
            </a:ext>
          </a:extLst>
        </xdr:cNvPr>
        <xdr:cNvSpPr txBox="1"/>
      </xdr:nvSpPr>
      <xdr:spPr>
        <a:xfrm>
          <a:off x="14738350" y="16717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a:t>
          </a:r>
          <a:endParaRPr kumimoji="1" lang="ja-JP" altLang="en-US" sz="1000" b="1">
            <a:latin typeface="ＭＳ Ｐゴシック"/>
            <a:ea typeface="ＭＳ Ｐゴシック"/>
          </a:endParaRPr>
        </a:p>
      </xdr:txBody>
    </xdr:sp>
    <xdr:clientData/>
  </xdr:oneCellAnchor>
  <xdr:twoCellAnchor>
    <xdr:from>
      <xdr:col>85</xdr:col>
      <xdr:colOff>38100</xdr:colOff>
      <xdr:row>102</xdr:row>
      <xdr:rowOff>25400</xdr:rowOff>
    </xdr:from>
    <xdr:to>
      <xdr:col>86</xdr:col>
      <xdr:colOff>25400</xdr:colOff>
      <xdr:row>102</xdr:row>
      <xdr:rowOff>25400</xdr:rowOff>
    </xdr:to>
    <xdr:cxnSp macro="">
      <xdr:nvCxnSpPr>
        <xdr:cNvPr id="763" name="直線コネクタ 762">
          <a:extLst>
            <a:ext uri="{FF2B5EF4-FFF2-40B4-BE49-F238E27FC236}">
              <a16:creationId xmlns:a16="http://schemas.microsoft.com/office/drawing/2014/main" id="{40ACF51B-2A92-480D-929F-70B73C0724AD}"/>
            </a:ext>
          </a:extLst>
        </xdr:cNvPr>
        <xdr:cNvCxnSpPr/>
      </xdr:nvCxnSpPr>
      <xdr:spPr>
        <a:xfrm>
          <a:off x="14611350" y="169418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60960</xdr:rowOff>
    </xdr:from>
    <xdr:ext cx="405130" cy="259080"/>
    <xdr:sp macro="" textlink="">
      <xdr:nvSpPr>
        <xdr:cNvPr id="764" name="【公民館】&#10;有形固定資産減価償却率平均値テキスト">
          <a:extLst>
            <a:ext uri="{FF2B5EF4-FFF2-40B4-BE49-F238E27FC236}">
              <a16:creationId xmlns:a16="http://schemas.microsoft.com/office/drawing/2014/main" id="{69F2B1F2-3E07-4ACD-AC7C-B45B3870F894}"/>
            </a:ext>
          </a:extLst>
        </xdr:cNvPr>
        <xdr:cNvSpPr txBox="1"/>
      </xdr:nvSpPr>
      <xdr:spPr>
        <a:xfrm>
          <a:off x="14738350" y="17491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65" name="フローチャート: 判断 764">
          <a:extLst>
            <a:ext uri="{FF2B5EF4-FFF2-40B4-BE49-F238E27FC236}">
              <a16:creationId xmlns:a16="http://schemas.microsoft.com/office/drawing/2014/main" id="{2A64BA8C-20E6-4806-B629-D6141AAFDFE5}"/>
            </a:ext>
          </a:extLst>
        </xdr:cNvPr>
        <xdr:cNvSpPr/>
      </xdr:nvSpPr>
      <xdr:spPr>
        <a:xfrm>
          <a:off x="14649450" y="175133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153035</xdr:rowOff>
    </xdr:to>
    <xdr:sp macro="" textlink="">
      <xdr:nvSpPr>
        <xdr:cNvPr id="766" name="フローチャート: 判断 765">
          <a:extLst>
            <a:ext uri="{FF2B5EF4-FFF2-40B4-BE49-F238E27FC236}">
              <a16:creationId xmlns:a16="http://schemas.microsoft.com/office/drawing/2014/main" id="{4517473E-D6FF-471F-AEE5-E41709ACD965}"/>
            </a:ext>
          </a:extLst>
        </xdr:cNvPr>
        <xdr:cNvSpPr/>
      </xdr:nvSpPr>
      <xdr:spPr>
        <a:xfrm>
          <a:off x="13887450" y="17482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767" name="フローチャート: 判断 766">
          <a:extLst>
            <a:ext uri="{FF2B5EF4-FFF2-40B4-BE49-F238E27FC236}">
              <a16:creationId xmlns:a16="http://schemas.microsoft.com/office/drawing/2014/main" id="{8ADB7E2E-066E-4A10-B00F-3B176A0BABCD}"/>
            </a:ext>
          </a:extLst>
        </xdr:cNvPr>
        <xdr:cNvSpPr/>
      </xdr:nvSpPr>
      <xdr:spPr>
        <a:xfrm>
          <a:off x="1309370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10795</xdr:rowOff>
    </xdr:from>
    <xdr:to>
      <xdr:col>72</xdr:col>
      <xdr:colOff>38100</xdr:colOff>
      <xdr:row>105</xdr:row>
      <xdr:rowOff>112395</xdr:rowOff>
    </xdr:to>
    <xdr:sp macro="" textlink="">
      <xdr:nvSpPr>
        <xdr:cNvPr id="768" name="フローチャート: 判断 767">
          <a:extLst>
            <a:ext uri="{FF2B5EF4-FFF2-40B4-BE49-F238E27FC236}">
              <a16:creationId xmlns:a16="http://schemas.microsoft.com/office/drawing/2014/main" id="{3388D3AB-8A18-4B3C-A00F-EB843DDCB321}"/>
            </a:ext>
          </a:extLst>
        </xdr:cNvPr>
        <xdr:cNvSpPr/>
      </xdr:nvSpPr>
      <xdr:spPr>
        <a:xfrm>
          <a:off x="12299950" y="174415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29210</xdr:rowOff>
    </xdr:from>
    <xdr:to>
      <xdr:col>67</xdr:col>
      <xdr:colOff>101600</xdr:colOff>
      <xdr:row>105</xdr:row>
      <xdr:rowOff>130175</xdr:rowOff>
    </xdr:to>
    <xdr:sp macro="" textlink="">
      <xdr:nvSpPr>
        <xdr:cNvPr id="769" name="フローチャート: 判断 768">
          <a:extLst>
            <a:ext uri="{FF2B5EF4-FFF2-40B4-BE49-F238E27FC236}">
              <a16:creationId xmlns:a16="http://schemas.microsoft.com/office/drawing/2014/main" id="{BCE4C77B-569A-4FC3-9814-323A549EC208}"/>
            </a:ext>
          </a:extLst>
        </xdr:cNvPr>
        <xdr:cNvSpPr/>
      </xdr:nvSpPr>
      <xdr:spPr>
        <a:xfrm>
          <a:off x="11487150" y="1745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45A61E7A-C5FE-4387-B065-07BEDA273C90}"/>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60C8115F-68CB-4060-9424-D799DA7C5FFA}"/>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952FD525-DC27-40BF-8F48-2DDBDE598073}"/>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219CD9DF-DF84-4339-B904-C92EEB49E94B}"/>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4" name="テキスト ボックス 773">
          <a:extLst>
            <a:ext uri="{FF2B5EF4-FFF2-40B4-BE49-F238E27FC236}">
              <a16:creationId xmlns:a16="http://schemas.microsoft.com/office/drawing/2014/main" id="{43332BC8-2BB7-4361-8DF8-43B6871804F6}"/>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101</xdr:row>
      <xdr:rowOff>146050</xdr:rowOff>
    </xdr:from>
    <xdr:to>
      <xdr:col>85</xdr:col>
      <xdr:colOff>177800</xdr:colOff>
      <xdr:row>102</xdr:row>
      <xdr:rowOff>76200</xdr:rowOff>
    </xdr:to>
    <xdr:sp macro="" textlink="">
      <xdr:nvSpPr>
        <xdr:cNvPr id="775" name="楕円 774">
          <a:extLst>
            <a:ext uri="{FF2B5EF4-FFF2-40B4-BE49-F238E27FC236}">
              <a16:creationId xmlns:a16="http://schemas.microsoft.com/office/drawing/2014/main" id="{BE53B9FB-7F74-4A73-B437-2DE06DCBF28B}"/>
            </a:ext>
          </a:extLst>
        </xdr:cNvPr>
        <xdr:cNvSpPr/>
      </xdr:nvSpPr>
      <xdr:spPr>
        <a:xfrm>
          <a:off x="14649450" y="168910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99060</xdr:rowOff>
    </xdr:from>
    <xdr:ext cx="405130" cy="258445"/>
    <xdr:sp macro="" textlink="">
      <xdr:nvSpPr>
        <xdr:cNvPr id="776" name="【公民館】&#10;有形固定資産減価償却率該当値テキスト">
          <a:extLst>
            <a:ext uri="{FF2B5EF4-FFF2-40B4-BE49-F238E27FC236}">
              <a16:creationId xmlns:a16="http://schemas.microsoft.com/office/drawing/2014/main" id="{0A38C622-D073-423D-B1CE-3007406F9654}"/>
            </a:ext>
          </a:extLst>
        </xdr:cNvPr>
        <xdr:cNvSpPr txBox="1"/>
      </xdr:nvSpPr>
      <xdr:spPr>
        <a:xfrm>
          <a:off x="14738350" y="1684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101</xdr:row>
      <xdr:rowOff>87630</xdr:rowOff>
    </xdr:from>
    <xdr:to>
      <xdr:col>81</xdr:col>
      <xdr:colOff>101600</xdr:colOff>
      <xdr:row>102</xdr:row>
      <xdr:rowOff>17780</xdr:rowOff>
    </xdr:to>
    <xdr:sp macro="" textlink="">
      <xdr:nvSpPr>
        <xdr:cNvPr id="777" name="楕円 776">
          <a:extLst>
            <a:ext uri="{FF2B5EF4-FFF2-40B4-BE49-F238E27FC236}">
              <a16:creationId xmlns:a16="http://schemas.microsoft.com/office/drawing/2014/main" id="{993E4207-F644-40AB-A496-FBA17C89C3CA}"/>
            </a:ext>
          </a:extLst>
        </xdr:cNvPr>
        <xdr:cNvSpPr/>
      </xdr:nvSpPr>
      <xdr:spPr>
        <a:xfrm>
          <a:off x="1388745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138430</xdr:rowOff>
    </xdr:from>
    <xdr:to>
      <xdr:col>85</xdr:col>
      <xdr:colOff>127000</xdr:colOff>
      <xdr:row>102</xdr:row>
      <xdr:rowOff>25400</xdr:rowOff>
    </xdr:to>
    <xdr:cxnSp macro="">
      <xdr:nvCxnSpPr>
        <xdr:cNvPr id="778" name="直線コネクタ 777">
          <a:extLst>
            <a:ext uri="{FF2B5EF4-FFF2-40B4-BE49-F238E27FC236}">
              <a16:creationId xmlns:a16="http://schemas.microsoft.com/office/drawing/2014/main" id="{E985B1D1-1666-40ED-8CFA-54367DFC636A}"/>
            </a:ext>
          </a:extLst>
        </xdr:cNvPr>
        <xdr:cNvCxnSpPr/>
      </xdr:nvCxnSpPr>
      <xdr:spPr>
        <a:xfrm>
          <a:off x="13938250" y="16883380"/>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79375</xdr:rowOff>
    </xdr:from>
    <xdr:to>
      <xdr:col>76</xdr:col>
      <xdr:colOff>165100</xdr:colOff>
      <xdr:row>101</xdr:row>
      <xdr:rowOff>9525</xdr:rowOff>
    </xdr:to>
    <xdr:sp macro="" textlink="">
      <xdr:nvSpPr>
        <xdr:cNvPr id="779" name="楕円 778">
          <a:extLst>
            <a:ext uri="{FF2B5EF4-FFF2-40B4-BE49-F238E27FC236}">
              <a16:creationId xmlns:a16="http://schemas.microsoft.com/office/drawing/2014/main" id="{54768FF2-5272-4EB8-9797-A337C10EFC2D}"/>
            </a:ext>
          </a:extLst>
        </xdr:cNvPr>
        <xdr:cNvSpPr/>
      </xdr:nvSpPr>
      <xdr:spPr>
        <a:xfrm>
          <a:off x="130937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130175</xdr:rowOff>
    </xdr:from>
    <xdr:to>
      <xdr:col>81</xdr:col>
      <xdr:colOff>50800</xdr:colOff>
      <xdr:row>101</xdr:row>
      <xdr:rowOff>138430</xdr:rowOff>
    </xdr:to>
    <xdr:cxnSp macro="">
      <xdr:nvCxnSpPr>
        <xdr:cNvPr id="780" name="直線コネクタ 779">
          <a:extLst>
            <a:ext uri="{FF2B5EF4-FFF2-40B4-BE49-F238E27FC236}">
              <a16:creationId xmlns:a16="http://schemas.microsoft.com/office/drawing/2014/main" id="{5359F419-BA5D-434A-A24B-AE86F932EB95}"/>
            </a:ext>
          </a:extLst>
        </xdr:cNvPr>
        <xdr:cNvCxnSpPr/>
      </xdr:nvCxnSpPr>
      <xdr:spPr>
        <a:xfrm>
          <a:off x="13144500" y="16703675"/>
          <a:ext cx="79375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19050</xdr:rowOff>
    </xdr:from>
    <xdr:to>
      <xdr:col>72</xdr:col>
      <xdr:colOff>38100</xdr:colOff>
      <xdr:row>100</xdr:row>
      <xdr:rowOff>120650</xdr:rowOff>
    </xdr:to>
    <xdr:sp macro="" textlink="">
      <xdr:nvSpPr>
        <xdr:cNvPr id="781" name="楕円 780">
          <a:extLst>
            <a:ext uri="{FF2B5EF4-FFF2-40B4-BE49-F238E27FC236}">
              <a16:creationId xmlns:a16="http://schemas.microsoft.com/office/drawing/2014/main" id="{29B6938A-2C44-4A9A-B0BE-DAF3F7CB577E}"/>
            </a:ext>
          </a:extLst>
        </xdr:cNvPr>
        <xdr:cNvSpPr/>
      </xdr:nvSpPr>
      <xdr:spPr>
        <a:xfrm>
          <a:off x="12299950" y="1659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69850</xdr:rowOff>
    </xdr:from>
    <xdr:to>
      <xdr:col>76</xdr:col>
      <xdr:colOff>114300</xdr:colOff>
      <xdr:row>100</xdr:row>
      <xdr:rowOff>130175</xdr:rowOff>
    </xdr:to>
    <xdr:cxnSp macro="">
      <xdr:nvCxnSpPr>
        <xdr:cNvPr id="782" name="直線コネクタ 781">
          <a:extLst>
            <a:ext uri="{FF2B5EF4-FFF2-40B4-BE49-F238E27FC236}">
              <a16:creationId xmlns:a16="http://schemas.microsoft.com/office/drawing/2014/main" id="{611818F1-5DC8-4561-96A2-74952E6CB93D}"/>
            </a:ext>
          </a:extLst>
        </xdr:cNvPr>
        <xdr:cNvCxnSpPr/>
      </xdr:nvCxnSpPr>
      <xdr:spPr>
        <a:xfrm>
          <a:off x="12344400" y="16643350"/>
          <a:ext cx="8001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170815</xdr:rowOff>
    </xdr:from>
    <xdr:to>
      <xdr:col>67</xdr:col>
      <xdr:colOff>101600</xdr:colOff>
      <xdr:row>108</xdr:row>
      <xdr:rowOff>100965</xdr:rowOff>
    </xdr:to>
    <xdr:sp macro="" textlink="">
      <xdr:nvSpPr>
        <xdr:cNvPr id="783" name="楕円 782">
          <a:extLst>
            <a:ext uri="{FF2B5EF4-FFF2-40B4-BE49-F238E27FC236}">
              <a16:creationId xmlns:a16="http://schemas.microsoft.com/office/drawing/2014/main" id="{43C4D5FC-96A5-4EB3-A2A1-56620C7C43D0}"/>
            </a:ext>
          </a:extLst>
        </xdr:cNvPr>
        <xdr:cNvSpPr/>
      </xdr:nvSpPr>
      <xdr:spPr>
        <a:xfrm>
          <a:off x="11487150" y="179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69850</xdr:rowOff>
    </xdr:from>
    <xdr:to>
      <xdr:col>71</xdr:col>
      <xdr:colOff>177800</xdr:colOff>
      <xdr:row>108</xdr:row>
      <xdr:rowOff>50165</xdr:rowOff>
    </xdr:to>
    <xdr:cxnSp macro="">
      <xdr:nvCxnSpPr>
        <xdr:cNvPr id="784" name="直線コネクタ 783">
          <a:extLst>
            <a:ext uri="{FF2B5EF4-FFF2-40B4-BE49-F238E27FC236}">
              <a16:creationId xmlns:a16="http://schemas.microsoft.com/office/drawing/2014/main" id="{D6F52C4E-193E-4F24-8171-A110F31E1AE6}"/>
            </a:ext>
          </a:extLst>
        </xdr:cNvPr>
        <xdr:cNvCxnSpPr/>
      </xdr:nvCxnSpPr>
      <xdr:spPr>
        <a:xfrm flipV="1">
          <a:off x="11537950" y="16643350"/>
          <a:ext cx="806450" cy="135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144145</xdr:rowOff>
    </xdr:from>
    <xdr:ext cx="405130" cy="258445"/>
    <xdr:sp macro="" textlink="">
      <xdr:nvSpPr>
        <xdr:cNvPr id="785" name="n_1aveValue【公民館】&#10;有形固定資産減価償却率">
          <a:extLst>
            <a:ext uri="{FF2B5EF4-FFF2-40B4-BE49-F238E27FC236}">
              <a16:creationId xmlns:a16="http://schemas.microsoft.com/office/drawing/2014/main" id="{60CA15E0-C01F-49E3-8BCD-54029184DC9F}"/>
            </a:ext>
          </a:extLst>
        </xdr:cNvPr>
        <xdr:cNvSpPr txBox="1"/>
      </xdr:nvSpPr>
      <xdr:spPr>
        <a:xfrm>
          <a:off x="13742035" y="17574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118110</xdr:rowOff>
    </xdr:from>
    <xdr:ext cx="404495" cy="259080"/>
    <xdr:sp macro="" textlink="">
      <xdr:nvSpPr>
        <xdr:cNvPr id="786" name="n_2aveValue【公民館】&#10;有形固定資産減価償却率">
          <a:extLst>
            <a:ext uri="{FF2B5EF4-FFF2-40B4-BE49-F238E27FC236}">
              <a16:creationId xmlns:a16="http://schemas.microsoft.com/office/drawing/2014/main" id="{C18DF308-A41E-486D-BFC6-2B623A2CC59A}"/>
            </a:ext>
          </a:extLst>
        </xdr:cNvPr>
        <xdr:cNvSpPr txBox="1"/>
      </xdr:nvSpPr>
      <xdr:spPr>
        <a:xfrm>
          <a:off x="12960985" y="17548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103505</xdr:rowOff>
    </xdr:from>
    <xdr:ext cx="404495" cy="259080"/>
    <xdr:sp macro="" textlink="">
      <xdr:nvSpPr>
        <xdr:cNvPr id="787" name="n_3aveValue【公民館】&#10;有形固定資産減価償却率">
          <a:extLst>
            <a:ext uri="{FF2B5EF4-FFF2-40B4-BE49-F238E27FC236}">
              <a16:creationId xmlns:a16="http://schemas.microsoft.com/office/drawing/2014/main" id="{63DFFE43-A7BC-4A4B-8F1D-86A337B13CD3}"/>
            </a:ext>
          </a:extLst>
        </xdr:cNvPr>
        <xdr:cNvSpPr txBox="1"/>
      </xdr:nvSpPr>
      <xdr:spPr>
        <a:xfrm>
          <a:off x="12167235" y="17534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146685</xdr:rowOff>
    </xdr:from>
    <xdr:ext cx="404495" cy="258445"/>
    <xdr:sp macro="" textlink="">
      <xdr:nvSpPr>
        <xdr:cNvPr id="788" name="n_4aveValue【公民館】&#10;有形固定資産減価償却率">
          <a:extLst>
            <a:ext uri="{FF2B5EF4-FFF2-40B4-BE49-F238E27FC236}">
              <a16:creationId xmlns:a16="http://schemas.microsoft.com/office/drawing/2014/main" id="{66166C07-0C9A-405F-878A-037BCD5AE1F1}"/>
            </a:ext>
          </a:extLst>
        </xdr:cNvPr>
        <xdr:cNvSpPr txBox="1"/>
      </xdr:nvSpPr>
      <xdr:spPr>
        <a:xfrm>
          <a:off x="11354435" y="172345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34290</xdr:rowOff>
    </xdr:from>
    <xdr:ext cx="405130" cy="259080"/>
    <xdr:sp macro="" textlink="">
      <xdr:nvSpPr>
        <xdr:cNvPr id="789" name="n_1mainValue【公民館】&#10;有形固定資産減価償却率">
          <a:extLst>
            <a:ext uri="{FF2B5EF4-FFF2-40B4-BE49-F238E27FC236}">
              <a16:creationId xmlns:a16="http://schemas.microsoft.com/office/drawing/2014/main" id="{3835EB26-E610-4A2E-BD37-E33507D23843}"/>
            </a:ext>
          </a:extLst>
        </xdr:cNvPr>
        <xdr:cNvSpPr txBox="1"/>
      </xdr:nvSpPr>
      <xdr:spPr>
        <a:xfrm>
          <a:off x="13742035" y="16607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99</xdr:row>
      <xdr:rowOff>26035</xdr:rowOff>
    </xdr:from>
    <xdr:ext cx="404495" cy="259080"/>
    <xdr:sp macro="" textlink="">
      <xdr:nvSpPr>
        <xdr:cNvPr id="790" name="n_2mainValue【公民館】&#10;有形固定資産減価償却率">
          <a:extLst>
            <a:ext uri="{FF2B5EF4-FFF2-40B4-BE49-F238E27FC236}">
              <a16:creationId xmlns:a16="http://schemas.microsoft.com/office/drawing/2014/main" id="{33FE3EC8-1071-46B0-A35C-1EC1483C8069}"/>
            </a:ext>
          </a:extLst>
        </xdr:cNvPr>
        <xdr:cNvSpPr txBox="1"/>
      </xdr:nvSpPr>
      <xdr:spPr>
        <a:xfrm>
          <a:off x="12960985" y="164280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98</xdr:row>
      <xdr:rowOff>137160</xdr:rowOff>
    </xdr:from>
    <xdr:ext cx="340360" cy="259080"/>
    <xdr:sp macro="" textlink="">
      <xdr:nvSpPr>
        <xdr:cNvPr id="791" name="n_3mainValue【公民館】&#10;有形固定資産減価償却率">
          <a:extLst>
            <a:ext uri="{FF2B5EF4-FFF2-40B4-BE49-F238E27FC236}">
              <a16:creationId xmlns:a16="http://schemas.microsoft.com/office/drawing/2014/main" id="{E574856D-7043-4465-B665-0BE5EA2BEDA0}"/>
            </a:ext>
          </a:extLst>
        </xdr:cNvPr>
        <xdr:cNvSpPr txBox="1"/>
      </xdr:nvSpPr>
      <xdr:spPr>
        <a:xfrm>
          <a:off x="12180570" y="16367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108</xdr:row>
      <xdr:rowOff>92075</xdr:rowOff>
    </xdr:from>
    <xdr:ext cx="404495" cy="259080"/>
    <xdr:sp macro="" textlink="">
      <xdr:nvSpPr>
        <xdr:cNvPr id="792" name="n_4mainValue【公民館】&#10;有形固定資産減価償却率">
          <a:extLst>
            <a:ext uri="{FF2B5EF4-FFF2-40B4-BE49-F238E27FC236}">
              <a16:creationId xmlns:a16="http://schemas.microsoft.com/office/drawing/2014/main" id="{65C24381-5907-4227-9FB3-9E39B1E971BC}"/>
            </a:ext>
          </a:extLst>
        </xdr:cNvPr>
        <xdr:cNvSpPr txBox="1"/>
      </xdr:nvSpPr>
      <xdr:spPr>
        <a:xfrm>
          <a:off x="11354435" y="18037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F0E7BCC0-6BF5-4958-82C9-4F549EE9D2C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3E533219-5D2D-4DD5-86B8-F9D54F69FF84}"/>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7DB8712D-8F1B-4A07-A7EF-4E9D56ACA039}"/>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5C615205-C124-4B24-9157-DDB00ADDC46B}"/>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9A0D2077-AB14-4B8D-8B77-D6B931800D30}"/>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1F5962ED-3A89-496F-8AFF-6D0B2D0262DD}"/>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AD82EC5B-8A22-4649-A3C6-B49D9E2697A2}"/>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FB65B4A-4642-411D-8CA8-DA15723A7BEE}"/>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1" name="テキスト ボックス 800">
          <a:extLst>
            <a:ext uri="{FF2B5EF4-FFF2-40B4-BE49-F238E27FC236}">
              <a16:creationId xmlns:a16="http://schemas.microsoft.com/office/drawing/2014/main" id="{6335D94C-F678-4005-BF00-A0D29B41CEC5}"/>
            </a:ext>
          </a:extLst>
        </xdr:cNvPr>
        <xdr:cNvSpPr txBox="1"/>
      </xdr:nvSpPr>
      <xdr:spPr>
        <a:xfrm>
          <a:off x="1644015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4A13267E-10B4-49D1-BF88-10FB40BE663A}"/>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a:extLst>
            <a:ext uri="{FF2B5EF4-FFF2-40B4-BE49-F238E27FC236}">
              <a16:creationId xmlns:a16="http://schemas.microsoft.com/office/drawing/2014/main" id="{1E1884FB-31A0-4A66-9B17-D02935AF3B57}"/>
            </a:ext>
          </a:extLst>
        </xdr:cNvPr>
        <xdr:cNvCxnSpPr/>
      </xdr:nvCxnSpPr>
      <xdr:spPr>
        <a:xfrm>
          <a:off x="16459200" y="18097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804" name="テキスト ボックス 803">
          <a:extLst>
            <a:ext uri="{FF2B5EF4-FFF2-40B4-BE49-F238E27FC236}">
              <a16:creationId xmlns:a16="http://schemas.microsoft.com/office/drawing/2014/main" id="{77A73F47-5739-4FDD-8AA7-EA393D79CC8D}"/>
            </a:ext>
          </a:extLst>
        </xdr:cNvPr>
        <xdr:cNvSpPr txBox="1"/>
      </xdr:nvSpPr>
      <xdr:spPr>
        <a:xfrm>
          <a:off x="1604899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a:extLst>
            <a:ext uri="{FF2B5EF4-FFF2-40B4-BE49-F238E27FC236}">
              <a16:creationId xmlns:a16="http://schemas.microsoft.com/office/drawing/2014/main" id="{A34D2394-3A0F-4C1C-9FA6-ED839DC93915}"/>
            </a:ext>
          </a:extLst>
        </xdr:cNvPr>
        <xdr:cNvCxnSpPr/>
      </xdr:nvCxnSpPr>
      <xdr:spPr>
        <a:xfrm>
          <a:off x="16459200" y="17716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806" name="テキスト ボックス 805">
          <a:extLst>
            <a:ext uri="{FF2B5EF4-FFF2-40B4-BE49-F238E27FC236}">
              <a16:creationId xmlns:a16="http://schemas.microsoft.com/office/drawing/2014/main" id="{8EADD6F2-C520-49D6-88A1-873C8278EA9D}"/>
            </a:ext>
          </a:extLst>
        </xdr:cNvPr>
        <xdr:cNvSpPr txBox="1"/>
      </xdr:nvSpPr>
      <xdr:spPr>
        <a:xfrm>
          <a:off x="1604899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991DAA20-50A7-40F9-9B9C-3714E7017089}"/>
            </a:ext>
          </a:extLst>
        </xdr:cNvPr>
        <xdr:cNvCxnSpPr/>
      </xdr:nvCxnSpPr>
      <xdr:spPr>
        <a:xfrm>
          <a:off x="16459200" y="17335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808" name="テキスト ボックス 807">
          <a:extLst>
            <a:ext uri="{FF2B5EF4-FFF2-40B4-BE49-F238E27FC236}">
              <a16:creationId xmlns:a16="http://schemas.microsoft.com/office/drawing/2014/main" id="{1A400CAB-6A53-4C13-97CB-F7312E5E016D}"/>
            </a:ext>
          </a:extLst>
        </xdr:cNvPr>
        <xdr:cNvSpPr txBox="1"/>
      </xdr:nvSpPr>
      <xdr:spPr>
        <a:xfrm>
          <a:off x="1604899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a:extLst>
            <a:ext uri="{FF2B5EF4-FFF2-40B4-BE49-F238E27FC236}">
              <a16:creationId xmlns:a16="http://schemas.microsoft.com/office/drawing/2014/main" id="{D17E1438-6BF1-4CE4-BB46-12B04C8C3EA6}"/>
            </a:ext>
          </a:extLst>
        </xdr:cNvPr>
        <xdr:cNvCxnSpPr/>
      </xdr:nvCxnSpPr>
      <xdr:spPr>
        <a:xfrm>
          <a:off x="16459200" y="16954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810" name="テキスト ボックス 809">
          <a:extLst>
            <a:ext uri="{FF2B5EF4-FFF2-40B4-BE49-F238E27FC236}">
              <a16:creationId xmlns:a16="http://schemas.microsoft.com/office/drawing/2014/main" id="{B85F88AB-C8F8-4BE6-8C80-293C7F854A83}"/>
            </a:ext>
          </a:extLst>
        </xdr:cNvPr>
        <xdr:cNvSpPr txBox="1"/>
      </xdr:nvSpPr>
      <xdr:spPr>
        <a:xfrm>
          <a:off x="1604899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a:extLst>
            <a:ext uri="{FF2B5EF4-FFF2-40B4-BE49-F238E27FC236}">
              <a16:creationId xmlns:a16="http://schemas.microsoft.com/office/drawing/2014/main" id="{F10B0461-3A44-4021-8277-1C86B9F3D7C5}"/>
            </a:ext>
          </a:extLst>
        </xdr:cNvPr>
        <xdr:cNvCxnSpPr/>
      </xdr:nvCxnSpPr>
      <xdr:spPr>
        <a:xfrm>
          <a:off x="16459200" y="1657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812" name="テキスト ボックス 811">
          <a:extLst>
            <a:ext uri="{FF2B5EF4-FFF2-40B4-BE49-F238E27FC236}">
              <a16:creationId xmlns:a16="http://schemas.microsoft.com/office/drawing/2014/main" id="{6FE02702-94D3-4D73-A490-0A6C227DDADB}"/>
            </a:ext>
          </a:extLst>
        </xdr:cNvPr>
        <xdr:cNvSpPr txBox="1"/>
      </xdr:nvSpPr>
      <xdr:spPr>
        <a:xfrm>
          <a:off x="1604899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DDF7158E-F791-4EFE-B8DB-725BD2F08E6A}"/>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814" name="テキスト ボックス 813">
          <a:extLst>
            <a:ext uri="{FF2B5EF4-FFF2-40B4-BE49-F238E27FC236}">
              <a16:creationId xmlns:a16="http://schemas.microsoft.com/office/drawing/2014/main" id="{F9E5AF57-921D-4AD1-99FB-6A7F0F60D302}"/>
            </a:ext>
          </a:extLst>
        </xdr:cNvPr>
        <xdr:cNvSpPr txBox="1"/>
      </xdr:nvSpPr>
      <xdr:spPr>
        <a:xfrm>
          <a:off x="15984855" y="16050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323E7F24-CAD1-4DA2-B2FA-9A22E02276BD}"/>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108</xdr:row>
      <xdr:rowOff>52070</xdr:rowOff>
    </xdr:from>
    <xdr:to>
      <xdr:col>116</xdr:col>
      <xdr:colOff>62865</xdr:colOff>
      <xdr:row>108</xdr:row>
      <xdr:rowOff>147955</xdr:rowOff>
    </xdr:to>
    <xdr:cxnSp macro="">
      <xdr:nvCxnSpPr>
        <xdr:cNvPr id="816" name="直線コネクタ 815">
          <a:extLst>
            <a:ext uri="{FF2B5EF4-FFF2-40B4-BE49-F238E27FC236}">
              <a16:creationId xmlns:a16="http://schemas.microsoft.com/office/drawing/2014/main" id="{1A5EB26A-A890-4C2E-937B-9482A02FF498}"/>
            </a:ext>
          </a:extLst>
        </xdr:cNvPr>
        <xdr:cNvCxnSpPr/>
      </xdr:nvCxnSpPr>
      <xdr:spPr>
        <a:xfrm flipV="1">
          <a:off x="19951065" y="17997170"/>
          <a:ext cx="0" cy="9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36830</xdr:rowOff>
    </xdr:from>
    <xdr:ext cx="469900" cy="259080"/>
    <xdr:sp macro="" textlink="">
      <xdr:nvSpPr>
        <xdr:cNvPr id="817" name="【公民館】&#10;一人当たり面積最小値テキスト">
          <a:extLst>
            <a:ext uri="{FF2B5EF4-FFF2-40B4-BE49-F238E27FC236}">
              <a16:creationId xmlns:a16="http://schemas.microsoft.com/office/drawing/2014/main" id="{4D96CF4E-A529-4DCF-8FD9-26CEC639E17D}"/>
            </a:ext>
          </a:extLst>
        </xdr:cNvPr>
        <xdr:cNvSpPr txBox="1"/>
      </xdr:nvSpPr>
      <xdr:spPr>
        <a:xfrm>
          <a:off x="19989800" y="1815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147955</xdr:rowOff>
    </xdr:from>
    <xdr:to>
      <xdr:col>116</xdr:col>
      <xdr:colOff>152400</xdr:colOff>
      <xdr:row>108</xdr:row>
      <xdr:rowOff>147955</xdr:rowOff>
    </xdr:to>
    <xdr:cxnSp macro="">
      <xdr:nvCxnSpPr>
        <xdr:cNvPr id="818" name="直線コネクタ 817">
          <a:extLst>
            <a:ext uri="{FF2B5EF4-FFF2-40B4-BE49-F238E27FC236}">
              <a16:creationId xmlns:a16="http://schemas.microsoft.com/office/drawing/2014/main" id="{88216320-95FB-455F-89E0-191FC5DEE883}"/>
            </a:ext>
          </a:extLst>
        </xdr:cNvPr>
        <xdr:cNvCxnSpPr/>
      </xdr:nvCxnSpPr>
      <xdr:spPr>
        <a:xfrm>
          <a:off x="19881850" y="180930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170180</xdr:rowOff>
    </xdr:from>
    <xdr:ext cx="469900" cy="259080"/>
    <xdr:sp macro="" textlink="">
      <xdr:nvSpPr>
        <xdr:cNvPr id="819" name="【公民館】&#10;一人当たり面積最大値テキスト">
          <a:extLst>
            <a:ext uri="{FF2B5EF4-FFF2-40B4-BE49-F238E27FC236}">
              <a16:creationId xmlns:a16="http://schemas.microsoft.com/office/drawing/2014/main" id="{CE8E388B-76CB-489F-9491-576D9D698E97}"/>
            </a:ext>
          </a:extLst>
        </xdr:cNvPr>
        <xdr:cNvSpPr txBox="1"/>
      </xdr:nvSpPr>
      <xdr:spPr>
        <a:xfrm>
          <a:off x="19989800" y="1777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52070</xdr:rowOff>
    </xdr:from>
    <xdr:to>
      <xdr:col>116</xdr:col>
      <xdr:colOff>152400</xdr:colOff>
      <xdr:row>108</xdr:row>
      <xdr:rowOff>52070</xdr:rowOff>
    </xdr:to>
    <xdr:cxnSp macro="">
      <xdr:nvCxnSpPr>
        <xdr:cNvPr id="820" name="直線コネクタ 819">
          <a:extLst>
            <a:ext uri="{FF2B5EF4-FFF2-40B4-BE49-F238E27FC236}">
              <a16:creationId xmlns:a16="http://schemas.microsoft.com/office/drawing/2014/main" id="{97C144D9-14B7-4230-84B3-4CBEEBEA6162}"/>
            </a:ext>
          </a:extLst>
        </xdr:cNvPr>
        <xdr:cNvCxnSpPr/>
      </xdr:nvCxnSpPr>
      <xdr:spPr>
        <a:xfrm>
          <a:off x="19881850" y="179971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81280</xdr:rowOff>
    </xdr:from>
    <xdr:ext cx="469900" cy="259080"/>
    <xdr:sp macro="" textlink="">
      <xdr:nvSpPr>
        <xdr:cNvPr id="821" name="【公民館】&#10;一人当たり面積平均値テキスト">
          <a:extLst>
            <a:ext uri="{FF2B5EF4-FFF2-40B4-BE49-F238E27FC236}">
              <a16:creationId xmlns:a16="http://schemas.microsoft.com/office/drawing/2014/main" id="{89D18E7A-B9AF-4A77-B41E-9C9B7138B50D}"/>
            </a:ext>
          </a:extLst>
        </xdr:cNvPr>
        <xdr:cNvSpPr txBox="1"/>
      </xdr:nvSpPr>
      <xdr:spPr>
        <a:xfrm>
          <a:off x="19989800" y="18026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68580</xdr:rowOff>
    </xdr:from>
    <xdr:to>
      <xdr:col>116</xdr:col>
      <xdr:colOff>114300</xdr:colOff>
      <xdr:row>108</xdr:row>
      <xdr:rowOff>170180</xdr:rowOff>
    </xdr:to>
    <xdr:sp macro="" textlink="">
      <xdr:nvSpPr>
        <xdr:cNvPr id="822" name="フローチャート: 判断 821">
          <a:extLst>
            <a:ext uri="{FF2B5EF4-FFF2-40B4-BE49-F238E27FC236}">
              <a16:creationId xmlns:a16="http://schemas.microsoft.com/office/drawing/2014/main" id="{E420F9AE-8741-4076-B73F-206FF73A5097}"/>
            </a:ext>
          </a:extLst>
        </xdr:cNvPr>
        <xdr:cNvSpPr/>
      </xdr:nvSpPr>
      <xdr:spPr>
        <a:xfrm>
          <a:off x="19900900" y="1801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69215</xdr:rowOff>
    </xdr:from>
    <xdr:to>
      <xdr:col>112</xdr:col>
      <xdr:colOff>38100</xdr:colOff>
      <xdr:row>108</xdr:row>
      <xdr:rowOff>170815</xdr:rowOff>
    </xdr:to>
    <xdr:sp macro="" textlink="">
      <xdr:nvSpPr>
        <xdr:cNvPr id="823" name="フローチャート: 判断 822">
          <a:extLst>
            <a:ext uri="{FF2B5EF4-FFF2-40B4-BE49-F238E27FC236}">
              <a16:creationId xmlns:a16="http://schemas.microsoft.com/office/drawing/2014/main" id="{9A090597-0A74-4963-A8A2-04DE6F2E45F2}"/>
            </a:ext>
          </a:extLst>
        </xdr:cNvPr>
        <xdr:cNvSpPr/>
      </xdr:nvSpPr>
      <xdr:spPr>
        <a:xfrm>
          <a:off x="19157950" y="18014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66040</xdr:rowOff>
    </xdr:from>
    <xdr:to>
      <xdr:col>107</xdr:col>
      <xdr:colOff>101600</xdr:colOff>
      <xdr:row>108</xdr:row>
      <xdr:rowOff>167640</xdr:rowOff>
    </xdr:to>
    <xdr:sp macro="" textlink="">
      <xdr:nvSpPr>
        <xdr:cNvPr id="824" name="フローチャート: 判断 823">
          <a:extLst>
            <a:ext uri="{FF2B5EF4-FFF2-40B4-BE49-F238E27FC236}">
              <a16:creationId xmlns:a16="http://schemas.microsoft.com/office/drawing/2014/main" id="{9E5B248E-0DB4-4189-959E-86274E3A0E95}"/>
            </a:ext>
          </a:extLst>
        </xdr:cNvPr>
        <xdr:cNvSpPr/>
      </xdr:nvSpPr>
      <xdr:spPr>
        <a:xfrm>
          <a:off x="18345150" y="180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66040</xdr:rowOff>
    </xdr:from>
    <xdr:to>
      <xdr:col>102</xdr:col>
      <xdr:colOff>165100</xdr:colOff>
      <xdr:row>108</xdr:row>
      <xdr:rowOff>167640</xdr:rowOff>
    </xdr:to>
    <xdr:sp macro="" textlink="">
      <xdr:nvSpPr>
        <xdr:cNvPr id="825" name="フローチャート: 判断 824">
          <a:extLst>
            <a:ext uri="{FF2B5EF4-FFF2-40B4-BE49-F238E27FC236}">
              <a16:creationId xmlns:a16="http://schemas.microsoft.com/office/drawing/2014/main" id="{F608D583-7F6F-4139-920F-6CAF51C7BDFE}"/>
            </a:ext>
          </a:extLst>
        </xdr:cNvPr>
        <xdr:cNvSpPr/>
      </xdr:nvSpPr>
      <xdr:spPr>
        <a:xfrm>
          <a:off x="17551400" y="180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31750</xdr:rowOff>
    </xdr:from>
    <xdr:to>
      <xdr:col>98</xdr:col>
      <xdr:colOff>38100</xdr:colOff>
      <xdr:row>108</xdr:row>
      <xdr:rowOff>133350</xdr:rowOff>
    </xdr:to>
    <xdr:sp macro="" textlink="">
      <xdr:nvSpPr>
        <xdr:cNvPr id="826" name="フローチャート: 判断 825">
          <a:extLst>
            <a:ext uri="{FF2B5EF4-FFF2-40B4-BE49-F238E27FC236}">
              <a16:creationId xmlns:a16="http://schemas.microsoft.com/office/drawing/2014/main" id="{E0B859DC-0109-4B9F-93CF-C8D1FB1EFC4B}"/>
            </a:ext>
          </a:extLst>
        </xdr:cNvPr>
        <xdr:cNvSpPr/>
      </xdr:nvSpPr>
      <xdr:spPr>
        <a:xfrm>
          <a:off x="16757650" y="17976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7" name="テキスト ボックス 826">
          <a:extLst>
            <a:ext uri="{FF2B5EF4-FFF2-40B4-BE49-F238E27FC236}">
              <a16:creationId xmlns:a16="http://schemas.microsoft.com/office/drawing/2014/main" id="{FB97C7F3-1664-4E22-B75F-8926DE4BBA7B}"/>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8" name="テキスト ボックス 827">
          <a:extLst>
            <a:ext uri="{FF2B5EF4-FFF2-40B4-BE49-F238E27FC236}">
              <a16:creationId xmlns:a16="http://schemas.microsoft.com/office/drawing/2014/main" id="{E3C9A4C3-7E6B-4341-9560-C017C55B4D05}"/>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9" name="テキスト ボックス 828">
          <a:extLst>
            <a:ext uri="{FF2B5EF4-FFF2-40B4-BE49-F238E27FC236}">
              <a16:creationId xmlns:a16="http://schemas.microsoft.com/office/drawing/2014/main" id="{4FE98311-2C83-4F80-8876-9DA15055E66C}"/>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0" name="テキスト ボックス 829">
          <a:extLst>
            <a:ext uri="{FF2B5EF4-FFF2-40B4-BE49-F238E27FC236}">
              <a16:creationId xmlns:a16="http://schemas.microsoft.com/office/drawing/2014/main" id="{D7AD1B02-F782-414A-B515-69C78A852DC7}"/>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DD0D2DC9-9F4B-4E1C-B555-4C92B4D36BD3}"/>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108</xdr:row>
      <xdr:rowOff>67945</xdr:rowOff>
    </xdr:from>
    <xdr:to>
      <xdr:col>116</xdr:col>
      <xdr:colOff>114300</xdr:colOff>
      <xdr:row>108</xdr:row>
      <xdr:rowOff>169545</xdr:rowOff>
    </xdr:to>
    <xdr:sp macro="" textlink="">
      <xdr:nvSpPr>
        <xdr:cNvPr id="832" name="楕円 831">
          <a:extLst>
            <a:ext uri="{FF2B5EF4-FFF2-40B4-BE49-F238E27FC236}">
              <a16:creationId xmlns:a16="http://schemas.microsoft.com/office/drawing/2014/main" id="{A4966276-6BE8-4EAF-B4D3-F2881CF9617A}"/>
            </a:ext>
          </a:extLst>
        </xdr:cNvPr>
        <xdr:cNvSpPr/>
      </xdr:nvSpPr>
      <xdr:spPr>
        <a:xfrm>
          <a:off x="19900900"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125730</xdr:rowOff>
    </xdr:from>
    <xdr:ext cx="469900" cy="259080"/>
    <xdr:sp macro="" textlink="">
      <xdr:nvSpPr>
        <xdr:cNvPr id="833" name="【公民館】&#10;一人当たり面積該当値テキスト">
          <a:extLst>
            <a:ext uri="{FF2B5EF4-FFF2-40B4-BE49-F238E27FC236}">
              <a16:creationId xmlns:a16="http://schemas.microsoft.com/office/drawing/2014/main" id="{E32A639D-B069-4956-80AA-6D13982137EA}"/>
            </a:ext>
          </a:extLst>
        </xdr:cNvPr>
        <xdr:cNvSpPr txBox="1"/>
      </xdr:nvSpPr>
      <xdr:spPr>
        <a:xfrm>
          <a:off x="19989800" y="17899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108</xdr:row>
      <xdr:rowOff>67945</xdr:rowOff>
    </xdr:from>
    <xdr:to>
      <xdr:col>112</xdr:col>
      <xdr:colOff>38100</xdr:colOff>
      <xdr:row>108</xdr:row>
      <xdr:rowOff>169545</xdr:rowOff>
    </xdr:to>
    <xdr:sp macro="" textlink="">
      <xdr:nvSpPr>
        <xdr:cNvPr id="834" name="楕円 833">
          <a:extLst>
            <a:ext uri="{FF2B5EF4-FFF2-40B4-BE49-F238E27FC236}">
              <a16:creationId xmlns:a16="http://schemas.microsoft.com/office/drawing/2014/main" id="{174F693D-4EA2-4233-8B73-8853D64B526F}"/>
            </a:ext>
          </a:extLst>
        </xdr:cNvPr>
        <xdr:cNvSpPr/>
      </xdr:nvSpPr>
      <xdr:spPr>
        <a:xfrm>
          <a:off x="19157950" y="18013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118745</xdr:rowOff>
    </xdr:from>
    <xdr:to>
      <xdr:col>116</xdr:col>
      <xdr:colOff>63500</xdr:colOff>
      <xdr:row>108</xdr:row>
      <xdr:rowOff>118745</xdr:rowOff>
    </xdr:to>
    <xdr:cxnSp macro="">
      <xdr:nvCxnSpPr>
        <xdr:cNvPr id="835" name="直線コネクタ 834">
          <a:extLst>
            <a:ext uri="{FF2B5EF4-FFF2-40B4-BE49-F238E27FC236}">
              <a16:creationId xmlns:a16="http://schemas.microsoft.com/office/drawing/2014/main" id="{681304EA-DDB9-4B87-AF09-8AD0F4A58671}"/>
            </a:ext>
          </a:extLst>
        </xdr:cNvPr>
        <xdr:cNvCxnSpPr/>
      </xdr:nvCxnSpPr>
      <xdr:spPr>
        <a:xfrm flipV="1">
          <a:off x="19202400" y="1806384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73660</xdr:rowOff>
    </xdr:from>
    <xdr:to>
      <xdr:col>107</xdr:col>
      <xdr:colOff>101600</xdr:colOff>
      <xdr:row>109</xdr:row>
      <xdr:rowOff>3810</xdr:rowOff>
    </xdr:to>
    <xdr:sp macro="" textlink="">
      <xdr:nvSpPr>
        <xdr:cNvPr id="836" name="楕円 835">
          <a:extLst>
            <a:ext uri="{FF2B5EF4-FFF2-40B4-BE49-F238E27FC236}">
              <a16:creationId xmlns:a16="http://schemas.microsoft.com/office/drawing/2014/main" id="{145D5660-E9AC-4FD0-91C1-019BC0DB3ED4}"/>
            </a:ext>
          </a:extLst>
        </xdr:cNvPr>
        <xdr:cNvSpPr/>
      </xdr:nvSpPr>
      <xdr:spPr>
        <a:xfrm>
          <a:off x="18345150" y="180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118745</xdr:rowOff>
    </xdr:from>
    <xdr:to>
      <xdr:col>111</xdr:col>
      <xdr:colOff>177800</xdr:colOff>
      <xdr:row>108</xdr:row>
      <xdr:rowOff>124460</xdr:rowOff>
    </xdr:to>
    <xdr:cxnSp macro="">
      <xdr:nvCxnSpPr>
        <xdr:cNvPr id="837" name="直線コネクタ 836">
          <a:extLst>
            <a:ext uri="{FF2B5EF4-FFF2-40B4-BE49-F238E27FC236}">
              <a16:creationId xmlns:a16="http://schemas.microsoft.com/office/drawing/2014/main" id="{C219E0B1-6A98-4314-874D-ECE5A4FA5D65}"/>
            </a:ext>
          </a:extLst>
        </xdr:cNvPr>
        <xdr:cNvCxnSpPr/>
      </xdr:nvCxnSpPr>
      <xdr:spPr>
        <a:xfrm flipV="1">
          <a:off x="18395950" y="18063845"/>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74930</xdr:rowOff>
    </xdr:from>
    <xdr:to>
      <xdr:col>102</xdr:col>
      <xdr:colOff>165100</xdr:colOff>
      <xdr:row>109</xdr:row>
      <xdr:rowOff>4445</xdr:rowOff>
    </xdr:to>
    <xdr:sp macro="" textlink="">
      <xdr:nvSpPr>
        <xdr:cNvPr id="838" name="楕円 837">
          <a:extLst>
            <a:ext uri="{FF2B5EF4-FFF2-40B4-BE49-F238E27FC236}">
              <a16:creationId xmlns:a16="http://schemas.microsoft.com/office/drawing/2014/main" id="{DEBF6351-BE44-4FCE-B525-2784D1528978}"/>
            </a:ext>
          </a:extLst>
        </xdr:cNvPr>
        <xdr:cNvSpPr/>
      </xdr:nvSpPr>
      <xdr:spPr>
        <a:xfrm>
          <a:off x="17551400" y="1802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124460</xdr:rowOff>
    </xdr:from>
    <xdr:to>
      <xdr:col>107</xdr:col>
      <xdr:colOff>50800</xdr:colOff>
      <xdr:row>108</xdr:row>
      <xdr:rowOff>125095</xdr:rowOff>
    </xdr:to>
    <xdr:cxnSp macro="">
      <xdr:nvCxnSpPr>
        <xdr:cNvPr id="839" name="直線コネクタ 838">
          <a:extLst>
            <a:ext uri="{FF2B5EF4-FFF2-40B4-BE49-F238E27FC236}">
              <a16:creationId xmlns:a16="http://schemas.microsoft.com/office/drawing/2014/main" id="{96266EA6-7824-438E-B4F3-EDE2F5F9514E}"/>
            </a:ext>
          </a:extLst>
        </xdr:cNvPr>
        <xdr:cNvCxnSpPr/>
      </xdr:nvCxnSpPr>
      <xdr:spPr>
        <a:xfrm flipV="1">
          <a:off x="17602200" y="18069560"/>
          <a:ext cx="7937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130175</xdr:rowOff>
    </xdr:from>
    <xdr:to>
      <xdr:col>98</xdr:col>
      <xdr:colOff>38100</xdr:colOff>
      <xdr:row>100</xdr:row>
      <xdr:rowOff>60325</xdr:rowOff>
    </xdr:to>
    <xdr:sp macro="" textlink="">
      <xdr:nvSpPr>
        <xdr:cNvPr id="840" name="楕円 839">
          <a:extLst>
            <a:ext uri="{FF2B5EF4-FFF2-40B4-BE49-F238E27FC236}">
              <a16:creationId xmlns:a16="http://schemas.microsoft.com/office/drawing/2014/main" id="{828A717E-D1B2-45B4-A8D1-851828680E1E}"/>
            </a:ext>
          </a:extLst>
        </xdr:cNvPr>
        <xdr:cNvSpPr/>
      </xdr:nvSpPr>
      <xdr:spPr>
        <a:xfrm>
          <a:off x="16757650" y="16532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9525</xdr:rowOff>
    </xdr:from>
    <xdr:to>
      <xdr:col>102</xdr:col>
      <xdr:colOff>114300</xdr:colOff>
      <xdr:row>108</xdr:row>
      <xdr:rowOff>125095</xdr:rowOff>
    </xdr:to>
    <xdr:cxnSp macro="">
      <xdr:nvCxnSpPr>
        <xdr:cNvPr id="841" name="直線コネクタ 840">
          <a:extLst>
            <a:ext uri="{FF2B5EF4-FFF2-40B4-BE49-F238E27FC236}">
              <a16:creationId xmlns:a16="http://schemas.microsoft.com/office/drawing/2014/main" id="{3640F2CF-3EFA-4392-8C48-C86DBB028245}"/>
            </a:ext>
          </a:extLst>
        </xdr:cNvPr>
        <xdr:cNvCxnSpPr/>
      </xdr:nvCxnSpPr>
      <xdr:spPr>
        <a:xfrm>
          <a:off x="16802100" y="16583025"/>
          <a:ext cx="800100" cy="148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161925</xdr:rowOff>
    </xdr:from>
    <xdr:ext cx="469900" cy="259080"/>
    <xdr:sp macro="" textlink="">
      <xdr:nvSpPr>
        <xdr:cNvPr id="842" name="n_1aveValue【公民館】&#10;一人当たり面積">
          <a:extLst>
            <a:ext uri="{FF2B5EF4-FFF2-40B4-BE49-F238E27FC236}">
              <a16:creationId xmlns:a16="http://schemas.microsoft.com/office/drawing/2014/main" id="{05A54848-49B4-47A1-9D51-DC2350E6395F}"/>
            </a:ext>
          </a:extLst>
        </xdr:cNvPr>
        <xdr:cNvSpPr txBox="1"/>
      </xdr:nvSpPr>
      <xdr:spPr>
        <a:xfrm>
          <a:off x="18980150" y="18107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12700</xdr:rowOff>
    </xdr:from>
    <xdr:ext cx="469265" cy="259080"/>
    <xdr:sp macro="" textlink="">
      <xdr:nvSpPr>
        <xdr:cNvPr id="843" name="n_2aveValue【公民館】&#10;一人当たり面積">
          <a:extLst>
            <a:ext uri="{FF2B5EF4-FFF2-40B4-BE49-F238E27FC236}">
              <a16:creationId xmlns:a16="http://schemas.microsoft.com/office/drawing/2014/main" id="{14AAFF35-B95C-4178-A61F-FE512A2702AC}"/>
            </a:ext>
          </a:extLst>
        </xdr:cNvPr>
        <xdr:cNvSpPr txBox="1"/>
      </xdr:nvSpPr>
      <xdr:spPr>
        <a:xfrm>
          <a:off x="18180050" y="17786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12700</xdr:rowOff>
    </xdr:from>
    <xdr:ext cx="469265" cy="259080"/>
    <xdr:sp macro="" textlink="">
      <xdr:nvSpPr>
        <xdr:cNvPr id="844" name="n_3aveValue【公民館】&#10;一人当たり面積">
          <a:extLst>
            <a:ext uri="{FF2B5EF4-FFF2-40B4-BE49-F238E27FC236}">
              <a16:creationId xmlns:a16="http://schemas.microsoft.com/office/drawing/2014/main" id="{A4E9DBAF-ECCE-4347-9598-F739B5DA3AAA}"/>
            </a:ext>
          </a:extLst>
        </xdr:cNvPr>
        <xdr:cNvSpPr txBox="1"/>
      </xdr:nvSpPr>
      <xdr:spPr>
        <a:xfrm>
          <a:off x="17386300" y="17786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108</xdr:row>
      <xdr:rowOff>124460</xdr:rowOff>
    </xdr:from>
    <xdr:ext cx="469265" cy="259080"/>
    <xdr:sp macro="" textlink="">
      <xdr:nvSpPr>
        <xdr:cNvPr id="845" name="n_4aveValue【公民館】&#10;一人当たり面積">
          <a:extLst>
            <a:ext uri="{FF2B5EF4-FFF2-40B4-BE49-F238E27FC236}">
              <a16:creationId xmlns:a16="http://schemas.microsoft.com/office/drawing/2014/main" id="{E216BD6F-6136-48D0-AB62-07ED5E9355C8}"/>
            </a:ext>
          </a:extLst>
        </xdr:cNvPr>
        <xdr:cNvSpPr txBox="1"/>
      </xdr:nvSpPr>
      <xdr:spPr>
        <a:xfrm>
          <a:off x="16592550" y="18069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14605</xdr:rowOff>
    </xdr:from>
    <xdr:ext cx="469900" cy="259080"/>
    <xdr:sp macro="" textlink="">
      <xdr:nvSpPr>
        <xdr:cNvPr id="846" name="n_1mainValue【公民館】&#10;一人当たり面積">
          <a:extLst>
            <a:ext uri="{FF2B5EF4-FFF2-40B4-BE49-F238E27FC236}">
              <a16:creationId xmlns:a16="http://schemas.microsoft.com/office/drawing/2014/main" id="{0C453921-4C7C-4BC7-9A18-E0C0F056E01E}"/>
            </a:ext>
          </a:extLst>
        </xdr:cNvPr>
        <xdr:cNvSpPr txBox="1"/>
      </xdr:nvSpPr>
      <xdr:spPr>
        <a:xfrm>
          <a:off x="18980150" y="177882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167005</xdr:rowOff>
    </xdr:from>
    <xdr:ext cx="469265" cy="258445"/>
    <xdr:sp macro="" textlink="">
      <xdr:nvSpPr>
        <xdr:cNvPr id="847" name="n_2mainValue【公民館】&#10;一人当たり面積">
          <a:extLst>
            <a:ext uri="{FF2B5EF4-FFF2-40B4-BE49-F238E27FC236}">
              <a16:creationId xmlns:a16="http://schemas.microsoft.com/office/drawing/2014/main" id="{7A37BF98-7C85-4700-AEE9-C168E2178315}"/>
            </a:ext>
          </a:extLst>
        </xdr:cNvPr>
        <xdr:cNvSpPr txBox="1"/>
      </xdr:nvSpPr>
      <xdr:spPr>
        <a:xfrm>
          <a:off x="18180050" y="18112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108</xdr:row>
      <xdr:rowOff>167005</xdr:rowOff>
    </xdr:from>
    <xdr:ext cx="469265" cy="258445"/>
    <xdr:sp macro="" textlink="">
      <xdr:nvSpPr>
        <xdr:cNvPr id="848" name="n_3mainValue【公民館】&#10;一人当たり面積">
          <a:extLst>
            <a:ext uri="{FF2B5EF4-FFF2-40B4-BE49-F238E27FC236}">
              <a16:creationId xmlns:a16="http://schemas.microsoft.com/office/drawing/2014/main" id="{6E44FD4D-09D0-4968-956D-7C4E9DC437E3}"/>
            </a:ext>
          </a:extLst>
        </xdr:cNvPr>
        <xdr:cNvSpPr txBox="1"/>
      </xdr:nvSpPr>
      <xdr:spPr>
        <a:xfrm>
          <a:off x="17386300" y="181121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98</xdr:row>
      <xdr:rowOff>76835</xdr:rowOff>
    </xdr:from>
    <xdr:ext cx="469265" cy="258445"/>
    <xdr:sp macro="" textlink="">
      <xdr:nvSpPr>
        <xdr:cNvPr id="849" name="n_4mainValue【公民館】&#10;一人当たり面積">
          <a:extLst>
            <a:ext uri="{FF2B5EF4-FFF2-40B4-BE49-F238E27FC236}">
              <a16:creationId xmlns:a16="http://schemas.microsoft.com/office/drawing/2014/main" id="{5BAEAE83-47A4-4FEA-8778-09736DEFBAC0}"/>
            </a:ext>
          </a:extLst>
        </xdr:cNvPr>
        <xdr:cNvSpPr txBox="1"/>
      </xdr:nvSpPr>
      <xdr:spPr>
        <a:xfrm>
          <a:off x="16592550" y="16307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875E30DE-63B4-46AE-AC42-1BCF7C661E77}"/>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18BA974C-723C-4C69-A89D-70FF0003746C}"/>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80DB47AD-5DDD-4547-8CF3-72BA592C2193}"/>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橋りょう・トンネル、学校施設であり、低くなっている施設は認定こども園・幼稚園・保育所、公民館である。これは平成26年から建て替えを行っており、施設の更新が進んだことによる。</a:t>
          </a:r>
        </a:p>
        <a:p>
          <a:r>
            <a:rPr kumimoji="1" lang="ja-JP" altLang="en-US" sz="1300">
              <a:latin typeface="ＭＳ Ｐゴシック"/>
              <a:ea typeface="ＭＳ Ｐゴシック"/>
            </a:rPr>
            <a:t>減価償却率が高くなっている施設については、各種長寿命化計画にのっとり、老朽化対策を取り組む。</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FF4AD5-91BD-4667-8B5C-300F2C402677}"/>
            </a:ext>
          </a:extLst>
        </xdr:cNvPr>
        <xdr:cNvSpPr/>
      </xdr:nvSpPr>
      <xdr:spPr>
        <a:xfrm>
          <a:off x="577850" y="127000"/>
          <a:ext cx="114236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C36E6C7-61A4-49F8-9DB6-B4FF89FD44D5}"/>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9CB9CC-CB54-46C4-A2D1-96A2BA87804C}"/>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6AC6F3-FE7D-4BF2-9779-57DA88699CE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DA6B60-85E9-41E7-A0B2-B177FD8229F5}"/>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F6E49B-E3BE-41F3-AEA7-C174F915E398}"/>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9418095-E8E5-46B7-ABA6-E1AB6D6880D8}"/>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CB6B9D-AD89-41C2-94D3-A94D2DE6EC3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958906-707C-46D4-A073-95BBAEB7F13F}"/>
            </a:ext>
          </a:extLst>
        </xdr:cNvPr>
        <xdr:cNvSpPr/>
      </xdr:nvSpPr>
      <xdr:spPr>
        <a:xfrm>
          <a:off x="812800" y="895350"/>
          <a:ext cx="1244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F2F1163-21DC-4310-A5BE-391D1FF1463D}"/>
            </a:ext>
          </a:extLst>
        </xdr:cNvPr>
        <xdr:cNvSpPr/>
      </xdr:nvSpPr>
      <xdr:spPr>
        <a:xfrm>
          <a:off x="2012950" y="895350"/>
          <a:ext cx="120015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26,004
25,141
31.11
11,635,983
11,051,469
451,052
6,327,846
7,592,117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22AFE3-85FF-4A87-942F-2813DEFCC25B}"/>
            </a:ext>
          </a:extLst>
        </xdr:cNvPr>
        <xdr:cNvSpPr/>
      </xdr:nvSpPr>
      <xdr:spPr>
        <a:xfrm>
          <a:off x="3213100" y="895350"/>
          <a:ext cx="13716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8FA3050-4852-4B9B-B75A-782FE297B8D8}"/>
            </a:ext>
          </a:extLst>
        </xdr:cNvPr>
        <xdr:cNvSpPr/>
      </xdr:nvSpPr>
      <xdr:spPr>
        <a:xfrm>
          <a:off x="4584700" y="914400"/>
          <a:ext cx="18224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031387-B375-4054-81C5-8CEF335AA8E1}"/>
            </a:ext>
          </a:extLst>
        </xdr:cNvPr>
        <xdr:cNvSpPr/>
      </xdr:nvSpPr>
      <xdr:spPr>
        <a:xfrm>
          <a:off x="6407150" y="914400"/>
          <a:ext cx="1136650" cy="9080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C36E5F-ADF4-43AD-9DF9-F6DC158B709B}"/>
            </a:ext>
          </a:extLst>
        </xdr:cNvPr>
        <xdr:cNvSpPr/>
      </xdr:nvSpPr>
      <xdr:spPr>
        <a:xfrm>
          <a:off x="7607300" y="927100"/>
          <a:ext cx="577850" cy="901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26647EF-7DBD-48BF-B54A-C37A50868A0C}"/>
            </a:ext>
          </a:extLst>
        </xdr:cNvPr>
        <xdr:cNvSpPr/>
      </xdr:nvSpPr>
      <xdr:spPr>
        <a:xfrm>
          <a:off x="4584700" y="1657350"/>
          <a:ext cx="18224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C24541A-48C9-4BAE-8476-66BF52F4C664}"/>
            </a:ext>
          </a:extLst>
        </xdr:cNvPr>
        <xdr:cNvSpPr/>
      </xdr:nvSpPr>
      <xdr:spPr>
        <a:xfrm>
          <a:off x="6470650" y="1657350"/>
          <a:ext cx="3086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035C1F-C98E-4B6A-8C72-746185753FB8}"/>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62428AE-F36F-4C63-90C2-8AA7415763B9}"/>
            </a:ext>
          </a:extLst>
        </xdr:cNvPr>
        <xdr:cNvSpPr/>
      </xdr:nvSpPr>
      <xdr:spPr>
        <a:xfrm>
          <a:off x="10210800" y="927100"/>
          <a:ext cx="120015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4F2F30E-5DF8-4387-AC4B-E7C0AB0B6EF8}"/>
            </a:ext>
          </a:extLst>
        </xdr:cNvPr>
        <xdr:cNvSpPr/>
      </xdr:nvSpPr>
      <xdr:spPr>
        <a:xfrm>
          <a:off x="10210800" y="118110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743A413-C869-4C13-A3FE-6144F1AE1545}"/>
            </a:ext>
          </a:extLst>
        </xdr:cNvPr>
        <xdr:cNvSpPr/>
      </xdr:nvSpPr>
      <xdr:spPr>
        <a:xfrm>
          <a:off x="10210800" y="1498600"/>
          <a:ext cx="130810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5A23676-03C1-458C-89B9-39323D32CBC2}"/>
            </a:ext>
          </a:extLst>
        </xdr:cNvPr>
        <xdr:cNvCxnSpPr/>
      </xdr:nvCxnSpPr>
      <xdr:spPr>
        <a:xfrm flipH="1">
          <a:off x="10052050" y="100965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54F9CC-3C57-42FF-AE28-4E2188826A07}"/>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C9683D-ABC0-40B7-8E59-6C49C74230C3}"/>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3ACA69-D05E-4739-8C55-2357E3A6E982}"/>
            </a:ext>
          </a:extLst>
        </xdr:cNvPr>
        <xdr:cNvCxnSpPr/>
      </xdr:nvCxnSpPr>
      <xdr:spPr>
        <a:xfrm>
          <a:off x="10131425" y="14795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C495AD-FCB1-40BB-B5D8-C50B06002A95}"/>
            </a:ext>
          </a:extLst>
        </xdr:cNvPr>
        <xdr:cNvCxnSpPr/>
      </xdr:nvCxnSpPr>
      <xdr:spPr>
        <a:xfrm>
          <a:off x="10071100" y="14795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84970E-D783-4794-A6BC-272FB3B8E458}"/>
            </a:ext>
          </a:extLst>
        </xdr:cNvPr>
        <xdr:cNvCxnSpPr/>
      </xdr:nvCxnSpPr>
      <xdr:spPr>
        <a:xfrm flipV="1">
          <a:off x="10131425" y="170497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D04E6E5-ABA7-449E-8BF4-C4D703BCE533}"/>
            </a:ext>
          </a:extLst>
        </xdr:cNvPr>
        <xdr:cNvCxnSpPr/>
      </xdr:nvCxnSpPr>
      <xdr:spPr>
        <a:xfrm>
          <a:off x="10071100" y="184150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F9A15D92-228B-4B20-A88A-C0EE1E129D6D}"/>
            </a:ext>
          </a:extLst>
        </xdr:cNvPr>
        <xdr:cNvSpPr txBox="1"/>
      </xdr:nvSpPr>
      <xdr:spPr>
        <a:xfrm>
          <a:off x="641350" y="26987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9EBC1BD8-21BB-4064-B008-C24C9B4AB401}"/>
            </a:ext>
          </a:extLst>
        </xdr:cNvPr>
        <xdr:cNvSpPr txBox="1"/>
      </xdr:nvSpPr>
      <xdr:spPr>
        <a:xfrm>
          <a:off x="641350" y="30035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42763D8C-03EA-4015-9587-A4DB6CCD5220}"/>
            </a:ext>
          </a:extLst>
        </xdr:cNvPr>
        <xdr:cNvSpPr txBox="1"/>
      </xdr:nvSpPr>
      <xdr:spPr>
        <a:xfrm>
          <a:off x="641350" y="330835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a:extLst>
            <a:ext uri="{FF2B5EF4-FFF2-40B4-BE49-F238E27FC236}">
              <a16:creationId xmlns:a16="http://schemas.microsoft.com/office/drawing/2014/main" id="{724721EE-9082-4DDC-932F-87AF25E452AD}"/>
            </a:ext>
          </a:extLst>
        </xdr:cNvPr>
        <xdr:cNvSpPr txBox="1"/>
      </xdr:nvSpPr>
      <xdr:spPr>
        <a:xfrm>
          <a:off x="641350" y="3619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D840F0-3B99-4BD6-A4AE-928991FF3268}"/>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D73B723-65F2-4FE4-AE0D-F29A0794F50A}"/>
            </a:ext>
          </a:extLst>
        </xdr:cNvPr>
        <xdr:cNvSpPr/>
      </xdr:nvSpPr>
      <xdr:spPr>
        <a:xfrm>
          <a:off x="8128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9E0343-6601-47C4-8753-A8B6B8CB291D}"/>
            </a:ext>
          </a:extLst>
        </xdr:cNvPr>
        <xdr:cNvSpPr/>
      </xdr:nvSpPr>
      <xdr:spPr>
        <a:xfrm>
          <a:off x="8128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CBF4E0A-E465-4C92-8D40-5B4BFECCC18B}"/>
            </a:ext>
          </a:extLst>
        </xdr:cNvPr>
        <xdr:cNvSpPr/>
      </xdr:nvSpPr>
      <xdr:spPr>
        <a:xfrm>
          <a:off x="17145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90135FE-22DA-4143-8775-57858222CB22}"/>
            </a:ext>
          </a:extLst>
        </xdr:cNvPr>
        <xdr:cNvSpPr/>
      </xdr:nvSpPr>
      <xdr:spPr>
        <a:xfrm>
          <a:off x="17145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20A850-898D-48F6-BC74-67184B55CA74}"/>
            </a:ext>
          </a:extLst>
        </xdr:cNvPr>
        <xdr:cNvSpPr/>
      </xdr:nvSpPr>
      <xdr:spPr>
        <a:xfrm>
          <a:off x="2743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2050A1-3D09-4930-A17F-292DEAF15F68}"/>
            </a:ext>
          </a:extLst>
        </xdr:cNvPr>
        <xdr:cNvSpPr/>
      </xdr:nvSpPr>
      <xdr:spPr>
        <a:xfrm>
          <a:off x="2743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69C94D-8073-46E3-8BE8-049963FE9821}"/>
            </a:ext>
          </a:extLst>
        </xdr:cNvPr>
        <xdr:cNvSpPr/>
      </xdr:nvSpPr>
      <xdr:spPr>
        <a:xfrm>
          <a:off x="685800" y="51435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a:extLst>
            <a:ext uri="{FF2B5EF4-FFF2-40B4-BE49-F238E27FC236}">
              <a16:creationId xmlns:a16="http://schemas.microsoft.com/office/drawing/2014/main" id="{32B16A46-1FD9-4076-8BB6-B93882B3D538}"/>
            </a:ext>
          </a:extLst>
        </xdr:cNvPr>
        <xdr:cNvSpPr txBox="1"/>
      </xdr:nvSpPr>
      <xdr:spPr>
        <a:xfrm>
          <a:off x="666750" y="49593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52AA9A6-F375-4260-8AEF-BB7AC6DE408F}"/>
            </a:ext>
          </a:extLst>
        </xdr:cNvPr>
        <xdr:cNvCxnSpPr/>
      </xdr:nvCxnSpPr>
      <xdr:spPr>
        <a:xfrm>
          <a:off x="685800" y="7346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a:extLst>
            <a:ext uri="{FF2B5EF4-FFF2-40B4-BE49-F238E27FC236}">
              <a16:creationId xmlns:a16="http://schemas.microsoft.com/office/drawing/2014/main" id="{719A5A06-6CB5-4968-8C67-255D4EC36E3D}"/>
            </a:ext>
          </a:extLst>
        </xdr:cNvPr>
        <xdr:cNvSpPr txBox="1"/>
      </xdr:nvSpPr>
      <xdr:spPr>
        <a:xfrm>
          <a:off x="275590" y="7211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82E2D717-03DE-4E94-A63D-CEE4D3A63D8D}"/>
            </a:ext>
          </a:extLst>
        </xdr:cNvPr>
        <xdr:cNvCxnSpPr/>
      </xdr:nvCxnSpPr>
      <xdr:spPr>
        <a:xfrm>
          <a:off x="685800" y="70332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a:extLst>
            <a:ext uri="{FF2B5EF4-FFF2-40B4-BE49-F238E27FC236}">
              <a16:creationId xmlns:a16="http://schemas.microsoft.com/office/drawing/2014/main" id="{F191A709-C8B1-42B9-AF4B-7BF8A51AC881}"/>
            </a:ext>
          </a:extLst>
        </xdr:cNvPr>
        <xdr:cNvSpPr txBox="1"/>
      </xdr:nvSpPr>
      <xdr:spPr>
        <a:xfrm>
          <a:off x="275590" y="6897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963C87BB-7A3E-4F7B-9AF3-233F0DC8C362}"/>
            </a:ext>
          </a:extLst>
        </xdr:cNvPr>
        <xdr:cNvCxnSpPr/>
      </xdr:nvCxnSpPr>
      <xdr:spPr>
        <a:xfrm>
          <a:off x="685800" y="6719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236C3E00-D9DD-455A-80DE-6A8413CAF0BE}"/>
            </a:ext>
          </a:extLst>
        </xdr:cNvPr>
        <xdr:cNvSpPr txBox="1"/>
      </xdr:nvSpPr>
      <xdr:spPr>
        <a:xfrm>
          <a:off x="339725" y="6583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B53F1BA5-CAF3-4CCC-9E30-6B2590B8CC69}"/>
            </a:ext>
          </a:extLst>
        </xdr:cNvPr>
        <xdr:cNvCxnSpPr/>
      </xdr:nvCxnSpPr>
      <xdr:spPr>
        <a:xfrm>
          <a:off x="685800" y="640524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a:extLst>
            <a:ext uri="{FF2B5EF4-FFF2-40B4-BE49-F238E27FC236}">
              <a16:creationId xmlns:a16="http://schemas.microsoft.com/office/drawing/2014/main" id="{2100E2C7-A8E6-418E-8F7A-04D5D9E9F786}"/>
            </a:ext>
          </a:extLst>
        </xdr:cNvPr>
        <xdr:cNvSpPr txBox="1"/>
      </xdr:nvSpPr>
      <xdr:spPr>
        <a:xfrm>
          <a:off x="339725" y="6269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E9A3BCC2-231C-4E79-872C-CE6590C202D7}"/>
            </a:ext>
          </a:extLst>
        </xdr:cNvPr>
        <xdr:cNvCxnSpPr/>
      </xdr:nvCxnSpPr>
      <xdr:spPr>
        <a:xfrm>
          <a:off x="685800" y="60915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2093D560-16AE-4717-AF3C-D70C74AFEBA3}"/>
            </a:ext>
          </a:extLst>
        </xdr:cNvPr>
        <xdr:cNvSpPr txBox="1"/>
      </xdr:nvSpPr>
      <xdr:spPr>
        <a:xfrm>
          <a:off x="339725" y="5949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98EC83B1-0A5B-4EB2-81C8-7B4167C87193}"/>
            </a:ext>
          </a:extLst>
        </xdr:cNvPr>
        <xdr:cNvCxnSpPr/>
      </xdr:nvCxnSpPr>
      <xdr:spPr>
        <a:xfrm>
          <a:off x="685800" y="5777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556A2273-C96C-402F-941C-D3E1CEB0F6AE}"/>
            </a:ext>
          </a:extLst>
        </xdr:cNvPr>
        <xdr:cNvSpPr txBox="1"/>
      </xdr:nvSpPr>
      <xdr:spPr>
        <a:xfrm>
          <a:off x="339725" y="56356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82F54A7D-8949-4208-B535-EA54F4436B4D}"/>
            </a:ext>
          </a:extLst>
        </xdr:cNvPr>
        <xdr:cNvCxnSpPr/>
      </xdr:nvCxnSpPr>
      <xdr:spPr>
        <a:xfrm>
          <a:off x="685800" y="54571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a:extLst>
            <a:ext uri="{FF2B5EF4-FFF2-40B4-BE49-F238E27FC236}">
              <a16:creationId xmlns:a16="http://schemas.microsoft.com/office/drawing/2014/main" id="{49724690-97AC-4061-BB23-D20BC0BD54D8}"/>
            </a:ext>
          </a:extLst>
        </xdr:cNvPr>
        <xdr:cNvSpPr txBox="1"/>
      </xdr:nvSpPr>
      <xdr:spPr>
        <a:xfrm>
          <a:off x="384810" y="532130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4056ADC-EA9B-4D48-B6D3-3B1338E3E829}"/>
            </a:ext>
          </a:extLst>
        </xdr:cNvPr>
        <xdr:cNvCxnSpPr/>
      </xdr:nvCxnSpPr>
      <xdr:spPr>
        <a:xfrm>
          <a:off x="685800" y="5143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F323541-3D96-4C26-98C3-15BDBF4A7C8E}"/>
            </a:ext>
          </a:extLst>
        </xdr:cNvPr>
        <xdr:cNvSpPr/>
      </xdr:nvSpPr>
      <xdr:spPr>
        <a:xfrm>
          <a:off x="685800" y="51435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15875</xdr:rowOff>
    </xdr:from>
    <xdr:to>
      <xdr:col>24</xdr:col>
      <xdr:colOff>62865</xdr:colOff>
      <xdr:row>41</xdr:row>
      <xdr:rowOff>116840</xdr:rowOff>
    </xdr:to>
    <xdr:cxnSp macro="">
      <xdr:nvCxnSpPr>
        <xdr:cNvPr id="58" name="直線コネクタ 57">
          <a:extLst>
            <a:ext uri="{FF2B5EF4-FFF2-40B4-BE49-F238E27FC236}">
              <a16:creationId xmlns:a16="http://schemas.microsoft.com/office/drawing/2014/main" id="{2FAA282D-0F84-432A-A96D-4529ADC32120}"/>
            </a:ext>
          </a:extLst>
        </xdr:cNvPr>
        <xdr:cNvCxnSpPr/>
      </xdr:nvCxnSpPr>
      <xdr:spPr>
        <a:xfrm flipV="1">
          <a:off x="4177665" y="5635625"/>
          <a:ext cx="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120650</xdr:rowOff>
    </xdr:from>
    <xdr:ext cx="405130" cy="258445"/>
    <xdr:sp macro="" textlink="">
      <xdr:nvSpPr>
        <xdr:cNvPr id="59" name="【図書館】&#10;有形固定資産減価償却率最小値テキスト">
          <a:extLst>
            <a:ext uri="{FF2B5EF4-FFF2-40B4-BE49-F238E27FC236}">
              <a16:creationId xmlns:a16="http://schemas.microsoft.com/office/drawing/2014/main" id="{C33E9984-72DE-4B14-B548-17824AD4EC04}"/>
            </a:ext>
          </a:extLst>
        </xdr:cNvPr>
        <xdr:cNvSpPr txBox="1"/>
      </xdr:nvSpPr>
      <xdr:spPr>
        <a:xfrm>
          <a:off x="4216400" y="68961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91.0</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116840</xdr:rowOff>
    </xdr:from>
    <xdr:to>
      <xdr:col>24</xdr:col>
      <xdr:colOff>152400</xdr:colOff>
      <xdr:row>41</xdr:row>
      <xdr:rowOff>116840</xdr:rowOff>
    </xdr:to>
    <xdr:cxnSp macro="">
      <xdr:nvCxnSpPr>
        <xdr:cNvPr id="60" name="直線コネクタ 59">
          <a:extLst>
            <a:ext uri="{FF2B5EF4-FFF2-40B4-BE49-F238E27FC236}">
              <a16:creationId xmlns:a16="http://schemas.microsoft.com/office/drawing/2014/main" id="{1D5C0830-DE4E-44E4-823D-A2360FA2B7C8}"/>
            </a:ext>
          </a:extLst>
        </xdr:cNvPr>
        <xdr:cNvCxnSpPr/>
      </xdr:nvCxnSpPr>
      <xdr:spPr>
        <a:xfrm>
          <a:off x="4108450" y="6892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133985</xdr:rowOff>
    </xdr:from>
    <xdr:ext cx="405130" cy="258445"/>
    <xdr:sp macro="" textlink="">
      <xdr:nvSpPr>
        <xdr:cNvPr id="61" name="【図書館】&#10;有形固定資産減価償却率最大値テキスト">
          <a:extLst>
            <a:ext uri="{FF2B5EF4-FFF2-40B4-BE49-F238E27FC236}">
              <a16:creationId xmlns:a16="http://schemas.microsoft.com/office/drawing/2014/main" id="{90B347E5-AC71-40FB-B1AD-FF6C067F1B89}"/>
            </a:ext>
          </a:extLst>
        </xdr:cNvPr>
        <xdr:cNvSpPr txBox="1"/>
      </xdr:nvSpPr>
      <xdr:spPr>
        <a:xfrm>
          <a:off x="4216400" y="5423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15875</xdr:rowOff>
    </xdr:from>
    <xdr:to>
      <xdr:col>24</xdr:col>
      <xdr:colOff>152400</xdr:colOff>
      <xdr:row>34</xdr:row>
      <xdr:rowOff>15875</xdr:rowOff>
    </xdr:to>
    <xdr:cxnSp macro="">
      <xdr:nvCxnSpPr>
        <xdr:cNvPr id="62" name="直線コネクタ 61">
          <a:extLst>
            <a:ext uri="{FF2B5EF4-FFF2-40B4-BE49-F238E27FC236}">
              <a16:creationId xmlns:a16="http://schemas.microsoft.com/office/drawing/2014/main" id="{491D3B44-9075-4002-BED7-141E9CB3CEA0}"/>
            </a:ext>
          </a:extLst>
        </xdr:cNvPr>
        <xdr:cNvCxnSpPr/>
      </xdr:nvCxnSpPr>
      <xdr:spPr>
        <a:xfrm>
          <a:off x="4108450" y="563562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127635</xdr:rowOff>
    </xdr:from>
    <xdr:ext cx="405130" cy="259080"/>
    <xdr:sp macro="" textlink="">
      <xdr:nvSpPr>
        <xdr:cNvPr id="63" name="【図書館】&#10;有形固定資産減価償却率平均値テキスト">
          <a:extLst>
            <a:ext uri="{FF2B5EF4-FFF2-40B4-BE49-F238E27FC236}">
              <a16:creationId xmlns:a16="http://schemas.microsoft.com/office/drawing/2014/main" id="{9FDE846A-EA11-4968-9741-435AA5BB0A31}"/>
            </a:ext>
          </a:extLst>
        </xdr:cNvPr>
        <xdr:cNvSpPr txBox="1"/>
      </xdr:nvSpPr>
      <xdr:spPr>
        <a:xfrm>
          <a:off x="4216400" y="6242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64" name="フローチャート: 判断 63">
          <a:extLst>
            <a:ext uri="{FF2B5EF4-FFF2-40B4-BE49-F238E27FC236}">
              <a16:creationId xmlns:a16="http://schemas.microsoft.com/office/drawing/2014/main" id="{1272C4F8-06B8-4CD8-B09A-FDA32A571BCB}"/>
            </a:ext>
          </a:extLst>
        </xdr:cNvPr>
        <xdr:cNvSpPr/>
      </xdr:nvSpPr>
      <xdr:spPr>
        <a:xfrm>
          <a:off x="4127500" y="62642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5" name="フローチャート: 判断 64">
          <a:extLst>
            <a:ext uri="{FF2B5EF4-FFF2-40B4-BE49-F238E27FC236}">
              <a16:creationId xmlns:a16="http://schemas.microsoft.com/office/drawing/2014/main" id="{B6F40D0E-8005-40DE-82CB-D793CD42DE75}"/>
            </a:ext>
          </a:extLst>
        </xdr:cNvPr>
        <xdr:cNvSpPr/>
      </xdr:nvSpPr>
      <xdr:spPr>
        <a:xfrm>
          <a:off x="3384550" y="6266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6" name="フローチャート: 判断 65">
          <a:extLst>
            <a:ext uri="{FF2B5EF4-FFF2-40B4-BE49-F238E27FC236}">
              <a16:creationId xmlns:a16="http://schemas.microsoft.com/office/drawing/2014/main" id="{4126B4CA-1A51-4E98-AA25-28E6C314B633}"/>
            </a:ext>
          </a:extLst>
        </xdr:cNvPr>
        <xdr:cNvSpPr/>
      </xdr:nvSpPr>
      <xdr:spPr>
        <a:xfrm>
          <a:off x="2571750" y="62185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93980</xdr:rowOff>
    </xdr:from>
    <xdr:to>
      <xdr:col>10</xdr:col>
      <xdr:colOff>165100</xdr:colOff>
      <xdr:row>38</xdr:row>
      <xdr:rowOff>24130</xdr:rowOff>
    </xdr:to>
    <xdr:sp macro="" textlink="">
      <xdr:nvSpPr>
        <xdr:cNvPr id="67" name="フローチャート: 判断 66">
          <a:extLst>
            <a:ext uri="{FF2B5EF4-FFF2-40B4-BE49-F238E27FC236}">
              <a16:creationId xmlns:a16="http://schemas.microsoft.com/office/drawing/2014/main" id="{AEDF88F2-87F2-4441-9C88-E5E864F450AE}"/>
            </a:ext>
          </a:extLst>
        </xdr:cNvPr>
        <xdr:cNvSpPr/>
      </xdr:nvSpPr>
      <xdr:spPr>
        <a:xfrm>
          <a:off x="177800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86360</xdr:rowOff>
    </xdr:from>
    <xdr:to>
      <xdr:col>6</xdr:col>
      <xdr:colOff>38100</xdr:colOff>
      <xdr:row>38</xdr:row>
      <xdr:rowOff>15875</xdr:rowOff>
    </xdr:to>
    <xdr:sp macro="" textlink="">
      <xdr:nvSpPr>
        <xdr:cNvPr id="68" name="フローチャート: 判断 67">
          <a:extLst>
            <a:ext uri="{FF2B5EF4-FFF2-40B4-BE49-F238E27FC236}">
              <a16:creationId xmlns:a16="http://schemas.microsoft.com/office/drawing/2014/main" id="{72B5F243-2951-4D25-BA07-58315B479662}"/>
            </a:ext>
          </a:extLst>
        </xdr:cNvPr>
        <xdr:cNvSpPr/>
      </xdr:nvSpPr>
      <xdr:spPr>
        <a:xfrm>
          <a:off x="984250" y="620141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14C022AF-940B-4A66-A1F1-70A838782555}"/>
            </a:ext>
          </a:extLst>
        </xdr:cNvPr>
        <xdr:cNvSpPr txBox="1"/>
      </xdr:nvSpPr>
      <xdr:spPr>
        <a:xfrm>
          <a:off x="40068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FDD5A23-9B59-4AC2-A538-7F595D7F9FED}"/>
            </a:ext>
          </a:extLst>
        </xdr:cNvPr>
        <xdr:cNvSpPr txBox="1"/>
      </xdr:nvSpPr>
      <xdr:spPr>
        <a:xfrm>
          <a:off x="32575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14747531-0B33-449B-BDBE-AA2487FDFBC8}"/>
            </a:ext>
          </a:extLst>
        </xdr:cNvPr>
        <xdr:cNvSpPr txBox="1"/>
      </xdr:nvSpPr>
      <xdr:spPr>
        <a:xfrm>
          <a:off x="24511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11F873C7-21BD-444C-8180-0135793D5440}"/>
            </a:ext>
          </a:extLst>
        </xdr:cNvPr>
        <xdr:cNvSpPr txBox="1"/>
      </xdr:nvSpPr>
      <xdr:spPr>
        <a:xfrm>
          <a:off x="1657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323E50D1-C05E-4346-A686-6CC701598135}"/>
            </a:ext>
          </a:extLst>
        </xdr:cNvPr>
        <xdr:cNvSpPr txBox="1"/>
      </xdr:nvSpPr>
      <xdr:spPr>
        <a:xfrm>
          <a:off x="857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110490</xdr:rowOff>
    </xdr:from>
    <xdr:to>
      <xdr:col>24</xdr:col>
      <xdr:colOff>114300</xdr:colOff>
      <xdr:row>38</xdr:row>
      <xdr:rowOff>40640</xdr:rowOff>
    </xdr:to>
    <xdr:sp macro="" textlink="">
      <xdr:nvSpPr>
        <xdr:cNvPr id="74" name="楕円 73">
          <a:extLst>
            <a:ext uri="{FF2B5EF4-FFF2-40B4-BE49-F238E27FC236}">
              <a16:creationId xmlns:a16="http://schemas.microsoft.com/office/drawing/2014/main" id="{3A764219-0A9B-45E7-8144-A296F07C6FD9}"/>
            </a:ext>
          </a:extLst>
        </xdr:cNvPr>
        <xdr:cNvSpPr/>
      </xdr:nvSpPr>
      <xdr:spPr>
        <a:xfrm>
          <a:off x="4127500" y="62255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133350</xdr:rowOff>
    </xdr:from>
    <xdr:ext cx="405130" cy="258445"/>
    <xdr:sp macro="" textlink="">
      <xdr:nvSpPr>
        <xdr:cNvPr id="75" name="【図書館】&#10;有形固定資産減価償却率該当値テキスト">
          <a:extLst>
            <a:ext uri="{FF2B5EF4-FFF2-40B4-BE49-F238E27FC236}">
              <a16:creationId xmlns:a16="http://schemas.microsoft.com/office/drawing/2014/main" id="{1A9577E7-0D96-4C24-AC79-E5709D0529E3}"/>
            </a:ext>
          </a:extLst>
        </xdr:cNvPr>
        <xdr:cNvSpPr txBox="1"/>
      </xdr:nvSpPr>
      <xdr:spPr>
        <a:xfrm>
          <a:off x="4216400" y="60833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69215</xdr:rowOff>
    </xdr:from>
    <xdr:to>
      <xdr:col>20</xdr:col>
      <xdr:colOff>38100</xdr:colOff>
      <xdr:row>37</xdr:row>
      <xdr:rowOff>170815</xdr:rowOff>
    </xdr:to>
    <xdr:sp macro="" textlink="">
      <xdr:nvSpPr>
        <xdr:cNvPr id="76" name="楕円 75">
          <a:extLst>
            <a:ext uri="{FF2B5EF4-FFF2-40B4-BE49-F238E27FC236}">
              <a16:creationId xmlns:a16="http://schemas.microsoft.com/office/drawing/2014/main" id="{C8CDC932-C192-44B1-AB0E-A0FA4B6BE464}"/>
            </a:ext>
          </a:extLst>
        </xdr:cNvPr>
        <xdr:cNvSpPr/>
      </xdr:nvSpPr>
      <xdr:spPr>
        <a:xfrm>
          <a:off x="3384550" y="61842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120650</xdr:rowOff>
    </xdr:from>
    <xdr:to>
      <xdr:col>24</xdr:col>
      <xdr:colOff>63500</xdr:colOff>
      <xdr:row>37</xdr:row>
      <xdr:rowOff>161290</xdr:rowOff>
    </xdr:to>
    <xdr:cxnSp macro="">
      <xdr:nvCxnSpPr>
        <xdr:cNvPr id="77" name="直線コネクタ 76">
          <a:extLst>
            <a:ext uri="{FF2B5EF4-FFF2-40B4-BE49-F238E27FC236}">
              <a16:creationId xmlns:a16="http://schemas.microsoft.com/office/drawing/2014/main" id="{3B7176FA-F7A3-4DD1-BDF9-28142303725C}"/>
            </a:ext>
          </a:extLst>
        </xdr:cNvPr>
        <xdr:cNvCxnSpPr/>
      </xdr:nvCxnSpPr>
      <xdr:spPr>
        <a:xfrm>
          <a:off x="3429000" y="6235700"/>
          <a:ext cx="7493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67945</xdr:rowOff>
    </xdr:from>
    <xdr:to>
      <xdr:col>15</xdr:col>
      <xdr:colOff>101600</xdr:colOff>
      <xdr:row>37</xdr:row>
      <xdr:rowOff>169545</xdr:rowOff>
    </xdr:to>
    <xdr:sp macro="" textlink="">
      <xdr:nvSpPr>
        <xdr:cNvPr id="78" name="楕円 77">
          <a:extLst>
            <a:ext uri="{FF2B5EF4-FFF2-40B4-BE49-F238E27FC236}">
              <a16:creationId xmlns:a16="http://schemas.microsoft.com/office/drawing/2014/main" id="{D5EA4488-AA38-49D0-8EE9-A3EE0743D151}"/>
            </a:ext>
          </a:extLst>
        </xdr:cNvPr>
        <xdr:cNvSpPr/>
      </xdr:nvSpPr>
      <xdr:spPr>
        <a:xfrm>
          <a:off x="2571750" y="6182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118745</xdr:rowOff>
    </xdr:from>
    <xdr:to>
      <xdr:col>19</xdr:col>
      <xdr:colOff>177800</xdr:colOff>
      <xdr:row>37</xdr:row>
      <xdr:rowOff>120650</xdr:rowOff>
    </xdr:to>
    <xdr:cxnSp macro="">
      <xdr:nvCxnSpPr>
        <xdr:cNvPr id="79" name="直線コネクタ 78">
          <a:extLst>
            <a:ext uri="{FF2B5EF4-FFF2-40B4-BE49-F238E27FC236}">
              <a16:creationId xmlns:a16="http://schemas.microsoft.com/office/drawing/2014/main" id="{BA0CF14D-BA00-48B8-A5F4-F1ACAEA15980}"/>
            </a:ext>
          </a:extLst>
        </xdr:cNvPr>
        <xdr:cNvCxnSpPr/>
      </xdr:nvCxnSpPr>
      <xdr:spPr>
        <a:xfrm>
          <a:off x="2622550" y="623379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53340</xdr:rowOff>
    </xdr:from>
    <xdr:to>
      <xdr:col>10</xdr:col>
      <xdr:colOff>165100</xdr:colOff>
      <xdr:row>37</xdr:row>
      <xdr:rowOff>154940</xdr:rowOff>
    </xdr:to>
    <xdr:sp macro="" textlink="">
      <xdr:nvSpPr>
        <xdr:cNvPr id="80" name="楕円 79">
          <a:extLst>
            <a:ext uri="{FF2B5EF4-FFF2-40B4-BE49-F238E27FC236}">
              <a16:creationId xmlns:a16="http://schemas.microsoft.com/office/drawing/2014/main" id="{B18EDE97-13ED-4DC5-AF86-24407368C887}"/>
            </a:ext>
          </a:extLst>
        </xdr:cNvPr>
        <xdr:cNvSpPr/>
      </xdr:nvSpPr>
      <xdr:spPr>
        <a:xfrm>
          <a:off x="177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104140</xdr:rowOff>
    </xdr:from>
    <xdr:to>
      <xdr:col>15</xdr:col>
      <xdr:colOff>50800</xdr:colOff>
      <xdr:row>37</xdr:row>
      <xdr:rowOff>118745</xdr:rowOff>
    </xdr:to>
    <xdr:cxnSp macro="">
      <xdr:nvCxnSpPr>
        <xdr:cNvPr id="81" name="直線コネクタ 80">
          <a:extLst>
            <a:ext uri="{FF2B5EF4-FFF2-40B4-BE49-F238E27FC236}">
              <a16:creationId xmlns:a16="http://schemas.microsoft.com/office/drawing/2014/main" id="{EB9BC088-DFD3-4809-94AF-95048B14940C}"/>
            </a:ext>
          </a:extLst>
        </xdr:cNvPr>
        <xdr:cNvCxnSpPr/>
      </xdr:nvCxnSpPr>
      <xdr:spPr>
        <a:xfrm>
          <a:off x="1828800" y="621919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31750</xdr:rowOff>
    </xdr:from>
    <xdr:to>
      <xdr:col>6</xdr:col>
      <xdr:colOff>38100</xdr:colOff>
      <xdr:row>37</xdr:row>
      <xdr:rowOff>133350</xdr:rowOff>
    </xdr:to>
    <xdr:sp macro="" textlink="">
      <xdr:nvSpPr>
        <xdr:cNvPr id="82" name="楕円 81">
          <a:extLst>
            <a:ext uri="{FF2B5EF4-FFF2-40B4-BE49-F238E27FC236}">
              <a16:creationId xmlns:a16="http://schemas.microsoft.com/office/drawing/2014/main" id="{711C59C6-FEA0-490F-A4C7-4CF662130FC8}"/>
            </a:ext>
          </a:extLst>
        </xdr:cNvPr>
        <xdr:cNvSpPr/>
      </xdr:nvSpPr>
      <xdr:spPr>
        <a:xfrm>
          <a:off x="984250" y="6146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82550</xdr:rowOff>
    </xdr:from>
    <xdr:to>
      <xdr:col>10</xdr:col>
      <xdr:colOff>114300</xdr:colOff>
      <xdr:row>37</xdr:row>
      <xdr:rowOff>104140</xdr:rowOff>
    </xdr:to>
    <xdr:cxnSp macro="">
      <xdr:nvCxnSpPr>
        <xdr:cNvPr id="83" name="直線コネクタ 82">
          <a:extLst>
            <a:ext uri="{FF2B5EF4-FFF2-40B4-BE49-F238E27FC236}">
              <a16:creationId xmlns:a16="http://schemas.microsoft.com/office/drawing/2014/main" id="{69342177-FAFD-408A-B2AC-69754276CDD5}"/>
            </a:ext>
          </a:extLst>
        </xdr:cNvPr>
        <xdr:cNvCxnSpPr/>
      </xdr:nvCxnSpPr>
      <xdr:spPr>
        <a:xfrm>
          <a:off x="1028700" y="6197600"/>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72390</xdr:rowOff>
    </xdr:from>
    <xdr:ext cx="405130" cy="259080"/>
    <xdr:sp macro="" textlink="">
      <xdr:nvSpPr>
        <xdr:cNvPr id="84" name="n_1aveValue【図書館】&#10;有形固定資産減価償却率">
          <a:extLst>
            <a:ext uri="{FF2B5EF4-FFF2-40B4-BE49-F238E27FC236}">
              <a16:creationId xmlns:a16="http://schemas.microsoft.com/office/drawing/2014/main" id="{51169521-B709-43A2-BBA0-5CCBE96B7A63}"/>
            </a:ext>
          </a:extLst>
        </xdr:cNvPr>
        <xdr:cNvSpPr txBox="1"/>
      </xdr:nvSpPr>
      <xdr:spPr>
        <a:xfrm>
          <a:off x="3239135" y="6352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24765</xdr:rowOff>
    </xdr:from>
    <xdr:ext cx="404495" cy="259080"/>
    <xdr:sp macro="" textlink="">
      <xdr:nvSpPr>
        <xdr:cNvPr id="85" name="n_2aveValue【図書館】&#10;有形固定資産減価償却率">
          <a:extLst>
            <a:ext uri="{FF2B5EF4-FFF2-40B4-BE49-F238E27FC236}">
              <a16:creationId xmlns:a16="http://schemas.microsoft.com/office/drawing/2014/main" id="{F2B7A0AD-9D6E-488B-BD04-4225BC753E2E}"/>
            </a:ext>
          </a:extLst>
        </xdr:cNvPr>
        <xdr:cNvSpPr txBox="1"/>
      </xdr:nvSpPr>
      <xdr:spPr>
        <a:xfrm>
          <a:off x="2439035" y="63049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15240</xdr:rowOff>
    </xdr:from>
    <xdr:ext cx="404495" cy="259080"/>
    <xdr:sp macro="" textlink="">
      <xdr:nvSpPr>
        <xdr:cNvPr id="86" name="n_3aveValue【図書館】&#10;有形固定資産減価償却率">
          <a:extLst>
            <a:ext uri="{FF2B5EF4-FFF2-40B4-BE49-F238E27FC236}">
              <a16:creationId xmlns:a16="http://schemas.microsoft.com/office/drawing/2014/main" id="{C3B097E4-C484-4A80-AA49-2718C79668F3}"/>
            </a:ext>
          </a:extLst>
        </xdr:cNvPr>
        <xdr:cNvSpPr txBox="1"/>
      </xdr:nvSpPr>
      <xdr:spPr>
        <a:xfrm>
          <a:off x="1645285" y="6295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6985</xdr:rowOff>
    </xdr:from>
    <xdr:ext cx="404495" cy="258445"/>
    <xdr:sp macro="" textlink="">
      <xdr:nvSpPr>
        <xdr:cNvPr id="87" name="n_4aveValue【図書館】&#10;有形固定資産減価償却率">
          <a:extLst>
            <a:ext uri="{FF2B5EF4-FFF2-40B4-BE49-F238E27FC236}">
              <a16:creationId xmlns:a16="http://schemas.microsoft.com/office/drawing/2014/main" id="{91655DBC-D7EE-40BF-8E36-C454D8F060F6}"/>
            </a:ext>
          </a:extLst>
        </xdr:cNvPr>
        <xdr:cNvSpPr txBox="1"/>
      </xdr:nvSpPr>
      <xdr:spPr>
        <a:xfrm>
          <a:off x="851535" y="62871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15875</xdr:rowOff>
    </xdr:from>
    <xdr:ext cx="405130" cy="259080"/>
    <xdr:sp macro="" textlink="">
      <xdr:nvSpPr>
        <xdr:cNvPr id="88" name="n_1mainValue【図書館】&#10;有形固定資産減価償却率">
          <a:extLst>
            <a:ext uri="{FF2B5EF4-FFF2-40B4-BE49-F238E27FC236}">
              <a16:creationId xmlns:a16="http://schemas.microsoft.com/office/drawing/2014/main" id="{8ED1B1FC-8A49-442E-9242-CE10EC85E450}"/>
            </a:ext>
          </a:extLst>
        </xdr:cNvPr>
        <xdr:cNvSpPr txBox="1"/>
      </xdr:nvSpPr>
      <xdr:spPr>
        <a:xfrm>
          <a:off x="3239135" y="5965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14605</xdr:rowOff>
    </xdr:from>
    <xdr:ext cx="404495" cy="259080"/>
    <xdr:sp macro="" textlink="">
      <xdr:nvSpPr>
        <xdr:cNvPr id="89" name="n_2mainValue【図書館】&#10;有形固定資産減価償却率">
          <a:extLst>
            <a:ext uri="{FF2B5EF4-FFF2-40B4-BE49-F238E27FC236}">
              <a16:creationId xmlns:a16="http://schemas.microsoft.com/office/drawing/2014/main" id="{17DED752-7C5E-4472-8797-9C9D8C1A596D}"/>
            </a:ext>
          </a:extLst>
        </xdr:cNvPr>
        <xdr:cNvSpPr txBox="1"/>
      </xdr:nvSpPr>
      <xdr:spPr>
        <a:xfrm>
          <a:off x="2439035" y="5964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171450</xdr:rowOff>
    </xdr:from>
    <xdr:ext cx="404495" cy="259080"/>
    <xdr:sp macro="" textlink="">
      <xdr:nvSpPr>
        <xdr:cNvPr id="90" name="n_3mainValue【図書館】&#10;有形固定資産減価償却率">
          <a:extLst>
            <a:ext uri="{FF2B5EF4-FFF2-40B4-BE49-F238E27FC236}">
              <a16:creationId xmlns:a16="http://schemas.microsoft.com/office/drawing/2014/main" id="{87318690-F304-410F-8611-4A2C734D0FF4}"/>
            </a:ext>
          </a:extLst>
        </xdr:cNvPr>
        <xdr:cNvSpPr txBox="1"/>
      </xdr:nvSpPr>
      <xdr:spPr>
        <a:xfrm>
          <a:off x="1645285" y="5949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149860</xdr:rowOff>
    </xdr:from>
    <xdr:ext cx="404495" cy="259080"/>
    <xdr:sp macro="" textlink="">
      <xdr:nvSpPr>
        <xdr:cNvPr id="91" name="n_4mainValue【図書館】&#10;有形固定資産減価償却率">
          <a:extLst>
            <a:ext uri="{FF2B5EF4-FFF2-40B4-BE49-F238E27FC236}">
              <a16:creationId xmlns:a16="http://schemas.microsoft.com/office/drawing/2014/main" id="{47A1C660-6F0C-4228-9058-B2D3D5CD3A5C}"/>
            </a:ext>
          </a:extLst>
        </xdr:cNvPr>
        <xdr:cNvSpPr txBox="1"/>
      </xdr:nvSpPr>
      <xdr:spPr>
        <a:xfrm>
          <a:off x="851535" y="59347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497948A-6148-40F6-8CED-913FBF72C963}"/>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4D9991A-FAEC-45E2-B963-B977E5E275C1}"/>
            </a:ext>
          </a:extLst>
        </xdr:cNvPr>
        <xdr:cNvSpPr/>
      </xdr:nvSpPr>
      <xdr:spPr>
        <a:xfrm>
          <a:off x="60642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1662F8B1-F15C-4A38-ADBB-1EED7EDE3CDF}"/>
            </a:ext>
          </a:extLst>
        </xdr:cNvPr>
        <xdr:cNvSpPr/>
      </xdr:nvSpPr>
      <xdr:spPr>
        <a:xfrm>
          <a:off x="60642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29A2414-35EA-4153-BE49-3758D5B58037}"/>
            </a:ext>
          </a:extLst>
        </xdr:cNvPr>
        <xdr:cNvSpPr/>
      </xdr:nvSpPr>
      <xdr:spPr>
        <a:xfrm>
          <a:off x="69850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46B91AC-5DCE-4E90-81B8-2C9BD1141CE5}"/>
            </a:ext>
          </a:extLst>
        </xdr:cNvPr>
        <xdr:cNvSpPr/>
      </xdr:nvSpPr>
      <xdr:spPr>
        <a:xfrm>
          <a:off x="69850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067E45-B639-438D-9EA7-5D3FE8B3D9B7}"/>
            </a:ext>
          </a:extLst>
        </xdr:cNvPr>
        <xdr:cNvSpPr/>
      </xdr:nvSpPr>
      <xdr:spPr>
        <a:xfrm>
          <a:off x="8013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2D79C08-CAD4-4748-A2AE-E27717C84D0F}"/>
            </a:ext>
          </a:extLst>
        </xdr:cNvPr>
        <xdr:cNvSpPr/>
      </xdr:nvSpPr>
      <xdr:spPr>
        <a:xfrm>
          <a:off x="8013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30CE8EF-C4DD-44F8-B6F9-A591839852CE}"/>
            </a:ext>
          </a:extLst>
        </xdr:cNvPr>
        <xdr:cNvSpPr/>
      </xdr:nvSpPr>
      <xdr:spPr>
        <a:xfrm>
          <a:off x="5956300" y="51435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a:extLst>
            <a:ext uri="{FF2B5EF4-FFF2-40B4-BE49-F238E27FC236}">
              <a16:creationId xmlns:a16="http://schemas.microsoft.com/office/drawing/2014/main" id="{BC86EC04-84F2-4FC9-BC70-4D377BE2C84B}"/>
            </a:ext>
          </a:extLst>
        </xdr:cNvPr>
        <xdr:cNvSpPr txBox="1"/>
      </xdr:nvSpPr>
      <xdr:spPr>
        <a:xfrm>
          <a:off x="5918200" y="49593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E4F9859-050C-4E7C-8BD3-D08B1FCCB032}"/>
            </a:ext>
          </a:extLst>
        </xdr:cNvPr>
        <xdr:cNvCxnSpPr/>
      </xdr:nvCxnSpPr>
      <xdr:spPr>
        <a:xfrm>
          <a:off x="5956300" y="7346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5EAB7C9-6D43-42F4-9E7C-0471DB79A02E}"/>
            </a:ext>
          </a:extLst>
        </xdr:cNvPr>
        <xdr:cNvCxnSpPr/>
      </xdr:nvCxnSpPr>
      <xdr:spPr>
        <a:xfrm>
          <a:off x="5956300" y="6978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a:extLst>
            <a:ext uri="{FF2B5EF4-FFF2-40B4-BE49-F238E27FC236}">
              <a16:creationId xmlns:a16="http://schemas.microsoft.com/office/drawing/2014/main" id="{5687A1F5-1117-4B18-8978-04F079872411}"/>
            </a:ext>
          </a:extLst>
        </xdr:cNvPr>
        <xdr:cNvSpPr txBox="1"/>
      </xdr:nvSpPr>
      <xdr:spPr>
        <a:xfrm>
          <a:off x="5527040" y="684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D0ECAC3-0097-40F6-89F1-D3190405A14B}"/>
            </a:ext>
          </a:extLst>
        </xdr:cNvPr>
        <xdr:cNvCxnSpPr/>
      </xdr:nvCxnSpPr>
      <xdr:spPr>
        <a:xfrm>
          <a:off x="5956300" y="6610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a:extLst>
            <a:ext uri="{FF2B5EF4-FFF2-40B4-BE49-F238E27FC236}">
              <a16:creationId xmlns:a16="http://schemas.microsoft.com/office/drawing/2014/main" id="{4CB50545-6CE5-4737-8F7B-24BC55AE8BBD}"/>
            </a:ext>
          </a:extLst>
        </xdr:cNvPr>
        <xdr:cNvSpPr txBox="1"/>
      </xdr:nvSpPr>
      <xdr:spPr>
        <a:xfrm>
          <a:off x="5527040" y="6474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AA8F44A-7F39-4E66-A6D1-D596FC07FC60}"/>
            </a:ext>
          </a:extLst>
        </xdr:cNvPr>
        <xdr:cNvCxnSpPr/>
      </xdr:nvCxnSpPr>
      <xdr:spPr>
        <a:xfrm>
          <a:off x="5956300" y="6248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a:extLst>
            <a:ext uri="{FF2B5EF4-FFF2-40B4-BE49-F238E27FC236}">
              <a16:creationId xmlns:a16="http://schemas.microsoft.com/office/drawing/2014/main" id="{76D7E846-D67F-44B0-A4F4-4542BE0714C9}"/>
            </a:ext>
          </a:extLst>
        </xdr:cNvPr>
        <xdr:cNvSpPr txBox="1"/>
      </xdr:nvSpPr>
      <xdr:spPr>
        <a:xfrm>
          <a:off x="5527040" y="6112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1A8491A-14A0-4579-98E9-4E26AE3A0A61}"/>
            </a:ext>
          </a:extLst>
        </xdr:cNvPr>
        <xdr:cNvCxnSpPr/>
      </xdr:nvCxnSpPr>
      <xdr:spPr>
        <a:xfrm>
          <a:off x="5956300" y="5880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a:extLst>
            <a:ext uri="{FF2B5EF4-FFF2-40B4-BE49-F238E27FC236}">
              <a16:creationId xmlns:a16="http://schemas.microsoft.com/office/drawing/2014/main" id="{EC76F516-845B-43D4-B095-D9D113DDBAF5}"/>
            </a:ext>
          </a:extLst>
        </xdr:cNvPr>
        <xdr:cNvSpPr txBox="1"/>
      </xdr:nvSpPr>
      <xdr:spPr>
        <a:xfrm>
          <a:off x="5527040" y="5744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F018E80-6D2E-4D6C-8208-BF73B86D05CF}"/>
            </a:ext>
          </a:extLst>
        </xdr:cNvPr>
        <xdr:cNvCxnSpPr/>
      </xdr:nvCxnSpPr>
      <xdr:spPr>
        <a:xfrm>
          <a:off x="5956300" y="5511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a:extLst>
            <a:ext uri="{FF2B5EF4-FFF2-40B4-BE49-F238E27FC236}">
              <a16:creationId xmlns:a16="http://schemas.microsoft.com/office/drawing/2014/main" id="{D7E31274-556D-45FC-A454-87D1EA6DD48C}"/>
            </a:ext>
          </a:extLst>
        </xdr:cNvPr>
        <xdr:cNvSpPr txBox="1"/>
      </xdr:nvSpPr>
      <xdr:spPr>
        <a:xfrm>
          <a:off x="5527040" y="5375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45E0424-255C-4C8E-AA3F-12BCA606BDDA}"/>
            </a:ext>
          </a:extLst>
        </xdr:cNvPr>
        <xdr:cNvCxnSpPr/>
      </xdr:nvCxnSpPr>
      <xdr:spPr>
        <a:xfrm>
          <a:off x="5956300" y="51435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a:extLst>
            <a:ext uri="{FF2B5EF4-FFF2-40B4-BE49-F238E27FC236}">
              <a16:creationId xmlns:a16="http://schemas.microsoft.com/office/drawing/2014/main" id="{34D295C8-AF7D-407C-BDFA-D3C463D51131}"/>
            </a:ext>
          </a:extLst>
        </xdr:cNvPr>
        <xdr:cNvSpPr txBox="1"/>
      </xdr:nvSpPr>
      <xdr:spPr>
        <a:xfrm>
          <a:off x="5527040" y="50076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7220527-12FE-48F5-8A60-3717D6D4A3FD}"/>
            </a:ext>
          </a:extLst>
        </xdr:cNvPr>
        <xdr:cNvSpPr/>
      </xdr:nvSpPr>
      <xdr:spPr>
        <a:xfrm>
          <a:off x="5956300" y="51435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47726EE5-98BB-4066-9992-AB37634F875E}"/>
            </a:ext>
          </a:extLst>
        </xdr:cNvPr>
        <xdr:cNvCxnSpPr/>
      </xdr:nvCxnSpPr>
      <xdr:spPr>
        <a:xfrm flipV="1">
          <a:off x="9429115" y="5572760"/>
          <a:ext cx="0" cy="1244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45720</xdr:rowOff>
    </xdr:from>
    <xdr:ext cx="469900" cy="259080"/>
    <xdr:sp macro="" textlink="">
      <xdr:nvSpPr>
        <xdr:cNvPr id="116" name="【図書館】&#10;一人当たり面積最小値テキスト">
          <a:extLst>
            <a:ext uri="{FF2B5EF4-FFF2-40B4-BE49-F238E27FC236}">
              <a16:creationId xmlns:a16="http://schemas.microsoft.com/office/drawing/2014/main" id="{1B392F2F-4502-468C-9678-2475E25518AE}"/>
            </a:ext>
          </a:extLst>
        </xdr:cNvPr>
        <xdr:cNvSpPr txBox="1"/>
      </xdr:nvSpPr>
      <xdr:spPr>
        <a:xfrm>
          <a:off x="9467850" y="682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901275D2-48B2-402A-BB8A-1B050994DE31}"/>
            </a:ext>
          </a:extLst>
        </xdr:cNvPr>
        <xdr:cNvCxnSpPr/>
      </xdr:nvCxnSpPr>
      <xdr:spPr>
        <a:xfrm>
          <a:off x="9359900" y="68173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64770</xdr:rowOff>
    </xdr:from>
    <xdr:ext cx="469900" cy="258445"/>
    <xdr:sp macro="" textlink="">
      <xdr:nvSpPr>
        <xdr:cNvPr id="118" name="【図書館】&#10;一人当たり面積最大値テキスト">
          <a:extLst>
            <a:ext uri="{FF2B5EF4-FFF2-40B4-BE49-F238E27FC236}">
              <a16:creationId xmlns:a16="http://schemas.microsoft.com/office/drawing/2014/main" id="{20A49957-B8A2-4348-A421-80BDBF036047}"/>
            </a:ext>
          </a:extLst>
        </xdr:cNvPr>
        <xdr:cNvSpPr txBox="1"/>
      </xdr:nvSpPr>
      <xdr:spPr>
        <a:xfrm>
          <a:off x="9467850" y="53543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a:extLst>
            <a:ext uri="{FF2B5EF4-FFF2-40B4-BE49-F238E27FC236}">
              <a16:creationId xmlns:a16="http://schemas.microsoft.com/office/drawing/2014/main" id="{E34EE084-B652-4B2B-A837-2EB242DB27E1}"/>
            </a:ext>
          </a:extLst>
        </xdr:cNvPr>
        <xdr:cNvCxnSpPr/>
      </xdr:nvCxnSpPr>
      <xdr:spPr>
        <a:xfrm>
          <a:off x="9359900" y="55727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140970</xdr:rowOff>
    </xdr:from>
    <xdr:ext cx="469900" cy="259080"/>
    <xdr:sp macro="" textlink="">
      <xdr:nvSpPr>
        <xdr:cNvPr id="120" name="【図書館】&#10;一人当たり面積平均値テキスト">
          <a:extLst>
            <a:ext uri="{FF2B5EF4-FFF2-40B4-BE49-F238E27FC236}">
              <a16:creationId xmlns:a16="http://schemas.microsoft.com/office/drawing/2014/main" id="{D7720D0E-22B1-4030-9BA6-4D671CAC440D}"/>
            </a:ext>
          </a:extLst>
        </xdr:cNvPr>
        <xdr:cNvSpPr txBox="1"/>
      </xdr:nvSpPr>
      <xdr:spPr>
        <a:xfrm>
          <a:off x="9467850" y="64211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1" name="フローチャート: 判断 120">
          <a:extLst>
            <a:ext uri="{FF2B5EF4-FFF2-40B4-BE49-F238E27FC236}">
              <a16:creationId xmlns:a16="http://schemas.microsoft.com/office/drawing/2014/main" id="{32B82869-E40D-4D37-934F-469C872BDD87}"/>
            </a:ext>
          </a:extLst>
        </xdr:cNvPr>
        <xdr:cNvSpPr/>
      </xdr:nvSpPr>
      <xdr:spPr>
        <a:xfrm>
          <a:off x="9398000" y="64427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22" name="フローチャート: 判断 121">
          <a:extLst>
            <a:ext uri="{FF2B5EF4-FFF2-40B4-BE49-F238E27FC236}">
              <a16:creationId xmlns:a16="http://schemas.microsoft.com/office/drawing/2014/main" id="{97FC6739-E814-42B6-A1E8-5FB476DDDD94}"/>
            </a:ext>
          </a:extLst>
        </xdr:cNvPr>
        <xdr:cNvSpPr/>
      </xdr:nvSpPr>
      <xdr:spPr>
        <a:xfrm>
          <a:off x="86360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EF9099BD-E38C-4F0A-BC0B-2BD6C9BF7D08}"/>
            </a:ext>
          </a:extLst>
        </xdr:cNvPr>
        <xdr:cNvSpPr/>
      </xdr:nvSpPr>
      <xdr:spPr>
        <a:xfrm>
          <a:off x="78422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170180</xdr:rowOff>
    </xdr:from>
    <xdr:to>
      <xdr:col>41</xdr:col>
      <xdr:colOff>101600</xdr:colOff>
      <xdr:row>39</xdr:row>
      <xdr:rowOff>100330</xdr:rowOff>
    </xdr:to>
    <xdr:sp macro="" textlink="">
      <xdr:nvSpPr>
        <xdr:cNvPr id="124" name="フローチャート: 判断 123">
          <a:extLst>
            <a:ext uri="{FF2B5EF4-FFF2-40B4-BE49-F238E27FC236}">
              <a16:creationId xmlns:a16="http://schemas.microsoft.com/office/drawing/2014/main" id="{8243DF0D-BBBE-44A0-979B-A5D259B50E25}"/>
            </a:ext>
          </a:extLst>
        </xdr:cNvPr>
        <xdr:cNvSpPr/>
      </xdr:nvSpPr>
      <xdr:spPr>
        <a:xfrm>
          <a:off x="702945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25" name="フローチャート: 判断 124">
          <a:extLst>
            <a:ext uri="{FF2B5EF4-FFF2-40B4-BE49-F238E27FC236}">
              <a16:creationId xmlns:a16="http://schemas.microsoft.com/office/drawing/2014/main" id="{B61021CD-11A0-47E6-845D-D1439D248643}"/>
            </a:ext>
          </a:extLst>
        </xdr:cNvPr>
        <xdr:cNvSpPr/>
      </xdr:nvSpPr>
      <xdr:spPr>
        <a:xfrm>
          <a:off x="6235700" y="6442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3A1A2BF5-9C19-433F-8D20-8114CB4DFF8B}"/>
            </a:ext>
          </a:extLst>
        </xdr:cNvPr>
        <xdr:cNvSpPr txBox="1"/>
      </xdr:nvSpPr>
      <xdr:spPr>
        <a:xfrm>
          <a:off x="92583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106A0178-232E-4E8A-BEB7-C1E5BAB1532A}"/>
            </a:ext>
          </a:extLst>
        </xdr:cNvPr>
        <xdr:cNvSpPr txBox="1"/>
      </xdr:nvSpPr>
      <xdr:spPr>
        <a:xfrm>
          <a:off x="85153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DE7B3752-B053-493E-A4BD-A1AEF6F6F712}"/>
            </a:ext>
          </a:extLst>
        </xdr:cNvPr>
        <xdr:cNvSpPr txBox="1"/>
      </xdr:nvSpPr>
      <xdr:spPr>
        <a:xfrm>
          <a:off x="77152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DA9454B8-508D-4558-90F4-9926E4F86BB5}"/>
            </a:ext>
          </a:extLst>
        </xdr:cNvPr>
        <xdr:cNvSpPr txBox="1"/>
      </xdr:nvSpPr>
      <xdr:spPr>
        <a:xfrm>
          <a:off x="690880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AC94F990-CDD7-4FDA-9F05-5270DDBD2F45}"/>
            </a:ext>
          </a:extLst>
        </xdr:cNvPr>
        <xdr:cNvSpPr txBox="1"/>
      </xdr:nvSpPr>
      <xdr:spPr>
        <a:xfrm>
          <a:off x="6115050" y="734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31" name="楕円 130">
          <a:extLst>
            <a:ext uri="{FF2B5EF4-FFF2-40B4-BE49-F238E27FC236}">
              <a16:creationId xmlns:a16="http://schemas.microsoft.com/office/drawing/2014/main" id="{C7CCEE9E-5664-44A7-8D3A-87453A660406}"/>
            </a:ext>
          </a:extLst>
        </xdr:cNvPr>
        <xdr:cNvSpPr/>
      </xdr:nvSpPr>
      <xdr:spPr>
        <a:xfrm>
          <a:off x="9398000" y="63588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101600</xdr:rowOff>
    </xdr:from>
    <xdr:ext cx="469900" cy="259080"/>
    <xdr:sp macro="" textlink="">
      <xdr:nvSpPr>
        <xdr:cNvPr id="132" name="【図書館】&#10;一人当たり面積該当値テキスト">
          <a:extLst>
            <a:ext uri="{FF2B5EF4-FFF2-40B4-BE49-F238E27FC236}">
              <a16:creationId xmlns:a16="http://schemas.microsoft.com/office/drawing/2014/main" id="{49CEABC9-C83F-4F5E-ACC2-4D1101AD5800}"/>
            </a:ext>
          </a:extLst>
        </xdr:cNvPr>
        <xdr:cNvSpPr txBox="1"/>
      </xdr:nvSpPr>
      <xdr:spPr>
        <a:xfrm>
          <a:off x="9467850" y="6216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33" name="楕円 132">
          <a:extLst>
            <a:ext uri="{FF2B5EF4-FFF2-40B4-BE49-F238E27FC236}">
              <a16:creationId xmlns:a16="http://schemas.microsoft.com/office/drawing/2014/main" id="{2BA3890E-1DC0-49F9-8081-FB5AAB160AA0}"/>
            </a:ext>
          </a:extLst>
        </xdr:cNvPr>
        <xdr:cNvSpPr/>
      </xdr:nvSpPr>
      <xdr:spPr>
        <a:xfrm>
          <a:off x="8636000" y="6366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137160</xdr:rowOff>
    </xdr:to>
    <xdr:cxnSp macro="">
      <xdr:nvCxnSpPr>
        <xdr:cNvPr id="134" name="直線コネクタ 133">
          <a:extLst>
            <a:ext uri="{FF2B5EF4-FFF2-40B4-BE49-F238E27FC236}">
              <a16:creationId xmlns:a16="http://schemas.microsoft.com/office/drawing/2014/main" id="{4B0EF555-B0B9-4F95-8103-C90EB589B603}"/>
            </a:ext>
          </a:extLst>
        </xdr:cNvPr>
        <xdr:cNvCxnSpPr/>
      </xdr:nvCxnSpPr>
      <xdr:spPr>
        <a:xfrm flipV="1">
          <a:off x="8686800" y="6409690"/>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86360</xdr:rowOff>
    </xdr:from>
    <xdr:to>
      <xdr:col>46</xdr:col>
      <xdr:colOff>38100</xdr:colOff>
      <xdr:row>39</xdr:row>
      <xdr:rowOff>16510</xdr:rowOff>
    </xdr:to>
    <xdr:sp macro="" textlink="">
      <xdr:nvSpPr>
        <xdr:cNvPr id="135" name="楕円 134">
          <a:extLst>
            <a:ext uri="{FF2B5EF4-FFF2-40B4-BE49-F238E27FC236}">
              <a16:creationId xmlns:a16="http://schemas.microsoft.com/office/drawing/2014/main" id="{16F52373-7480-487D-B080-6622133C9F6C}"/>
            </a:ext>
          </a:extLst>
        </xdr:cNvPr>
        <xdr:cNvSpPr/>
      </xdr:nvSpPr>
      <xdr:spPr>
        <a:xfrm>
          <a:off x="7842250" y="6366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137160</xdr:rowOff>
    </xdr:to>
    <xdr:cxnSp macro="">
      <xdr:nvCxnSpPr>
        <xdr:cNvPr id="136" name="直線コネクタ 135">
          <a:extLst>
            <a:ext uri="{FF2B5EF4-FFF2-40B4-BE49-F238E27FC236}">
              <a16:creationId xmlns:a16="http://schemas.microsoft.com/office/drawing/2014/main" id="{D1B986D8-9129-424C-AF4D-907516DFBC98}"/>
            </a:ext>
          </a:extLst>
        </xdr:cNvPr>
        <xdr:cNvCxnSpPr/>
      </xdr:nvCxnSpPr>
      <xdr:spPr>
        <a:xfrm>
          <a:off x="7886700" y="64173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7" name="楕円 136">
          <a:extLst>
            <a:ext uri="{FF2B5EF4-FFF2-40B4-BE49-F238E27FC236}">
              <a16:creationId xmlns:a16="http://schemas.microsoft.com/office/drawing/2014/main" id="{75459C28-E00C-454E-ACF2-4EC310D32FB6}"/>
            </a:ext>
          </a:extLst>
        </xdr:cNvPr>
        <xdr:cNvSpPr/>
      </xdr:nvSpPr>
      <xdr:spPr>
        <a:xfrm>
          <a:off x="702945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137160</xdr:rowOff>
    </xdr:from>
    <xdr:to>
      <xdr:col>45</xdr:col>
      <xdr:colOff>177800</xdr:colOff>
      <xdr:row>38</xdr:row>
      <xdr:rowOff>144780</xdr:rowOff>
    </xdr:to>
    <xdr:cxnSp macro="">
      <xdr:nvCxnSpPr>
        <xdr:cNvPr id="138" name="直線コネクタ 137">
          <a:extLst>
            <a:ext uri="{FF2B5EF4-FFF2-40B4-BE49-F238E27FC236}">
              <a16:creationId xmlns:a16="http://schemas.microsoft.com/office/drawing/2014/main" id="{5FB29A52-A5DB-485C-9CF5-11AC9FDCA4CA}"/>
            </a:ext>
          </a:extLst>
        </xdr:cNvPr>
        <xdr:cNvCxnSpPr/>
      </xdr:nvCxnSpPr>
      <xdr:spPr>
        <a:xfrm flipV="1">
          <a:off x="7080250" y="6417310"/>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93980</xdr:rowOff>
    </xdr:from>
    <xdr:to>
      <xdr:col>36</xdr:col>
      <xdr:colOff>165100</xdr:colOff>
      <xdr:row>39</xdr:row>
      <xdr:rowOff>24130</xdr:rowOff>
    </xdr:to>
    <xdr:sp macro="" textlink="">
      <xdr:nvSpPr>
        <xdr:cNvPr id="139" name="楕円 138">
          <a:extLst>
            <a:ext uri="{FF2B5EF4-FFF2-40B4-BE49-F238E27FC236}">
              <a16:creationId xmlns:a16="http://schemas.microsoft.com/office/drawing/2014/main" id="{F66F854E-C32A-4CC4-A9D2-444E87BEFA58}"/>
            </a:ext>
          </a:extLst>
        </xdr:cNvPr>
        <xdr:cNvSpPr/>
      </xdr:nvSpPr>
      <xdr:spPr>
        <a:xfrm>
          <a:off x="623570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144780</xdr:rowOff>
    </xdr:to>
    <xdr:cxnSp macro="">
      <xdr:nvCxnSpPr>
        <xdr:cNvPr id="140" name="直線コネクタ 139">
          <a:extLst>
            <a:ext uri="{FF2B5EF4-FFF2-40B4-BE49-F238E27FC236}">
              <a16:creationId xmlns:a16="http://schemas.microsoft.com/office/drawing/2014/main" id="{657B4C21-D36E-4D38-A909-0B07C216E21E}"/>
            </a:ext>
          </a:extLst>
        </xdr:cNvPr>
        <xdr:cNvCxnSpPr/>
      </xdr:nvCxnSpPr>
      <xdr:spPr>
        <a:xfrm>
          <a:off x="6286500" y="64249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83820</xdr:rowOff>
    </xdr:from>
    <xdr:ext cx="469900" cy="259080"/>
    <xdr:sp macro="" textlink="">
      <xdr:nvSpPr>
        <xdr:cNvPr id="141" name="n_1aveValue【図書館】&#10;一人当たり面積">
          <a:extLst>
            <a:ext uri="{FF2B5EF4-FFF2-40B4-BE49-F238E27FC236}">
              <a16:creationId xmlns:a16="http://schemas.microsoft.com/office/drawing/2014/main" id="{33C634BA-10FE-4E18-BCCC-950FE2766F21}"/>
            </a:ext>
          </a:extLst>
        </xdr:cNvPr>
        <xdr:cNvSpPr txBox="1"/>
      </xdr:nvSpPr>
      <xdr:spPr>
        <a:xfrm>
          <a:off x="8458200" y="6529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99060</xdr:rowOff>
    </xdr:from>
    <xdr:ext cx="469265" cy="258445"/>
    <xdr:sp macro="" textlink="">
      <xdr:nvSpPr>
        <xdr:cNvPr id="142" name="n_2aveValue【図書館】&#10;一人当たり面積">
          <a:extLst>
            <a:ext uri="{FF2B5EF4-FFF2-40B4-BE49-F238E27FC236}">
              <a16:creationId xmlns:a16="http://schemas.microsoft.com/office/drawing/2014/main" id="{0C3B8407-8772-4C16-856C-A925B8C48C92}"/>
            </a:ext>
          </a:extLst>
        </xdr:cNvPr>
        <xdr:cNvSpPr txBox="1"/>
      </xdr:nvSpPr>
      <xdr:spPr>
        <a:xfrm>
          <a:off x="7677150" y="6544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91440</xdr:rowOff>
    </xdr:from>
    <xdr:ext cx="469265" cy="259080"/>
    <xdr:sp macro="" textlink="">
      <xdr:nvSpPr>
        <xdr:cNvPr id="143" name="n_3aveValue【図書館】&#10;一人当たり面積">
          <a:extLst>
            <a:ext uri="{FF2B5EF4-FFF2-40B4-BE49-F238E27FC236}">
              <a16:creationId xmlns:a16="http://schemas.microsoft.com/office/drawing/2014/main" id="{E50D8C68-8465-460B-B177-10C2742C5B3B}"/>
            </a:ext>
          </a:extLst>
        </xdr:cNvPr>
        <xdr:cNvSpPr txBox="1"/>
      </xdr:nvSpPr>
      <xdr:spPr>
        <a:xfrm>
          <a:off x="6864350" y="6536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83820</xdr:rowOff>
    </xdr:from>
    <xdr:ext cx="469265" cy="259080"/>
    <xdr:sp macro="" textlink="">
      <xdr:nvSpPr>
        <xdr:cNvPr id="144" name="n_4aveValue【図書館】&#10;一人当たり面積">
          <a:extLst>
            <a:ext uri="{FF2B5EF4-FFF2-40B4-BE49-F238E27FC236}">
              <a16:creationId xmlns:a16="http://schemas.microsoft.com/office/drawing/2014/main" id="{2EF63770-70CE-4612-AC4F-94DEF1A83C9F}"/>
            </a:ext>
          </a:extLst>
        </xdr:cNvPr>
        <xdr:cNvSpPr txBox="1"/>
      </xdr:nvSpPr>
      <xdr:spPr>
        <a:xfrm>
          <a:off x="6070600" y="6529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33020</xdr:rowOff>
    </xdr:from>
    <xdr:ext cx="469900" cy="259080"/>
    <xdr:sp macro="" textlink="">
      <xdr:nvSpPr>
        <xdr:cNvPr id="145" name="n_1mainValue【図書館】&#10;一人当たり面積">
          <a:extLst>
            <a:ext uri="{FF2B5EF4-FFF2-40B4-BE49-F238E27FC236}">
              <a16:creationId xmlns:a16="http://schemas.microsoft.com/office/drawing/2014/main" id="{FEBBEECB-2EA1-45B8-9A28-4BEC97C4C718}"/>
            </a:ext>
          </a:extLst>
        </xdr:cNvPr>
        <xdr:cNvSpPr txBox="1"/>
      </xdr:nvSpPr>
      <xdr:spPr>
        <a:xfrm>
          <a:off x="8458200" y="6148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33020</xdr:rowOff>
    </xdr:from>
    <xdr:ext cx="469265" cy="259080"/>
    <xdr:sp macro="" textlink="">
      <xdr:nvSpPr>
        <xdr:cNvPr id="146" name="n_2mainValue【図書館】&#10;一人当たり面積">
          <a:extLst>
            <a:ext uri="{FF2B5EF4-FFF2-40B4-BE49-F238E27FC236}">
              <a16:creationId xmlns:a16="http://schemas.microsoft.com/office/drawing/2014/main" id="{EC3A6D25-2215-4C43-A0EF-3575D5A241B1}"/>
            </a:ext>
          </a:extLst>
        </xdr:cNvPr>
        <xdr:cNvSpPr txBox="1"/>
      </xdr:nvSpPr>
      <xdr:spPr>
        <a:xfrm>
          <a:off x="7677150" y="6148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40640</xdr:rowOff>
    </xdr:from>
    <xdr:ext cx="469265" cy="258445"/>
    <xdr:sp macro="" textlink="">
      <xdr:nvSpPr>
        <xdr:cNvPr id="147" name="n_3mainValue【図書館】&#10;一人当たり面積">
          <a:extLst>
            <a:ext uri="{FF2B5EF4-FFF2-40B4-BE49-F238E27FC236}">
              <a16:creationId xmlns:a16="http://schemas.microsoft.com/office/drawing/2014/main" id="{396D136A-0494-439E-A19D-0AAD178B9D40}"/>
            </a:ext>
          </a:extLst>
        </xdr:cNvPr>
        <xdr:cNvSpPr txBox="1"/>
      </xdr:nvSpPr>
      <xdr:spPr>
        <a:xfrm>
          <a:off x="6864350" y="6155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40640</xdr:rowOff>
    </xdr:from>
    <xdr:ext cx="469265" cy="258445"/>
    <xdr:sp macro="" textlink="">
      <xdr:nvSpPr>
        <xdr:cNvPr id="148" name="n_4mainValue【図書館】&#10;一人当たり面積">
          <a:extLst>
            <a:ext uri="{FF2B5EF4-FFF2-40B4-BE49-F238E27FC236}">
              <a16:creationId xmlns:a16="http://schemas.microsoft.com/office/drawing/2014/main" id="{FD6543D6-7FC2-49AC-91EF-C64D0B3B4F2F}"/>
            </a:ext>
          </a:extLst>
        </xdr:cNvPr>
        <xdr:cNvSpPr txBox="1"/>
      </xdr:nvSpPr>
      <xdr:spPr>
        <a:xfrm>
          <a:off x="6070600" y="6155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F9864A5-C594-4449-B350-80BE81576F5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F6610E3-F4E0-480F-8FB5-3084DEDB5F58}"/>
            </a:ext>
          </a:extLst>
        </xdr:cNvPr>
        <xdr:cNvSpPr/>
      </xdr:nvSpPr>
      <xdr:spPr>
        <a:xfrm>
          <a:off x="8128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C455FD6-99F6-46F0-939C-941A2D217B9E}"/>
            </a:ext>
          </a:extLst>
        </xdr:cNvPr>
        <xdr:cNvSpPr/>
      </xdr:nvSpPr>
      <xdr:spPr>
        <a:xfrm>
          <a:off x="8128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533FCD5-4EF9-47AB-B025-6606FB9503C0}"/>
            </a:ext>
          </a:extLst>
        </xdr:cNvPr>
        <xdr:cNvSpPr/>
      </xdr:nvSpPr>
      <xdr:spPr>
        <a:xfrm>
          <a:off x="17145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0CF1975-8AA7-411D-A3E3-2EE37D720C21}"/>
            </a:ext>
          </a:extLst>
        </xdr:cNvPr>
        <xdr:cNvSpPr/>
      </xdr:nvSpPr>
      <xdr:spPr>
        <a:xfrm>
          <a:off x="17145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7ABD296-8AFB-4ECC-88CA-698ACC9C1127}"/>
            </a:ext>
          </a:extLst>
        </xdr:cNvPr>
        <xdr:cNvSpPr/>
      </xdr:nvSpPr>
      <xdr:spPr>
        <a:xfrm>
          <a:off x="2743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840568DC-17CC-4930-954C-4D493EEBAB81}"/>
            </a:ext>
          </a:extLst>
        </xdr:cNvPr>
        <xdr:cNvSpPr/>
      </xdr:nvSpPr>
      <xdr:spPr>
        <a:xfrm>
          <a:off x="2743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859A153-E624-44DA-9970-A6890D9DF761}"/>
            </a:ext>
          </a:extLst>
        </xdr:cNvPr>
        <xdr:cNvSpPr/>
      </xdr:nvSpPr>
      <xdr:spPr>
        <a:xfrm>
          <a:off x="6858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a:extLst>
            <a:ext uri="{FF2B5EF4-FFF2-40B4-BE49-F238E27FC236}">
              <a16:creationId xmlns:a16="http://schemas.microsoft.com/office/drawing/2014/main" id="{AA26DF10-3B31-44A9-B15C-32DD65781A5B}"/>
            </a:ext>
          </a:extLst>
        </xdr:cNvPr>
        <xdr:cNvSpPr txBox="1"/>
      </xdr:nvSpPr>
      <xdr:spPr>
        <a:xfrm>
          <a:off x="666750"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87110D5-648E-4685-9091-E4B0D8A11A26}"/>
            </a:ext>
          </a:extLst>
        </xdr:cNvPr>
        <xdr:cNvCxnSpPr/>
      </xdr:nvCxnSpPr>
      <xdr:spPr>
        <a:xfrm>
          <a:off x="6858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a:extLst>
            <a:ext uri="{FF2B5EF4-FFF2-40B4-BE49-F238E27FC236}">
              <a16:creationId xmlns:a16="http://schemas.microsoft.com/office/drawing/2014/main" id="{A315907B-1AEF-4FB7-B300-82900D17B319}"/>
            </a:ext>
          </a:extLst>
        </xdr:cNvPr>
        <xdr:cNvSpPr txBox="1"/>
      </xdr:nvSpPr>
      <xdr:spPr>
        <a:xfrm>
          <a:off x="27559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D9C3DF48-72A0-4826-993C-CADCBD0827F3}"/>
            </a:ext>
          </a:extLst>
        </xdr:cNvPr>
        <xdr:cNvCxnSpPr/>
      </xdr:nvCxnSpPr>
      <xdr:spPr>
        <a:xfrm>
          <a:off x="685800" y="1057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6725" cy="258445"/>
    <xdr:sp macro="" textlink="">
      <xdr:nvSpPr>
        <xdr:cNvPr id="161" name="テキスト ボックス 160">
          <a:extLst>
            <a:ext uri="{FF2B5EF4-FFF2-40B4-BE49-F238E27FC236}">
              <a16:creationId xmlns:a16="http://schemas.microsoft.com/office/drawing/2014/main" id="{F370DCEF-AA88-48BE-B9CE-F7E321562C75}"/>
            </a:ext>
          </a:extLst>
        </xdr:cNvPr>
        <xdr:cNvSpPr txBox="1"/>
      </xdr:nvSpPr>
      <xdr:spPr>
        <a:xfrm>
          <a:off x="275590" y="10436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961B460C-AFAE-436D-87FC-05AEC3349FDC}"/>
            </a:ext>
          </a:extLst>
        </xdr:cNvPr>
        <xdr:cNvCxnSpPr/>
      </xdr:nvCxnSpPr>
      <xdr:spPr>
        <a:xfrm>
          <a:off x="685800" y="1013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8445"/>
    <xdr:sp macro="" textlink="">
      <xdr:nvSpPr>
        <xdr:cNvPr id="163" name="テキスト ボックス 162">
          <a:extLst>
            <a:ext uri="{FF2B5EF4-FFF2-40B4-BE49-F238E27FC236}">
              <a16:creationId xmlns:a16="http://schemas.microsoft.com/office/drawing/2014/main" id="{FD84F360-D46F-4046-884D-49C898CD4974}"/>
            </a:ext>
          </a:extLst>
        </xdr:cNvPr>
        <xdr:cNvSpPr txBox="1"/>
      </xdr:nvSpPr>
      <xdr:spPr>
        <a:xfrm>
          <a:off x="339725" y="99987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2509BC1F-400F-4B30-9338-E431B81C1B97}"/>
            </a:ext>
          </a:extLst>
        </xdr:cNvPr>
        <xdr:cNvCxnSpPr/>
      </xdr:nvCxnSpPr>
      <xdr:spPr>
        <a:xfrm>
          <a:off x="685800" y="9696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8445"/>
    <xdr:sp macro="" textlink="">
      <xdr:nvSpPr>
        <xdr:cNvPr id="165" name="テキスト ボックス 164">
          <a:extLst>
            <a:ext uri="{FF2B5EF4-FFF2-40B4-BE49-F238E27FC236}">
              <a16:creationId xmlns:a16="http://schemas.microsoft.com/office/drawing/2014/main" id="{170B3D61-924D-4E52-9230-3461BB1340BC}"/>
            </a:ext>
          </a:extLst>
        </xdr:cNvPr>
        <xdr:cNvSpPr txBox="1"/>
      </xdr:nvSpPr>
      <xdr:spPr>
        <a:xfrm>
          <a:off x="339725" y="956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A225788B-7F90-4264-8711-53144644BF0B}"/>
            </a:ext>
          </a:extLst>
        </xdr:cNvPr>
        <xdr:cNvCxnSpPr/>
      </xdr:nvCxnSpPr>
      <xdr:spPr>
        <a:xfrm>
          <a:off x="685800" y="9251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8445"/>
    <xdr:sp macro="" textlink="">
      <xdr:nvSpPr>
        <xdr:cNvPr id="167" name="テキスト ボックス 166">
          <a:extLst>
            <a:ext uri="{FF2B5EF4-FFF2-40B4-BE49-F238E27FC236}">
              <a16:creationId xmlns:a16="http://schemas.microsoft.com/office/drawing/2014/main" id="{D72A2119-DC9C-457B-837E-9AED96405FFF}"/>
            </a:ext>
          </a:extLst>
        </xdr:cNvPr>
        <xdr:cNvSpPr txBox="1"/>
      </xdr:nvSpPr>
      <xdr:spPr>
        <a:xfrm>
          <a:off x="339725" y="91160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6EE023FA-6BA7-4A6C-BA6B-38736029E7D0}"/>
            </a:ext>
          </a:extLst>
        </xdr:cNvPr>
        <xdr:cNvCxnSpPr/>
      </xdr:nvCxnSpPr>
      <xdr:spPr>
        <a:xfrm>
          <a:off x="6858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8445"/>
    <xdr:sp macro="" textlink="">
      <xdr:nvSpPr>
        <xdr:cNvPr id="169" name="テキスト ボックス 168">
          <a:extLst>
            <a:ext uri="{FF2B5EF4-FFF2-40B4-BE49-F238E27FC236}">
              <a16:creationId xmlns:a16="http://schemas.microsoft.com/office/drawing/2014/main" id="{766D8361-B62D-4D95-B7E6-C58C1FF0E537}"/>
            </a:ext>
          </a:extLst>
        </xdr:cNvPr>
        <xdr:cNvSpPr txBox="1"/>
      </xdr:nvSpPr>
      <xdr:spPr>
        <a:xfrm>
          <a:off x="339725" y="86779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7CAAD49B-421E-4F73-A4C6-2BA79C635603}"/>
            </a:ext>
          </a:extLst>
        </xdr:cNvPr>
        <xdr:cNvSpPr/>
      </xdr:nvSpPr>
      <xdr:spPr>
        <a:xfrm>
          <a:off x="6858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63</xdr:row>
      <xdr:rowOff>109855</xdr:rowOff>
    </xdr:to>
    <xdr:cxnSp macro="">
      <xdr:nvCxnSpPr>
        <xdr:cNvPr id="171" name="直線コネクタ 170">
          <a:extLst>
            <a:ext uri="{FF2B5EF4-FFF2-40B4-BE49-F238E27FC236}">
              <a16:creationId xmlns:a16="http://schemas.microsoft.com/office/drawing/2014/main" id="{FB0DF0BD-F6E1-41CA-B01E-584E4F06E584}"/>
            </a:ext>
          </a:extLst>
        </xdr:cNvPr>
        <xdr:cNvCxnSpPr/>
      </xdr:nvCxnSpPr>
      <xdr:spPr>
        <a:xfrm flipV="1">
          <a:off x="4177665" y="916686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113665</xdr:rowOff>
    </xdr:from>
    <xdr:ext cx="405130" cy="258445"/>
    <xdr:sp macro="" textlink="">
      <xdr:nvSpPr>
        <xdr:cNvPr id="172" name="【体育館・プール】&#10;有形固定資産減価償却率最小値テキスト">
          <a:extLst>
            <a:ext uri="{FF2B5EF4-FFF2-40B4-BE49-F238E27FC236}">
              <a16:creationId xmlns:a16="http://schemas.microsoft.com/office/drawing/2014/main" id="{8328344B-BAD6-454C-BC1B-D5917B1802F9}"/>
            </a:ext>
          </a:extLst>
        </xdr:cNvPr>
        <xdr:cNvSpPr txBox="1"/>
      </xdr:nvSpPr>
      <xdr:spPr>
        <a:xfrm>
          <a:off x="4216400" y="10521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109855</xdr:rowOff>
    </xdr:from>
    <xdr:to>
      <xdr:col>24</xdr:col>
      <xdr:colOff>152400</xdr:colOff>
      <xdr:row>63</xdr:row>
      <xdr:rowOff>109855</xdr:rowOff>
    </xdr:to>
    <xdr:cxnSp macro="">
      <xdr:nvCxnSpPr>
        <xdr:cNvPr id="173" name="直線コネクタ 172">
          <a:extLst>
            <a:ext uri="{FF2B5EF4-FFF2-40B4-BE49-F238E27FC236}">
              <a16:creationId xmlns:a16="http://schemas.microsoft.com/office/drawing/2014/main" id="{49061222-E068-4CDE-AA49-C55E968C9D6A}"/>
            </a:ext>
          </a:extLst>
        </xdr:cNvPr>
        <xdr:cNvCxnSpPr/>
      </xdr:nvCxnSpPr>
      <xdr:spPr>
        <a:xfrm>
          <a:off x="4108450" y="105175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26670</xdr:rowOff>
    </xdr:from>
    <xdr:ext cx="405130" cy="259080"/>
    <xdr:sp macro="" textlink="">
      <xdr:nvSpPr>
        <xdr:cNvPr id="174" name="【体育館・プール】&#10;有形固定資産減価償却率最大値テキスト">
          <a:extLst>
            <a:ext uri="{FF2B5EF4-FFF2-40B4-BE49-F238E27FC236}">
              <a16:creationId xmlns:a16="http://schemas.microsoft.com/office/drawing/2014/main" id="{D60555C3-9EE5-42AB-BFF2-DC6E7A9B5CF2}"/>
            </a:ext>
          </a:extLst>
        </xdr:cNvPr>
        <xdr:cNvSpPr txBox="1"/>
      </xdr:nvSpPr>
      <xdr:spPr>
        <a:xfrm>
          <a:off x="4216400" y="8948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5" name="直線コネクタ 174">
          <a:extLst>
            <a:ext uri="{FF2B5EF4-FFF2-40B4-BE49-F238E27FC236}">
              <a16:creationId xmlns:a16="http://schemas.microsoft.com/office/drawing/2014/main" id="{E11335A5-C9D5-4A61-9DEA-527793654C49}"/>
            </a:ext>
          </a:extLst>
        </xdr:cNvPr>
        <xdr:cNvCxnSpPr/>
      </xdr:nvCxnSpPr>
      <xdr:spPr>
        <a:xfrm>
          <a:off x="4108450" y="9166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74930</xdr:rowOff>
    </xdr:from>
    <xdr:ext cx="405130" cy="258445"/>
    <xdr:sp macro="" textlink="">
      <xdr:nvSpPr>
        <xdr:cNvPr id="176" name="【体育館・プール】&#10;有形固定資産減価償却率平均値テキスト">
          <a:extLst>
            <a:ext uri="{FF2B5EF4-FFF2-40B4-BE49-F238E27FC236}">
              <a16:creationId xmlns:a16="http://schemas.microsoft.com/office/drawing/2014/main" id="{7095E9D3-6B25-4AA0-A506-80F1DD747384}"/>
            </a:ext>
          </a:extLst>
        </xdr:cNvPr>
        <xdr:cNvSpPr txBox="1"/>
      </xdr:nvSpPr>
      <xdr:spPr>
        <a:xfrm>
          <a:off x="4216400" y="96570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77" name="フローチャート: 判断 176">
          <a:extLst>
            <a:ext uri="{FF2B5EF4-FFF2-40B4-BE49-F238E27FC236}">
              <a16:creationId xmlns:a16="http://schemas.microsoft.com/office/drawing/2014/main" id="{740F941B-206A-4EC5-A0B6-F370D2EBBE7F}"/>
            </a:ext>
          </a:extLst>
        </xdr:cNvPr>
        <xdr:cNvSpPr/>
      </xdr:nvSpPr>
      <xdr:spPr>
        <a:xfrm>
          <a:off x="41275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178" name="フローチャート: 判断 177">
          <a:extLst>
            <a:ext uri="{FF2B5EF4-FFF2-40B4-BE49-F238E27FC236}">
              <a16:creationId xmlns:a16="http://schemas.microsoft.com/office/drawing/2014/main" id="{594A4456-C8EB-4033-AA5A-B6DF3D2209CE}"/>
            </a:ext>
          </a:extLst>
        </xdr:cNvPr>
        <xdr:cNvSpPr/>
      </xdr:nvSpPr>
      <xdr:spPr>
        <a:xfrm>
          <a:off x="3384550" y="98450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33655</xdr:rowOff>
    </xdr:from>
    <xdr:to>
      <xdr:col>15</xdr:col>
      <xdr:colOff>101600</xdr:colOff>
      <xdr:row>59</xdr:row>
      <xdr:rowOff>135255</xdr:rowOff>
    </xdr:to>
    <xdr:sp macro="" textlink="">
      <xdr:nvSpPr>
        <xdr:cNvPr id="179" name="フローチャート: 判断 178">
          <a:extLst>
            <a:ext uri="{FF2B5EF4-FFF2-40B4-BE49-F238E27FC236}">
              <a16:creationId xmlns:a16="http://schemas.microsoft.com/office/drawing/2014/main" id="{9E18087F-D043-453B-B94F-194CE5611B88}"/>
            </a:ext>
          </a:extLst>
        </xdr:cNvPr>
        <xdr:cNvSpPr/>
      </xdr:nvSpPr>
      <xdr:spPr>
        <a:xfrm>
          <a:off x="257175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8890</xdr:rowOff>
    </xdr:from>
    <xdr:to>
      <xdr:col>10</xdr:col>
      <xdr:colOff>165100</xdr:colOff>
      <xdr:row>59</xdr:row>
      <xdr:rowOff>110490</xdr:rowOff>
    </xdr:to>
    <xdr:sp macro="" textlink="">
      <xdr:nvSpPr>
        <xdr:cNvPr id="180" name="フローチャート: 判断 179">
          <a:extLst>
            <a:ext uri="{FF2B5EF4-FFF2-40B4-BE49-F238E27FC236}">
              <a16:creationId xmlns:a16="http://schemas.microsoft.com/office/drawing/2014/main" id="{1CF90632-9968-43D7-8261-8B13C3947FBF}"/>
            </a:ext>
          </a:extLst>
        </xdr:cNvPr>
        <xdr:cNvSpPr/>
      </xdr:nvSpPr>
      <xdr:spPr>
        <a:xfrm>
          <a:off x="17780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118110</xdr:rowOff>
    </xdr:from>
    <xdr:to>
      <xdr:col>6</xdr:col>
      <xdr:colOff>38100</xdr:colOff>
      <xdr:row>59</xdr:row>
      <xdr:rowOff>48260</xdr:rowOff>
    </xdr:to>
    <xdr:sp macro="" textlink="">
      <xdr:nvSpPr>
        <xdr:cNvPr id="181" name="フローチャート: 判断 180">
          <a:extLst>
            <a:ext uri="{FF2B5EF4-FFF2-40B4-BE49-F238E27FC236}">
              <a16:creationId xmlns:a16="http://schemas.microsoft.com/office/drawing/2014/main" id="{3896729E-23B2-425C-8D85-3B1F33363672}"/>
            </a:ext>
          </a:extLst>
        </xdr:cNvPr>
        <xdr:cNvSpPr/>
      </xdr:nvSpPr>
      <xdr:spPr>
        <a:xfrm>
          <a:off x="984250" y="97002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2" name="テキスト ボックス 181">
          <a:extLst>
            <a:ext uri="{FF2B5EF4-FFF2-40B4-BE49-F238E27FC236}">
              <a16:creationId xmlns:a16="http://schemas.microsoft.com/office/drawing/2014/main" id="{F846D5B6-E7A7-4CDD-B710-1B64783BA3B1}"/>
            </a:ext>
          </a:extLst>
        </xdr:cNvPr>
        <xdr:cNvSpPr txBox="1"/>
      </xdr:nvSpPr>
      <xdr:spPr>
        <a:xfrm>
          <a:off x="40068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3" name="テキスト ボックス 182">
          <a:extLst>
            <a:ext uri="{FF2B5EF4-FFF2-40B4-BE49-F238E27FC236}">
              <a16:creationId xmlns:a16="http://schemas.microsoft.com/office/drawing/2014/main" id="{EC84F715-3BF2-4EA1-973A-6368B956E521}"/>
            </a:ext>
          </a:extLst>
        </xdr:cNvPr>
        <xdr:cNvSpPr txBox="1"/>
      </xdr:nvSpPr>
      <xdr:spPr>
        <a:xfrm>
          <a:off x="32575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4" name="テキスト ボックス 183">
          <a:extLst>
            <a:ext uri="{FF2B5EF4-FFF2-40B4-BE49-F238E27FC236}">
              <a16:creationId xmlns:a16="http://schemas.microsoft.com/office/drawing/2014/main" id="{21806F66-982D-4FE3-A824-951D622D70BB}"/>
            </a:ext>
          </a:extLst>
        </xdr:cNvPr>
        <xdr:cNvSpPr txBox="1"/>
      </xdr:nvSpPr>
      <xdr:spPr>
        <a:xfrm>
          <a:off x="24511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5" name="テキスト ボックス 184">
          <a:extLst>
            <a:ext uri="{FF2B5EF4-FFF2-40B4-BE49-F238E27FC236}">
              <a16:creationId xmlns:a16="http://schemas.microsoft.com/office/drawing/2014/main" id="{35D1B3EE-20AE-429F-87A7-C423FAA4CFA1}"/>
            </a:ext>
          </a:extLst>
        </xdr:cNvPr>
        <xdr:cNvSpPr txBox="1"/>
      </xdr:nvSpPr>
      <xdr:spPr>
        <a:xfrm>
          <a:off x="1657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6" name="テキスト ボックス 185">
          <a:extLst>
            <a:ext uri="{FF2B5EF4-FFF2-40B4-BE49-F238E27FC236}">
              <a16:creationId xmlns:a16="http://schemas.microsoft.com/office/drawing/2014/main" id="{D14D10D0-9D54-4DFA-9861-A91CDCD0B783}"/>
            </a:ext>
          </a:extLst>
        </xdr:cNvPr>
        <xdr:cNvSpPr txBox="1"/>
      </xdr:nvSpPr>
      <xdr:spPr>
        <a:xfrm>
          <a:off x="857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63</xdr:row>
      <xdr:rowOff>10795</xdr:rowOff>
    </xdr:from>
    <xdr:to>
      <xdr:col>24</xdr:col>
      <xdr:colOff>114300</xdr:colOff>
      <xdr:row>63</xdr:row>
      <xdr:rowOff>112395</xdr:rowOff>
    </xdr:to>
    <xdr:sp macro="" textlink="">
      <xdr:nvSpPr>
        <xdr:cNvPr id="187" name="楕円 186">
          <a:extLst>
            <a:ext uri="{FF2B5EF4-FFF2-40B4-BE49-F238E27FC236}">
              <a16:creationId xmlns:a16="http://schemas.microsoft.com/office/drawing/2014/main" id="{0F39B14E-4A83-4C9B-BA25-69F622ECB2F7}"/>
            </a:ext>
          </a:extLst>
        </xdr:cNvPr>
        <xdr:cNvSpPr/>
      </xdr:nvSpPr>
      <xdr:spPr>
        <a:xfrm>
          <a:off x="41275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97790</xdr:rowOff>
    </xdr:from>
    <xdr:ext cx="405130" cy="258445"/>
    <xdr:sp macro="" textlink="">
      <xdr:nvSpPr>
        <xdr:cNvPr id="188" name="【体育館・プール】&#10;有形固定資産減価償却率該当値テキスト">
          <a:extLst>
            <a:ext uri="{FF2B5EF4-FFF2-40B4-BE49-F238E27FC236}">
              <a16:creationId xmlns:a16="http://schemas.microsoft.com/office/drawing/2014/main" id="{C327AEA2-0127-4DE6-A9E3-844EBF728AFF}"/>
            </a:ext>
          </a:extLst>
        </xdr:cNvPr>
        <xdr:cNvSpPr txBox="1"/>
      </xdr:nvSpPr>
      <xdr:spPr>
        <a:xfrm>
          <a:off x="4216400" y="103403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62</xdr:row>
      <xdr:rowOff>147955</xdr:rowOff>
    </xdr:from>
    <xdr:to>
      <xdr:col>20</xdr:col>
      <xdr:colOff>38100</xdr:colOff>
      <xdr:row>63</xdr:row>
      <xdr:rowOff>78105</xdr:rowOff>
    </xdr:to>
    <xdr:sp macro="" textlink="">
      <xdr:nvSpPr>
        <xdr:cNvPr id="189" name="楕円 188">
          <a:extLst>
            <a:ext uri="{FF2B5EF4-FFF2-40B4-BE49-F238E27FC236}">
              <a16:creationId xmlns:a16="http://schemas.microsoft.com/office/drawing/2014/main" id="{8CA51DA4-F873-4CFA-9576-9DC422CB9022}"/>
            </a:ext>
          </a:extLst>
        </xdr:cNvPr>
        <xdr:cNvSpPr/>
      </xdr:nvSpPr>
      <xdr:spPr>
        <a:xfrm>
          <a:off x="3384550" y="103905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27305</xdr:rowOff>
    </xdr:from>
    <xdr:to>
      <xdr:col>24</xdr:col>
      <xdr:colOff>63500</xdr:colOff>
      <xdr:row>63</xdr:row>
      <xdr:rowOff>61595</xdr:rowOff>
    </xdr:to>
    <xdr:cxnSp macro="">
      <xdr:nvCxnSpPr>
        <xdr:cNvPr id="190" name="直線コネクタ 189">
          <a:extLst>
            <a:ext uri="{FF2B5EF4-FFF2-40B4-BE49-F238E27FC236}">
              <a16:creationId xmlns:a16="http://schemas.microsoft.com/office/drawing/2014/main" id="{3EC679D9-7753-47F5-A136-4FDA74967E75}"/>
            </a:ext>
          </a:extLst>
        </xdr:cNvPr>
        <xdr:cNvCxnSpPr/>
      </xdr:nvCxnSpPr>
      <xdr:spPr>
        <a:xfrm>
          <a:off x="3429000" y="10434955"/>
          <a:ext cx="7493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113665</xdr:rowOff>
    </xdr:from>
    <xdr:to>
      <xdr:col>15</xdr:col>
      <xdr:colOff>101600</xdr:colOff>
      <xdr:row>63</xdr:row>
      <xdr:rowOff>43815</xdr:rowOff>
    </xdr:to>
    <xdr:sp macro="" textlink="">
      <xdr:nvSpPr>
        <xdr:cNvPr id="191" name="楕円 190">
          <a:extLst>
            <a:ext uri="{FF2B5EF4-FFF2-40B4-BE49-F238E27FC236}">
              <a16:creationId xmlns:a16="http://schemas.microsoft.com/office/drawing/2014/main" id="{8BECB8C5-A0D6-4EC7-B69E-AD17E5B7CE9E}"/>
            </a:ext>
          </a:extLst>
        </xdr:cNvPr>
        <xdr:cNvSpPr/>
      </xdr:nvSpPr>
      <xdr:spPr>
        <a:xfrm>
          <a:off x="2571750" y="10356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164465</xdr:rowOff>
    </xdr:from>
    <xdr:to>
      <xdr:col>19</xdr:col>
      <xdr:colOff>177800</xdr:colOff>
      <xdr:row>63</xdr:row>
      <xdr:rowOff>27305</xdr:rowOff>
    </xdr:to>
    <xdr:cxnSp macro="">
      <xdr:nvCxnSpPr>
        <xdr:cNvPr id="192" name="直線コネクタ 191">
          <a:extLst>
            <a:ext uri="{FF2B5EF4-FFF2-40B4-BE49-F238E27FC236}">
              <a16:creationId xmlns:a16="http://schemas.microsoft.com/office/drawing/2014/main" id="{86C84B7E-FB49-4B45-BC67-8E4692CA8BEA}"/>
            </a:ext>
          </a:extLst>
        </xdr:cNvPr>
        <xdr:cNvCxnSpPr/>
      </xdr:nvCxnSpPr>
      <xdr:spPr>
        <a:xfrm>
          <a:off x="2622550" y="10407015"/>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79375</xdr:rowOff>
    </xdr:from>
    <xdr:to>
      <xdr:col>10</xdr:col>
      <xdr:colOff>165100</xdr:colOff>
      <xdr:row>63</xdr:row>
      <xdr:rowOff>9525</xdr:rowOff>
    </xdr:to>
    <xdr:sp macro="" textlink="">
      <xdr:nvSpPr>
        <xdr:cNvPr id="193" name="楕円 192">
          <a:extLst>
            <a:ext uri="{FF2B5EF4-FFF2-40B4-BE49-F238E27FC236}">
              <a16:creationId xmlns:a16="http://schemas.microsoft.com/office/drawing/2014/main" id="{14069986-874E-4B36-BC52-AE22D3F0A062}"/>
            </a:ext>
          </a:extLst>
        </xdr:cNvPr>
        <xdr:cNvSpPr/>
      </xdr:nvSpPr>
      <xdr:spPr>
        <a:xfrm>
          <a:off x="1778000" y="103219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130175</xdr:rowOff>
    </xdr:from>
    <xdr:to>
      <xdr:col>15</xdr:col>
      <xdr:colOff>50800</xdr:colOff>
      <xdr:row>62</xdr:row>
      <xdr:rowOff>164465</xdr:rowOff>
    </xdr:to>
    <xdr:cxnSp macro="">
      <xdr:nvCxnSpPr>
        <xdr:cNvPr id="194" name="直線コネクタ 193">
          <a:extLst>
            <a:ext uri="{FF2B5EF4-FFF2-40B4-BE49-F238E27FC236}">
              <a16:creationId xmlns:a16="http://schemas.microsoft.com/office/drawing/2014/main" id="{0DC52404-5D60-4519-BB88-4397856F3E8C}"/>
            </a:ext>
          </a:extLst>
        </xdr:cNvPr>
        <xdr:cNvCxnSpPr/>
      </xdr:nvCxnSpPr>
      <xdr:spPr>
        <a:xfrm>
          <a:off x="1828800" y="10372725"/>
          <a:ext cx="79375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45085</xdr:rowOff>
    </xdr:from>
    <xdr:to>
      <xdr:col>6</xdr:col>
      <xdr:colOff>38100</xdr:colOff>
      <xdr:row>62</xdr:row>
      <xdr:rowOff>146685</xdr:rowOff>
    </xdr:to>
    <xdr:sp macro="" textlink="">
      <xdr:nvSpPr>
        <xdr:cNvPr id="195" name="楕円 194">
          <a:extLst>
            <a:ext uri="{FF2B5EF4-FFF2-40B4-BE49-F238E27FC236}">
              <a16:creationId xmlns:a16="http://schemas.microsoft.com/office/drawing/2014/main" id="{09A94C31-9090-4569-A1B9-03864B21E938}"/>
            </a:ext>
          </a:extLst>
        </xdr:cNvPr>
        <xdr:cNvSpPr/>
      </xdr:nvSpPr>
      <xdr:spPr>
        <a:xfrm>
          <a:off x="984250" y="102876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95885</xdr:rowOff>
    </xdr:from>
    <xdr:to>
      <xdr:col>10</xdr:col>
      <xdr:colOff>114300</xdr:colOff>
      <xdr:row>62</xdr:row>
      <xdr:rowOff>130175</xdr:rowOff>
    </xdr:to>
    <xdr:cxnSp macro="">
      <xdr:nvCxnSpPr>
        <xdr:cNvPr id="196" name="直線コネクタ 195">
          <a:extLst>
            <a:ext uri="{FF2B5EF4-FFF2-40B4-BE49-F238E27FC236}">
              <a16:creationId xmlns:a16="http://schemas.microsoft.com/office/drawing/2014/main" id="{68DC897E-8BB4-4A6B-8B10-BF6B92CCABB3}"/>
            </a:ext>
          </a:extLst>
        </xdr:cNvPr>
        <xdr:cNvCxnSpPr/>
      </xdr:nvCxnSpPr>
      <xdr:spPr>
        <a:xfrm>
          <a:off x="1028700" y="1033843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44450</xdr:rowOff>
    </xdr:from>
    <xdr:ext cx="405130" cy="259080"/>
    <xdr:sp macro="" textlink="">
      <xdr:nvSpPr>
        <xdr:cNvPr id="197" name="n_1aveValue【体育館・プール】&#10;有形固定資産減価償却率">
          <a:extLst>
            <a:ext uri="{FF2B5EF4-FFF2-40B4-BE49-F238E27FC236}">
              <a16:creationId xmlns:a16="http://schemas.microsoft.com/office/drawing/2014/main" id="{0D59BFED-5C29-4425-97B0-F5B88BC573F1}"/>
            </a:ext>
          </a:extLst>
        </xdr:cNvPr>
        <xdr:cNvSpPr txBox="1"/>
      </xdr:nvSpPr>
      <xdr:spPr>
        <a:xfrm>
          <a:off x="3239135" y="962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151765</xdr:rowOff>
    </xdr:from>
    <xdr:ext cx="404495" cy="259080"/>
    <xdr:sp macro="" textlink="">
      <xdr:nvSpPr>
        <xdr:cNvPr id="198" name="n_2aveValue【体育館・プール】&#10;有形固定資産減価償却率">
          <a:extLst>
            <a:ext uri="{FF2B5EF4-FFF2-40B4-BE49-F238E27FC236}">
              <a16:creationId xmlns:a16="http://schemas.microsoft.com/office/drawing/2014/main" id="{03C6E35A-F0C7-4194-85A0-2577E3142424}"/>
            </a:ext>
          </a:extLst>
        </xdr:cNvPr>
        <xdr:cNvSpPr txBox="1"/>
      </xdr:nvSpPr>
      <xdr:spPr>
        <a:xfrm>
          <a:off x="2439035" y="9568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127000</xdr:rowOff>
    </xdr:from>
    <xdr:ext cx="404495" cy="259080"/>
    <xdr:sp macro="" textlink="">
      <xdr:nvSpPr>
        <xdr:cNvPr id="199" name="n_3aveValue【体育館・プール】&#10;有形固定資産減価償却率">
          <a:extLst>
            <a:ext uri="{FF2B5EF4-FFF2-40B4-BE49-F238E27FC236}">
              <a16:creationId xmlns:a16="http://schemas.microsoft.com/office/drawing/2014/main" id="{C990234D-4983-4491-9A54-EDCDA59C2AD9}"/>
            </a:ext>
          </a:extLst>
        </xdr:cNvPr>
        <xdr:cNvSpPr txBox="1"/>
      </xdr:nvSpPr>
      <xdr:spPr>
        <a:xfrm>
          <a:off x="1645285" y="9544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57</xdr:row>
      <xdr:rowOff>64770</xdr:rowOff>
    </xdr:from>
    <xdr:ext cx="404495" cy="258445"/>
    <xdr:sp macro="" textlink="">
      <xdr:nvSpPr>
        <xdr:cNvPr id="200" name="n_4aveValue【体育館・プール】&#10;有形固定資産減価償却率">
          <a:extLst>
            <a:ext uri="{FF2B5EF4-FFF2-40B4-BE49-F238E27FC236}">
              <a16:creationId xmlns:a16="http://schemas.microsoft.com/office/drawing/2014/main" id="{5B70A6D4-31D5-40DF-89E2-21108D064DE4}"/>
            </a:ext>
          </a:extLst>
        </xdr:cNvPr>
        <xdr:cNvSpPr txBox="1"/>
      </xdr:nvSpPr>
      <xdr:spPr>
        <a:xfrm>
          <a:off x="851535" y="94818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63</xdr:row>
      <xdr:rowOff>69215</xdr:rowOff>
    </xdr:from>
    <xdr:ext cx="405130" cy="259080"/>
    <xdr:sp macro="" textlink="">
      <xdr:nvSpPr>
        <xdr:cNvPr id="201" name="n_1mainValue【体育館・プール】&#10;有形固定資産減価償却率">
          <a:extLst>
            <a:ext uri="{FF2B5EF4-FFF2-40B4-BE49-F238E27FC236}">
              <a16:creationId xmlns:a16="http://schemas.microsoft.com/office/drawing/2014/main" id="{45B82B86-8C4E-43AF-9869-5272CC1DB582}"/>
            </a:ext>
          </a:extLst>
        </xdr:cNvPr>
        <xdr:cNvSpPr txBox="1"/>
      </xdr:nvSpPr>
      <xdr:spPr>
        <a:xfrm>
          <a:off x="3239135" y="10476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63</xdr:row>
      <xdr:rowOff>34925</xdr:rowOff>
    </xdr:from>
    <xdr:ext cx="404495" cy="259080"/>
    <xdr:sp macro="" textlink="">
      <xdr:nvSpPr>
        <xdr:cNvPr id="202" name="n_2mainValue【体育館・プール】&#10;有形固定資産減価償却率">
          <a:extLst>
            <a:ext uri="{FF2B5EF4-FFF2-40B4-BE49-F238E27FC236}">
              <a16:creationId xmlns:a16="http://schemas.microsoft.com/office/drawing/2014/main" id="{11C51FAF-C7A8-4BFE-AA27-46A7F3460597}"/>
            </a:ext>
          </a:extLst>
        </xdr:cNvPr>
        <xdr:cNvSpPr txBox="1"/>
      </xdr:nvSpPr>
      <xdr:spPr>
        <a:xfrm>
          <a:off x="2439035" y="10442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63</xdr:row>
      <xdr:rowOff>635</xdr:rowOff>
    </xdr:from>
    <xdr:ext cx="404495" cy="259080"/>
    <xdr:sp macro="" textlink="">
      <xdr:nvSpPr>
        <xdr:cNvPr id="203" name="n_3mainValue【体育館・プール】&#10;有形固定資産減価償却率">
          <a:extLst>
            <a:ext uri="{FF2B5EF4-FFF2-40B4-BE49-F238E27FC236}">
              <a16:creationId xmlns:a16="http://schemas.microsoft.com/office/drawing/2014/main" id="{80849A7A-91ED-4903-9AF4-55B324FF16C0}"/>
            </a:ext>
          </a:extLst>
        </xdr:cNvPr>
        <xdr:cNvSpPr txBox="1"/>
      </xdr:nvSpPr>
      <xdr:spPr>
        <a:xfrm>
          <a:off x="1645285" y="10408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62</xdr:row>
      <xdr:rowOff>137795</xdr:rowOff>
    </xdr:from>
    <xdr:ext cx="404495" cy="259080"/>
    <xdr:sp macro="" textlink="">
      <xdr:nvSpPr>
        <xdr:cNvPr id="204" name="n_4mainValue【体育館・プール】&#10;有形固定資産減価償却率">
          <a:extLst>
            <a:ext uri="{FF2B5EF4-FFF2-40B4-BE49-F238E27FC236}">
              <a16:creationId xmlns:a16="http://schemas.microsoft.com/office/drawing/2014/main" id="{0EB9084B-FDA4-405D-BDCA-B0ABB05180F9}"/>
            </a:ext>
          </a:extLst>
        </xdr:cNvPr>
        <xdr:cNvSpPr txBox="1"/>
      </xdr:nvSpPr>
      <xdr:spPr>
        <a:xfrm>
          <a:off x="851535" y="10380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1CAB7EAA-9CCE-4158-9B9C-4D01D2529EE5}"/>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EAA329C9-BE27-4C32-85C3-A4730A7D759A}"/>
            </a:ext>
          </a:extLst>
        </xdr:cNvPr>
        <xdr:cNvSpPr/>
      </xdr:nvSpPr>
      <xdr:spPr>
        <a:xfrm>
          <a:off x="60642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D94DFC2-5F7C-4913-B0D2-42950C23B790}"/>
            </a:ext>
          </a:extLst>
        </xdr:cNvPr>
        <xdr:cNvSpPr/>
      </xdr:nvSpPr>
      <xdr:spPr>
        <a:xfrm>
          <a:off x="60642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444FBCAE-7BE6-479E-B1BC-5B32E5EB4FE6}"/>
            </a:ext>
          </a:extLst>
        </xdr:cNvPr>
        <xdr:cNvSpPr/>
      </xdr:nvSpPr>
      <xdr:spPr>
        <a:xfrm>
          <a:off x="69850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2C86B415-82E0-4214-985E-9DB1F6EEBAF6}"/>
            </a:ext>
          </a:extLst>
        </xdr:cNvPr>
        <xdr:cNvSpPr/>
      </xdr:nvSpPr>
      <xdr:spPr>
        <a:xfrm>
          <a:off x="69850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6317FE9B-E9D6-4172-B3DD-0C80BD155B23}"/>
            </a:ext>
          </a:extLst>
        </xdr:cNvPr>
        <xdr:cNvSpPr/>
      </xdr:nvSpPr>
      <xdr:spPr>
        <a:xfrm>
          <a:off x="8013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5680116-F4CA-41F7-B0AC-E99EAC0E842A}"/>
            </a:ext>
          </a:extLst>
        </xdr:cNvPr>
        <xdr:cNvSpPr/>
      </xdr:nvSpPr>
      <xdr:spPr>
        <a:xfrm>
          <a:off x="8013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02BDBFB-BFDA-4757-9608-C59CB0F6BEBD}"/>
            </a:ext>
          </a:extLst>
        </xdr:cNvPr>
        <xdr:cNvSpPr/>
      </xdr:nvSpPr>
      <xdr:spPr>
        <a:xfrm>
          <a:off x="595630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3" name="テキスト ボックス 212">
          <a:extLst>
            <a:ext uri="{FF2B5EF4-FFF2-40B4-BE49-F238E27FC236}">
              <a16:creationId xmlns:a16="http://schemas.microsoft.com/office/drawing/2014/main" id="{9346C5A2-F467-402A-9637-1AC8A9DD26AC}"/>
            </a:ext>
          </a:extLst>
        </xdr:cNvPr>
        <xdr:cNvSpPr txBox="1"/>
      </xdr:nvSpPr>
      <xdr:spPr>
        <a:xfrm>
          <a:off x="591820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E4E5355F-B0F0-43DB-915A-B953E94EE217}"/>
            </a:ext>
          </a:extLst>
        </xdr:cNvPr>
        <xdr:cNvCxnSpPr/>
      </xdr:nvCxnSpPr>
      <xdr:spPr>
        <a:xfrm>
          <a:off x="5956300" y="11017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92372FDA-852A-4C95-9993-44BF4701220E}"/>
            </a:ext>
          </a:extLst>
        </xdr:cNvPr>
        <xdr:cNvCxnSpPr/>
      </xdr:nvCxnSpPr>
      <xdr:spPr>
        <a:xfrm>
          <a:off x="5956300" y="10648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6" name="テキスト ボックス 215">
          <a:extLst>
            <a:ext uri="{FF2B5EF4-FFF2-40B4-BE49-F238E27FC236}">
              <a16:creationId xmlns:a16="http://schemas.microsoft.com/office/drawing/2014/main" id="{12BF8639-022D-4D0B-B590-73EE2CFAEADB}"/>
            </a:ext>
          </a:extLst>
        </xdr:cNvPr>
        <xdr:cNvSpPr txBox="1"/>
      </xdr:nvSpPr>
      <xdr:spPr>
        <a:xfrm>
          <a:off x="5527040" y="10513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CE2A0E11-6EAB-4B93-A0C6-7FAAA3A85870}"/>
            </a:ext>
          </a:extLst>
        </xdr:cNvPr>
        <xdr:cNvCxnSpPr/>
      </xdr:nvCxnSpPr>
      <xdr:spPr>
        <a:xfrm>
          <a:off x="5956300" y="1028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18" name="テキスト ボックス 217">
          <a:extLst>
            <a:ext uri="{FF2B5EF4-FFF2-40B4-BE49-F238E27FC236}">
              <a16:creationId xmlns:a16="http://schemas.microsoft.com/office/drawing/2014/main" id="{1115DF30-038D-4A38-AEBA-D546E9A1E2DD}"/>
            </a:ext>
          </a:extLst>
        </xdr:cNvPr>
        <xdr:cNvSpPr txBox="1"/>
      </xdr:nvSpPr>
      <xdr:spPr>
        <a:xfrm>
          <a:off x="5527040" y="1014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AAC72D78-42D3-4274-8163-68336006EE2A}"/>
            </a:ext>
          </a:extLst>
        </xdr:cNvPr>
        <xdr:cNvCxnSpPr/>
      </xdr:nvCxnSpPr>
      <xdr:spPr>
        <a:xfrm>
          <a:off x="5956300" y="9912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0" name="テキスト ボックス 219">
          <a:extLst>
            <a:ext uri="{FF2B5EF4-FFF2-40B4-BE49-F238E27FC236}">
              <a16:creationId xmlns:a16="http://schemas.microsoft.com/office/drawing/2014/main" id="{9F13BBB5-EA48-4FA6-80E5-253B718999CF}"/>
            </a:ext>
          </a:extLst>
        </xdr:cNvPr>
        <xdr:cNvSpPr txBox="1"/>
      </xdr:nvSpPr>
      <xdr:spPr>
        <a:xfrm>
          <a:off x="5527040" y="9776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97449EA-6F75-423D-926D-671B3AE3316E}"/>
            </a:ext>
          </a:extLst>
        </xdr:cNvPr>
        <xdr:cNvCxnSpPr/>
      </xdr:nvCxnSpPr>
      <xdr:spPr>
        <a:xfrm>
          <a:off x="5956300" y="9550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2" name="テキスト ボックス 221">
          <a:extLst>
            <a:ext uri="{FF2B5EF4-FFF2-40B4-BE49-F238E27FC236}">
              <a16:creationId xmlns:a16="http://schemas.microsoft.com/office/drawing/2014/main" id="{80D370F6-6288-4910-BDD2-CE8FCF831F67}"/>
            </a:ext>
          </a:extLst>
        </xdr:cNvPr>
        <xdr:cNvSpPr txBox="1"/>
      </xdr:nvSpPr>
      <xdr:spPr>
        <a:xfrm>
          <a:off x="5527040" y="9414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CC0EBD64-F0FE-48C6-9F81-17F204BD6ECB}"/>
            </a:ext>
          </a:extLst>
        </xdr:cNvPr>
        <xdr:cNvCxnSpPr/>
      </xdr:nvCxnSpPr>
      <xdr:spPr>
        <a:xfrm>
          <a:off x="5956300" y="918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4" name="テキスト ボックス 223">
          <a:extLst>
            <a:ext uri="{FF2B5EF4-FFF2-40B4-BE49-F238E27FC236}">
              <a16:creationId xmlns:a16="http://schemas.microsoft.com/office/drawing/2014/main" id="{DBC61828-C106-4A4B-9118-6C29912E8EE2}"/>
            </a:ext>
          </a:extLst>
        </xdr:cNvPr>
        <xdr:cNvSpPr txBox="1"/>
      </xdr:nvSpPr>
      <xdr:spPr>
        <a:xfrm>
          <a:off x="5527040" y="9046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EF1E91A-C28E-478D-8A1D-F6F7EF9D1F00}"/>
            </a:ext>
          </a:extLst>
        </xdr:cNvPr>
        <xdr:cNvCxnSpPr/>
      </xdr:nvCxnSpPr>
      <xdr:spPr>
        <a:xfrm>
          <a:off x="5956300" y="88138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6" name="テキスト ボックス 225">
          <a:extLst>
            <a:ext uri="{FF2B5EF4-FFF2-40B4-BE49-F238E27FC236}">
              <a16:creationId xmlns:a16="http://schemas.microsoft.com/office/drawing/2014/main" id="{50B5BCE2-D518-4B21-8DE9-32B4D4FF73ED}"/>
            </a:ext>
          </a:extLst>
        </xdr:cNvPr>
        <xdr:cNvSpPr txBox="1"/>
      </xdr:nvSpPr>
      <xdr:spPr>
        <a:xfrm>
          <a:off x="5527040" y="8677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5BB18681-C1AE-4959-B804-7A08104BF608}"/>
            </a:ext>
          </a:extLst>
        </xdr:cNvPr>
        <xdr:cNvSpPr/>
      </xdr:nvSpPr>
      <xdr:spPr>
        <a:xfrm>
          <a:off x="595630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30480</xdr:rowOff>
    </xdr:from>
    <xdr:to>
      <xdr:col>54</xdr:col>
      <xdr:colOff>189865</xdr:colOff>
      <xdr:row>63</xdr:row>
      <xdr:rowOff>109220</xdr:rowOff>
    </xdr:to>
    <xdr:cxnSp macro="">
      <xdr:nvCxnSpPr>
        <xdr:cNvPr id="228" name="直線コネクタ 227">
          <a:extLst>
            <a:ext uri="{FF2B5EF4-FFF2-40B4-BE49-F238E27FC236}">
              <a16:creationId xmlns:a16="http://schemas.microsoft.com/office/drawing/2014/main" id="{DDB355FA-AB68-42C1-A9E9-3005C53C434C}"/>
            </a:ext>
          </a:extLst>
        </xdr:cNvPr>
        <xdr:cNvCxnSpPr/>
      </xdr:nvCxnSpPr>
      <xdr:spPr>
        <a:xfrm flipV="1">
          <a:off x="9429115" y="928243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112395</xdr:rowOff>
    </xdr:from>
    <xdr:ext cx="469900" cy="258445"/>
    <xdr:sp macro="" textlink="">
      <xdr:nvSpPr>
        <xdr:cNvPr id="229" name="【体育館・プール】&#10;一人当たり面積最小値テキスト">
          <a:extLst>
            <a:ext uri="{FF2B5EF4-FFF2-40B4-BE49-F238E27FC236}">
              <a16:creationId xmlns:a16="http://schemas.microsoft.com/office/drawing/2014/main" id="{88149BA9-AB3F-4ECB-B02A-D28E454F91A5}"/>
            </a:ext>
          </a:extLst>
        </xdr:cNvPr>
        <xdr:cNvSpPr txBox="1"/>
      </xdr:nvSpPr>
      <xdr:spPr>
        <a:xfrm>
          <a:off x="9467850" y="105200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109220</xdr:rowOff>
    </xdr:from>
    <xdr:to>
      <xdr:col>55</xdr:col>
      <xdr:colOff>88900</xdr:colOff>
      <xdr:row>63</xdr:row>
      <xdr:rowOff>109220</xdr:rowOff>
    </xdr:to>
    <xdr:cxnSp macro="">
      <xdr:nvCxnSpPr>
        <xdr:cNvPr id="230" name="直線コネクタ 229">
          <a:extLst>
            <a:ext uri="{FF2B5EF4-FFF2-40B4-BE49-F238E27FC236}">
              <a16:creationId xmlns:a16="http://schemas.microsoft.com/office/drawing/2014/main" id="{2749AE77-3CCE-42C0-9E9C-35E3DFC0FA12}"/>
            </a:ext>
          </a:extLst>
        </xdr:cNvPr>
        <xdr:cNvCxnSpPr/>
      </xdr:nvCxnSpPr>
      <xdr:spPr>
        <a:xfrm>
          <a:off x="9359900" y="10516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148590</xdr:rowOff>
    </xdr:from>
    <xdr:ext cx="469900" cy="259080"/>
    <xdr:sp macro="" textlink="">
      <xdr:nvSpPr>
        <xdr:cNvPr id="231" name="【体育館・プール】&#10;一人当たり面積最大値テキスト">
          <a:extLst>
            <a:ext uri="{FF2B5EF4-FFF2-40B4-BE49-F238E27FC236}">
              <a16:creationId xmlns:a16="http://schemas.microsoft.com/office/drawing/2014/main" id="{F62B0FF9-F725-4D9C-ACE7-429DC88B96E3}"/>
            </a:ext>
          </a:extLst>
        </xdr:cNvPr>
        <xdr:cNvSpPr txBox="1"/>
      </xdr:nvSpPr>
      <xdr:spPr>
        <a:xfrm>
          <a:off x="9467850" y="907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0.744</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30480</xdr:rowOff>
    </xdr:from>
    <xdr:to>
      <xdr:col>55</xdr:col>
      <xdr:colOff>88900</xdr:colOff>
      <xdr:row>56</xdr:row>
      <xdr:rowOff>30480</xdr:rowOff>
    </xdr:to>
    <xdr:cxnSp macro="">
      <xdr:nvCxnSpPr>
        <xdr:cNvPr id="232" name="直線コネクタ 231">
          <a:extLst>
            <a:ext uri="{FF2B5EF4-FFF2-40B4-BE49-F238E27FC236}">
              <a16:creationId xmlns:a16="http://schemas.microsoft.com/office/drawing/2014/main" id="{9504F09B-36A7-4036-A840-4D94737ADB9A}"/>
            </a:ext>
          </a:extLst>
        </xdr:cNvPr>
        <xdr:cNvCxnSpPr/>
      </xdr:nvCxnSpPr>
      <xdr:spPr>
        <a:xfrm>
          <a:off x="9359900" y="92824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105410</xdr:rowOff>
    </xdr:from>
    <xdr:ext cx="469900" cy="259080"/>
    <xdr:sp macro="" textlink="">
      <xdr:nvSpPr>
        <xdr:cNvPr id="233" name="【体育館・プール】&#10;一人当たり面積平均値テキスト">
          <a:extLst>
            <a:ext uri="{FF2B5EF4-FFF2-40B4-BE49-F238E27FC236}">
              <a16:creationId xmlns:a16="http://schemas.microsoft.com/office/drawing/2014/main" id="{12B0E188-9FCA-4159-9CF3-002C6534D0A3}"/>
            </a:ext>
          </a:extLst>
        </xdr:cNvPr>
        <xdr:cNvSpPr txBox="1"/>
      </xdr:nvSpPr>
      <xdr:spPr>
        <a:xfrm>
          <a:off x="9467850" y="10017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82550</xdr:rowOff>
    </xdr:from>
    <xdr:to>
      <xdr:col>55</xdr:col>
      <xdr:colOff>50800</xdr:colOff>
      <xdr:row>62</xdr:row>
      <xdr:rowOff>12700</xdr:rowOff>
    </xdr:to>
    <xdr:sp macro="" textlink="">
      <xdr:nvSpPr>
        <xdr:cNvPr id="234" name="フローチャート: 判断 233">
          <a:extLst>
            <a:ext uri="{FF2B5EF4-FFF2-40B4-BE49-F238E27FC236}">
              <a16:creationId xmlns:a16="http://schemas.microsoft.com/office/drawing/2014/main" id="{D1359B4A-61B4-4DA9-B7D0-EAF76EB68604}"/>
            </a:ext>
          </a:extLst>
        </xdr:cNvPr>
        <xdr:cNvSpPr/>
      </xdr:nvSpPr>
      <xdr:spPr>
        <a:xfrm>
          <a:off x="9398000" y="1016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5" name="フローチャート: 判断 234">
          <a:extLst>
            <a:ext uri="{FF2B5EF4-FFF2-40B4-BE49-F238E27FC236}">
              <a16:creationId xmlns:a16="http://schemas.microsoft.com/office/drawing/2014/main" id="{DB7F47DC-F500-440B-B16B-678AEBAFD93F}"/>
            </a:ext>
          </a:extLst>
        </xdr:cNvPr>
        <xdr:cNvSpPr/>
      </xdr:nvSpPr>
      <xdr:spPr>
        <a:xfrm>
          <a:off x="86360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6" name="フローチャート: 判断 235">
          <a:extLst>
            <a:ext uri="{FF2B5EF4-FFF2-40B4-BE49-F238E27FC236}">
              <a16:creationId xmlns:a16="http://schemas.microsoft.com/office/drawing/2014/main" id="{AD1E0AD7-4EBA-4729-A009-DC72DB437365}"/>
            </a:ext>
          </a:extLst>
        </xdr:cNvPr>
        <xdr:cNvSpPr/>
      </xdr:nvSpPr>
      <xdr:spPr>
        <a:xfrm>
          <a:off x="7842250" y="10152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71120</xdr:rowOff>
    </xdr:from>
    <xdr:to>
      <xdr:col>41</xdr:col>
      <xdr:colOff>101600</xdr:colOff>
      <xdr:row>62</xdr:row>
      <xdr:rowOff>1270</xdr:rowOff>
    </xdr:to>
    <xdr:sp macro="" textlink="">
      <xdr:nvSpPr>
        <xdr:cNvPr id="237" name="フローチャート: 判断 236">
          <a:extLst>
            <a:ext uri="{FF2B5EF4-FFF2-40B4-BE49-F238E27FC236}">
              <a16:creationId xmlns:a16="http://schemas.microsoft.com/office/drawing/2014/main" id="{167DF933-FF95-475F-AD91-31CDED8CA548}"/>
            </a:ext>
          </a:extLst>
        </xdr:cNvPr>
        <xdr:cNvSpPr/>
      </xdr:nvSpPr>
      <xdr:spPr>
        <a:xfrm>
          <a:off x="7029450" y="10148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40640</xdr:rowOff>
    </xdr:from>
    <xdr:to>
      <xdr:col>36</xdr:col>
      <xdr:colOff>165100</xdr:colOff>
      <xdr:row>61</xdr:row>
      <xdr:rowOff>142240</xdr:rowOff>
    </xdr:to>
    <xdr:sp macro="" textlink="">
      <xdr:nvSpPr>
        <xdr:cNvPr id="238" name="フローチャート: 判断 237">
          <a:extLst>
            <a:ext uri="{FF2B5EF4-FFF2-40B4-BE49-F238E27FC236}">
              <a16:creationId xmlns:a16="http://schemas.microsoft.com/office/drawing/2014/main" id="{81ABC7BC-F84E-4838-9B35-209317F73B0D}"/>
            </a:ext>
          </a:extLst>
        </xdr:cNvPr>
        <xdr:cNvSpPr/>
      </xdr:nvSpPr>
      <xdr:spPr>
        <a:xfrm>
          <a:off x="62357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39" name="テキスト ボックス 238">
          <a:extLst>
            <a:ext uri="{FF2B5EF4-FFF2-40B4-BE49-F238E27FC236}">
              <a16:creationId xmlns:a16="http://schemas.microsoft.com/office/drawing/2014/main" id="{096842A3-3BA1-4E8E-8A90-358D986FD39D}"/>
            </a:ext>
          </a:extLst>
        </xdr:cNvPr>
        <xdr:cNvSpPr txBox="1"/>
      </xdr:nvSpPr>
      <xdr:spPr>
        <a:xfrm>
          <a:off x="92583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0" name="テキスト ボックス 239">
          <a:extLst>
            <a:ext uri="{FF2B5EF4-FFF2-40B4-BE49-F238E27FC236}">
              <a16:creationId xmlns:a16="http://schemas.microsoft.com/office/drawing/2014/main" id="{2C72F696-F7EA-456D-8941-647738C971B1}"/>
            </a:ext>
          </a:extLst>
        </xdr:cNvPr>
        <xdr:cNvSpPr txBox="1"/>
      </xdr:nvSpPr>
      <xdr:spPr>
        <a:xfrm>
          <a:off x="85153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1" name="テキスト ボックス 240">
          <a:extLst>
            <a:ext uri="{FF2B5EF4-FFF2-40B4-BE49-F238E27FC236}">
              <a16:creationId xmlns:a16="http://schemas.microsoft.com/office/drawing/2014/main" id="{2BB2A6CA-EFAC-45C8-9DCB-0C775D9417DC}"/>
            </a:ext>
          </a:extLst>
        </xdr:cNvPr>
        <xdr:cNvSpPr txBox="1"/>
      </xdr:nvSpPr>
      <xdr:spPr>
        <a:xfrm>
          <a:off x="7715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2" name="テキスト ボックス 241">
          <a:extLst>
            <a:ext uri="{FF2B5EF4-FFF2-40B4-BE49-F238E27FC236}">
              <a16:creationId xmlns:a16="http://schemas.microsoft.com/office/drawing/2014/main" id="{7953A5F7-77B8-4063-B18E-89879ACF0C57}"/>
            </a:ext>
          </a:extLst>
        </xdr:cNvPr>
        <xdr:cNvSpPr txBox="1"/>
      </xdr:nvSpPr>
      <xdr:spPr>
        <a:xfrm>
          <a:off x="6908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3" name="テキスト ボックス 242">
          <a:extLst>
            <a:ext uri="{FF2B5EF4-FFF2-40B4-BE49-F238E27FC236}">
              <a16:creationId xmlns:a16="http://schemas.microsoft.com/office/drawing/2014/main" id="{21D034B0-34C9-41CB-8B03-5D2268E14FC3}"/>
            </a:ext>
          </a:extLst>
        </xdr:cNvPr>
        <xdr:cNvSpPr txBox="1"/>
      </xdr:nvSpPr>
      <xdr:spPr>
        <a:xfrm>
          <a:off x="61150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137795</xdr:rowOff>
    </xdr:from>
    <xdr:to>
      <xdr:col>55</xdr:col>
      <xdr:colOff>50800</xdr:colOff>
      <xdr:row>63</xdr:row>
      <xdr:rowOff>67945</xdr:rowOff>
    </xdr:to>
    <xdr:sp macro="" textlink="">
      <xdr:nvSpPr>
        <xdr:cNvPr id="244" name="楕円 243">
          <a:extLst>
            <a:ext uri="{FF2B5EF4-FFF2-40B4-BE49-F238E27FC236}">
              <a16:creationId xmlns:a16="http://schemas.microsoft.com/office/drawing/2014/main" id="{12F63538-50FF-4559-BFD2-7B725CDEF50B}"/>
            </a:ext>
          </a:extLst>
        </xdr:cNvPr>
        <xdr:cNvSpPr/>
      </xdr:nvSpPr>
      <xdr:spPr>
        <a:xfrm>
          <a:off x="9398000" y="103803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52705</xdr:rowOff>
    </xdr:from>
    <xdr:ext cx="469900" cy="258445"/>
    <xdr:sp macro="" textlink="">
      <xdr:nvSpPr>
        <xdr:cNvPr id="245" name="【体育館・プール】&#10;一人当たり面積該当値テキスト">
          <a:extLst>
            <a:ext uri="{FF2B5EF4-FFF2-40B4-BE49-F238E27FC236}">
              <a16:creationId xmlns:a16="http://schemas.microsoft.com/office/drawing/2014/main" id="{F7F90A9F-C518-4708-B5FE-B5E1F233FF32}"/>
            </a:ext>
          </a:extLst>
        </xdr:cNvPr>
        <xdr:cNvSpPr txBox="1"/>
      </xdr:nvSpPr>
      <xdr:spPr>
        <a:xfrm>
          <a:off x="9467850" y="10295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137795</xdr:rowOff>
    </xdr:from>
    <xdr:to>
      <xdr:col>50</xdr:col>
      <xdr:colOff>165100</xdr:colOff>
      <xdr:row>63</xdr:row>
      <xdr:rowOff>67945</xdr:rowOff>
    </xdr:to>
    <xdr:sp macro="" textlink="">
      <xdr:nvSpPr>
        <xdr:cNvPr id="246" name="楕円 245">
          <a:extLst>
            <a:ext uri="{FF2B5EF4-FFF2-40B4-BE49-F238E27FC236}">
              <a16:creationId xmlns:a16="http://schemas.microsoft.com/office/drawing/2014/main" id="{9A83788A-FA79-4231-AF8D-E84C96102769}"/>
            </a:ext>
          </a:extLst>
        </xdr:cNvPr>
        <xdr:cNvSpPr/>
      </xdr:nvSpPr>
      <xdr:spPr>
        <a:xfrm>
          <a:off x="8636000" y="103803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17780</xdr:rowOff>
    </xdr:from>
    <xdr:to>
      <xdr:col>55</xdr:col>
      <xdr:colOff>0</xdr:colOff>
      <xdr:row>63</xdr:row>
      <xdr:rowOff>17780</xdr:rowOff>
    </xdr:to>
    <xdr:cxnSp macro="">
      <xdr:nvCxnSpPr>
        <xdr:cNvPr id="247" name="直線コネクタ 246">
          <a:extLst>
            <a:ext uri="{FF2B5EF4-FFF2-40B4-BE49-F238E27FC236}">
              <a16:creationId xmlns:a16="http://schemas.microsoft.com/office/drawing/2014/main" id="{DFEA4783-A44B-418F-8063-7785AC5E426E}"/>
            </a:ext>
          </a:extLst>
        </xdr:cNvPr>
        <xdr:cNvCxnSpPr/>
      </xdr:nvCxnSpPr>
      <xdr:spPr>
        <a:xfrm>
          <a:off x="8686800" y="1042543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48" name="楕円 247">
          <a:extLst>
            <a:ext uri="{FF2B5EF4-FFF2-40B4-BE49-F238E27FC236}">
              <a16:creationId xmlns:a16="http://schemas.microsoft.com/office/drawing/2014/main" id="{ED7382D2-68E1-4AD2-BEEF-B1B2BB9F0DAC}"/>
            </a:ext>
          </a:extLst>
        </xdr:cNvPr>
        <xdr:cNvSpPr/>
      </xdr:nvSpPr>
      <xdr:spPr>
        <a:xfrm>
          <a:off x="7842250" y="10382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17780</xdr:rowOff>
    </xdr:from>
    <xdr:to>
      <xdr:col>50</xdr:col>
      <xdr:colOff>114300</xdr:colOff>
      <xdr:row>63</xdr:row>
      <xdr:rowOff>19050</xdr:rowOff>
    </xdr:to>
    <xdr:cxnSp macro="">
      <xdr:nvCxnSpPr>
        <xdr:cNvPr id="249" name="直線コネクタ 248">
          <a:extLst>
            <a:ext uri="{FF2B5EF4-FFF2-40B4-BE49-F238E27FC236}">
              <a16:creationId xmlns:a16="http://schemas.microsoft.com/office/drawing/2014/main" id="{5FD9FB2B-665D-4FCE-B228-8BDE931C52BB}"/>
            </a:ext>
          </a:extLst>
        </xdr:cNvPr>
        <xdr:cNvCxnSpPr/>
      </xdr:nvCxnSpPr>
      <xdr:spPr>
        <a:xfrm flipV="1">
          <a:off x="7886700" y="10425430"/>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50" name="楕円 249">
          <a:extLst>
            <a:ext uri="{FF2B5EF4-FFF2-40B4-BE49-F238E27FC236}">
              <a16:creationId xmlns:a16="http://schemas.microsoft.com/office/drawing/2014/main" id="{1D502B6C-4D92-40E6-BF53-EE4467B9DF7F}"/>
            </a:ext>
          </a:extLst>
        </xdr:cNvPr>
        <xdr:cNvSpPr/>
      </xdr:nvSpPr>
      <xdr:spPr>
        <a:xfrm>
          <a:off x="702945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19050</xdr:rowOff>
    </xdr:from>
    <xdr:to>
      <xdr:col>45</xdr:col>
      <xdr:colOff>177800</xdr:colOff>
      <xdr:row>63</xdr:row>
      <xdr:rowOff>22860</xdr:rowOff>
    </xdr:to>
    <xdr:cxnSp macro="">
      <xdr:nvCxnSpPr>
        <xdr:cNvPr id="251" name="直線コネクタ 250">
          <a:extLst>
            <a:ext uri="{FF2B5EF4-FFF2-40B4-BE49-F238E27FC236}">
              <a16:creationId xmlns:a16="http://schemas.microsoft.com/office/drawing/2014/main" id="{BC4C7465-F15B-4540-8552-E93D579D35DA}"/>
            </a:ext>
          </a:extLst>
        </xdr:cNvPr>
        <xdr:cNvCxnSpPr/>
      </xdr:nvCxnSpPr>
      <xdr:spPr>
        <a:xfrm flipV="1">
          <a:off x="7080250" y="1042670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52" name="楕円 251">
          <a:extLst>
            <a:ext uri="{FF2B5EF4-FFF2-40B4-BE49-F238E27FC236}">
              <a16:creationId xmlns:a16="http://schemas.microsoft.com/office/drawing/2014/main" id="{1900F8E2-39A9-4E90-A988-BF6E7C98BEC6}"/>
            </a:ext>
          </a:extLst>
        </xdr:cNvPr>
        <xdr:cNvSpPr/>
      </xdr:nvSpPr>
      <xdr:spPr>
        <a:xfrm>
          <a:off x="6235700" y="10386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22860</xdr:rowOff>
    </xdr:to>
    <xdr:cxnSp macro="">
      <xdr:nvCxnSpPr>
        <xdr:cNvPr id="253" name="直線コネクタ 252">
          <a:extLst>
            <a:ext uri="{FF2B5EF4-FFF2-40B4-BE49-F238E27FC236}">
              <a16:creationId xmlns:a16="http://schemas.microsoft.com/office/drawing/2014/main" id="{05157B76-9662-4AF8-969E-6D8EC896772C}"/>
            </a:ext>
          </a:extLst>
        </xdr:cNvPr>
        <xdr:cNvCxnSpPr/>
      </xdr:nvCxnSpPr>
      <xdr:spPr>
        <a:xfrm>
          <a:off x="6286500" y="1043051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86360</xdr:rowOff>
    </xdr:from>
    <xdr:ext cx="469900" cy="258445"/>
    <xdr:sp macro="" textlink="">
      <xdr:nvSpPr>
        <xdr:cNvPr id="254" name="n_1aveValue【体育館・プール】&#10;一人当たり面積">
          <a:extLst>
            <a:ext uri="{FF2B5EF4-FFF2-40B4-BE49-F238E27FC236}">
              <a16:creationId xmlns:a16="http://schemas.microsoft.com/office/drawing/2014/main" id="{BAC37B76-046A-4572-9A32-3F967F853D73}"/>
            </a:ext>
          </a:extLst>
        </xdr:cNvPr>
        <xdr:cNvSpPr txBox="1"/>
      </xdr:nvSpPr>
      <xdr:spPr>
        <a:xfrm>
          <a:off x="8458200" y="9998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21590</xdr:rowOff>
    </xdr:from>
    <xdr:ext cx="469265" cy="259080"/>
    <xdr:sp macro="" textlink="">
      <xdr:nvSpPr>
        <xdr:cNvPr id="255" name="n_2aveValue【体育館・プール】&#10;一人当たり面積">
          <a:extLst>
            <a:ext uri="{FF2B5EF4-FFF2-40B4-BE49-F238E27FC236}">
              <a16:creationId xmlns:a16="http://schemas.microsoft.com/office/drawing/2014/main" id="{C7B0C8C7-1EFA-4EAD-B6A2-84A07EFFB34B}"/>
            </a:ext>
          </a:extLst>
        </xdr:cNvPr>
        <xdr:cNvSpPr txBox="1"/>
      </xdr:nvSpPr>
      <xdr:spPr>
        <a:xfrm>
          <a:off x="7677150" y="9933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17780</xdr:rowOff>
    </xdr:from>
    <xdr:ext cx="469265" cy="258445"/>
    <xdr:sp macro="" textlink="">
      <xdr:nvSpPr>
        <xdr:cNvPr id="256" name="n_3aveValue【体育館・プール】&#10;一人当たり面積">
          <a:extLst>
            <a:ext uri="{FF2B5EF4-FFF2-40B4-BE49-F238E27FC236}">
              <a16:creationId xmlns:a16="http://schemas.microsoft.com/office/drawing/2014/main" id="{1B07D0D2-B900-4E73-9C44-368CADF0757D}"/>
            </a:ext>
          </a:extLst>
        </xdr:cNvPr>
        <xdr:cNvSpPr txBox="1"/>
      </xdr:nvSpPr>
      <xdr:spPr>
        <a:xfrm>
          <a:off x="6864350" y="9930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158750</xdr:rowOff>
    </xdr:from>
    <xdr:ext cx="469265" cy="259080"/>
    <xdr:sp macro="" textlink="">
      <xdr:nvSpPr>
        <xdr:cNvPr id="257" name="n_4aveValue【体育館・プール】&#10;一人当たり面積">
          <a:extLst>
            <a:ext uri="{FF2B5EF4-FFF2-40B4-BE49-F238E27FC236}">
              <a16:creationId xmlns:a16="http://schemas.microsoft.com/office/drawing/2014/main" id="{A85AD372-B5CE-4510-9386-5CCFB0E67A4E}"/>
            </a:ext>
          </a:extLst>
        </xdr:cNvPr>
        <xdr:cNvSpPr txBox="1"/>
      </xdr:nvSpPr>
      <xdr:spPr>
        <a:xfrm>
          <a:off x="6070600" y="9906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59055</xdr:rowOff>
    </xdr:from>
    <xdr:ext cx="469900" cy="259080"/>
    <xdr:sp macro="" textlink="">
      <xdr:nvSpPr>
        <xdr:cNvPr id="258" name="n_1mainValue【体育館・プール】&#10;一人当たり面積">
          <a:extLst>
            <a:ext uri="{FF2B5EF4-FFF2-40B4-BE49-F238E27FC236}">
              <a16:creationId xmlns:a16="http://schemas.microsoft.com/office/drawing/2014/main" id="{22BA820D-70E6-4C73-8AE4-53E90E6A5538}"/>
            </a:ext>
          </a:extLst>
        </xdr:cNvPr>
        <xdr:cNvSpPr txBox="1"/>
      </xdr:nvSpPr>
      <xdr:spPr>
        <a:xfrm>
          <a:off x="8458200" y="10466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60960</xdr:rowOff>
    </xdr:from>
    <xdr:ext cx="469265" cy="259080"/>
    <xdr:sp macro="" textlink="">
      <xdr:nvSpPr>
        <xdr:cNvPr id="259" name="n_2mainValue【体育館・プール】&#10;一人当たり面積">
          <a:extLst>
            <a:ext uri="{FF2B5EF4-FFF2-40B4-BE49-F238E27FC236}">
              <a16:creationId xmlns:a16="http://schemas.microsoft.com/office/drawing/2014/main" id="{50D8D623-8BC2-4AE4-B4EA-BFD08CE88131}"/>
            </a:ext>
          </a:extLst>
        </xdr:cNvPr>
        <xdr:cNvSpPr txBox="1"/>
      </xdr:nvSpPr>
      <xdr:spPr>
        <a:xfrm>
          <a:off x="7677150" y="10468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64770</xdr:rowOff>
    </xdr:from>
    <xdr:ext cx="469265" cy="258445"/>
    <xdr:sp macro="" textlink="">
      <xdr:nvSpPr>
        <xdr:cNvPr id="260" name="n_3mainValue【体育館・プール】&#10;一人当たり面積">
          <a:extLst>
            <a:ext uri="{FF2B5EF4-FFF2-40B4-BE49-F238E27FC236}">
              <a16:creationId xmlns:a16="http://schemas.microsoft.com/office/drawing/2014/main" id="{6B57184C-E3B4-4C86-9C64-6BC691555A1F}"/>
            </a:ext>
          </a:extLst>
        </xdr:cNvPr>
        <xdr:cNvSpPr txBox="1"/>
      </xdr:nvSpPr>
      <xdr:spPr>
        <a:xfrm>
          <a:off x="6864350" y="10472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64770</xdr:rowOff>
    </xdr:from>
    <xdr:ext cx="469265" cy="258445"/>
    <xdr:sp macro="" textlink="">
      <xdr:nvSpPr>
        <xdr:cNvPr id="261" name="n_4mainValue【体育館・プール】&#10;一人当たり面積">
          <a:extLst>
            <a:ext uri="{FF2B5EF4-FFF2-40B4-BE49-F238E27FC236}">
              <a16:creationId xmlns:a16="http://schemas.microsoft.com/office/drawing/2014/main" id="{A086D6B8-0B13-4A10-9D88-4581037FB333}"/>
            </a:ext>
          </a:extLst>
        </xdr:cNvPr>
        <xdr:cNvSpPr txBox="1"/>
      </xdr:nvSpPr>
      <xdr:spPr>
        <a:xfrm>
          <a:off x="6070600" y="10472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396BA87-C933-49ED-9840-3B866ED79715}"/>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E438E5A-CBF1-42E0-B742-BD9201CDA993}"/>
            </a:ext>
          </a:extLst>
        </xdr:cNvPr>
        <xdr:cNvSpPr/>
      </xdr:nvSpPr>
      <xdr:spPr>
        <a:xfrm>
          <a:off x="8128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D81186A3-5230-4743-9A12-F35948F9FB1A}"/>
            </a:ext>
          </a:extLst>
        </xdr:cNvPr>
        <xdr:cNvSpPr/>
      </xdr:nvSpPr>
      <xdr:spPr>
        <a:xfrm>
          <a:off x="8128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E2BAFD5-2DDD-43E4-B31E-EF43BDB279BC}"/>
            </a:ext>
          </a:extLst>
        </xdr:cNvPr>
        <xdr:cNvSpPr/>
      </xdr:nvSpPr>
      <xdr:spPr>
        <a:xfrm>
          <a:off x="17145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E756B3C-0A3F-4EE5-BD88-A0253AC50C9E}"/>
            </a:ext>
          </a:extLst>
        </xdr:cNvPr>
        <xdr:cNvSpPr/>
      </xdr:nvSpPr>
      <xdr:spPr>
        <a:xfrm>
          <a:off x="17145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31A1647-8917-48EE-B5D3-5CED76E0A0F3}"/>
            </a:ext>
          </a:extLst>
        </xdr:cNvPr>
        <xdr:cNvSpPr/>
      </xdr:nvSpPr>
      <xdr:spPr>
        <a:xfrm>
          <a:off x="2743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E381A1A9-B10A-4C0E-A1C2-D69FE4EF12E3}"/>
            </a:ext>
          </a:extLst>
        </xdr:cNvPr>
        <xdr:cNvSpPr/>
      </xdr:nvSpPr>
      <xdr:spPr>
        <a:xfrm>
          <a:off x="2743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9AA73D5F-19D7-4F99-881F-B83FB6DCBAD0}"/>
            </a:ext>
          </a:extLst>
        </xdr:cNvPr>
        <xdr:cNvSpPr/>
      </xdr:nvSpPr>
      <xdr:spPr>
        <a:xfrm>
          <a:off x="685800" y="124841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0" name="テキスト ボックス 269">
          <a:extLst>
            <a:ext uri="{FF2B5EF4-FFF2-40B4-BE49-F238E27FC236}">
              <a16:creationId xmlns:a16="http://schemas.microsoft.com/office/drawing/2014/main" id="{F9F79CA2-9DDB-4B41-81F3-43C248FB5C56}"/>
            </a:ext>
          </a:extLst>
        </xdr:cNvPr>
        <xdr:cNvSpPr txBox="1"/>
      </xdr:nvSpPr>
      <xdr:spPr>
        <a:xfrm>
          <a:off x="666750" y="1229995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DC543349-16FF-4D65-ABFC-048D4EA77B01}"/>
            </a:ext>
          </a:extLst>
        </xdr:cNvPr>
        <xdr:cNvCxnSpPr/>
      </xdr:nvCxnSpPr>
      <xdr:spPr>
        <a:xfrm>
          <a:off x="685800" y="14687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2" name="テキスト ボックス 271">
          <a:extLst>
            <a:ext uri="{FF2B5EF4-FFF2-40B4-BE49-F238E27FC236}">
              <a16:creationId xmlns:a16="http://schemas.microsoft.com/office/drawing/2014/main" id="{DD63501A-FB3E-4676-A1EB-7A59CA676637}"/>
            </a:ext>
          </a:extLst>
        </xdr:cNvPr>
        <xdr:cNvSpPr txBox="1"/>
      </xdr:nvSpPr>
      <xdr:spPr>
        <a:xfrm>
          <a:off x="275590" y="145453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594FE4C6-8470-4822-BA11-B058C6A2C61C}"/>
            </a:ext>
          </a:extLst>
        </xdr:cNvPr>
        <xdr:cNvCxnSpPr/>
      </xdr:nvCxnSpPr>
      <xdr:spPr>
        <a:xfrm>
          <a:off x="685800" y="142430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725" cy="259080"/>
    <xdr:sp macro="" textlink="">
      <xdr:nvSpPr>
        <xdr:cNvPr id="274" name="テキスト ボックス 273">
          <a:extLst>
            <a:ext uri="{FF2B5EF4-FFF2-40B4-BE49-F238E27FC236}">
              <a16:creationId xmlns:a16="http://schemas.microsoft.com/office/drawing/2014/main" id="{DB2B661C-A199-404A-B2D3-BDC47CAA9F80}"/>
            </a:ext>
          </a:extLst>
        </xdr:cNvPr>
        <xdr:cNvSpPr txBox="1"/>
      </xdr:nvSpPr>
      <xdr:spPr>
        <a:xfrm>
          <a:off x="275590" y="14107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49E08492-2F23-4D05-BD0A-CEFFEF35FFEB}"/>
            </a:ext>
          </a:extLst>
        </xdr:cNvPr>
        <xdr:cNvCxnSpPr/>
      </xdr:nvCxnSpPr>
      <xdr:spPr>
        <a:xfrm>
          <a:off x="685800" y="138049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6" name="テキスト ボックス 275">
          <a:extLst>
            <a:ext uri="{FF2B5EF4-FFF2-40B4-BE49-F238E27FC236}">
              <a16:creationId xmlns:a16="http://schemas.microsoft.com/office/drawing/2014/main" id="{28E85C04-5E10-4A18-9682-F7F1D47FF31D}"/>
            </a:ext>
          </a:extLst>
        </xdr:cNvPr>
        <xdr:cNvSpPr txBox="1"/>
      </xdr:nvSpPr>
      <xdr:spPr>
        <a:xfrm>
          <a:off x="339725" y="13669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EE802065-F101-4F99-9B05-06EB25B899B0}"/>
            </a:ext>
          </a:extLst>
        </xdr:cNvPr>
        <xdr:cNvCxnSpPr/>
      </xdr:nvCxnSpPr>
      <xdr:spPr>
        <a:xfrm>
          <a:off x="685800" y="1336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8" name="テキスト ボックス 277">
          <a:extLst>
            <a:ext uri="{FF2B5EF4-FFF2-40B4-BE49-F238E27FC236}">
              <a16:creationId xmlns:a16="http://schemas.microsoft.com/office/drawing/2014/main" id="{41388FC0-94B5-4991-880B-60C1664B4FBD}"/>
            </a:ext>
          </a:extLst>
        </xdr:cNvPr>
        <xdr:cNvSpPr txBox="1"/>
      </xdr:nvSpPr>
      <xdr:spPr>
        <a:xfrm>
          <a:off x="339725" y="1322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667DB866-C1A2-417D-8ED9-BB5E02A70773}"/>
            </a:ext>
          </a:extLst>
        </xdr:cNvPr>
        <xdr:cNvCxnSpPr/>
      </xdr:nvCxnSpPr>
      <xdr:spPr>
        <a:xfrm>
          <a:off x="685800" y="12922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0" name="テキスト ボックス 279">
          <a:extLst>
            <a:ext uri="{FF2B5EF4-FFF2-40B4-BE49-F238E27FC236}">
              <a16:creationId xmlns:a16="http://schemas.microsoft.com/office/drawing/2014/main" id="{9C11D7DE-B128-4F45-8377-1CFDD722FEE9}"/>
            </a:ext>
          </a:extLst>
        </xdr:cNvPr>
        <xdr:cNvSpPr txBox="1"/>
      </xdr:nvSpPr>
      <xdr:spPr>
        <a:xfrm>
          <a:off x="339725" y="12786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EF9FE899-F876-4F69-9354-5EDC69B09E20}"/>
            </a:ext>
          </a:extLst>
        </xdr:cNvPr>
        <xdr:cNvCxnSpPr/>
      </xdr:nvCxnSpPr>
      <xdr:spPr>
        <a:xfrm>
          <a:off x="685800" y="1248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a:extLst>
            <a:ext uri="{FF2B5EF4-FFF2-40B4-BE49-F238E27FC236}">
              <a16:creationId xmlns:a16="http://schemas.microsoft.com/office/drawing/2014/main" id="{BDB33051-D464-48EE-8498-F3E61D2549DD}"/>
            </a:ext>
          </a:extLst>
        </xdr:cNvPr>
        <xdr:cNvSpPr txBox="1"/>
      </xdr:nvSpPr>
      <xdr:spPr>
        <a:xfrm>
          <a:off x="339725" y="1234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4E306916-F64B-47CF-A811-90684BE78671}"/>
            </a:ext>
          </a:extLst>
        </xdr:cNvPr>
        <xdr:cNvSpPr/>
      </xdr:nvSpPr>
      <xdr:spPr>
        <a:xfrm>
          <a:off x="685800" y="124841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159385</xdr:rowOff>
    </xdr:from>
    <xdr:to>
      <xdr:col>24</xdr:col>
      <xdr:colOff>62865</xdr:colOff>
      <xdr:row>86</xdr:row>
      <xdr:rowOff>15240</xdr:rowOff>
    </xdr:to>
    <xdr:cxnSp macro="">
      <xdr:nvCxnSpPr>
        <xdr:cNvPr id="284" name="直線コネクタ 283">
          <a:extLst>
            <a:ext uri="{FF2B5EF4-FFF2-40B4-BE49-F238E27FC236}">
              <a16:creationId xmlns:a16="http://schemas.microsoft.com/office/drawing/2014/main" id="{B36D8C24-0349-4BB1-84C6-6EC564EF46B2}"/>
            </a:ext>
          </a:extLst>
        </xdr:cNvPr>
        <xdr:cNvCxnSpPr/>
      </xdr:nvCxnSpPr>
      <xdr:spPr>
        <a:xfrm flipV="1">
          <a:off x="4177665" y="12878435"/>
          <a:ext cx="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19050</xdr:rowOff>
    </xdr:from>
    <xdr:ext cx="405130" cy="258445"/>
    <xdr:sp macro="" textlink="">
      <xdr:nvSpPr>
        <xdr:cNvPr id="285" name="【福祉施設】&#10;有形固定資産減価償却率最小値テキスト">
          <a:extLst>
            <a:ext uri="{FF2B5EF4-FFF2-40B4-BE49-F238E27FC236}">
              <a16:creationId xmlns:a16="http://schemas.microsoft.com/office/drawing/2014/main" id="{CF03B0CC-7A81-41E4-B596-3D62403B49E0}"/>
            </a:ext>
          </a:extLst>
        </xdr:cNvPr>
        <xdr:cNvSpPr txBox="1"/>
      </xdr:nvSpPr>
      <xdr:spPr>
        <a:xfrm>
          <a:off x="4216400" y="142240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15240</xdr:rowOff>
    </xdr:from>
    <xdr:to>
      <xdr:col>24</xdr:col>
      <xdr:colOff>152400</xdr:colOff>
      <xdr:row>86</xdr:row>
      <xdr:rowOff>15240</xdr:rowOff>
    </xdr:to>
    <xdr:cxnSp macro="">
      <xdr:nvCxnSpPr>
        <xdr:cNvPr id="286" name="直線コネクタ 285">
          <a:extLst>
            <a:ext uri="{FF2B5EF4-FFF2-40B4-BE49-F238E27FC236}">
              <a16:creationId xmlns:a16="http://schemas.microsoft.com/office/drawing/2014/main" id="{2B0EC2FF-72B4-4EEE-900C-0BF5A2D916C8}"/>
            </a:ext>
          </a:extLst>
        </xdr:cNvPr>
        <xdr:cNvCxnSpPr/>
      </xdr:nvCxnSpPr>
      <xdr:spPr>
        <a:xfrm>
          <a:off x="4108450" y="142201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106045</xdr:rowOff>
    </xdr:from>
    <xdr:ext cx="405130" cy="259080"/>
    <xdr:sp macro="" textlink="">
      <xdr:nvSpPr>
        <xdr:cNvPr id="287" name="【福祉施設】&#10;有形固定資産減価償却率最大値テキスト">
          <a:extLst>
            <a:ext uri="{FF2B5EF4-FFF2-40B4-BE49-F238E27FC236}">
              <a16:creationId xmlns:a16="http://schemas.microsoft.com/office/drawing/2014/main" id="{176039F1-08DD-4467-8190-C252A505B52A}"/>
            </a:ext>
          </a:extLst>
        </xdr:cNvPr>
        <xdr:cNvSpPr txBox="1"/>
      </xdr:nvSpPr>
      <xdr:spPr>
        <a:xfrm>
          <a:off x="4216400" y="1265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159385</xdr:rowOff>
    </xdr:from>
    <xdr:to>
      <xdr:col>24</xdr:col>
      <xdr:colOff>152400</xdr:colOff>
      <xdr:row>77</xdr:row>
      <xdr:rowOff>159385</xdr:rowOff>
    </xdr:to>
    <xdr:cxnSp macro="">
      <xdr:nvCxnSpPr>
        <xdr:cNvPr id="288" name="直線コネクタ 287">
          <a:extLst>
            <a:ext uri="{FF2B5EF4-FFF2-40B4-BE49-F238E27FC236}">
              <a16:creationId xmlns:a16="http://schemas.microsoft.com/office/drawing/2014/main" id="{FD551F2E-E23A-42B6-A939-DBE21FFB7FEB}"/>
            </a:ext>
          </a:extLst>
        </xdr:cNvPr>
        <xdr:cNvCxnSpPr/>
      </xdr:nvCxnSpPr>
      <xdr:spPr>
        <a:xfrm>
          <a:off x="4108450" y="128784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21590</xdr:rowOff>
    </xdr:from>
    <xdr:ext cx="405130" cy="259080"/>
    <xdr:sp macro="" textlink="">
      <xdr:nvSpPr>
        <xdr:cNvPr id="289" name="【福祉施設】&#10;有形固定資産減価償却率平均値テキスト">
          <a:extLst>
            <a:ext uri="{FF2B5EF4-FFF2-40B4-BE49-F238E27FC236}">
              <a16:creationId xmlns:a16="http://schemas.microsoft.com/office/drawing/2014/main" id="{E230A7E2-539A-4425-BC08-50416376FE6E}"/>
            </a:ext>
          </a:extLst>
        </xdr:cNvPr>
        <xdr:cNvSpPr txBox="1"/>
      </xdr:nvSpPr>
      <xdr:spPr>
        <a:xfrm>
          <a:off x="4216400" y="132359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90" name="フローチャート: 判断 289">
          <a:extLst>
            <a:ext uri="{FF2B5EF4-FFF2-40B4-BE49-F238E27FC236}">
              <a16:creationId xmlns:a16="http://schemas.microsoft.com/office/drawing/2014/main" id="{A23C6051-A0A9-47CB-B139-F0CE6B1670A5}"/>
            </a:ext>
          </a:extLst>
        </xdr:cNvPr>
        <xdr:cNvSpPr/>
      </xdr:nvSpPr>
      <xdr:spPr>
        <a:xfrm>
          <a:off x="4127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1" name="フローチャート: 判断 290">
          <a:extLst>
            <a:ext uri="{FF2B5EF4-FFF2-40B4-BE49-F238E27FC236}">
              <a16:creationId xmlns:a16="http://schemas.microsoft.com/office/drawing/2014/main" id="{4D04C8E2-C84A-4D82-B804-E936F2E9F955}"/>
            </a:ext>
          </a:extLst>
        </xdr:cNvPr>
        <xdr:cNvSpPr/>
      </xdr:nvSpPr>
      <xdr:spPr>
        <a:xfrm>
          <a:off x="33845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30480</xdr:rowOff>
    </xdr:from>
    <xdr:to>
      <xdr:col>15</xdr:col>
      <xdr:colOff>101600</xdr:colOff>
      <xdr:row>80</xdr:row>
      <xdr:rowOff>132080</xdr:rowOff>
    </xdr:to>
    <xdr:sp macro="" textlink="">
      <xdr:nvSpPr>
        <xdr:cNvPr id="292" name="フローチャート: 判断 291">
          <a:extLst>
            <a:ext uri="{FF2B5EF4-FFF2-40B4-BE49-F238E27FC236}">
              <a16:creationId xmlns:a16="http://schemas.microsoft.com/office/drawing/2014/main" id="{70570445-48EF-45A7-B6A3-FE911B5FF585}"/>
            </a:ext>
          </a:extLst>
        </xdr:cNvPr>
        <xdr:cNvSpPr/>
      </xdr:nvSpPr>
      <xdr:spPr>
        <a:xfrm>
          <a:off x="257175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1270</xdr:rowOff>
    </xdr:from>
    <xdr:to>
      <xdr:col>10</xdr:col>
      <xdr:colOff>165100</xdr:colOff>
      <xdr:row>80</xdr:row>
      <xdr:rowOff>102870</xdr:rowOff>
    </xdr:to>
    <xdr:sp macro="" textlink="">
      <xdr:nvSpPr>
        <xdr:cNvPr id="293" name="フローチャート: 判断 292">
          <a:extLst>
            <a:ext uri="{FF2B5EF4-FFF2-40B4-BE49-F238E27FC236}">
              <a16:creationId xmlns:a16="http://schemas.microsoft.com/office/drawing/2014/main" id="{A247051A-18C7-4DF8-A495-59F9435BED72}"/>
            </a:ext>
          </a:extLst>
        </xdr:cNvPr>
        <xdr:cNvSpPr/>
      </xdr:nvSpPr>
      <xdr:spPr>
        <a:xfrm>
          <a:off x="1778000" y="13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120650</xdr:rowOff>
    </xdr:from>
    <xdr:to>
      <xdr:col>6</xdr:col>
      <xdr:colOff>38100</xdr:colOff>
      <xdr:row>80</xdr:row>
      <xdr:rowOff>50165</xdr:rowOff>
    </xdr:to>
    <xdr:sp macro="" textlink="">
      <xdr:nvSpPr>
        <xdr:cNvPr id="294" name="フローチャート: 判断 293">
          <a:extLst>
            <a:ext uri="{FF2B5EF4-FFF2-40B4-BE49-F238E27FC236}">
              <a16:creationId xmlns:a16="http://schemas.microsoft.com/office/drawing/2014/main" id="{CE92FD6E-6DAE-46A6-84EC-B2F7685E9693}"/>
            </a:ext>
          </a:extLst>
        </xdr:cNvPr>
        <xdr:cNvSpPr/>
      </xdr:nvSpPr>
      <xdr:spPr>
        <a:xfrm>
          <a:off x="984250" y="13169900"/>
          <a:ext cx="825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05BEB5F6-4A6D-462A-9E59-36ACF630A9C1}"/>
            </a:ext>
          </a:extLst>
        </xdr:cNvPr>
        <xdr:cNvSpPr txBox="1"/>
      </xdr:nvSpPr>
      <xdr:spPr>
        <a:xfrm>
          <a:off x="40068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3C547687-7A2A-42D0-A53E-5438F1AA14CD}"/>
            </a:ext>
          </a:extLst>
        </xdr:cNvPr>
        <xdr:cNvSpPr txBox="1"/>
      </xdr:nvSpPr>
      <xdr:spPr>
        <a:xfrm>
          <a:off x="32575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A84C082C-5430-491C-9C70-460606546AF3}"/>
            </a:ext>
          </a:extLst>
        </xdr:cNvPr>
        <xdr:cNvSpPr txBox="1"/>
      </xdr:nvSpPr>
      <xdr:spPr>
        <a:xfrm>
          <a:off x="24511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AAB3A325-D6DD-491A-A828-9F668052D1A1}"/>
            </a:ext>
          </a:extLst>
        </xdr:cNvPr>
        <xdr:cNvSpPr txBox="1"/>
      </xdr:nvSpPr>
      <xdr:spPr>
        <a:xfrm>
          <a:off x="1657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447431A4-7F6A-450A-81AE-27E491077182}"/>
            </a:ext>
          </a:extLst>
        </xdr:cNvPr>
        <xdr:cNvSpPr txBox="1"/>
      </xdr:nvSpPr>
      <xdr:spPr>
        <a:xfrm>
          <a:off x="857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84</xdr:row>
      <xdr:rowOff>69850</xdr:rowOff>
    </xdr:from>
    <xdr:to>
      <xdr:col>24</xdr:col>
      <xdr:colOff>114300</xdr:colOff>
      <xdr:row>84</xdr:row>
      <xdr:rowOff>171450</xdr:rowOff>
    </xdr:to>
    <xdr:sp macro="" textlink="">
      <xdr:nvSpPr>
        <xdr:cNvPr id="300" name="楕円 299">
          <a:extLst>
            <a:ext uri="{FF2B5EF4-FFF2-40B4-BE49-F238E27FC236}">
              <a16:creationId xmlns:a16="http://schemas.microsoft.com/office/drawing/2014/main" id="{43454AB0-327A-494B-B55F-43DD8A9C50EE}"/>
            </a:ext>
          </a:extLst>
        </xdr:cNvPr>
        <xdr:cNvSpPr/>
      </xdr:nvSpPr>
      <xdr:spPr>
        <a:xfrm>
          <a:off x="4127500" y="13944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48260</xdr:rowOff>
    </xdr:from>
    <xdr:ext cx="405130" cy="259080"/>
    <xdr:sp macro="" textlink="">
      <xdr:nvSpPr>
        <xdr:cNvPr id="301" name="【福祉施設】&#10;有形固定資産減価償却率該当値テキスト">
          <a:extLst>
            <a:ext uri="{FF2B5EF4-FFF2-40B4-BE49-F238E27FC236}">
              <a16:creationId xmlns:a16="http://schemas.microsoft.com/office/drawing/2014/main" id="{794B8141-1BAA-40F0-919D-037D9284995C}"/>
            </a:ext>
          </a:extLst>
        </xdr:cNvPr>
        <xdr:cNvSpPr txBox="1"/>
      </xdr:nvSpPr>
      <xdr:spPr>
        <a:xfrm>
          <a:off x="4216400" y="13923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19050</xdr:rowOff>
    </xdr:from>
    <xdr:to>
      <xdr:col>20</xdr:col>
      <xdr:colOff>38100</xdr:colOff>
      <xdr:row>84</xdr:row>
      <xdr:rowOff>120650</xdr:rowOff>
    </xdr:to>
    <xdr:sp macro="" textlink="">
      <xdr:nvSpPr>
        <xdr:cNvPr id="302" name="楕円 301">
          <a:extLst>
            <a:ext uri="{FF2B5EF4-FFF2-40B4-BE49-F238E27FC236}">
              <a16:creationId xmlns:a16="http://schemas.microsoft.com/office/drawing/2014/main" id="{572FFAF5-D43E-44C2-8F0E-C8BDB5F8C1F5}"/>
            </a:ext>
          </a:extLst>
        </xdr:cNvPr>
        <xdr:cNvSpPr/>
      </xdr:nvSpPr>
      <xdr:spPr>
        <a:xfrm>
          <a:off x="3384550" y="13893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69850</xdr:rowOff>
    </xdr:from>
    <xdr:to>
      <xdr:col>24</xdr:col>
      <xdr:colOff>63500</xdr:colOff>
      <xdr:row>84</xdr:row>
      <xdr:rowOff>120650</xdr:rowOff>
    </xdr:to>
    <xdr:cxnSp macro="">
      <xdr:nvCxnSpPr>
        <xdr:cNvPr id="303" name="直線コネクタ 302">
          <a:extLst>
            <a:ext uri="{FF2B5EF4-FFF2-40B4-BE49-F238E27FC236}">
              <a16:creationId xmlns:a16="http://schemas.microsoft.com/office/drawing/2014/main" id="{9BBCBFD9-3B60-4DC9-AC79-5DA2462F7BE8}"/>
            </a:ext>
          </a:extLst>
        </xdr:cNvPr>
        <xdr:cNvCxnSpPr/>
      </xdr:nvCxnSpPr>
      <xdr:spPr>
        <a:xfrm>
          <a:off x="3429000" y="13944600"/>
          <a:ext cx="7493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143510</xdr:rowOff>
    </xdr:from>
    <xdr:to>
      <xdr:col>15</xdr:col>
      <xdr:colOff>101600</xdr:colOff>
      <xdr:row>84</xdr:row>
      <xdr:rowOff>73025</xdr:rowOff>
    </xdr:to>
    <xdr:sp macro="" textlink="">
      <xdr:nvSpPr>
        <xdr:cNvPr id="304" name="楕円 303">
          <a:extLst>
            <a:ext uri="{FF2B5EF4-FFF2-40B4-BE49-F238E27FC236}">
              <a16:creationId xmlns:a16="http://schemas.microsoft.com/office/drawing/2014/main" id="{2FEAE021-36C9-421B-8864-5BEC008CA7BE}"/>
            </a:ext>
          </a:extLst>
        </xdr:cNvPr>
        <xdr:cNvSpPr/>
      </xdr:nvSpPr>
      <xdr:spPr>
        <a:xfrm>
          <a:off x="2571750" y="1385316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22225</xdr:rowOff>
    </xdr:from>
    <xdr:to>
      <xdr:col>19</xdr:col>
      <xdr:colOff>177800</xdr:colOff>
      <xdr:row>84</xdr:row>
      <xdr:rowOff>69850</xdr:rowOff>
    </xdr:to>
    <xdr:cxnSp macro="">
      <xdr:nvCxnSpPr>
        <xdr:cNvPr id="305" name="直線コネクタ 304">
          <a:extLst>
            <a:ext uri="{FF2B5EF4-FFF2-40B4-BE49-F238E27FC236}">
              <a16:creationId xmlns:a16="http://schemas.microsoft.com/office/drawing/2014/main" id="{D6B85DD8-166C-4715-A0BC-AA0EA13D8C30}"/>
            </a:ext>
          </a:extLst>
        </xdr:cNvPr>
        <xdr:cNvCxnSpPr/>
      </xdr:nvCxnSpPr>
      <xdr:spPr>
        <a:xfrm>
          <a:off x="2622550" y="13896975"/>
          <a:ext cx="8064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92710</xdr:rowOff>
    </xdr:from>
    <xdr:to>
      <xdr:col>10</xdr:col>
      <xdr:colOff>165100</xdr:colOff>
      <xdr:row>84</xdr:row>
      <xdr:rowOff>22860</xdr:rowOff>
    </xdr:to>
    <xdr:sp macro="" textlink="">
      <xdr:nvSpPr>
        <xdr:cNvPr id="306" name="楕円 305">
          <a:extLst>
            <a:ext uri="{FF2B5EF4-FFF2-40B4-BE49-F238E27FC236}">
              <a16:creationId xmlns:a16="http://schemas.microsoft.com/office/drawing/2014/main" id="{431F425B-8816-4DE2-B1B0-6AC82141842D}"/>
            </a:ext>
          </a:extLst>
        </xdr:cNvPr>
        <xdr:cNvSpPr/>
      </xdr:nvSpPr>
      <xdr:spPr>
        <a:xfrm>
          <a:off x="1778000" y="13802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143510</xdr:rowOff>
    </xdr:from>
    <xdr:to>
      <xdr:col>15</xdr:col>
      <xdr:colOff>50800</xdr:colOff>
      <xdr:row>84</xdr:row>
      <xdr:rowOff>22225</xdr:rowOff>
    </xdr:to>
    <xdr:cxnSp macro="">
      <xdr:nvCxnSpPr>
        <xdr:cNvPr id="307" name="直線コネクタ 306">
          <a:extLst>
            <a:ext uri="{FF2B5EF4-FFF2-40B4-BE49-F238E27FC236}">
              <a16:creationId xmlns:a16="http://schemas.microsoft.com/office/drawing/2014/main" id="{B453ED94-5432-4B01-A4F9-55BCFD35F962}"/>
            </a:ext>
          </a:extLst>
        </xdr:cNvPr>
        <xdr:cNvCxnSpPr/>
      </xdr:nvCxnSpPr>
      <xdr:spPr>
        <a:xfrm>
          <a:off x="1828800" y="13853160"/>
          <a:ext cx="79375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35560</xdr:rowOff>
    </xdr:from>
    <xdr:to>
      <xdr:col>6</xdr:col>
      <xdr:colOff>38100</xdr:colOff>
      <xdr:row>83</xdr:row>
      <xdr:rowOff>137160</xdr:rowOff>
    </xdr:to>
    <xdr:sp macro="" textlink="">
      <xdr:nvSpPr>
        <xdr:cNvPr id="308" name="楕円 307">
          <a:extLst>
            <a:ext uri="{FF2B5EF4-FFF2-40B4-BE49-F238E27FC236}">
              <a16:creationId xmlns:a16="http://schemas.microsoft.com/office/drawing/2014/main" id="{E5B0BA57-EE85-4C4A-9A6F-0C70959754F6}"/>
            </a:ext>
          </a:extLst>
        </xdr:cNvPr>
        <xdr:cNvSpPr/>
      </xdr:nvSpPr>
      <xdr:spPr>
        <a:xfrm>
          <a:off x="984250" y="13745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86360</xdr:rowOff>
    </xdr:from>
    <xdr:to>
      <xdr:col>10</xdr:col>
      <xdr:colOff>114300</xdr:colOff>
      <xdr:row>83</xdr:row>
      <xdr:rowOff>143510</xdr:rowOff>
    </xdr:to>
    <xdr:cxnSp macro="">
      <xdr:nvCxnSpPr>
        <xdr:cNvPr id="309" name="直線コネクタ 308">
          <a:extLst>
            <a:ext uri="{FF2B5EF4-FFF2-40B4-BE49-F238E27FC236}">
              <a16:creationId xmlns:a16="http://schemas.microsoft.com/office/drawing/2014/main" id="{8183FC8B-BB0F-49B4-AA23-0C6806D20288}"/>
            </a:ext>
          </a:extLst>
        </xdr:cNvPr>
        <xdr:cNvCxnSpPr/>
      </xdr:nvCxnSpPr>
      <xdr:spPr>
        <a:xfrm>
          <a:off x="1028700" y="13796010"/>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79</xdr:row>
      <xdr:rowOff>93980</xdr:rowOff>
    </xdr:from>
    <xdr:ext cx="405130" cy="259080"/>
    <xdr:sp macro="" textlink="">
      <xdr:nvSpPr>
        <xdr:cNvPr id="310" name="n_1aveValue【福祉施設】&#10;有形固定資産減価償却率">
          <a:extLst>
            <a:ext uri="{FF2B5EF4-FFF2-40B4-BE49-F238E27FC236}">
              <a16:creationId xmlns:a16="http://schemas.microsoft.com/office/drawing/2014/main" id="{8E27DF4F-5A58-43CF-AF30-27F0E63CA630}"/>
            </a:ext>
          </a:extLst>
        </xdr:cNvPr>
        <xdr:cNvSpPr txBox="1"/>
      </xdr:nvSpPr>
      <xdr:spPr>
        <a:xfrm>
          <a:off x="3239135" y="1314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148590</xdr:rowOff>
    </xdr:from>
    <xdr:ext cx="404495" cy="259080"/>
    <xdr:sp macro="" textlink="">
      <xdr:nvSpPr>
        <xdr:cNvPr id="311" name="n_2aveValue【福祉施設】&#10;有形固定資産減価償却率">
          <a:extLst>
            <a:ext uri="{FF2B5EF4-FFF2-40B4-BE49-F238E27FC236}">
              <a16:creationId xmlns:a16="http://schemas.microsoft.com/office/drawing/2014/main" id="{7F431503-C821-4ABF-AF63-85148B4D3427}"/>
            </a:ext>
          </a:extLst>
        </xdr:cNvPr>
        <xdr:cNvSpPr txBox="1"/>
      </xdr:nvSpPr>
      <xdr:spPr>
        <a:xfrm>
          <a:off x="2439035" y="13032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119380</xdr:rowOff>
    </xdr:from>
    <xdr:ext cx="404495" cy="259080"/>
    <xdr:sp macro="" textlink="">
      <xdr:nvSpPr>
        <xdr:cNvPr id="312" name="n_3aveValue【福祉施設】&#10;有形固定資産減価償却率">
          <a:extLst>
            <a:ext uri="{FF2B5EF4-FFF2-40B4-BE49-F238E27FC236}">
              <a16:creationId xmlns:a16="http://schemas.microsoft.com/office/drawing/2014/main" id="{DBAD4BD6-94E2-441C-B900-52D7ED2B8D5C}"/>
            </a:ext>
          </a:extLst>
        </xdr:cNvPr>
        <xdr:cNvSpPr txBox="1"/>
      </xdr:nvSpPr>
      <xdr:spPr>
        <a:xfrm>
          <a:off x="1645285" y="13003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66675</xdr:rowOff>
    </xdr:from>
    <xdr:ext cx="404495" cy="258445"/>
    <xdr:sp macro="" textlink="">
      <xdr:nvSpPr>
        <xdr:cNvPr id="313" name="n_4aveValue【福祉施設】&#10;有形固定資産減価償却率">
          <a:extLst>
            <a:ext uri="{FF2B5EF4-FFF2-40B4-BE49-F238E27FC236}">
              <a16:creationId xmlns:a16="http://schemas.microsoft.com/office/drawing/2014/main" id="{B81D3FA9-85BB-4F05-A057-49EC457F66EF}"/>
            </a:ext>
          </a:extLst>
        </xdr:cNvPr>
        <xdr:cNvSpPr txBox="1"/>
      </xdr:nvSpPr>
      <xdr:spPr>
        <a:xfrm>
          <a:off x="851535" y="129508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111760</xdr:rowOff>
    </xdr:from>
    <xdr:ext cx="405130" cy="258445"/>
    <xdr:sp macro="" textlink="">
      <xdr:nvSpPr>
        <xdr:cNvPr id="314" name="n_1mainValue【福祉施設】&#10;有形固定資産減価償却率">
          <a:extLst>
            <a:ext uri="{FF2B5EF4-FFF2-40B4-BE49-F238E27FC236}">
              <a16:creationId xmlns:a16="http://schemas.microsoft.com/office/drawing/2014/main" id="{9D14158F-A4B4-40D4-A653-4745C14040D1}"/>
            </a:ext>
          </a:extLst>
        </xdr:cNvPr>
        <xdr:cNvSpPr txBox="1"/>
      </xdr:nvSpPr>
      <xdr:spPr>
        <a:xfrm>
          <a:off x="3239135" y="13986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64135</xdr:rowOff>
    </xdr:from>
    <xdr:ext cx="404495" cy="258445"/>
    <xdr:sp macro="" textlink="">
      <xdr:nvSpPr>
        <xdr:cNvPr id="315" name="n_2mainValue【福祉施設】&#10;有形固定資産減価償却率">
          <a:extLst>
            <a:ext uri="{FF2B5EF4-FFF2-40B4-BE49-F238E27FC236}">
              <a16:creationId xmlns:a16="http://schemas.microsoft.com/office/drawing/2014/main" id="{659ABF1F-4DA8-48AE-8182-C64EF05B4934}"/>
            </a:ext>
          </a:extLst>
        </xdr:cNvPr>
        <xdr:cNvSpPr txBox="1"/>
      </xdr:nvSpPr>
      <xdr:spPr>
        <a:xfrm>
          <a:off x="2439035" y="13938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13970</xdr:rowOff>
    </xdr:from>
    <xdr:ext cx="404495" cy="259080"/>
    <xdr:sp macro="" textlink="">
      <xdr:nvSpPr>
        <xdr:cNvPr id="316" name="n_3mainValue【福祉施設】&#10;有形固定資産減価償却率">
          <a:extLst>
            <a:ext uri="{FF2B5EF4-FFF2-40B4-BE49-F238E27FC236}">
              <a16:creationId xmlns:a16="http://schemas.microsoft.com/office/drawing/2014/main" id="{3C5A1820-1C16-40DF-BF36-5AF4F2AB44B8}"/>
            </a:ext>
          </a:extLst>
        </xdr:cNvPr>
        <xdr:cNvSpPr txBox="1"/>
      </xdr:nvSpPr>
      <xdr:spPr>
        <a:xfrm>
          <a:off x="1645285" y="13888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128270</xdr:rowOff>
    </xdr:from>
    <xdr:ext cx="404495" cy="259080"/>
    <xdr:sp macro="" textlink="">
      <xdr:nvSpPr>
        <xdr:cNvPr id="317" name="n_4mainValue【福祉施設】&#10;有形固定資産減価償却率">
          <a:extLst>
            <a:ext uri="{FF2B5EF4-FFF2-40B4-BE49-F238E27FC236}">
              <a16:creationId xmlns:a16="http://schemas.microsoft.com/office/drawing/2014/main" id="{2FBC53EC-2D55-4BC1-B8C4-F000DDBD862C}"/>
            </a:ext>
          </a:extLst>
        </xdr:cNvPr>
        <xdr:cNvSpPr txBox="1"/>
      </xdr:nvSpPr>
      <xdr:spPr>
        <a:xfrm>
          <a:off x="851535" y="13837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2C27A490-1E0B-4E7A-AD69-C1F19A83AACD}"/>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FB96B86C-409F-4D43-9A02-38E35F17787E}"/>
            </a:ext>
          </a:extLst>
        </xdr:cNvPr>
        <xdr:cNvSpPr/>
      </xdr:nvSpPr>
      <xdr:spPr>
        <a:xfrm>
          <a:off x="60642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5A0FFDAE-3F56-49A2-839C-61C942059819}"/>
            </a:ext>
          </a:extLst>
        </xdr:cNvPr>
        <xdr:cNvSpPr/>
      </xdr:nvSpPr>
      <xdr:spPr>
        <a:xfrm>
          <a:off x="60642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A4992825-52D2-4F94-B93C-19C08F869345}"/>
            </a:ext>
          </a:extLst>
        </xdr:cNvPr>
        <xdr:cNvSpPr/>
      </xdr:nvSpPr>
      <xdr:spPr>
        <a:xfrm>
          <a:off x="69850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F64C9D5-EE90-4D8C-8612-AF32F69E2569}"/>
            </a:ext>
          </a:extLst>
        </xdr:cNvPr>
        <xdr:cNvSpPr/>
      </xdr:nvSpPr>
      <xdr:spPr>
        <a:xfrm>
          <a:off x="69850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563F039F-791F-40F1-8A8F-B6FAA82809AF}"/>
            </a:ext>
          </a:extLst>
        </xdr:cNvPr>
        <xdr:cNvSpPr/>
      </xdr:nvSpPr>
      <xdr:spPr>
        <a:xfrm>
          <a:off x="8013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7678F0AE-3B67-420F-8626-7315BDD5D3CF}"/>
            </a:ext>
          </a:extLst>
        </xdr:cNvPr>
        <xdr:cNvSpPr/>
      </xdr:nvSpPr>
      <xdr:spPr>
        <a:xfrm>
          <a:off x="8013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8AD2C349-C581-4D14-B086-F2C757583235}"/>
            </a:ext>
          </a:extLst>
        </xdr:cNvPr>
        <xdr:cNvSpPr/>
      </xdr:nvSpPr>
      <xdr:spPr>
        <a:xfrm>
          <a:off x="5956300" y="124841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26" name="テキスト ボックス 325">
          <a:extLst>
            <a:ext uri="{FF2B5EF4-FFF2-40B4-BE49-F238E27FC236}">
              <a16:creationId xmlns:a16="http://schemas.microsoft.com/office/drawing/2014/main" id="{931860F4-7B79-42A0-9877-8443E2DFFDC6}"/>
            </a:ext>
          </a:extLst>
        </xdr:cNvPr>
        <xdr:cNvSpPr txBox="1"/>
      </xdr:nvSpPr>
      <xdr:spPr>
        <a:xfrm>
          <a:off x="5918200" y="1229995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E2CCF2DC-F779-45A7-8F3B-B89811A8C999}"/>
            </a:ext>
          </a:extLst>
        </xdr:cNvPr>
        <xdr:cNvCxnSpPr/>
      </xdr:nvCxnSpPr>
      <xdr:spPr>
        <a:xfrm>
          <a:off x="5956300" y="14687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B0AA3847-B3A5-42C8-AE18-83D04A90F107}"/>
            </a:ext>
          </a:extLst>
        </xdr:cNvPr>
        <xdr:cNvCxnSpPr/>
      </xdr:nvCxnSpPr>
      <xdr:spPr>
        <a:xfrm>
          <a:off x="5956300" y="14319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29" name="テキスト ボックス 328">
          <a:extLst>
            <a:ext uri="{FF2B5EF4-FFF2-40B4-BE49-F238E27FC236}">
              <a16:creationId xmlns:a16="http://schemas.microsoft.com/office/drawing/2014/main" id="{3762C5F7-1533-491D-933C-2A6FDBF89D4F}"/>
            </a:ext>
          </a:extLst>
        </xdr:cNvPr>
        <xdr:cNvSpPr txBox="1"/>
      </xdr:nvSpPr>
      <xdr:spPr>
        <a:xfrm>
          <a:off x="5527040" y="1418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A148383D-5E86-4E15-A7CD-30E9FEE3A159}"/>
            </a:ext>
          </a:extLst>
        </xdr:cNvPr>
        <xdr:cNvCxnSpPr/>
      </xdr:nvCxnSpPr>
      <xdr:spPr>
        <a:xfrm>
          <a:off x="5956300" y="13950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1" name="テキスト ボックス 330">
          <a:extLst>
            <a:ext uri="{FF2B5EF4-FFF2-40B4-BE49-F238E27FC236}">
              <a16:creationId xmlns:a16="http://schemas.microsoft.com/office/drawing/2014/main" id="{DF1CDC07-05CA-4C6F-86BA-2AC11E6D4E28}"/>
            </a:ext>
          </a:extLst>
        </xdr:cNvPr>
        <xdr:cNvSpPr txBox="1"/>
      </xdr:nvSpPr>
      <xdr:spPr>
        <a:xfrm>
          <a:off x="5527040" y="13815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99EB6EC8-6F84-4A1B-85EC-66104A7D0DF3}"/>
            </a:ext>
          </a:extLst>
        </xdr:cNvPr>
        <xdr:cNvCxnSpPr/>
      </xdr:nvCxnSpPr>
      <xdr:spPr>
        <a:xfrm>
          <a:off x="5956300" y="13582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3" name="テキスト ボックス 332">
          <a:extLst>
            <a:ext uri="{FF2B5EF4-FFF2-40B4-BE49-F238E27FC236}">
              <a16:creationId xmlns:a16="http://schemas.microsoft.com/office/drawing/2014/main" id="{CC47AAC7-D76C-43EE-9197-C7188C7A537C}"/>
            </a:ext>
          </a:extLst>
        </xdr:cNvPr>
        <xdr:cNvSpPr txBox="1"/>
      </xdr:nvSpPr>
      <xdr:spPr>
        <a:xfrm>
          <a:off x="5527040" y="1344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2B0E7C0A-E0AD-4B97-BB19-5A289C668EE9}"/>
            </a:ext>
          </a:extLst>
        </xdr:cNvPr>
        <xdr:cNvCxnSpPr/>
      </xdr:nvCxnSpPr>
      <xdr:spPr>
        <a:xfrm>
          <a:off x="5956300" y="13214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35" name="テキスト ボックス 334">
          <a:extLst>
            <a:ext uri="{FF2B5EF4-FFF2-40B4-BE49-F238E27FC236}">
              <a16:creationId xmlns:a16="http://schemas.microsoft.com/office/drawing/2014/main" id="{4D1C46E5-6223-4914-81AA-9E5655048E7D}"/>
            </a:ext>
          </a:extLst>
        </xdr:cNvPr>
        <xdr:cNvSpPr txBox="1"/>
      </xdr:nvSpPr>
      <xdr:spPr>
        <a:xfrm>
          <a:off x="5527040" y="130784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8FB08FBC-96CA-487D-AF7C-0F1A45BC908F}"/>
            </a:ext>
          </a:extLst>
        </xdr:cNvPr>
        <xdr:cNvCxnSpPr/>
      </xdr:nvCxnSpPr>
      <xdr:spPr>
        <a:xfrm>
          <a:off x="5956300" y="128524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37" name="テキスト ボックス 336">
          <a:extLst>
            <a:ext uri="{FF2B5EF4-FFF2-40B4-BE49-F238E27FC236}">
              <a16:creationId xmlns:a16="http://schemas.microsoft.com/office/drawing/2014/main" id="{E2B5D900-3ED6-426E-87A7-8C1AAE4679CB}"/>
            </a:ext>
          </a:extLst>
        </xdr:cNvPr>
        <xdr:cNvSpPr txBox="1"/>
      </xdr:nvSpPr>
      <xdr:spPr>
        <a:xfrm>
          <a:off x="5527040" y="12716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75018AA6-726F-48A0-9EEF-488F2068B71C}"/>
            </a:ext>
          </a:extLst>
        </xdr:cNvPr>
        <xdr:cNvCxnSpPr/>
      </xdr:nvCxnSpPr>
      <xdr:spPr>
        <a:xfrm>
          <a:off x="5956300" y="1248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39" name="テキスト ボックス 338">
          <a:extLst>
            <a:ext uri="{FF2B5EF4-FFF2-40B4-BE49-F238E27FC236}">
              <a16:creationId xmlns:a16="http://schemas.microsoft.com/office/drawing/2014/main" id="{E14417E4-F728-4C28-9E95-3C863DB75DD0}"/>
            </a:ext>
          </a:extLst>
        </xdr:cNvPr>
        <xdr:cNvSpPr txBox="1"/>
      </xdr:nvSpPr>
      <xdr:spPr>
        <a:xfrm>
          <a:off x="5527040" y="12348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3CE358A-8D3F-4410-96AE-B8F446D8F458}"/>
            </a:ext>
          </a:extLst>
        </xdr:cNvPr>
        <xdr:cNvSpPr/>
      </xdr:nvSpPr>
      <xdr:spPr>
        <a:xfrm>
          <a:off x="5956300" y="124841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45720</xdr:rowOff>
    </xdr:from>
    <xdr:to>
      <xdr:col>54</xdr:col>
      <xdr:colOff>189865</xdr:colOff>
      <xdr:row>86</xdr:row>
      <xdr:rowOff>99060</xdr:rowOff>
    </xdr:to>
    <xdr:cxnSp macro="">
      <xdr:nvCxnSpPr>
        <xdr:cNvPr id="341" name="直線コネクタ 340">
          <a:extLst>
            <a:ext uri="{FF2B5EF4-FFF2-40B4-BE49-F238E27FC236}">
              <a16:creationId xmlns:a16="http://schemas.microsoft.com/office/drawing/2014/main" id="{C67E6461-5713-45B5-A659-006C7FA42197}"/>
            </a:ext>
          </a:extLst>
        </xdr:cNvPr>
        <xdr:cNvCxnSpPr/>
      </xdr:nvCxnSpPr>
      <xdr:spPr>
        <a:xfrm flipV="1">
          <a:off x="9429115" y="12929870"/>
          <a:ext cx="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2" name="【福祉施設】&#10;一人当たり面積最小値テキスト">
          <a:extLst>
            <a:ext uri="{FF2B5EF4-FFF2-40B4-BE49-F238E27FC236}">
              <a16:creationId xmlns:a16="http://schemas.microsoft.com/office/drawing/2014/main" id="{D5B3E345-2FC5-4507-9A79-24597024AD98}"/>
            </a:ext>
          </a:extLst>
        </xdr:cNvPr>
        <xdr:cNvSpPr txBox="1"/>
      </xdr:nvSpPr>
      <xdr:spPr>
        <a:xfrm>
          <a:off x="9467850" y="1430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3" name="直線コネクタ 342">
          <a:extLst>
            <a:ext uri="{FF2B5EF4-FFF2-40B4-BE49-F238E27FC236}">
              <a16:creationId xmlns:a16="http://schemas.microsoft.com/office/drawing/2014/main" id="{6607511F-D37F-42EE-A8CD-BD6A165B685D}"/>
            </a:ext>
          </a:extLst>
        </xdr:cNvPr>
        <xdr:cNvCxnSpPr/>
      </xdr:nvCxnSpPr>
      <xdr:spPr>
        <a:xfrm>
          <a:off x="9359900" y="143040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163830</xdr:rowOff>
    </xdr:from>
    <xdr:ext cx="469900" cy="259080"/>
    <xdr:sp macro="" textlink="">
      <xdr:nvSpPr>
        <xdr:cNvPr id="344" name="【福祉施設】&#10;一人当たり面積最大値テキスト">
          <a:extLst>
            <a:ext uri="{FF2B5EF4-FFF2-40B4-BE49-F238E27FC236}">
              <a16:creationId xmlns:a16="http://schemas.microsoft.com/office/drawing/2014/main" id="{2F8F99A4-15FE-4A66-8D5A-827B675AED7D}"/>
            </a:ext>
          </a:extLst>
        </xdr:cNvPr>
        <xdr:cNvSpPr txBox="1"/>
      </xdr:nvSpPr>
      <xdr:spPr>
        <a:xfrm>
          <a:off x="9467850" y="12717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45720</xdr:rowOff>
    </xdr:from>
    <xdr:to>
      <xdr:col>55</xdr:col>
      <xdr:colOff>88900</xdr:colOff>
      <xdr:row>78</xdr:row>
      <xdr:rowOff>45720</xdr:rowOff>
    </xdr:to>
    <xdr:cxnSp macro="">
      <xdr:nvCxnSpPr>
        <xdr:cNvPr id="345" name="直線コネクタ 344">
          <a:extLst>
            <a:ext uri="{FF2B5EF4-FFF2-40B4-BE49-F238E27FC236}">
              <a16:creationId xmlns:a16="http://schemas.microsoft.com/office/drawing/2014/main" id="{61B2F26F-DA92-414D-B1E3-E8913302F6E0}"/>
            </a:ext>
          </a:extLst>
        </xdr:cNvPr>
        <xdr:cNvCxnSpPr/>
      </xdr:nvCxnSpPr>
      <xdr:spPr>
        <a:xfrm>
          <a:off x="9359900" y="129298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29210</xdr:rowOff>
    </xdr:from>
    <xdr:ext cx="469900" cy="258445"/>
    <xdr:sp macro="" textlink="">
      <xdr:nvSpPr>
        <xdr:cNvPr id="346" name="【福祉施設】&#10;一人当たり面積平均値テキスト">
          <a:extLst>
            <a:ext uri="{FF2B5EF4-FFF2-40B4-BE49-F238E27FC236}">
              <a16:creationId xmlns:a16="http://schemas.microsoft.com/office/drawing/2014/main" id="{680571B9-7DDE-4060-806E-49418A27ACE6}"/>
            </a:ext>
          </a:extLst>
        </xdr:cNvPr>
        <xdr:cNvSpPr txBox="1"/>
      </xdr:nvSpPr>
      <xdr:spPr>
        <a:xfrm>
          <a:off x="9467850" y="137388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6350</xdr:rowOff>
    </xdr:from>
    <xdr:to>
      <xdr:col>55</xdr:col>
      <xdr:colOff>50800</xdr:colOff>
      <xdr:row>84</xdr:row>
      <xdr:rowOff>107950</xdr:rowOff>
    </xdr:to>
    <xdr:sp macro="" textlink="">
      <xdr:nvSpPr>
        <xdr:cNvPr id="347" name="フローチャート: 判断 346">
          <a:extLst>
            <a:ext uri="{FF2B5EF4-FFF2-40B4-BE49-F238E27FC236}">
              <a16:creationId xmlns:a16="http://schemas.microsoft.com/office/drawing/2014/main" id="{B3285F15-9AD9-4A55-86FD-BD4000FB68D0}"/>
            </a:ext>
          </a:extLst>
        </xdr:cNvPr>
        <xdr:cNvSpPr/>
      </xdr:nvSpPr>
      <xdr:spPr>
        <a:xfrm>
          <a:off x="9398000" y="13881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71120</xdr:rowOff>
    </xdr:from>
    <xdr:to>
      <xdr:col>50</xdr:col>
      <xdr:colOff>165100</xdr:colOff>
      <xdr:row>85</xdr:row>
      <xdr:rowOff>1270</xdr:rowOff>
    </xdr:to>
    <xdr:sp macro="" textlink="">
      <xdr:nvSpPr>
        <xdr:cNvPr id="348" name="フローチャート: 判断 347">
          <a:extLst>
            <a:ext uri="{FF2B5EF4-FFF2-40B4-BE49-F238E27FC236}">
              <a16:creationId xmlns:a16="http://schemas.microsoft.com/office/drawing/2014/main" id="{4BF78EFA-34E9-4A9B-8279-EBA7164968B3}"/>
            </a:ext>
          </a:extLst>
        </xdr:cNvPr>
        <xdr:cNvSpPr/>
      </xdr:nvSpPr>
      <xdr:spPr>
        <a:xfrm>
          <a:off x="8636000" y="139458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9" name="フローチャート: 判断 348">
          <a:extLst>
            <a:ext uri="{FF2B5EF4-FFF2-40B4-BE49-F238E27FC236}">
              <a16:creationId xmlns:a16="http://schemas.microsoft.com/office/drawing/2014/main" id="{A2215AAB-82A8-4065-A20E-982B8BDBE7A0}"/>
            </a:ext>
          </a:extLst>
        </xdr:cNvPr>
        <xdr:cNvSpPr/>
      </xdr:nvSpPr>
      <xdr:spPr>
        <a:xfrm>
          <a:off x="7842250" y="1387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0" name="フローチャート: 判断 349">
          <a:extLst>
            <a:ext uri="{FF2B5EF4-FFF2-40B4-BE49-F238E27FC236}">
              <a16:creationId xmlns:a16="http://schemas.microsoft.com/office/drawing/2014/main" id="{AC292043-7688-4617-8816-0872A3747E1E}"/>
            </a:ext>
          </a:extLst>
        </xdr:cNvPr>
        <xdr:cNvSpPr/>
      </xdr:nvSpPr>
      <xdr:spPr>
        <a:xfrm>
          <a:off x="702945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135890</xdr:rowOff>
    </xdr:from>
    <xdr:to>
      <xdr:col>36</xdr:col>
      <xdr:colOff>165100</xdr:colOff>
      <xdr:row>84</xdr:row>
      <xdr:rowOff>66040</xdr:rowOff>
    </xdr:to>
    <xdr:sp macro="" textlink="">
      <xdr:nvSpPr>
        <xdr:cNvPr id="351" name="フローチャート: 判断 350">
          <a:extLst>
            <a:ext uri="{FF2B5EF4-FFF2-40B4-BE49-F238E27FC236}">
              <a16:creationId xmlns:a16="http://schemas.microsoft.com/office/drawing/2014/main" id="{D262E564-47FB-4AD8-8264-5855284C6637}"/>
            </a:ext>
          </a:extLst>
        </xdr:cNvPr>
        <xdr:cNvSpPr/>
      </xdr:nvSpPr>
      <xdr:spPr>
        <a:xfrm>
          <a:off x="6235700" y="138455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949DFC2D-0148-4BB6-B0C5-DEE5298BAFFF}"/>
            </a:ext>
          </a:extLst>
        </xdr:cNvPr>
        <xdr:cNvSpPr txBox="1"/>
      </xdr:nvSpPr>
      <xdr:spPr>
        <a:xfrm>
          <a:off x="92583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A3DFD05A-9800-4F7B-A69A-DCBB6477B561}"/>
            </a:ext>
          </a:extLst>
        </xdr:cNvPr>
        <xdr:cNvSpPr txBox="1"/>
      </xdr:nvSpPr>
      <xdr:spPr>
        <a:xfrm>
          <a:off x="85153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2D14E306-FBFE-4848-85F7-7C9A79EC79A5}"/>
            </a:ext>
          </a:extLst>
        </xdr:cNvPr>
        <xdr:cNvSpPr txBox="1"/>
      </xdr:nvSpPr>
      <xdr:spPr>
        <a:xfrm>
          <a:off x="77152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5418CEAB-CE93-4F14-B09C-D2FA75EFC7F4}"/>
            </a:ext>
          </a:extLst>
        </xdr:cNvPr>
        <xdr:cNvSpPr txBox="1"/>
      </xdr:nvSpPr>
      <xdr:spPr>
        <a:xfrm>
          <a:off x="690880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91F57D9A-0D20-4E99-9C93-86B79C98C54C}"/>
            </a:ext>
          </a:extLst>
        </xdr:cNvPr>
        <xdr:cNvSpPr txBox="1"/>
      </xdr:nvSpPr>
      <xdr:spPr>
        <a:xfrm>
          <a:off x="6115050" y="1468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82550</xdr:rowOff>
    </xdr:from>
    <xdr:to>
      <xdr:col>55</xdr:col>
      <xdr:colOff>50800</xdr:colOff>
      <xdr:row>85</xdr:row>
      <xdr:rowOff>12700</xdr:rowOff>
    </xdr:to>
    <xdr:sp macro="" textlink="">
      <xdr:nvSpPr>
        <xdr:cNvPr id="357" name="楕円 356">
          <a:extLst>
            <a:ext uri="{FF2B5EF4-FFF2-40B4-BE49-F238E27FC236}">
              <a16:creationId xmlns:a16="http://schemas.microsoft.com/office/drawing/2014/main" id="{CE1BAA7F-84CD-498C-9BA9-F62CC4C9BBB0}"/>
            </a:ext>
          </a:extLst>
        </xdr:cNvPr>
        <xdr:cNvSpPr/>
      </xdr:nvSpPr>
      <xdr:spPr>
        <a:xfrm>
          <a:off x="9398000" y="13957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60960</xdr:rowOff>
    </xdr:from>
    <xdr:ext cx="469900" cy="259080"/>
    <xdr:sp macro="" textlink="">
      <xdr:nvSpPr>
        <xdr:cNvPr id="358" name="【福祉施設】&#10;一人当たり面積該当値テキスト">
          <a:extLst>
            <a:ext uri="{FF2B5EF4-FFF2-40B4-BE49-F238E27FC236}">
              <a16:creationId xmlns:a16="http://schemas.microsoft.com/office/drawing/2014/main" id="{57DE69E4-A5BF-48BE-8C73-DAA880AD9925}"/>
            </a:ext>
          </a:extLst>
        </xdr:cNvPr>
        <xdr:cNvSpPr txBox="1"/>
      </xdr:nvSpPr>
      <xdr:spPr>
        <a:xfrm>
          <a:off x="9467850" y="13935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86360</xdr:rowOff>
    </xdr:from>
    <xdr:to>
      <xdr:col>50</xdr:col>
      <xdr:colOff>165100</xdr:colOff>
      <xdr:row>85</xdr:row>
      <xdr:rowOff>16510</xdr:rowOff>
    </xdr:to>
    <xdr:sp macro="" textlink="">
      <xdr:nvSpPr>
        <xdr:cNvPr id="359" name="楕円 358">
          <a:extLst>
            <a:ext uri="{FF2B5EF4-FFF2-40B4-BE49-F238E27FC236}">
              <a16:creationId xmlns:a16="http://schemas.microsoft.com/office/drawing/2014/main" id="{A03C1783-31DE-49E4-9CC0-319E6B1A2DBD}"/>
            </a:ext>
          </a:extLst>
        </xdr:cNvPr>
        <xdr:cNvSpPr/>
      </xdr:nvSpPr>
      <xdr:spPr>
        <a:xfrm>
          <a:off x="8636000" y="13961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133350</xdr:rowOff>
    </xdr:from>
    <xdr:to>
      <xdr:col>55</xdr:col>
      <xdr:colOff>0</xdr:colOff>
      <xdr:row>84</xdr:row>
      <xdr:rowOff>137160</xdr:rowOff>
    </xdr:to>
    <xdr:cxnSp macro="">
      <xdr:nvCxnSpPr>
        <xdr:cNvPr id="360" name="直線コネクタ 359">
          <a:extLst>
            <a:ext uri="{FF2B5EF4-FFF2-40B4-BE49-F238E27FC236}">
              <a16:creationId xmlns:a16="http://schemas.microsoft.com/office/drawing/2014/main" id="{FB5A5D19-880E-4A0A-BAFA-CEE3A3FE74E4}"/>
            </a:ext>
          </a:extLst>
        </xdr:cNvPr>
        <xdr:cNvCxnSpPr/>
      </xdr:nvCxnSpPr>
      <xdr:spPr>
        <a:xfrm flipV="1">
          <a:off x="8686800" y="14008100"/>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90170</xdr:rowOff>
    </xdr:from>
    <xdr:to>
      <xdr:col>46</xdr:col>
      <xdr:colOff>38100</xdr:colOff>
      <xdr:row>85</xdr:row>
      <xdr:rowOff>20320</xdr:rowOff>
    </xdr:to>
    <xdr:sp macro="" textlink="">
      <xdr:nvSpPr>
        <xdr:cNvPr id="361" name="楕円 360">
          <a:extLst>
            <a:ext uri="{FF2B5EF4-FFF2-40B4-BE49-F238E27FC236}">
              <a16:creationId xmlns:a16="http://schemas.microsoft.com/office/drawing/2014/main" id="{FF61DADC-BF6F-42C9-B95D-8A843777FB13}"/>
            </a:ext>
          </a:extLst>
        </xdr:cNvPr>
        <xdr:cNvSpPr/>
      </xdr:nvSpPr>
      <xdr:spPr>
        <a:xfrm>
          <a:off x="7842250" y="139649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137160</xdr:rowOff>
    </xdr:from>
    <xdr:to>
      <xdr:col>50</xdr:col>
      <xdr:colOff>114300</xdr:colOff>
      <xdr:row>84</xdr:row>
      <xdr:rowOff>140970</xdr:rowOff>
    </xdr:to>
    <xdr:cxnSp macro="">
      <xdr:nvCxnSpPr>
        <xdr:cNvPr id="362" name="直線コネクタ 361">
          <a:extLst>
            <a:ext uri="{FF2B5EF4-FFF2-40B4-BE49-F238E27FC236}">
              <a16:creationId xmlns:a16="http://schemas.microsoft.com/office/drawing/2014/main" id="{E0A419A1-E021-45E9-B6CB-93456493CB37}"/>
            </a:ext>
          </a:extLst>
        </xdr:cNvPr>
        <xdr:cNvCxnSpPr/>
      </xdr:nvCxnSpPr>
      <xdr:spPr>
        <a:xfrm flipV="1">
          <a:off x="7886700" y="1401191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93980</xdr:rowOff>
    </xdr:from>
    <xdr:to>
      <xdr:col>41</xdr:col>
      <xdr:colOff>101600</xdr:colOff>
      <xdr:row>85</xdr:row>
      <xdr:rowOff>24130</xdr:rowOff>
    </xdr:to>
    <xdr:sp macro="" textlink="">
      <xdr:nvSpPr>
        <xdr:cNvPr id="363" name="楕円 362">
          <a:extLst>
            <a:ext uri="{FF2B5EF4-FFF2-40B4-BE49-F238E27FC236}">
              <a16:creationId xmlns:a16="http://schemas.microsoft.com/office/drawing/2014/main" id="{99D2B76E-4311-40FC-A464-02FDA872F798}"/>
            </a:ext>
          </a:extLst>
        </xdr:cNvPr>
        <xdr:cNvSpPr/>
      </xdr:nvSpPr>
      <xdr:spPr>
        <a:xfrm>
          <a:off x="7029450" y="13968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140970</xdr:rowOff>
    </xdr:from>
    <xdr:to>
      <xdr:col>45</xdr:col>
      <xdr:colOff>177800</xdr:colOff>
      <xdr:row>84</xdr:row>
      <xdr:rowOff>144780</xdr:rowOff>
    </xdr:to>
    <xdr:cxnSp macro="">
      <xdr:nvCxnSpPr>
        <xdr:cNvPr id="364" name="直線コネクタ 363">
          <a:extLst>
            <a:ext uri="{FF2B5EF4-FFF2-40B4-BE49-F238E27FC236}">
              <a16:creationId xmlns:a16="http://schemas.microsoft.com/office/drawing/2014/main" id="{44D96B48-D5F7-4EE1-84EB-B4E02BB4C464}"/>
            </a:ext>
          </a:extLst>
        </xdr:cNvPr>
        <xdr:cNvCxnSpPr/>
      </xdr:nvCxnSpPr>
      <xdr:spPr>
        <a:xfrm flipV="1">
          <a:off x="7080250" y="1401572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93980</xdr:rowOff>
    </xdr:from>
    <xdr:to>
      <xdr:col>36</xdr:col>
      <xdr:colOff>165100</xdr:colOff>
      <xdr:row>85</xdr:row>
      <xdr:rowOff>24130</xdr:rowOff>
    </xdr:to>
    <xdr:sp macro="" textlink="">
      <xdr:nvSpPr>
        <xdr:cNvPr id="365" name="楕円 364">
          <a:extLst>
            <a:ext uri="{FF2B5EF4-FFF2-40B4-BE49-F238E27FC236}">
              <a16:creationId xmlns:a16="http://schemas.microsoft.com/office/drawing/2014/main" id="{5B6AD72D-B74B-48C2-9D0F-0AA4DA7276EB}"/>
            </a:ext>
          </a:extLst>
        </xdr:cNvPr>
        <xdr:cNvSpPr/>
      </xdr:nvSpPr>
      <xdr:spPr>
        <a:xfrm>
          <a:off x="6235700" y="13968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144780</xdr:rowOff>
    </xdr:from>
    <xdr:to>
      <xdr:col>41</xdr:col>
      <xdr:colOff>50800</xdr:colOff>
      <xdr:row>84</xdr:row>
      <xdr:rowOff>144780</xdr:rowOff>
    </xdr:to>
    <xdr:cxnSp macro="">
      <xdr:nvCxnSpPr>
        <xdr:cNvPr id="366" name="直線コネクタ 365">
          <a:extLst>
            <a:ext uri="{FF2B5EF4-FFF2-40B4-BE49-F238E27FC236}">
              <a16:creationId xmlns:a16="http://schemas.microsoft.com/office/drawing/2014/main" id="{3F26E7C1-C3FE-4F32-95A3-E21BE41A45AE}"/>
            </a:ext>
          </a:extLst>
        </xdr:cNvPr>
        <xdr:cNvCxnSpPr/>
      </xdr:nvCxnSpPr>
      <xdr:spPr>
        <a:xfrm>
          <a:off x="6286500" y="140195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17780</xdr:rowOff>
    </xdr:from>
    <xdr:ext cx="469900" cy="258445"/>
    <xdr:sp macro="" textlink="">
      <xdr:nvSpPr>
        <xdr:cNvPr id="367" name="n_1aveValue【福祉施設】&#10;一人当たり面積">
          <a:extLst>
            <a:ext uri="{FF2B5EF4-FFF2-40B4-BE49-F238E27FC236}">
              <a16:creationId xmlns:a16="http://schemas.microsoft.com/office/drawing/2014/main" id="{C3A25C66-4334-4F5E-B053-C070A37883EF}"/>
            </a:ext>
          </a:extLst>
        </xdr:cNvPr>
        <xdr:cNvSpPr txBox="1"/>
      </xdr:nvSpPr>
      <xdr:spPr>
        <a:xfrm>
          <a:off x="8458200" y="13727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116840</xdr:rowOff>
    </xdr:from>
    <xdr:ext cx="469265" cy="259080"/>
    <xdr:sp macro="" textlink="">
      <xdr:nvSpPr>
        <xdr:cNvPr id="368" name="n_2aveValue【福祉施設】&#10;一人当たり面積">
          <a:extLst>
            <a:ext uri="{FF2B5EF4-FFF2-40B4-BE49-F238E27FC236}">
              <a16:creationId xmlns:a16="http://schemas.microsoft.com/office/drawing/2014/main" id="{B40FC4FB-0C2B-4B3D-A176-B96E094E70FF}"/>
            </a:ext>
          </a:extLst>
        </xdr:cNvPr>
        <xdr:cNvSpPr txBox="1"/>
      </xdr:nvSpPr>
      <xdr:spPr>
        <a:xfrm>
          <a:off x="7677150" y="13661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93980</xdr:rowOff>
    </xdr:from>
    <xdr:ext cx="469265" cy="259080"/>
    <xdr:sp macro="" textlink="">
      <xdr:nvSpPr>
        <xdr:cNvPr id="369" name="n_3aveValue【福祉施設】&#10;一人当たり面積">
          <a:extLst>
            <a:ext uri="{FF2B5EF4-FFF2-40B4-BE49-F238E27FC236}">
              <a16:creationId xmlns:a16="http://schemas.microsoft.com/office/drawing/2014/main" id="{1DD3E222-A92E-4D11-A581-4A1D364FAC8F}"/>
            </a:ext>
          </a:extLst>
        </xdr:cNvPr>
        <xdr:cNvSpPr txBox="1"/>
      </xdr:nvSpPr>
      <xdr:spPr>
        <a:xfrm>
          <a:off x="6864350" y="13638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82550</xdr:rowOff>
    </xdr:from>
    <xdr:ext cx="469265" cy="259080"/>
    <xdr:sp macro="" textlink="">
      <xdr:nvSpPr>
        <xdr:cNvPr id="370" name="n_4aveValue【福祉施設】&#10;一人当たり面積">
          <a:extLst>
            <a:ext uri="{FF2B5EF4-FFF2-40B4-BE49-F238E27FC236}">
              <a16:creationId xmlns:a16="http://schemas.microsoft.com/office/drawing/2014/main" id="{397A37D2-D80E-433C-83F2-B5AD04E7E20C}"/>
            </a:ext>
          </a:extLst>
        </xdr:cNvPr>
        <xdr:cNvSpPr txBox="1"/>
      </xdr:nvSpPr>
      <xdr:spPr>
        <a:xfrm>
          <a:off x="6070600" y="13627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7620</xdr:rowOff>
    </xdr:from>
    <xdr:ext cx="469900" cy="258445"/>
    <xdr:sp macro="" textlink="">
      <xdr:nvSpPr>
        <xdr:cNvPr id="371" name="n_1mainValue【福祉施設】&#10;一人当たり面積">
          <a:extLst>
            <a:ext uri="{FF2B5EF4-FFF2-40B4-BE49-F238E27FC236}">
              <a16:creationId xmlns:a16="http://schemas.microsoft.com/office/drawing/2014/main" id="{5E9C5F01-9136-481E-A158-144982A9CEF2}"/>
            </a:ext>
          </a:extLst>
        </xdr:cNvPr>
        <xdr:cNvSpPr txBox="1"/>
      </xdr:nvSpPr>
      <xdr:spPr>
        <a:xfrm>
          <a:off x="8458200" y="14047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11430</xdr:rowOff>
    </xdr:from>
    <xdr:ext cx="469265" cy="259080"/>
    <xdr:sp macro="" textlink="">
      <xdr:nvSpPr>
        <xdr:cNvPr id="372" name="n_2mainValue【福祉施設】&#10;一人当たり面積">
          <a:extLst>
            <a:ext uri="{FF2B5EF4-FFF2-40B4-BE49-F238E27FC236}">
              <a16:creationId xmlns:a16="http://schemas.microsoft.com/office/drawing/2014/main" id="{4574155A-417A-4557-B6C9-1DB35D9D0553}"/>
            </a:ext>
          </a:extLst>
        </xdr:cNvPr>
        <xdr:cNvSpPr txBox="1"/>
      </xdr:nvSpPr>
      <xdr:spPr>
        <a:xfrm>
          <a:off x="7677150" y="14051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15240</xdr:rowOff>
    </xdr:from>
    <xdr:ext cx="469265" cy="259080"/>
    <xdr:sp macro="" textlink="">
      <xdr:nvSpPr>
        <xdr:cNvPr id="373" name="n_3mainValue【福祉施設】&#10;一人当たり面積">
          <a:extLst>
            <a:ext uri="{FF2B5EF4-FFF2-40B4-BE49-F238E27FC236}">
              <a16:creationId xmlns:a16="http://schemas.microsoft.com/office/drawing/2014/main" id="{2A3E8635-1496-4210-993E-17574A7CBBC5}"/>
            </a:ext>
          </a:extLst>
        </xdr:cNvPr>
        <xdr:cNvSpPr txBox="1"/>
      </xdr:nvSpPr>
      <xdr:spPr>
        <a:xfrm>
          <a:off x="6864350" y="14055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15240</xdr:rowOff>
    </xdr:from>
    <xdr:ext cx="469265" cy="259080"/>
    <xdr:sp macro="" textlink="">
      <xdr:nvSpPr>
        <xdr:cNvPr id="374" name="n_4mainValue【福祉施設】&#10;一人当たり面積">
          <a:extLst>
            <a:ext uri="{FF2B5EF4-FFF2-40B4-BE49-F238E27FC236}">
              <a16:creationId xmlns:a16="http://schemas.microsoft.com/office/drawing/2014/main" id="{93DFECF6-0694-46DD-AC6B-F095B07B4CC7}"/>
            </a:ext>
          </a:extLst>
        </xdr:cNvPr>
        <xdr:cNvSpPr txBox="1"/>
      </xdr:nvSpPr>
      <xdr:spPr>
        <a:xfrm>
          <a:off x="6070600" y="14055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C5753129-4313-46EB-8A94-0E58093E2D21}"/>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E5EDE12A-7A90-4BAB-8B04-2B53864DC76B}"/>
            </a:ext>
          </a:extLst>
        </xdr:cNvPr>
        <xdr:cNvSpPr/>
      </xdr:nvSpPr>
      <xdr:spPr>
        <a:xfrm>
          <a:off x="8128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0145655-ADF4-4B64-8764-3710BEB9E203}"/>
            </a:ext>
          </a:extLst>
        </xdr:cNvPr>
        <xdr:cNvSpPr/>
      </xdr:nvSpPr>
      <xdr:spPr>
        <a:xfrm>
          <a:off x="8128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E26BF597-FCEE-45D6-82BD-F96185AC6C41}"/>
            </a:ext>
          </a:extLst>
        </xdr:cNvPr>
        <xdr:cNvSpPr/>
      </xdr:nvSpPr>
      <xdr:spPr>
        <a:xfrm>
          <a:off x="17145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575D7CBE-129D-4345-9B2C-00FB8613AC32}"/>
            </a:ext>
          </a:extLst>
        </xdr:cNvPr>
        <xdr:cNvSpPr/>
      </xdr:nvSpPr>
      <xdr:spPr>
        <a:xfrm>
          <a:off x="17145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8F359E3-FD4E-4A21-B2D6-D1C5DA4FB945}"/>
            </a:ext>
          </a:extLst>
        </xdr:cNvPr>
        <xdr:cNvSpPr/>
      </xdr:nvSpPr>
      <xdr:spPr>
        <a:xfrm>
          <a:off x="2743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E2C215A4-D639-425F-84A6-20A46C3827FE}"/>
            </a:ext>
          </a:extLst>
        </xdr:cNvPr>
        <xdr:cNvSpPr/>
      </xdr:nvSpPr>
      <xdr:spPr>
        <a:xfrm>
          <a:off x="2743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74C4AB95-703F-4539-9D9E-B440CDA24728}"/>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EA2B8AC4-2A20-4304-8F7F-35E0A6908CF7}"/>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934ACA1-BBA4-41E9-A928-5D228B4C3F21}"/>
            </a:ext>
          </a:extLst>
        </xdr:cNvPr>
        <xdr:cNvSpPr/>
      </xdr:nvSpPr>
      <xdr:spPr>
        <a:xfrm>
          <a:off x="60642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90318A75-DC73-4876-B19B-0EC139B9D63F}"/>
            </a:ext>
          </a:extLst>
        </xdr:cNvPr>
        <xdr:cNvSpPr/>
      </xdr:nvSpPr>
      <xdr:spPr>
        <a:xfrm>
          <a:off x="60642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97F65E84-F552-498A-8532-C6A3402CE7E3}"/>
            </a:ext>
          </a:extLst>
        </xdr:cNvPr>
        <xdr:cNvSpPr/>
      </xdr:nvSpPr>
      <xdr:spPr>
        <a:xfrm>
          <a:off x="69850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13DB80F0-8B8B-4E3F-9174-2616993F7526}"/>
            </a:ext>
          </a:extLst>
        </xdr:cNvPr>
        <xdr:cNvSpPr/>
      </xdr:nvSpPr>
      <xdr:spPr>
        <a:xfrm>
          <a:off x="69850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6DCB89BF-6EC8-4B7C-BC52-98A936C6ECC9}"/>
            </a:ext>
          </a:extLst>
        </xdr:cNvPr>
        <xdr:cNvSpPr/>
      </xdr:nvSpPr>
      <xdr:spPr>
        <a:xfrm>
          <a:off x="8013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BB0751BA-C75C-411B-9B5F-DF0E1DC25004}"/>
            </a:ext>
          </a:extLst>
        </xdr:cNvPr>
        <xdr:cNvSpPr/>
      </xdr:nvSpPr>
      <xdr:spPr>
        <a:xfrm>
          <a:off x="8013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D18F7FEE-36DB-4EA6-8AF8-344C7C3F23F4}"/>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FD36AD79-5804-4171-B6F0-FF028C3893F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5EBEB8E7-1414-420E-B925-519A4459C637}"/>
            </a:ext>
          </a:extLst>
        </xdr:cNvPr>
        <xdr:cNvSpPr/>
      </xdr:nvSpPr>
      <xdr:spPr>
        <a:xfrm>
          <a:off x="113157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CBE79F92-4066-40C0-B715-7BA4ED482E87}"/>
            </a:ext>
          </a:extLst>
        </xdr:cNvPr>
        <xdr:cNvSpPr/>
      </xdr:nvSpPr>
      <xdr:spPr>
        <a:xfrm>
          <a:off x="113157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B378C68C-2AC1-411A-9865-CC3F571E93A2}"/>
            </a:ext>
          </a:extLst>
        </xdr:cNvPr>
        <xdr:cNvSpPr/>
      </xdr:nvSpPr>
      <xdr:spPr>
        <a:xfrm>
          <a:off x="122364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B90295CB-83C4-48D5-90B6-BE34560CFC4E}"/>
            </a:ext>
          </a:extLst>
        </xdr:cNvPr>
        <xdr:cNvSpPr/>
      </xdr:nvSpPr>
      <xdr:spPr>
        <a:xfrm>
          <a:off x="122364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D433F8CB-E901-49F0-BD21-8B277B34B9E4}"/>
            </a:ext>
          </a:extLst>
        </xdr:cNvPr>
        <xdr:cNvSpPr/>
      </xdr:nvSpPr>
      <xdr:spPr>
        <a:xfrm>
          <a:off x="1326515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2E65FC9E-9A04-4FC5-9B54-1F328FBEF619}"/>
            </a:ext>
          </a:extLst>
        </xdr:cNvPr>
        <xdr:cNvSpPr/>
      </xdr:nvSpPr>
      <xdr:spPr>
        <a:xfrm>
          <a:off x="1326515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CC50033D-FE1E-4944-9D71-C98F0FBCD86A}"/>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5D8EE47D-88D3-47E7-8F4B-13BB4FF433BD}"/>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71A225D3-4F58-4318-8057-41D7E096DA94}"/>
            </a:ext>
          </a:extLst>
        </xdr:cNvPr>
        <xdr:cNvSpPr/>
      </xdr:nvSpPr>
      <xdr:spPr>
        <a:xfrm>
          <a:off x="165862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369F9408-DCD7-4B1F-BC78-1C6F67068CF2}"/>
            </a:ext>
          </a:extLst>
        </xdr:cNvPr>
        <xdr:cNvSpPr/>
      </xdr:nvSpPr>
      <xdr:spPr>
        <a:xfrm>
          <a:off x="165862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A4257956-92B1-4874-AEA6-33FAE70294C3}"/>
            </a:ext>
          </a:extLst>
        </xdr:cNvPr>
        <xdr:cNvSpPr/>
      </xdr:nvSpPr>
      <xdr:spPr>
        <a:xfrm>
          <a:off x="174879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CFB89F3F-6198-4DD6-9D7A-4C208D8BC920}"/>
            </a:ext>
          </a:extLst>
        </xdr:cNvPr>
        <xdr:cNvSpPr/>
      </xdr:nvSpPr>
      <xdr:spPr>
        <a:xfrm>
          <a:off x="174879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AEA7FC0D-47F3-45C9-A9B3-EFD03D139CA3}"/>
            </a:ext>
          </a:extLst>
        </xdr:cNvPr>
        <xdr:cNvSpPr/>
      </xdr:nvSpPr>
      <xdr:spPr>
        <a:xfrm>
          <a:off x="18516600" y="46799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67EF5B2A-7082-40EE-B687-6F6394246FD4}"/>
            </a:ext>
          </a:extLst>
        </xdr:cNvPr>
        <xdr:cNvSpPr/>
      </xdr:nvSpPr>
      <xdr:spPr>
        <a:xfrm>
          <a:off x="18516600" y="487680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117,472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B507DB2C-B9E8-486D-B5AE-B46D64F9FFB9}"/>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EB88FC3A-CF52-4F0D-888F-B5AD1AD9216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9AE2E9B5-A6A9-4F27-838D-38FE0C7CC841}"/>
            </a:ext>
          </a:extLst>
        </xdr:cNvPr>
        <xdr:cNvSpPr/>
      </xdr:nvSpPr>
      <xdr:spPr>
        <a:xfrm>
          <a:off x="113157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82963B82-FBEF-47F2-99B9-FFEF045EF2BE}"/>
            </a:ext>
          </a:extLst>
        </xdr:cNvPr>
        <xdr:cNvSpPr/>
      </xdr:nvSpPr>
      <xdr:spPr>
        <a:xfrm>
          <a:off x="113157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E9E60906-3AFC-4EE4-8509-A71FDCFE0839}"/>
            </a:ext>
          </a:extLst>
        </xdr:cNvPr>
        <xdr:cNvSpPr/>
      </xdr:nvSpPr>
      <xdr:spPr>
        <a:xfrm>
          <a:off x="122364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A7379FAC-1E40-464A-B281-CF282C4FEC0F}"/>
            </a:ext>
          </a:extLst>
        </xdr:cNvPr>
        <xdr:cNvSpPr/>
      </xdr:nvSpPr>
      <xdr:spPr>
        <a:xfrm>
          <a:off x="122364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FA34151E-71B7-4118-A350-705DB4E4CF39}"/>
            </a:ext>
          </a:extLst>
        </xdr:cNvPr>
        <xdr:cNvSpPr/>
      </xdr:nvSpPr>
      <xdr:spPr>
        <a:xfrm>
          <a:off x="1326515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ADA877E-2FF8-485B-8F9B-67FC1C06C4D7}"/>
            </a:ext>
          </a:extLst>
        </xdr:cNvPr>
        <xdr:cNvSpPr/>
      </xdr:nvSpPr>
      <xdr:spPr>
        <a:xfrm>
          <a:off x="1326515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40712FF1-6971-41AD-AA6B-89A359425D95}"/>
            </a:ext>
          </a:extLst>
        </xdr:cNvPr>
        <xdr:cNvSpPr/>
      </xdr:nvSpPr>
      <xdr:spPr>
        <a:xfrm>
          <a:off x="11207750" y="8813800"/>
          <a:ext cx="424815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415" name="テキスト ボックス 414">
          <a:extLst>
            <a:ext uri="{FF2B5EF4-FFF2-40B4-BE49-F238E27FC236}">
              <a16:creationId xmlns:a16="http://schemas.microsoft.com/office/drawing/2014/main" id="{47BB6119-D9CD-4DD7-B537-A87C1D2724C1}"/>
            </a:ext>
          </a:extLst>
        </xdr:cNvPr>
        <xdr:cNvSpPr txBox="1"/>
      </xdr:nvSpPr>
      <xdr:spPr>
        <a:xfrm>
          <a:off x="11169650" y="862965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EEDA402-7836-4FC3-B1DD-F2461D7589F1}"/>
            </a:ext>
          </a:extLst>
        </xdr:cNvPr>
        <xdr:cNvCxnSpPr/>
      </xdr:nvCxnSpPr>
      <xdr:spPr>
        <a:xfrm>
          <a:off x="11207750" y="110172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417" name="テキスト ボックス 416">
          <a:extLst>
            <a:ext uri="{FF2B5EF4-FFF2-40B4-BE49-F238E27FC236}">
              <a16:creationId xmlns:a16="http://schemas.microsoft.com/office/drawing/2014/main" id="{882E58B4-E1BC-4E7E-911A-3FFACDC60414}"/>
            </a:ext>
          </a:extLst>
        </xdr:cNvPr>
        <xdr:cNvSpPr txBox="1"/>
      </xdr:nvSpPr>
      <xdr:spPr>
        <a:xfrm>
          <a:off x="10797540" y="10881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98B3B217-3B1B-4C7A-BA45-D5C323AD8A02}"/>
            </a:ext>
          </a:extLst>
        </xdr:cNvPr>
        <xdr:cNvCxnSpPr/>
      </xdr:nvCxnSpPr>
      <xdr:spPr>
        <a:xfrm>
          <a:off x="11207750" y="10648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419" name="テキスト ボックス 418">
          <a:extLst>
            <a:ext uri="{FF2B5EF4-FFF2-40B4-BE49-F238E27FC236}">
              <a16:creationId xmlns:a16="http://schemas.microsoft.com/office/drawing/2014/main" id="{28F490D6-956B-4F34-9037-91783E0DF4C1}"/>
            </a:ext>
          </a:extLst>
        </xdr:cNvPr>
        <xdr:cNvSpPr txBox="1"/>
      </xdr:nvSpPr>
      <xdr:spPr>
        <a:xfrm>
          <a:off x="10797540" y="10513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853563D-1000-428D-9553-B5E1784A49F9}"/>
            </a:ext>
          </a:extLst>
        </xdr:cNvPr>
        <xdr:cNvCxnSpPr/>
      </xdr:nvCxnSpPr>
      <xdr:spPr>
        <a:xfrm>
          <a:off x="11207750" y="102806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21" name="テキスト ボックス 420">
          <a:extLst>
            <a:ext uri="{FF2B5EF4-FFF2-40B4-BE49-F238E27FC236}">
              <a16:creationId xmlns:a16="http://schemas.microsoft.com/office/drawing/2014/main" id="{29300739-E5DE-40CE-902B-BCE471609C94}"/>
            </a:ext>
          </a:extLst>
        </xdr:cNvPr>
        <xdr:cNvSpPr txBox="1"/>
      </xdr:nvSpPr>
      <xdr:spPr>
        <a:xfrm>
          <a:off x="10842625" y="1014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4008FD38-FF40-4E86-B21D-872D5EFB7359}"/>
            </a:ext>
          </a:extLst>
        </xdr:cNvPr>
        <xdr:cNvCxnSpPr/>
      </xdr:nvCxnSpPr>
      <xdr:spPr>
        <a:xfrm>
          <a:off x="11207750" y="9912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423" name="テキスト ボックス 422">
          <a:extLst>
            <a:ext uri="{FF2B5EF4-FFF2-40B4-BE49-F238E27FC236}">
              <a16:creationId xmlns:a16="http://schemas.microsoft.com/office/drawing/2014/main" id="{0F948076-FAEC-486B-8C3A-5B3C30EAFE33}"/>
            </a:ext>
          </a:extLst>
        </xdr:cNvPr>
        <xdr:cNvSpPr txBox="1"/>
      </xdr:nvSpPr>
      <xdr:spPr>
        <a:xfrm>
          <a:off x="10842625" y="97764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35B7AC15-9755-4E33-9C66-B0B6AFEAB1D6}"/>
            </a:ext>
          </a:extLst>
        </xdr:cNvPr>
        <xdr:cNvCxnSpPr/>
      </xdr:nvCxnSpPr>
      <xdr:spPr>
        <a:xfrm>
          <a:off x="11207750" y="95504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25" name="テキスト ボックス 424">
          <a:extLst>
            <a:ext uri="{FF2B5EF4-FFF2-40B4-BE49-F238E27FC236}">
              <a16:creationId xmlns:a16="http://schemas.microsoft.com/office/drawing/2014/main" id="{9229C699-60AE-463E-B3DF-52BB637B59C0}"/>
            </a:ext>
          </a:extLst>
        </xdr:cNvPr>
        <xdr:cNvSpPr txBox="1"/>
      </xdr:nvSpPr>
      <xdr:spPr>
        <a:xfrm>
          <a:off x="10842625" y="9414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761DE0DF-EDDF-4C39-8A4F-730E48A9632B}"/>
            </a:ext>
          </a:extLst>
        </xdr:cNvPr>
        <xdr:cNvCxnSpPr/>
      </xdr:nvCxnSpPr>
      <xdr:spPr>
        <a:xfrm>
          <a:off x="11207750" y="918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27" name="テキスト ボックス 426">
          <a:extLst>
            <a:ext uri="{FF2B5EF4-FFF2-40B4-BE49-F238E27FC236}">
              <a16:creationId xmlns:a16="http://schemas.microsoft.com/office/drawing/2014/main" id="{848769BB-BD7C-43EE-A36E-8AF712F67495}"/>
            </a:ext>
          </a:extLst>
        </xdr:cNvPr>
        <xdr:cNvSpPr txBox="1"/>
      </xdr:nvSpPr>
      <xdr:spPr>
        <a:xfrm>
          <a:off x="10842625" y="9046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CE355FF0-7E7B-4ED9-827B-322834D18CD0}"/>
            </a:ext>
          </a:extLst>
        </xdr:cNvPr>
        <xdr:cNvCxnSpPr/>
      </xdr:nvCxnSpPr>
      <xdr:spPr>
        <a:xfrm>
          <a:off x="11207750" y="88138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429" name="テキスト ボックス 428">
          <a:extLst>
            <a:ext uri="{FF2B5EF4-FFF2-40B4-BE49-F238E27FC236}">
              <a16:creationId xmlns:a16="http://schemas.microsoft.com/office/drawing/2014/main" id="{8A15DB1E-7239-4850-98F7-EF38325616E4}"/>
            </a:ext>
          </a:extLst>
        </xdr:cNvPr>
        <xdr:cNvSpPr txBox="1"/>
      </xdr:nvSpPr>
      <xdr:spPr>
        <a:xfrm>
          <a:off x="10906760" y="867791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保健センター・保健所】&#10;有形固定資産減価償却率グラフ枠">
          <a:extLst>
            <a:ext uri="{FF2B5EF4-FFF2-40B4-BE49-F238E27FC236}">
              <a16:creationId xmlns:a16="http://schemas.microsoft.com/office/drawing/2014/main" id="{77A147E2-94B8-441D-88E8-1C20FBB00C7E}"/>
            </a:ext>
          </a:extLst>
        </xdr:cNvPr>
        <xdr:cNvSpPr/>
      </xdr:nvSpPr>
      <xdr:spPr>
        <a:xfrm>
          <a:off x="11207750" y="8813800"/>
          <a:ext cx="424815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19050</xdr:rowOff>
    </xdr:from>
    <xdr:to>
      <xdr:col>85</xdr:col>
      <xdr:colOff>126365</xdr:colOff>
      <xdr:row>64</xdr:row>
      <xdr:rowOff>76200</xdr:rowOff>
    </xdr:to>
    <xdr:cxnSp macro="">
      <xdr:nvCxnSpPr>
        <xdr:cNvPr id="431" name="直線コネクタ 430">
          <a:extLst>
            <a:ext uri="{FF2B5EF4-FFF2-40B4-BE49-F238E27FC236}">
              <a16:creationId xmlns:a16="http://schemas.microsoft.com/office/drawing/2014/main" id="{94A98F2C-57F0-4347-9E6C-3488E492638B}"/>
            </a:ext>
          </a:extLst>
        </xdr:cNvPr>
        <xdr:cNvCxnSpPr/>
      </xdr:nvCxnSpPr>
      <xdr:spPr>
        <a:xfrm flipV="1">
          <a:off x="14699615" y="91059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432" name="【保健センター・保健所】&#10;有形固定資産減価償却率最小値テキスト">
          <a:extLst>
            <a:ext uri="{FF2B5EF4-FFF2-40B4-BE49-F238E27FC236}">
              <a16:creationId xmlns:a16="http://schemas.microsoft.com/office/drawing/2014/main" id="{D9C409E1-8A64-4B0B-8D7F-062A1FAA378A}"/>
            </a:ext>
          </a:extLst>
        </xdr:cNvPr>
        <xdr:cNvSpPr txBox="1"/>
      </xdr:nvSpPr>
      <xdr:spPr>
        <a:xfrm>
          <a:off x="14738350" y="1065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3" name="直線コネクタ 432">
          <a:extLst>
            <a:ext uri="{FF2B5EF4-FFF2-40B4-BE49-F238E27FC236}">
              <a16:creationId xmlns:a16="http://schemas.microsoft.com/office/drawing/2014/main" id="{7499A2F4-E76E-4A2F-B272-73ABC73FE188}"/>
            </a:ext>
          </a:extLst>
        </xdr:cNvPr>
        <xdr:cNvCxnSpPr/>
      </xdr:nvCxnSpPr>
      <xdr:spPr>
        <a:xfrm>
          <a:off x="14611350" y="10648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137160</xdr:rowOff>
    </xdr:from>
    <xdr:ext cx="405130" cy="259080"/>
    <xdr:sp macro="" textlink="">
      <xdr:nvSpPr>
        <xdr:cNvPr id="434" name="【保健センター・保健所】&#10;有形固定資産減価償却率最大値テキスト">
          <a:extLst>
            <a:ext uri="{FF2B5EF4-FFF2-40B4-BE49-F238E27FC236}">
              <a16:creationId xmlns:a16="http://schemas.microsoft.com/office/drawing/2014/main" id="{A8E7748C-3103-493D-AD38-5087E63F334F}"/>
            </a:ext>
          </a:extLst>
        </xdr:cNvPr>
        <xdr:cNvSpPr txBox="1"/>
      </xdr:nvSpPr>
      <xdr:spPr>
        <a:xfrm>
          <a:off x="14738350" y="8893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19050</xdr:rowOff>
    </xdr:from>
    <xdr:to>
      <xdr:col>86</xdr:col>
      <xdr:colOff>25400</xdr:colOff>
      <xdr:row>55</xdr:row>
      <xdr:rowOff>19050</xdr:rowOff>
    </xdr:to>
    <xdr:cxnSp macro="">
      <xdr:nvCxnSpPr>
        <xdr:cNvPr id="435" name="直線コネクタ 434">
          <a:extLst>
            <a:ext uri="{FF2B5EF4-FFF2-40B4-BE49-F238E27FC236}">
              <a16:creationId xmlns:a16="http://schemas.microsoft.com/office/drawing/2014/main" id="{4B0659CD-461D-415E-A78F-9B1D8FD649CA}"/>
            </a:ext>
          </a:extLst>
        </xdr:cNvPr>
        <xdr:cNvCxnSpPr/>
      </xdr:nvCxnSpPr>
      <xdr:spPr>
        <a:xfrm>
          <a:off x="14611350" y="9105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11430</xdr:rowOff>
    </xdr:from>
    <xdr:ext cx="405130" cy="259080"/>
    <xdr:sp macro="" textlink="">
      <xdr:nvSpPr>
        <xdr:cNvPr id="436" name="【保健センター・保健所】&#10;有形固定資産減価償却率平均値テキスト">
          <a:extLst>
            <a:ext uri="{FF2B5EF4-FFF2-40B4-BE49-F238E27FC236}">
              <a16:creationId xmlns:a16="http://schemas.microsoft.com/office/drawing/2014/main" id="{F984DE7F-7BAA-466D-8A62-C2DC2356A67F}"/>
            </a:ext>
          </a:extLst>
        </xdr:cNvPr>
        <xdr:cNvSpPr txBox="1"/>
      </xdr:nvSpPr>
      <xdr:spPr>
        <a:xfrm>
          <a:off x="14738350" y="9758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437" name="フローチャート: 判断 436">
          <a:extLst>
            <a:ext uri="{FF2B5EF4-FFF2-40B4-BE49-F238E27FC236}">
              <a16:creationId xmlns:a16="http://schemas.microsoft.com/office/drawing/2014/main" id="{13BD1F21-970B-4178-9D60-21EC047BE1EA}"/>
            </a:ext>
          </a:extLst>
        </xdr:cNvPr>
        <xdr:cNvSpPr/>
      </xdr:nvSpPr>
      <xdr:spPr>
        <a:xfrm>
          <a:off x="14649450" y="97802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156845</xdr:rowOff>
    </xdr:from>
    <xdr:to>
      <xdr:col>81</xdr:col>
      <xdr:colOff>101600</xdr:colOff>
      <xdr:row>59</xdr:row>
      <xdr:rowOff>86995</xdr:rowOff>
    </xdr:to>
    <xdr:sp macro="" textlink="">
      <xdr:nvSpPr>
        <xdr:cNvPr id="438" name="フローチャート: 判断 437">
          <a:extLst>
            <a:ext uri="{FF2B5EF4-FFF2-40B4-BE49-F238E27FC236}">
              <a16:creationId xmlns:a16="http://schemas.microsoft.com/office/drawing/2014/main" id="{C8D9D304-9C56-43DD-BFB9-94F43925A76A}"/>
            </a:ext>
          </a:extLst>
        </xdr:cNvPr>
        <xdr:cNvSpPr/>
      </xdr:nvSpPr>
      <xdr:spPr>
        <a:xfrm>
          <a:off x="13887450" y="9738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130175</xdr:rowOff>
    </xdr:from>
    <xdr:to>
      <xdr:col>76</xdr:col>
      <xdr:colOff>165100</xdr:colOff>
      <xdr:row>59</xdr:row>
      <xdr:rowOff>60325</xdr:rowOff>
    </xdr:to>
    <xdr:sp macro="" textlink="">
      <xdr:nvSpPr>
        <xdr:cNvPr id="439" name="フローチャート: 判断 438">
          <a:extLst>
            <a:ext uri="{FF2B5EF4-FFF2-40B4-BE49-F238E27FC236}">
              <a16:creationId xmlns:a16="http://schemas.microsoft.com/office/drawing/2014/main" id="{4D83266F-1ECA-4D36-81B5-F1B80404E4CD}"/>
            </a:ext>
          </a:extLst>
        </xdr:cNvPr>
        <xdr:cNvSpPr/>
      </xdr:nvSpPr>
      <xdr:spPr>
        <a:xfrm>
          <a:off x="13093700" y="9712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97790</xdr:rowOff>
    </xdr:from>
    <xdr:to>
      <xdr:col>72</xdr:col>
      <xdr:colOff>38100</xdr:colOff>
      <xdr:row>59</xdr:row>
      <xdr:rowOff>27940</xdr:rowOff>
    </xdr:to>
    <xdr:sp macro="" textlink="">
      <xdr:nvSpPr>
        <xdr:cNvPr id="440" name="フローチャート: 判断 439">
          <a:extLst>
            <a:ext uri="{FF2B5EF4-FFF2-40B4-BE49-F238E27FC236}">
              <a16:creationId xmlns:a16="http://schemas.microsoft.com/office/drawing/2014/main" id="{797871BD-A24B-4068-A8C7-9689E1ED286B}"/>
            </a:ext>
          </a:extLst>
        </xdr:cNvPr>
        <xdr:cNvSpPr/>
      </xdr:nvSpPr>
      <xdr:spPr>
        <a:xfrm>
          <a:off x="12299950" y="9679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114935</xdr:rowOff>
    </xdr:from>
    <xdr:to>
      <xdr:col>67</xdr:col>
      <xdr:colOff>101600</xdr:colOff>
      <xdr:row>59</xdr:row>
      <xdr:rowOff>45085</xdr:rowOff>
    </xdr:to>
    <xdr:sp macro="" textlink="">
      <xdr:nvSpPr>
        <xdr:cNvPr id="441" name="フローチャート: 判断 440">
          <a:extLst>
            <a:ext uri="{FF2B5EF4-FFF2-40B4-BE49-F238E27FC236}">
              <a16:creationId xmlns:a16="http://schemas.microsoft.com/office/drawing/2014/main" id="{5FD423CE-CBB3-444C-957A-A362F740AA74}"/>
            </a:ext>
          </a:extLst>
        </xdr:cNvPr>
        <xdr:cNvSpPr/>
      </xdr:nvSpPr>
      <xdr:spPr>
        <a:xfrm>
          <a:off x="11487150" y="9697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42" name="テキスト ボックス 441">
          <a:extLst>
            <a:ext uri="{FF2B5EF4-FFF2-40B4-BE49-F238E27FC236}">
              <a16:creationId xmlns:a16="http://schemas.microsoft.com/office/drawing/2014/main" id="{372641C6-A68A-4F8F-BA41-FF1A5B57AFE8}"/>
            </a:ext>
          </a:extLst>
        </xdr:cNvPr>
        <xdr:cNvSpPr txBox="1"/>
      </xdr:nvSpPr>
      <xdr:spPr>
        <a:xfrm>
          <a:off x="14528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43" name="テキスト ボックス 442">
          <a:extLst>
            <a:ext uri="{FF2B5EF4-FFF2-40B4-BE49-F238E27FC236}">
              <a16:creationId xmlns:a16="http://schemas.microsoft.com/office/drawing/2014/main" id="{A523A155-7ADD-4890-83E5-407C990645DF}"/>
            </a:ext>
          </a:extLst>
        </xdr:cNvPr>
        <xdr:cNvSpPr txBox="1"/>
      </xdr:nvSpPr>
      <xdr:spPr>
        <a:xfrm>
          <a:off x="137668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44" name="テキスト ボックス 443">
          <a:extLst>
            <a:ext uri="{FF2B5EF4-FFF2-40B4-BE49-F238E27FC236}">
              <a16:creationId xmlns:a16="http://schemas.microsoft.com/office/drawing/2014/main" id="{7EB6ABB9-B2AE-48EE-9F4A-A2661A51A9A9}"/>
            </a:ext>
          </a:extLst>
        </xdr:cNvPr>
        <xdr:cNvSpPr txBox="1"/>
      </xdr:nvSpPr>
      <xdr:spPr>
        <a:xfrm>
          <a:off x="129730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45" name="テキスト ボックス 444">
          <a:extLst>
            <a:ext uri="{FF2B5EF4-FFF2-40B4-BE49-F238E27FC236}">
              <a16:creationId xmlns:a16="http://schemas.microsoft.com/office/drawing/2014/main" id="{5D60234E-84A4-4E9F-BE8B-94C5ED5EA251}"/>
            </a:ext>
          </a:extLst>
        </xdr:cNvPr>
        <xdr:cNvSpPr txBox="1"/>
      </xdr:nvSpPr>
      <xdr:spPr>
        <a:xfrm>
          <a:off x="121729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46" name="テキスト ボックス 445">
          <a:extLst>
            <a:ext uri="{FF2B5EF4-FFF2-40B4-BE49-F238E27FC236}">
              <a16:creationId xmlns:a16="http://schemas.microsoft.com/office/drawing/2014/main" id="{712B7F08-2118-4782-87C5-884665D2E0FC}"/>
            </a:ext>
          </a:extLst>
        </xdr:cNvPr>
        <xdr:cNvSpPr txBox="1"/>
      </xdr:nvSpPr>
      <xdr:spPr>
        <a:xfrm>
          <a:off x="113665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447" name="楕円 446">
          <a:extLst>
            <a:ext uri="{FF2B5EF4-FFF2-40B4-BE49-F238E27FC236}">
              <a16:creationId xmlns:a16="http://schemas.microsoft.com/office/drawing/2014/main" id="{06627C7B-40E0-491F-B2CE-ED1E63E9ABE2}"/>
            </a:ext>
          </a:extLst>
        </xdr:cNvPr>
        <xdr:cNvSpPr/>
      </xdr:nvSpPr>
      <xdr:spPr>
        <a:xfrm>
          <a:off x="14649450" y="9668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109220</xdr:rowOff>
    </xdr:from>
    <xdr:ext cx="405130" cy="258445"/>
    <xdr:sp macro="" textlink="">
      <xdr:nvSpPr>
        <xdr:cNvPr id="448" name="【保健センター・保健所】&#10;有形固定資産減価償却率該当値テキスト">
          <a:extLst>
            <a:ext uri="{FF2B5EF4-FFF2-40B4-BE49-F238E27FC236}">
              <a16:creationId xmlns:a16="http://schemas.microsoft.com/office/drawing/2014/main" id="{3047BEDD-7294-46CA-9CD2-BDB2A74DCA41}"/>
            </a:ext>
          </a:extLst>
        </xdr:cNvPr>
        <xdr:cNvSpPr txBox="1"/>
      </xdr:nvSpPr>
      <xdr:spPr>
        <a:xfrm>
          <a:off x="14738350" y="9526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50165</xdr:rowOff>
    </xdr:from>
    <xdr:to>
      <xdr:col>81</xdr:col>
      <xdr:colOff>101600</xdr:colOff>
      <xdr:row>58</xdr:row>
      <xdr:rowOff>151765</xdr:rowOff>
    </xdr:to>
    <xdr:sp macro="" textlink="">
      <xdr:nvSpPr>
        <xdr:cNvPr id="449" name="楕円 448">
          <a:extLst>
            <a:ext uri="{FF2B5EF4-FFF2-40B4-BE49-F238E27FC236}">
              <a16:creationId xmlns:a16="http://schemas.microsoft.com/office/drawing/2014/main" id="{DF314408-79F3-4297-9CE4-39317AFF34E7}"/>
            </a:ext>
          </a:extLst>
        </xdr:cNvPr>
        <xdr:cNvSpPr/>
      </xdr:nvSpPr>
      <xdr:spPr>
        <a:xfrm>
          <a:off x="1388745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100965</xdr:rowOff>
    </xdr:from>
    <xdr:to>
      <xdr:col>85</xdr:col>
      <xdr:colOff>127000</xdr:colOff>
      <xdr:row>58</xdr:row>
      <xdr:rowOff>137160</xdr:rowOff>
    </xdr:to>
    <xdr:cxnSp macro="">
      <xdr:nvCxnSpPr>
        <xdr:cNvPr id="450" name="直線コネクタ 449">
          <a:extLst>
            <a:ext uri="{FF2B5EF4-FFF2-40B4-BE49-F238E27FC236}">
              <a16:creationId xmlns:a16="http://schemas.microsoft.com/office/drawing/2014/main" id="{9ED45F68-A0BF-4F85-90A5-0D86885D33A7}"/>
            </a:ext>
          </a:extLst>
        </xdr:cNvPr>
        <xdr:cNvCxnSpPr/>
      </xdr:nvCxnSpPr>
      <xdr:spPr>
        <a:xfrm>
          <a:off x="13938250" y="968311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451" name="楕円 450">
          <a:extLst>
            <a:ext uri="{FF2B5EF4-FFF2-40B4-BE49-F238E27FC236}">
              <a16:creationId xmlns:a16="http://schemas.microsoft.com/office/drawing/2014/main" id="{4FB58E24-AC77-4C5B-9507-AEA2101187C9}"/>
            </a:ext>
          </a:extLst>
        </xdr:cNvPr>
        <xdr:cNvSpPr/>
      </xdr:nvSpPr>
      <xdr:spPr>
        <a:xfrm>
          <a:off x="13093700" y="9575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100965</xdr:rowOff>
    </xdr:to>
    <xdr:cxnSp macro="">
      <xdr:nvCxnSpPr>
        <xdr:cNvPr id="452" name="直線コネクタ 451">
          <a:extLst>
            <a:ext uri="{FF2B5EF4-FFF2-40B4-BE49-F238E27FC236}">
              <a16:creationId xmlns:a16="http://schemas.microsoft.com/office/drawing/2014/main" id="{C1EED8B8-52DC-4B93-B461-5F45A500C1E0}"/>
            </a:ext>
          </a:extLst>
        </xdr:cNvPr>
        <xdr:cNvCxnSpPr/>
      </xdr:nvCxnSpPr>
      <xdr:spPr>
        <a:xfrm>
          <a:off x="13144500" y="9620250"/>
          <a:ext cx="79375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453" name="楕円 452">
          <a:extLst>
            <a:ext uri="{FF2B5EF4-FFF2-40B4-BE49-F238E27FC236}">
              <a16:creationId xmlns:a16="http://schemas.microsoft.com/office/drawing/2014/main" id="{9AF4CD20-6B0B-4A5C-8EA9-0583DFD232F8}"/>
            </a:ext>
          </a:extLst>
        </xdr:cNvPr>
        <xdr:cNvSpPr/>
      </xdr:nvSpPr>
      <xdr:spPr>
        <a:xfrm>
          <a:off x="12299950" y="9514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38100</xdr:rowOff>
    </xdr:to>
    <xdr:cxnSp macro="">
      <xdr:nvCxnSpPr>
        <xdr:cNvPr id="454" name="直線コネクタ 453">
          <a:extLst>
            <a:ext uri="{FF2B5EF4-FFF2-40B4-BE49-F238E27FC236}">
              <a16:creationId xmlns:a16="http://schemas.microsoft.com/office/drawing/2014/main" id="{EA7F510C-490E-43F3-B53A-E02482C4E9FC}"/>
            </a:ext>
          </a:extLst>
        </xdr:cNvPr>
        <xdr:cNvCxnSpPr/>
      </xdr:nvCxnSpPr>
      <xdr:spPr>
        <a:xfrm>
          <a:off x="12344400" y="9565640"/>
          <a:ext cx="8001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36830</xdr:rowOff>
    </xdr:from>
    <xdr:to>
      <xdr:col>67</xdr:col>
      <xdr:colOff>101600</xdr:colOff>
      <xdr:row>57</xdr:row>
      <xdr:rowOff>138430</xdr:rowOff>
    </xdr:to>
    <xdr:sp macro="" textlink="">
      <xdr:nvSpPr>
        <xdr:cNvPr id="455" name="楕円 454">
          <a:extLst>
            <a:ext uri="{FF2B5EF4-FFF2-40B4-BE49-F238E27FC236}">
              <a16:creationId xmlns:a16="http://schemas.microsoft.com/office/drawing/2014/main" id="{3F8D9D76-D1F0-4952-B9DD-AEEC74CD1D61}"/>
            </a:ext>
          </a:extLst>
        </xdr:cNvPr>
        <xdr:cNvSpPr/>
      </xdr:nvSpPr>
      <xdr:spPr>
        <a:xfrm>
          <a:off x="1148715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87630</xdr:rowOff>
    </xdr:from>
    <xdr:to>
      <xdr:col>71</xdr:col>
      <xdr:colOff>177800</xdr:colOff>
      <xdr:row>57</xdr:row>
      <xdr:rowOff>148590</xdr:rowOff>
    </xdr:to>
    <xdr:cxnSp macro="">
      <xdr:nvCxnSpPr>
        <xdr:cNvPr id="456" name="直線コネクタ 455">
          <a:extLst>
            <a:ext uri="{FF2B5EF4-FFF2-40B4-BE49-F238E27FC236}">
              <a16:creationId xmlns:a16="http://schemas.microsoft.com/office/drawing/2014/main" id="{4E025935-09C2-4865-AE97-CDE26F23354E}"/>
            </a:ext>
          </a:extLst>
        </xdr:cNvPr>
        <xdr:cNvCxnSpPr/>
      </xdr:nvCxnSpPr>
      <xdr:spPr>
        <a:xfrm>
          <a:off x="11537950" y="9504680"/>
          <a:ext cx="80645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78105</xdr:rowOff>
    </xdr:from>
    <xdr:ext cx="405130" cy="258445"/>
    <xdr:sp macro="" textlink="">
      <xdr:nvSpPr>
        <xdr:cNvPr id="457" name="n_1aveValue【保健センター・保健所】&#10;有形固定資産減価償却率">
          <a:extLst>
            <a:ext uri="{FF2B5EF4-FFF2-40B4-BE49-F238E27FC236}">
              <a16:creationId xmlns:a16="http://schemas.microsoft.com/office/drawing/2014/main" id="{14213B78-2FBD-4F5D-AA11-0C3B7A61977B}"/>
            </a:ext>
          </a:extLst>
        </xdr:cNvPr>
        <xdr:cNvSpPr txBox="1"/>
      </xdr:nvSpPr>
      <xdr:spPr>
        <a:xfrm>
          <a:off x="1374203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52070</xdr:rowOff>
    </xdr:from>
    <xdr:ext cx="404495" cy="258445"/>
    <xdr:sp macro="" textlink="">
      <xdr:nvSpPr>
        <xdr:cNvPr id="458" name="n_2aveValue【保健センター・保健所】&#10;有形固定資産減価償却率">
          <a:extLst>
            <a:ext uri="{FF2B5EF4-FFF2-40B4-BE49-F238E27FC236}">
              <a16:creationId xmlns:a16="http://schemas.microsoft.com/office/drawing/2014/main" id="{AC6F452C-2F8A-4758-8574-5B8711669BAE}"/>
            </a:ext>
          </a:extLst>
        </xdr:cNvPr>
        <xdr:cNvSpPr txBox="1"/>
      </xdr:nvSpPr>
      <xdr:spPr>
        <a:xfrm>
          <a:off x="12960985" y="97993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19050</xdr:rowOff>
    </xdr:from>
    <xdr:ext cx="404495" cy="258445"/>
    <xdr:sp macro="" textlink="">
      <xdr:nvSpPr>
        <xdr:cNvPr id="459" name="n_3aveValue【保健センター・保健所】&#10;有形固定資産減価償却率">
          <a:extLst>
            <a:ext uri="{FF2B5EF4-FFF2-40B4-BE49-F238E27FC236}">
              <a16:creationId xmlns:a16="http://schemas.microsoft.com/office/drawing/2014/main" id="{83112544-E3F9-4399-87B9-5E7F64DA5F02}"/>
            </a:ext>
          </a:extLst>
        </xdr:cNvPr>
        <xdr:cNvSpPr txBox="1"/>
      </xdr:nvSpPr>
      <xdr:spPr>
        <a:xfrm>
          <a:off x="12167235" y="9766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36195</xdr:rowOff>
    </xdr:from>
    <xdr:ext cx="404495" cy="259080"/>
    <xdr:sp macro="" textlink="">
      <xdr:nvSpPr>
        <xdr:cNvPr id="460" name="n_4aveValue【保健センター・保健所】&#10;有形固定資産減価償却率">
          <a:extLst>
            <a:ext uri="{FF2B5EF4-FFF2-40B4-BE49-F238E27FC236}">
              <a16:creationId xmlns:a16="http://schemas.microsoft.com/office/drawing/2014/main" id="{7954438C-A9C9-480F-A0EE-3899A856EA88}"/>
            </a:ext>
          </a:extLst>
        </xdr:cNvPr>
        <xdr:cNvSpPr txBox="1"/>
      </xdr:nvSpPr>
      <xdr:spPr>
        <a:xfrm>
          <a:off x="11354435" y="9783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168275</xdr:rowOff>
    </xdr:from>
    <xdr:ext cx="405130" cy="258445"/>
    <xdr:sp macro="" textlink="">
      <xdr:nvSpPr>
        <xdr:cNvPr id="461" name="n_1mainValue【保健センター・保健所】&#10;有形固定資産減価償却率">
          <a:extLst>
            <a:ext uri="{FF2B5EF4-FFF2-40B4-BE49-F238E27FC236}">
              <a16:creationId xmlns:a16="http://schemas.microsoft.com/office/drawing/2014/main" id="{D8417BFA-AE87-44BB-9B03-EF4271F1B61A}"/>
            </a:ext>
          </a:extLst>
        </xdr:cNvPr>
        <xdr:cNvSpPr txBox="1"/>
      </xdr:nvSpPr>
      <xdr:spPr>
        <a:xfrm>
          <a:off x="13742035" y="9413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105410</xdr:rowOff>
    </xdr:from>
    <xdr:ext cx="404495" cy="259080"/>
    <xdr:sp macro="" textlink="">
      <xdr:nvSpPr>
        <xdr:cNvPr id="462" name="n_2mainValue【保健センター・保健所】&#10;有形固定資産減価償却率">
          <a:extLst>
            <a:ext uri="{FF2B5EF4-FFF2-40B4-BE49-F238E27FC236}">
              <a16:creationId xmlns:a16="http://schemas.microsoft.com/office/drawing/2014/main" id="{7EE4FB32-696B-4A1D-8A51-59C1FE54050E}"/>
            </a:ext>
          </a:extLst>
        </xdr:cNvPr>
        <xdr:cNvSpPr txBox="1"/>
      </xdr:nvSpPr>
      <xdr:spPr>
        <a:xfrm>
          <a:off x="12960985" y="9357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44450</xdr:rowOff>
    </xdr:from>
    <xdr:ext cx="404495" cy="259080"/>
    <xdr:sp macro="" textlink="">
      <xdr:nvSpPr>
        <xdr:cNvPr id="463" name="n_3mainValue【保健センター・保健所】&#10;有形固定資産減価償却率">
          <a:extLst>
            <a:ext uri="{FF2B5EF4-FFF2-40B4-BE49-F238E27FC236}">
              <a16:creationId xmlns:a16="http://schemas.microsoft.com/office/drawing/2014/main" id="{D2704F5A-CE85-4136-8A58-156776C91C46}"/>
            </a:ext>
          </a:extLst>
        </xdr:cNvPr>
        <xdr:cNvSpPr txBox="1"/>
      </xdr:nvSpPr>
      <xdr:spPr>
        <a:xfrm>
          <a:off x="12167235" y="9296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154940</xdr:rowOff>
    </xdr:from>
    <xdr:ext cx="404495" cy="258445"/>
    <xdr:sp macro="" textlink="">
      <xdr:nvSpPr>
        <xdr:cNvPr id="464" name="n_4mainValue【保健センター・保健所】&#10;有形固定資産減価償却率">
          <a:extLst>
            <a:ext uri="{FF2B5EF4-FFF2-40B4-BE49-F238E27FC236}">
              <a16:creationId xmlns:a16="http://schemas.microsoft.com/office/drawing/2014/main" id="{88173204-B982-44B5-8155-51B70E002A9E}"/>
            </a:ext>
          </a:extLst>
        </xdr:cNvPr>
        <xdr:cNvSpPr txBox="1"/>
      </xdr:nvSpPr>
      <xdr:spPr>
        <a:xfrm>
          <a:off x="11354435" y="9241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5" name="正方形/長方形 464">
          <a:extLst>
            <a:ext uri="{FF2B5EF4-FFF2-40B4-BE49-F238E27FC236}">
              <a16:creationId xmlns:a16="http://schemas.microsoft.com/office/drawing/2014/main" id="{4977F576-6193-477B-904F-A805FFAB6162}"/>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6" name="正方形/長方形 465">
          <a:extLst>
            <a:ext uri="{FF2B5EF4-FFF2-40B4-BE49-F238E27FC236}">
              <a16:creationId xmlns:a16="http://schemas.microsoft.com/office/drawing/2014/main" id="{BF12474C-C036-4661-87DB-6656E73E1CB8}"/>
            </a:ext>
          </a:extLst>
        </xdr:cNvPr>
        <xdr:cNvSpPr/>
      </xdr:nvSpPr>
      <xdr:spPr>
        <a:xfrm>
          <a:off x="165862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7" name="正方形/長方形 466">
          <a:extLst>
            <a:ext uri="{FF2B5EF4-FFF2-40B4-BE49-F238E27FC236}">
              <a16:creationId xmlns:a16="http://schemas.microsoft.com/office/drawing/2014/main" id="{9C008E8E-2813-487A-820E-E1564BFAE0DF}"/>
            </a:ext>
          </a:extLst>
        </xdr:cNvPr>
        <xdr:cNvSpPr/>
      </xdr:nvSpPr>
      <xdr:spPr>
        <a:xfrm>
          <a:off x="165862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8" name="正方形/長方形 467">
          <a:extLst>
            <a:ext uri="{FF2B5EF4-FFF2-40B4-BE49-F238E27FC236}">
              <a16:creationId xmlns:a16="http://schemas.microsoft.com/office/drawing/2014/main" id="{76EB2135-F359-4E15-BFAE-FDE3F5714856}"/>
            </a:ext>
          </a:extLst>
        </xdr:cNvPr>
        <xdr:cNvSpPr/>
      </xdr:nvSpPr>
      <xdr:spPr>
        <a:xfrm>
          <a:off x="174879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9" name="正方形/長方形 468">
          <a:extLst>
            <a:ext uri="{FF2B5EF4-FFF2-40B4-BE49-F238E27FC236}">
              <a16:creationId xmlns:a16="http://schemas.microsoft.com/office/drawing/2014/main" id="{180576D0-7D45-4D19-83C8-62466AD4A1F2}"/>
            </a:ext>
          </a:extLst>
        </xdr:cNvPr>
        <xdr:cNvSpPr/>
      </xdr:nvSpPr>
      <xdr:spPr>
        <a:xfrm>
          <a:off x="174879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0" name="正方形/長方形 469">
          <a:extLst>
            <a:ext uri="{FF2B5EF4-FFF2-40B4-BE49-F238E27FC236}">
              <a16:creationId xmlns:a16="http://schemas.microsoft.com/office/drawing/2014/main" id="{25996036-D231-4A0E-B4C3-74544A89230D}"/>
            </a:ext>
          </a:extLst>
        </xdr:cNvPr>
        <xdr:cNvSpPr/>
      </xdr:nvSpPr>
      <xdr:spPr>
        <a:xfrm>
          <a:off x="18516600" y="83502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1" name="正方形/長方形 470">
          <a:extLst>
            <a:ext uri="{FF2B5EF4-FFF2-40B4-BE49-F238E27FC236}">
              <a16:creationId xmlns:a16="http://schemas.microsoft.com/office/drawing/2014/main" id="{CA1478F4-2121-4BB0-975B-234121DE8F64}"/>
            </a:ext>
          </a:extLst>
        </xdr:cNvPr>
        <xdr:cNvSpPr/>
      </xdr:nvSpPr>
      <xdr:spPr>
        <a:xfrm>
          <a:off x="18516600" y="85471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2" name="正方形/長方形 471">
          <a:extLst>
            <a:ext uri="{FF2B5EF4-FFF2-40B4-BE49-F238E27FC236}">
              <a16:creationId xmlns:a16="http://schemas.microsoft.com/office/drawing/2014/main" id="{1C6F2E27-B1FE-404A-8E67-828DE838D6E2}"/>
            </a:ext>
          </a:extLst>
        </xdr:cNvPr>
        <xdr:cNvSpPr/>
      </xdr:nvSpPr>
      <xdr:spPr>
        <a:xfrm>
          <a:off x="16459200" y="8813800"/>
          <a:ext cx="4267200" cy="22034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73" name="テキスト ボックス 472">
          <a:extLst>
            <a:ext uri="{FF2B5EF4-FFF2-40B4-BE49-F238E27FC236}">
              <a16:creationId xmlns:a16="http://schemas.microsoft.com/office/drawing/2014/main" id="{C462180B-9704-436A-BC76-A1FA198B5261}"/>
            </a:ext>
          </a:extLst>
        </xdr:cNvPr>
        <xdr:cNvSpPr txBox="1"/>
      </xdr:nvSpPr>
      <xdr:spPr>
        <a:xfrm>
          <a:off x="16440150" y="862965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4" name="直線コネクタ 473">
          <a:extLst>
            <a:ext uri="{FF2B5EF4-FFF2-40B4-BE49-F238E27FC236}">
              <a16:creationId xmlns:a16="http://schemas.microsoft.com/office/drawing/2014/main" id="{7A8FCF88-331C-4C55-B29D-ABA6C2B2C8AA}"/>
            </a:ext>
          </a:extLst>
        </xdr:cNvPr>
        <xdr:cNvCxnSpPr/>
      </xdr:nvCxnSpPr>
      <xdr:spPr>
        <a:xfrm>
          <a:off x="16459200" y="11017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5" name="直線コネクタ 474">
          <a:extLst>
            <a:ext uri="{FF2B5EF4-FFF2-40B4-BE49-F238E27FC236}">
              <a16:creationId xmlns:a16="http://schemas.microsoft.com/office/drawing/2014/main" id="{CE251A43-A359-4833-A05A-5B0BF75F7CC1}"/>
            </a:ext>
          </a:extLst>
        </xdr:cNvPr>
        <xdr:cNvCxnSpPr/>
      </xdr:nvCxnSpPr>
      <xdr:spPr>
        <a:xfrm>
          <a:off x="16459200" y="1057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725" cy="258445"/>
    <xdr:sp macro="" textlink="">
      <xdr:nvSpPr>
        <xdr:cNvPr id="476" name="テキスト ボックス 475">
          <a:extLst>
            <a:ext uri="{FF2B5EF4-FFF2-40B4-BE49-F238E27FC236}">
              <a16:creationId xmlns:a16="http://schemas.microsoft.com/office/drawing/2014/main" id="{4F595319-6B11-4BA4-99AC-E249A5CA4BDB}"/>
            </a:ext>
          </a:extLst>
        </xdr:cNvPr>
        <xdr:cNvSpPr txBox="1"/>
      </xdr:nvSpPr>
      <xdr:spPr>
        <a:xfrm>
          <a:off x="16048990" y="104368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7" name="直線コネクタ 476">
          <a:extLst>
            <a:ext uri="{FF2B5EF4-FFF2-40B4-BE49-F238E27FC236}">
              <a16:creationId xmlns:a16="http://schemas.microsoft.com/office/drawing/2014/main" id="{807F6A9D-4199-425E-8F21-476477F9BB39}"/>
            </a:ext>
          </a:extLst>
        </xdr:cNvPr>
        <xdr:cNvCxnSpPr/>
      </xdr:nvCxnSpPr>
      <xdr:spPr>
        <a:xfrm>
          <a:off x="16459200" y="10134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725" cy="258445"/>
    <xdr:sp macro="" textlink="">
      <xdr:nvSpPr>
        <xdr:cNvPr id="478" name="テキスト ボックス 477">
          <a:extLst>
            <a:ext uri="{FF2B5EF4-FFF2-40B4-BE49-F238E27FC236}">
              <a16:creationId xmlns:a16="http://schemas.microsoft.com/office/drawing/2014/main" id="{E311A48C-39C8-4671-8FDB-57EB608EBDEA}"/>
            </a:ext>
          </a:extLst>
        </xdr:cNvPr>
        <xdr:cNvSpPr txBox="1"/>
      </xdr:nvSpPr>
      <xdr:spPr>
        <a:xfrm>
          <a:off x="16048990" y="99987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9" name="直線コネクタ 478">
          <a:extLst>
            <a:ext uri="{FF2B5EF4-FFF2-40B4-BE49-F238E27FC236}">
              <a16:creationId xmlns:a16="http://schemas.microsoft.com/office/drawing/2014/main" id="{091D5A54-6888-4870-AD91-729318741789}"/>
            </a:ext>
          </a:extLst>
        </xdr:cNvPr>
        <xdr:cNvCxnSpPr/>
      </xdr:nvCxnSpPr>
      <xdr:spPr>
        <a:xfrm>
          <a:off x="16459200" y="96964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725" cy="258445"/>
    <xdr:sp macro="" textlink="">
      <xdr:nvSpPr>
        <xdr:cNvPr id="480" name="テキスト ボックス 479">
          <a:extLst>
            <a:ext uri="{FF2B5EF4-FFF2-40B4-BE49-F238E27FC236}">
              <a16:creationId xmlns:a16="http://schemas.microsoft.com/office/drawing/2014/main" id="{86C2CB4E-61A6-4D7F-BED6-69B57571BF29}"/>
            </a:ext>
          </a:extLst>
        </xdr:cNvPr>
        <xdr:cNvSpPr txBox="1"/>
      </xdr:nvSpPr>
      <xdr:spPr>
        <a:xfrm>
          <a:off x="16048990" y="956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1" name="直線コネクタ 480">
          <a:extLst>
            <a:ext uri="{FF2B5EF4-FFF2-40B4-BE49-F238E27FC236}">
              <a16:creationId xmlns:a16="http://schemas.microsoft.com/office/drawing/2014/main" id="{93CACEC1-036F-47DF-A5A4-9712C5370F94}"/>
            </a:ext>
          </a:extLst>
        </xdr:cNvPr>
        <xdr:cNvCxnSpPr/>
      </xdr:nvCxnSpPr>
      <xdr:spPr>
        <a:xfrm>
          <a:off x="16459200" y="9251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725" cy="258445"/>
    <xdr:sp macro="" textlink="">
      <xdr:nvSpPr>
        <xdr:cNvPr id="482" name="テキスト ボックス 481">
          <a:extLst>
            <a:ext uri="{FF2B5EF4-FFF2-40B4-BE49-F238E27FC236}">
              <a16:creationId xmlns:a16="http://schemas.microsoft.com/office/drawing/2014/main" id="{D2862F79-19B0-4B10-B737-43BBD4B6AB9C}"/>
            </a:ext>
          </a:extLst>
        </xdr:cNvPr>
        <xdr:cNvSpPr txBox="1"/>
      </xdr:nvSpPr>
      <xdr:spPr>
        <a:xfrm>
          <a:off x="16048990" y="9116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FA0BBDF7-FC8E-405C-B06F-B47E6647E7C8}"/>
            </a:ext>
          </a:extLst>
        </xdr:cNvPr>
        <xdr:cNvCxnSpPr/>
      </xdr:nvCxnSpPr>
      <xdr:spPr>
        <a:xfrm>
          <a:off x="16459200" y="8813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484" name="テキスト ボックス 483">
          <a:extLst>
            <a:ext uri="{FF2B5EF4-FFF2-40B4-BE49-F238E27FC236}">
              <a16:creationId xmlns:a16="http://schemas.microsoft.com/office/drawing/2014/main" id="{62C180F6-41D6-4C9F-B5AC-095AAD224E14}"/>
            </a:ext>
          </a:extLst>
        </xdr:cNvPr>
        <xdr:cNvSpPr txBox="1"/>
      </xdr:nvSpPr>
      <xdr:spPr>
        <a:xfrm>
          <a:off x="16048990" y="8677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5A46C76C-F743-4410-90AD-2F9BBD4D83BD}"/>
            </a:ext>
          </a:extLst>
        </xdr:cNvPr>
        <xdr:cNvSpPr/>
      </xdr:nvSpPr>
      <xdr:spPr>
        <a:xfrm>
          <a:off x="16459200" y="8813800"/>
          <a:ext cx="4267200" cy="22034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134620</xdr:rowOff>
    </xdr:from>
    <xdr:to>
      <xdr:col>116</xdr:col>
      <xdr:colOff>62865</xdr:colOff>
      <xdr:row>63</xdr:row>
      <xdr:rowOff>125730</xdr:rowOff>
    </xdr:to>
    <xdr:cxnSp macro="">
      <xdr:nvCxnSpPr>
        <xdr:cNvPr id="486" name="直線コネクタ 485">
          <a:extLst>
            <a:ext uri="{FF2B5EF4-FFF2-40B4-BE49-F238E27FC236}">
              <a16:creationId xmlns:a16="http://schemas.microsoft.com/office/drawing/2014/main" id="{99033FE1-9EDB-41A1-840D-80CA90FECD5D}"/>
            </a:ext>
          </a:extLst>
        </xdr:cNvPr>
        <xdr:cNvCxnSpPr/>
      </xdr:nvCxnSpPr>
      <xdr:spPr>
        <a:xfrm flipV="1">
          <a:off x="19951065" y="9551670"/>
          <a:ext cx="0" cy="981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487" name="【保健センター・保健所】&#10;一人当たり面積最小値テキスト">
          <a:extLst>
            <a:ext uri="{FF2B5EF4-FFF2-40B4-BE49-F238E27FC236}">
              <a16:creationId xmlns:a16="http://schemas.microsoft.com/office/drawing/2014/main" id="{A2FEB291-6BF2-473B-A717-00E3C1ABF6E4}"/>
            </a:ext>
          </a:extLst>
        </xdr:cNvPr>
        <xdr:cNvSpPr txBox="1"/>
      </xdr:nvSpPr>
      <xdr:spPr>
        <a:xfrm>
          <a:off x="19989800" y="10537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88" name="直線コネクタ 487">
          <a:extLst>
            <a:ext uri="{FF2B5EF4-FFF2-40B4-BE49-F238E27FC236}">
              <a16:creationId xmlns:a16="http://schemas.microsoft.com/office/drawing/2014/main" id="{F97284D2-4D0A-4668-BA1E-1146609272E1}"/>
            </a:ext>
          </a:extLst>
        </xdr:cNvPr>
        <xdr:cNvCxnSpPr/>
      </xdr:nvCxnSpPr>
      <xdr:spPr>
        <a:xfrm>
          <a:off x="19881850" y="105333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81280</xdr:rowOff>
    </xdr:from>
    <xdr:ext cx="469900" cy="259080"/>
    <xdr:sp macro="" textlink="">
      <xdr:nvSpPr>
        <xdr:cNvPr id="489" name="【保健センター・保健所】&#10;一人当たり面積最大値テキスト">
          <a:extLst>
            <a:ext uri="{FF2B5EF4-FFF2-40B4-BE49-F238E27FC236}">
              <a16:creationId xmlns:a16="http://schemas.microsoft.com/office/drawing/2014/main" id="{5BEB06B0-A04A-4BB4-8F3F-6594914B6A9D}"/>
            </a:ext>
          </a:extLst>
        </xdr:cNvPr>
        <xdr:cNvSpPr txBox="1"/>
      </xdr:nvSpPr>
      <xdr:spPr>
        <a:xfrm>
          <a:off x="19989800" y="933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0.233</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134620</xdr:rowOff>
    </xdr:from>
    <xdr:to>
      <xdr:col>116</xdr:col>
      <xdr:colOff>152400</xdr:colOff>
      <xdr:row>57</xdr:row>
      <xdr:rowOff>134620</xdr:rowOff>
    </xdr:to>
    <xdr:cxnSp macro="">
      <xdr:nvCxnSpPr>
        <xdr:cNvPr id="490" name="直線コネクタ 489">
          <a:extLst>
            <a:ext uri="{FF2B5EF4-FFF2-40B4-BE49-F238E27FC236}">
              <a16:creationId xmlns:a16="http://schemas.microsoft.com/office/drawing/2014/main" id="{440A4274-A2F9-40E9-8D6A-6E47AB0A04BC}"/>
            </a:ext>
          </a:extLst>
        </xdr:cNvPr>
        <xdr:cNvCxnSpPr/>
      </xdr:nvCxnSpPr>
      <xdr:spPr>
        <a:xfrm>
          <a:off x="19881850" y="95516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10160</xdr:rowOff>
    </xdr:from>
    <xdr:ext cx="469900" cy="259080"/>
    <xdr:sp macro="" textlink="">
      <xdr:nvSpPr>
        <xdr:cNvPr id="491" name="【保健センター・保健所】&#10;一人当たり面積平均値テキスト">
          <a:extLst>
            <a:ext uri="{FF2B5EF4-FFF2-40B4-BE49-F238E27FC236}">
              <a16:creationId xmlns:a16="http://schemas.microsoft.com/office/drawing/2014/main" id="{63AD8051-CFBD-42F1-BD47-29B3B785C1ED}"/>
            </a:ext>
          </a:extLst>
        </xdr:cNvPr>
        <xdr:cNvSpPr txBox="1"/>
      </xdr:nvSpPr>
      <xdr:spPr>
        <a:xfrm>
          <a:off x="19989800" y="102527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31750</xdr:rowOff>
    </xdr:from>
    <xdr:to>
      <xdr:col>116</xdr:col>
      <xdr:colOff>114300</xdr:colOff>
      <xdr:row>62</xdr:row>
      <xdr:rowOff>133350</xdr:rowOff>
    </xdr:to>
    <xdr:sp macro="" textlink="">
      <xdr:nvSpPr>
        <xdr:cNvPr id="492" name="フローチャート: 判断 491">
          <a:extLst>
            <a:ext uri="{FF2B5EF4-FFF2-40B4-BE49-F238E27FC236}">
              <a16:creationId xmlns:a16="http://schemas.microsoft.com/office/drawing/2014/main" id="{14FA19F0-6687-4676-879C-E320DC8444DB}"/>
            </a:ext>
          </a:extLst>
        </xdr:cNvPr>
        <xdr:cNvSpPr/>
      </xdr:nvSpPr>
      <xdr:spPr>
        <a:xfrm>
          <a:off x="199009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8890</xdr:rowOff>
    </xdr:from>
    <xdr:to>
      <xdr:col>112</xdr:col>
      <xdr:colOff>38100</xdr:colOff>
      <xdr:row>62</xdr:row>
      <xdr:rowOff>110490</xdr:rowOff>
    </xdr:to>
    <xdr:sp macro="" textlink="">
      <xdr:nvSpPr>
        <xdr:cNvPr id="493" name="フローチャート: 判断 492">
          <a:extLst>
            <a:ext uri="{FF2B5EF4-FFF2-40B4-BE49-F238E27FC236}">
              <a16:creationId xmlns:a16="http://schemas.microsoft.com/office/drawing/2014/main" id="{9DD5D7D6-D6DC-43D6-859F-E32A83E875FF}"/>
            </a:ext>
          </a:extLst>
        </xdr:cNvPr>
        <xdr:cNvSpPr/>
      </xdr:nvSpPr>
      <xdr:spPr>
        <a:xfrm>
          <a:off x="19157950" y="10251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129540</xdr:rowOff>
    </xdr:from>
    <xdr:to>
      <xdr:col>107</xdr:col>
      <xdr:colOff>101600</xdr:colOff>
      <xdr:row>62</xdr:row>
      <xdr:rowOff>59690</xdr:rowOff>
    </xdr:to>
    <xdr:sp macro="" textlink="">
      <xdr:nvSpPr>
        <xdr:cNvPr id="494" name="フローチャート: 判断 493">
          <a:extLst>
            <a:ext uri="{FF2B5EF4-FFF2-40B4-BE49-F238E27FC236}">
              <a16:creationId xmlns:a16="http://schemas.microsoft.com/office/drawing/2014/main" id="{2DA3D751-FB23-404A-A5B5-6F38F5E930CC}"/>
            </a:ext>
          </a:extLst>
        </xdr:cNvPr>
        <xdr:cNvSpPr/>
      </xdr:nvSpPr>
      <xdr:spPr>
        <a:xfrm>
          <a:off x="18345150" y="10206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134620</xdr:rowOff>
    </xdr:from>
    <xdr:to>
      <xdr:col>102</xdr:col>
      <xdr:colOff>165100</xdr:colOff>
      <xdr:row>62</xdr:row>
      <xdr:rowOff>64770</xdr:rowOff>
    </xdr:to>
    <xdr:sp macro="" textlink="">
      <xdr:nvSpPr>
        <xdr:cNvPr id="495" name="フローチャート: 判断 494">
          <a:extLst>
            <a:ext uri="{FF2B5EF4-FFF2-40B4-BE49-F238E27FC236}">
              <a16:creationId xmlns:a16="http://schemas.microsoft.com/office/drawing/2014/main" id="{654A8103-5FB6-435A-BB20-4DAADD91B455}"/>
            </a:ext>
          </a:extLst>
        </xdr:cNvPr>
        <xdr:cNvSpPr/>
      </xdr:nvSpPr>
      <xdr:spPr>
        <a:xfrm>
          <a:off x="17551400" y="1021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147955</xdr:rowOff>
    </xdr:from>
    <xdr:to>
      <xdr:col>98</xdr:col>
      <xdr:colOff>38100</xdr:colOff>
      <xdr:row>62</xdr:row>
      <xdr:rowOff>78105</xdr:rowOff>
    </xdr:to>
    <xdr:sp macro="" textlink="">
      <xdr:nvSpPr>
        <xdr:cNvPr id="496" name="フローチャート: 判断 495">
          <a:extLst>
            <a:ext uri="{FF2B5EF4-FFF2-40B4-BE49-F238E27FC236}">
              <a16:creationId xmlns:a16="http://schemas.microsoft.com/office/drawing/2014/main" id="{9188537C-E9C5-4E03-BFF0-710D62A6795F}"/>
            </a:ext>
          </a:extLst>
        </xdr:cNvPr>
        <xdr:cNvSpPr/>
      </xdr:nvSpPr>
      <xdr:spPr>
        <a:xfrm>
          <a:off x="16757650" y="102254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497" name="テキスト ボックス 496">
          <a:extLst>
            <a:ext uri="{FF2B5EF4-FFF2-40B4-BE49-F238E27FC236}">
              <a16:creationId xmlns:a16="http://schemas.microsoft.com/office/drawing/2014/main" id="{232A19B3-B268-496C-9D5A-CD7C861E4F35}"/>
            </a:ext>
          </a:extLst>
        </xdr:cNvPr>
        <xdr:cNvSpPr txBox="1"/>
      </xdr:nvSpPr>
      <xdr:spPr>
        <a:xfrm>
          <a:off x="197802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498" name="テキスト ボックス 497">
          <a:extLst>
            <a:ext uri="{FF2B5EF4-FFF2-40B4-BE49-F238E27FC236}">
              <a16:creationId xmlns:a16="http://schemas.microsoft.com/office/drawing/2014/main" id="{FF20EE89-E3E0-4B87-BF8E-5BF9CC3BD3FB}"/>
            </a:ext>
          </a:extLst>
        </xdr:cNvPr>
        <xdr:cNvSpPr txBox="1"/>
      </xdr:nvSpPr>
      <xdr:spPr>
        <a:xfrm>
          <a:off x="190309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499" name="テキスト ボックス 498">
          <a:extLst>
            <a:ext uri="{FF2B5EF4-FFF2-40B4-BE49-F238E27FC236}">
              <a16:creationId xmlns:a16="http://schemas.microsoft.com/office/drawing/2014/main" id="{8D1C6B65-6AE6-411F-8051-79D25C929F77}"/>
            </a:ext>
          </a:extLst>
        </xdr:cNvPr>
        <xdr:cNvSpPr txBox="1"/>
      </xdr:nvSpPr>
      <xdr:spPr>
        <a:xfrm>
          <a:off x="1822450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00" name="テキスト ボックス 499">
          <a:extLst>
            <a:ext uri="{FF2B5EF4-FFF2-40B4-BE49-F238E27FC236}">
              <a16:creationId xmlns:a16="http://schemas.microsoft.com/office/drawing/2014/main" id="{643DBCAB-7330-4355-9695-B0F81D0C9908}"/>
            </a:ext>
          </a:extLst>
        </xdr:cNvPr>
        <xdr:cNvSpPr txBox="1"/>
      </xdr:nvSpPr>
      <xdr:spPr>
        <a:xfrm>
          <a:off x="174307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01" name="テキスト ボックス 500">
          <a:extLst>
            <a:ext uri="{FF2B5EF4-FFF2-40B4-BE49-F238E27FC236}">
              <a16:creationId xmlns:a16="http://schemas.microsoft.com/office/drawing/2014/main" id="{90752542-3BB6-4AAB-A67F-E559F9DD62C5}"/>
            </a:ext>
          </a:extLst>
        </xdr:cNvPr>
        <xdr:cNvSpPr txBox="1"/>
      </xdr:nvSpPr>
      <xdr:spPr>
        <a:xfrm>
          <a:off x="16630650" y="11014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13335</xdr:rowOff>
    </xdr:from>
    <xdr:to>
      <xdr:col>116</xdr:col>
      <xdr:colOff>114300</xdr:colOff>
      <xdr:row>62</xdr:row>
      <xdr:rowOff>114935</xdr:rowOff>
    </xdr:to>
    <xdr:sp macro="" textlink="">
      <xdr:nvSpPr>
        <xdr:cNvPr id="502" name="楕円 501">
          <a:extLst>
            <a:ext uri="{FF2B5EF4-FFF2-40B4-BE49-F238E27FC236}">
              <a16:creationId xmlns:a16="http://schemas.microsoft.com/office/drawing/2014/main" id="{62E2C578-76A0-4083-A054-7EAA5A3E210C}"/>
            </a:ext>
          </a:extLst>
        </xdr:cNvPr>
        <xdr:cNvSpPr/>
      </xdr:nvSpPr>
      <xdr:spPr>
        <a:xfrm>
          <a:off x="1990090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36195</xdr:rowOff>
    </xdr:from>
    <xdr:ext cx="469900" cy="259080"/>
    <xdr:sp macro="" textlink="">
      <xdr:nvSpPr>
        <xdr:cNvPr id="503" name="【保健センター・保健所】&#10;一人当たり面積該当値テキスト">
          <a:extLst>
            <a:ext uri="{FF2B5EF4-FFF2-40B4-BE49-F238E27FC236}">
              <a16:creationId xmlns:a16="http://schemas.microsoft.com/office/drawing/2014/main" id="{DCF25F9E-B497-4B08-BD4A-99BB6CFD99A0}"/>
            </a:ext>
          </a:extLst>
        </xdr:cNvPr>
        <xdr:cNvSpPr txBox="1"/>
      </xdr:nvSpPr>
      <xdr:spPr>
        <a:xfrm>
          <a:off x="19989800" y="10113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13335</xdr:rowOff>
    </xdr:from>
    <xdr:to>
      <xdr:col>112</xdr:col>
      <xdr:colOff>38100</xdr:colOff>
      <xdr:row>62</xdr:row>
      <xdr:rowOff>114935</xdr:rowOff>
    </xdr:to>
    <xdr:sp macro="" textlink="">
      <xdr:nvSpPr>
        <xdr:cNvPr id="504" name="楕円 503">
          <a:extLst>
            <a:ext uri="{FF2B5EF4-FFF2-40B4-BE49-F238E27FC236}">
              <a16:creationId xmlns:a16="http://schemas.microsoft.com/office/drawing/2014/main" id="{6FCD3C40-400A-481D-BD8B-53D1E0143FBE}"/>
            </a:ext>
          </a:extLst>
        </xdr:cNvPr>
        <xdr:cNvSpPr/>
      </xdr:nvSpPr>
      <xdr:spPr>
        <a:xfrm>
          <a:off x="19157950" y="10255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64135</xdr:rowOff>
    </xdr:from>
    <xdr:to>
      <xdr:col>116</xdr:col>
      <xdr:colOff>63500</xdr:colOff>
      <xdr:row>62</xdr:row>
      <xdr:rowOff>64135</xdr:rowOff>
    </xdr:to>
    <xdr:cxnSp macro="">
      <xdr:nvCxnSpPr>
        <xdr:cNvPr id="505" name="直線コネクタ 504">
          <a:extLst>
            <a:ext uri="{FF2B5EF4-FFF2-40B4-BE49-F238E27FC236}">
              <a16:creationId xmlns:a16="http://schemas.microsoft.com/office/drawing/2014/main" id="{420140B2-1427-41FB-B3A3-EDE228CBB820}"/>
            </a:ext>
          </a:extLst>
        </xdr:cNvPr>
        <xdr:cNvCxnSpPr/>
      </xdr:nvCxnSpPr>
      <xdr:spPr>
        <a:xfrm>
          <a:off x="19202400" y="1030668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506" name="楕円 505">
          <a:extLst>
            <a:ext uri="{FF2B5EF4-FFF2-40B4-BE49-F238E27FC236}">
              <a16:creationId xmlns:a16="http://schemas.microsoft.com/office/drawing/2014/main" id="{E687A475-910A-40C1-A31A-13838D3BFB15}"/>
            </a:ext>
          </a:extLst>
        </xdr:cNvPr>
        <xdr:cNvSpPr/>
      </xdr:nvSpPr>
      <xdr:spPr>
        <a:xfrm>
          <a:off x="1834515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64135</xdr:rowOff>
    </xdr:from>
    <xdr:to>
      <xdr:col>111</xdr:col>
      <xdr:colOff>177800</xdr:colOff>
      <xdr:row>62</xdr:row>
      <xdr:rowOff>68580</xdr:rowOff>
    </xdr:to>
    <xdr:cxnSp macro="">
      <xdr:nvCxnSpPr>
        <xdr:cNvPr id="507" name="直線コネクタ 506">
          <a:extLst>
            <a:ext uri="{FF2B5EF4-FFF2-40B4-BE49-F238E27FC236}">
              <a16:creationId xmlns:a16="http://schemas.microsoft.com/office/drawing/2014/main" id="{9FDE1ADF-2C6E-4057-AABF-893315FE8434}"/>
            </a:ext>
          </a:extLst>
        </xdr:cNvPr>
        <xdr:cNvCxnSpPr/>
      </xdr:nvCxnSpPr>
      <xdr:spPr>
        <a:xfrm flipV="1">
          <a:off x="18395950" y="1030668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508" name="楕円 507">
          <a:extLst>
            <a:ext uri="{FF2B5EF4-FFF2-40B4-BE49-F238E27FC236}">
              <a16:creationId xmlns:a16="http://schemas.microsoft.com/office/drawing/2014/main" id="{FBBCA0A1-0486-48CA-8986-6C3D84C38276}"/>
            </a:ext>
          </a:extLst>
        </xdr:cNvPr>
        <xdr:cNvSpPr/>
      </xdr:nvSpPr>
      <xdr:spPr>
        <a:xfrm>
          <a:off x="17551400" y="1026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68580</xdr:rowOff>
    </xdr:to>
    <xdr:cxnSp macro="">
      <xdr:nvCxnSpPr>
        <xdr:cNvPr id="509" name="直線コネクタ 508">
          <a:extLst>
            <a:ext uri="{FF2B5EF4-FFF2-40B4-BE49-F238E27FC236}">
              <a16:creationId xmlns:a16="http://schemas.microsoft.com/office/drawing/2014/main" id="{538A14C8-CDB7-41C9-9642-680C3AABEA4F}"/>
            </a:ext>
          </a:extLst>
        </xdr:cNvPr>
        <xdr:cNvCxnSpPr/>
      </xdr:nvCxnSpPr>
      <xdr:spPr>
        <a:xfrm>
          <a:off x="17602200" y="1031113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22225</xdr:rowOff>
    </xdr:from>
    <xdr:to>
      <xdr:col>98</xdr:col>
      <xdr:colOff>38100</xdr:colOff>
      <xdr:row>62</xdr:row>
      <xdr:rowOff>123825</xdr:rowOff>
    </xdr:to>
    <xdr:sp macro="" textlink="">
      <xdr:nvSpPr>
        <xdr:cNvPr id="510" name="楕円 509">
          <a:extLst>
            <a:ext uri="{FF2B5EF4-FFF2-40B4-BE49-F238E27FC236}">
              <a16:creationId xmlns:a16="http://schemas.microsoft.com/office/drawing/2014/main" id="{17544D3A-C5D7-4273-9485-74808047939C}"/>
            </a:ext>
          </a:extLst>
        </xdr:cNvPr>
        <xdr:cNvSpPr/>
      </xdr:nvSpPr>
      <xdr:spPr>
        <a:xfrm>
          <a:off x="16757650" y="102647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73025</xdr:rowOff>
    </xdr:to>
    <xdr:cxnSp macro="">
      <xdr:nvCxnSpPr>
        <xdr:cNvPr id="511" name="直線コネクタ 510">
          <a:extLst>
            <a:ext uri="{FF2B5EF4-FFF2-40B4-BE49-F238E27FC236}">
              <a16:creationId xmlns:a16="http://schemas.microsoft.com/office/drawing/2014/main" id="{F2E2136C-F6B8-47D9-A674-3072EEE6528C}"/>
            </a:ext>
          </a:extLst>
        </xdr:cNvPr>
        <xdr:cNvCxnSpPr/>
      </xdr:nvCxnSpPr>
      <xdr:spPr>
        <a:xfrm flipV="1">
          <a:off x="16802100" y="10311130"/>
          <a:ext cx="8001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127000</xdr:rowOff>
    </xdr:from>
    <xdr:ext cx="469900" cy="259080"/>
    <xdr:sp macro="" textlink="">
      <xdr:nvSpPr>
        <xdr:cNvPr id="512" name="n_1aveValue【保健センター・保健所】&#10;一人当たり面積">
          <a:extLst>
            <a:ext uri="{FF2B5EF4-FFF2-40B4-BE49-F238E27FC236}">
              <a16:creationId xmlns:a16="http://schemas.microsoft.com/office/drawing/2014/main" id="{74358833-8DC3-4897-8934-83D734D3ECE4}"/>
            </a:ext>
          </a:extLst>
        </xdr:cNvPr>
        <xdr:cNvSpPr txBox="1"/>
      </xdr:nvSpPr>
      <xdr:spPr>
        <a:xfrm>
          <a:off x="18980150" y="10039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76200</xdr:rowOff>
    </xdr:from>
    <xdr:ext cx="469265" cy="258445"/>
    <xdr:sp macro="" textlink="">
      <xdr:nvSpPr>
        <xdr:cNvPr id="513" name="n_2aveValue【保健センター・保健所】&#10;一人当たり面積">
          <a:extLst>
            <a:ext uri="{FF2B5EF4-FFF2-40B4-BE49-F238E27FC236}">
              <a16:creationId xmlns:a16="http://schemas.microsoft.com/office/drawing/2014/main" id="{64914042-F00F-4A0F-B7EE-0A263D35EDD1}"/>
            </a:ext>
          </a:extLst>
        </xdr:cNvPr>
        <xdr:cNvSpPr txBox="1"/>
      </xdr:nvSpPr>
      <xdr:spPr>
        <a:xfrm>
          <a:off x="18180050" y="9988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81280</xdr:rowOff>
    </xdr:from>
    <xdr:ext cx="469265" cy="259080"/>
    <xdr:sp macro="" textlink="">
      <xdr:nvSpPr>
        <xdr:cNvPr id="514" name="n_3aveValue【保健センター・保健所】&#10;一人当たり面積">
          <a:extLst>
            <a:ext uri="{FF2B5EF4-FFF2-40B4-BE49-F238E27FC236}">
              <a16:creationId xmlns:a16="http://schemas.microsoft.com/office/drawing/2014/main" id="{A8C7A16B-100E-484D-9C9E-0BF5CEC39EB4}"/>
            </a:ext>
          </a:extLst>
        </xdr:cNvPr>
        <xdr:cNvSpPr txBox="1"/>
      </xdr:nvSpPr>
      <xdr:spPr>
        <a:xfrm>
          <a:off x="1738630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94615</xdr:rowOff>
    </xdr:from>
    <xdr:ext cx="469265" cy="259080"/>
    <xdr:sp macro="" textlink="">
      <xdr:nvSpPr>
        <xdr:cNvPr id="515" name="n_4aveValue【保健センター・保健所】&#10;一人当たり面積">
          <a:extLst>
            <a:ext uri="{FF2B5EF4-FFF2-40B4-BE49-F238E27FC236}">
              <a16:creationId xmlns:a16="http://schemas.microsoft.com/office/drawing/2014/main" id="{2C29D614-7C2A-43C3-9B5F-7AE9E351FBF6}"/>
            </a:ext>
          </a:extLst>
        </xdr:cNvPr>
        <xdr:cNvSpPr txBox="1"/>
      </xdr:nvSpPr>
      <xdr:spPr>
        <a:xfrm>
          <a:off x="16592550" y="10006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106045</xdr:rowOff>
    </xdr:from>
    <xdr:ext cx="469900" cy="259080"/>
    <xdr:sp macro="" textlink="">
      <xdr:nvSpPr>
        <xdr:cNvPr id="516" name="n_1mainValue【保健センター・保健所】&#10;一人当たり面積">
          <a:extLst>
            <a:ext uri="{FF2B5EF4-FFF2-40B4-BE49-F238E27FC236}">
              <a16:creationId xmlns:a16="http://schemas.microsoft.com/office/drawing/2014/main" id="{31CAA796-A5D5-4DE2-976B-7646B85C1B1F}"/>
            </a:ext>
          </a:extLst>
        </xdr:cNvPr>
        <xdr:cNvSpPr txBox="1"/>
      </xdr:nvSpPr>
      <xdr:spPr>
        <a:xfrm>
          <a:off x="18980150" y="10348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110490</xdr:rowOff>
    </xdr:from>
    <xdr:ext cx="469265" cy="258445"/>
    <xdr:sp macro="" textlink="">
      <xdr:nvSpPr>
        <xdr:cNvPr id="517" name="n_2mainValue【保健センター・保健所】&#10;一人当たり面積">
          <a:extLst>
            <a:ext uri="{FF2B5EF4-FFF2-40B4-BE49-F238E27FC236}">
              <a16:creationId xmlns:a16="http://schemas.microsoft.com/office/drawing/2014/main" id="{04A2B090-186B-4E37-BCAF-1D2D4AA99AEA}"/>
            </a:ext>
          </a:extLst>
        </xdr:cNvPr>
        <xdr:cNvSpPr txBox="1"/>
      </xdr:nvSpPr>
      <xdr:spPr>
        <a:xfrm>
          <a:off x="18180050" y="10353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110490</xdr:rowOff>
    </xdr:from>
    <xdr:ext cx="469265" cy="258445"/>
    <xdr:sp macro="" textlink="">
      <xdr:nvSpPr>
        <xdr:cNvPr id="518" name="n_3mainValue【保健センター・保健所】&#10;一人当たり面積">
          <a:extLst>
            <a:ext uri="{FF2B5EF4-FFF2-40B4-BE49-F238E27FC236}">
              <a16:creationId xmlns:a16="http://schemas.microsoft.com/office/drawing/2014/main" id="{3D4D3D00-CB10-42D9-8590-D663F216A333}"/>
            </a:ext>
          </a:extLst>
        </xdr:cNvPr>
        <xdr:cNvSpPr txBox="1"/>
      </xdr:nvSpPr>
      <xdr:spPr>
        <a:xfrm>
          <a:off x="17386300" y="10353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114935</xdr:rowOff>
    </xdr:from>
    <xdr:ext cx="469265" cy="259080"/>
    <xdr:sp macro="" textlink="">
      <xdr:nvSpPr>
        <xdr:cNvPr id="519" name="n_4mainValue【保健センター・保健所】&#10;一人当たり面積">
          <a:extLst>
            <a:ext uri="{FF2B5EF4-FFF2-40B4-BE49-F238E27FC236}">
              <a16:creationId xmlns:a16="http://schemas.microsoft.com/office/drawing/2014/main" id="{CD18D407-DA31-4A3A-9D36-963C0BDC391D}"/>
            </a:ext>
          </a:extLst>
        </xdr:cNvPr>
        <xdr:cNvSpPr txBox="1"/>
      </xdr:nvSpPr>
      <xdr:spPr>
        <a:xfrm>
          <a:off x="16592550" y="103574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464428DC-F686-44CD-8086-5A79C69ED191}"/>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13E602CA-473B-4F70-8652-8CBD4F74EA06}"/>
            </a:ext>
          </a:extLst>
        </xdr:cNvPr>
        <xdr:cNvSpPr/>
      </xdr:nvSpPr>
      <xdr:spPr>
        <a:xfrm>
          <a:off x="113157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70999B05-6919-4462-8522-F3805A706218}"/>
            </a:ext>
          </a:extLst>
        </xdr:cNvPr>
        <xdr:cNvSpPr/>
      </xdr:nvSpPr>
      <xdr:spPr>
        <a:xfrm>
          <a:off x="113157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7A08F814-797C-4A3E-B4C9-1C1D8493B21C}"/>
            </a:ext>
          </a:extLst>
        </xdr:cNvPr>
        <xdr:cNvSpPr/>
      </xdr:nvSpPr>
      <xdr:spPr>
        <a:xfrm>
          <a:off x="122364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EDC71D12-BD56-4B26-866B-C2471D070385}"/>
            </a:ext>
          </a:extLst>
        </xdr:cNvPr>
        <xdr:cNvSpPr/>
      </xdr:nvSpPr>
      <xdr:spPr>
        <a:xfrm>
          <a:off x="122364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04F29FF3-10ED-4BFD-B160-E97038C0B476}"/>
            </a:ext>
          </a:extLst>
        </xdr:cNvPr>
        <xdr:cNvSpPr/>
      </xdr:nvSpPr>
      <xdr:spPr>
        <a:xfrm>
          <a:off x="1326515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B3A35670-7347-44CD-8B25-CF1C6E2FF4B3}"/>
            </a:ext>
          </a:extLst>
        </xdr:cNvPr>
        <xdr:cNvSpPr/>
      </xdr:nvSpPr>
      <xdr:spPr>
        <a:xfrm>
          <a:off x="1326515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86E5620C-78B1-4E41-BCDF-D3014DEB9BAF}"/>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8" name="正方形/長方形 527">
          <a:extLst>
            <a:ext uri="{FF2B5EF4-FFF2-40B4-BE49-F238E27FC236}">
              <a16:creationId xmlns:a16="http://schemas.microsoft.com/office/drawing/2014/main" id="{75065E18-5E93-403B-9615-6D70EE7E43C9}"/>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9" name="正方形/長方形 528">
          <a:extLst>
            <a:ext uri="{FF2B5EF4-FFF2-40B4-BE49-F238E27FC236}">
              <a16:creationId xmlns:a16="http://schemas.microsoft.com/office/drawing/2014/main" id="{45684545-4E35-45E5-9140-CF070F591BCA}"/>
            </a:ext>
          </a:extLst>
        </xdr:cNvPr>
        <xdr:cNvSpPr/>
      </xdr:nvSpPr>
      <xdr:spPr>
        <a:xfrm>
          <a:off x="165862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0" name="正方形/長方形 529">
          <a:extLst>
            <a:ext uri="{FF2B5EF4-FFF2-40B4-BE49-F238E27FC236}">
              <a16:creationId xmlns:a16="http://schemas.microsoft.com/office/drawing/2014/main" id="{216B1F26-98BD-4693-84D2-903A6CEEF239}"/>
            </a:ext>
          </a:extLst>
        </xdr:cNvPr>
        <xdr:cNvSpPr/>
      </xdr:nvSpPr>
      <xdr:spPr>
        <a:xfrm>
          <a:off x="165862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1" name="正方形/長方形 530">
          <a:extLst>
            <a:ext uri="{FF2B5EF4-FFF2-40B4-BE49-F238E27FC236}">
              <a16:creationId xmlns:a16="http://schemas.microsoft.com/office/drawing/2014/main" id="{98DD4EB7-83C4-497E-BA15-E55CA12ABA21}"/>
            </a:ext>
          </a:extLst>
        </xdr:cNvPr>
        <xdr:cNvSpPr/>
      </xdr:nvSpPr>
      <xdr:spPr>
        <a:xfrm>
          <a:off x="174879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2" name="正方形/長方形 531">
          <a:extLst>
            <a:ext uri="{FF2B5EF4-FFF2-40B4-BE49-F238E27FC236}">
              <a16:creationId xmlns:a16="http://schemas.microsoft.com/office/drawing/2014/main" id="{CD2B3FA5-D97C-4A92-AE07-298E12329004}"/>
            </a:ext>
          </a:extLst>
        </xdr:cNvPr>
        <xdr:cNvSpPr/>
      </xdr:nvSpPr>
      <xdr:spPr>
        <a:xfrm>
          <a:off x="174879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3" name="正方形/長方形 532">
          <a:extLst>
            <a:ext uri="{FF2B5EF4-FFF2-40B4-BE49-F238E27FC236}">
              <a16:creationId xmlns:a16="http://schemas.microsoft.com/office/drawing/2014/main" id="{07E6C0E0-106C-4EC7-842C-6B7FDEB9AC64}"/>
            </a:ext>
          </a:extLst>
        </xdr:cNvPr>
        <xdr:cNvSpPr/>
      </xdr:nvSpPr>
      <xdr:spPr>
        <a:xfrm>
          <a:off x="18516600" y="1202055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4" name="正方形/長方形 533">
          <a:extLst>
            <a:ext uri="{FF2B5EF4-FFF2-40B4-BE49-F238E27FC236}">
              <a16:creationId xmlns:a16="http://schemas.microsoft.com/office/drawing/2014/main" id="{83FFEC4A-071B-4459-BA98-3C8C2B8EF7E5}"/>
            </a:ext>
          </a:extLst>
        </xdr:cNvPr>
        <xdr:cNvSpPr/>
      </xdr:nvSpPr>
      <xdr:spPr>
        <a:xfrm>
          <a:off x="18516600" y="12217400"/>
          <a:ext cx="13716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5" name="正方形/長方形 534">
          <a:extLst>
            <a:ext uri="{FF2B5EF4-FFF2-40B4-BE49-F238E27FC236}">
              <a16:creationId xmlns:a16="http://schemas.microsoft.com/office/drawing/2014/main" id="{86D344D7-433C-459A-96CA-00E8F4B03B1B}"/>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9EE2AEB2-DCFA-477E-8B53-9785AB3B4F6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4273A70B-C259-485C-AA34-0C517A1D08A5}"/>
            </a:ext>
          </a:extLst>
        </xdr:cNvPr>
        <xdr:cNvSpPr/>
      </xdr:nvSpPr>
      <xdr:spPr>
        <a:xfrm>
          <a:off x="113157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C0D9D473-EE8A-4C5D-B98F-20E4246D1DFF}"/>
            </a:ext>
          </a:extLst>
        </xdr:cNvPr>
        <xdr:cNvSpPr/>
      </xdr:nvSpPr>
      <xdr:spPr>
        <a:xfrm>
          <a:off x="113157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322DC672-BD40-4FB3-8A51-0C6CFFADF186}"/>
            </a:ext>
          </a:extLst>
        </xdr:cNvPr>
        <xdr:cNvSpPr/>
      </xdr:nvSpPr>
      <xdr:spPr>
        <a:xfrm>
          <a:off x="122364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A726607E-57C1-4826-9D3A-5398E9870CA1}"/>
            </a:ext>
          </a:extLst>
        </xdr:cNvPr>
        <xdr:cNvSpPr/>
      </xdr:nvSpPr>
      <xdr:spPr>
        <a:xfrm>
          <a:off x="122364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DB05C013-EB08-4931-A9D6-C2FF62E1B693}"/>
            </a:ext>
          </a:extLst>
        </xdr:cNvPr>
        <xdr:cNvSpPr/>
      </xdr:nvSpPr>
      <xdr:spPr>
        <a:xfrm>
          <a:off x="1326515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8E10B875-F77D-48CB-AC03-B9F58045366F}"/>
            </a:ext>
          </a:extLst>
        </xdr:cNvPr>
        <xdr:cNvSpPr/>
      </xdr:nvSpPr>
      <xdr:spPr>
        <a:xfrm>
          <a:off x="1326515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7FE03ACA-728F-4E7D-93DE-2BC6017187DD}"/>
            </a:ext>
          </a:extLst>
        </xdr:cNvPr>
        <xdr:cNvSpPr/>
      </xdr:nvSpPr>
      <xdr:spPr>
        <a:xfrm>
          <a:off x="11207750" y="1619250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44" name="テキスト ボックス 543">
          <a:extLst>
            <a:ext uri="{FF2B5EF4-FFF2-40B4-BE49-F238E27FC236}">
              <a16:creationId xmlns:a16="http://schemas.microsoft.com/office/drawing/2014/main" id="{68217917-67F8-4EE9-8CEF-D5C53DE40C47}"/>
            </a:ext>
          </a:extLst>
        </xdr:cNvPr>
        <xdr:cNvSpPr txBox="1"/>
      </xdr:nvSpPr>
      <xdr:spPr>
        <a:xfrm>
          <a:off x="11169650" y="16002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01512877-BBB8-40FC-80F5-FC058DDE9701}"/>
            </a:ext>
          </a:extLst>
        </xdr:cNvPr>
        <xdr:cNvCxnSpPr/>
      </xdr:nvCxnSpPr>
      <xdr:spPr>
        <a:xfrm>
          <a:off x="11207750" y="18478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546" name="テキスト ボックス 545">
          <a:extLst>
            <a:ext uri="{FF2B5EF4-FFF2-40B4-BE49-F238E27FC236}">
              <a16:creationId xmlns:a16="http://schemas.microsoft.com/office/drawing/2014/main" id="{E4EBE085-1775-4952-A46C-9D9999959F9F}"/>
            </a:ext>
          </a:extLst>
        </xdr:cNvPr>
        <xdr:cNvSpPr txBox="1"/>
      </xdr:nvSpPr>
      <xdr:spPr>
        <a:xfrm>
          <a:off x="107975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547" name="直線コネクタ 546">
          <a:extLst>
            <a:ext uri="{FF2B5EF4-FFF2-40B4-BE49-F238E27FC236}">
              <a16:creationId xmlns:a16="http://schemas.microsoft.com/office/drawing/2014/main" id="{37547627-D701-4981-998E-CD337BB1FFC1}"/>
            </a:ext>
          </a:extLst>
        </xdr:cNvPr>
        <xdr:cNvCxnSpPr/>
      </xdr:nvCxnSpPr>
      <xdr:spPr>
        <a:xfrm>
          <a:off x="11207750" y="181521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548" name="テキスト ボックス 547">
          <a:extLst>
            <a:ext uri="{FF2B5EF4-FFF2-40B4-BE49-F238E27FC236}">
              <a16:creationId xmlns:a16="http://schemas.microsoft.com/office/drawing/2014/main" id="{3AEFF2EF-A231-4F63-B30E-FF03F1F6F080}"/>
            </a:ext>
          </a:extLst>
        </xdr:cNvPr>
        <xdr:cNvSpPr txBox="1"/>
      </xdr:nvSpPr>
      <xdr:spPr>
        <a:xfrm>
          <a:off x="1079754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549" name="直線コネクタ 548">
          <a:extLst>
            <a:ext uri="{FF2B5EF4-FFF2-40B4-BE49-F238E27FC236}">
              <a16:creationId xmlns:a16="http://schemas.microsoft.com/office/drawing/2014/main" id="{30D5080F-916D-4BBC-A1A3-DFCF48A52620}"/>
            </a:ext>
          </a:extLst>
        </xdr:cNvPr>
        <xdr:cNvCxnSpPr/>
      </xdr:nvCxnSpPr>
      <xdr:spPr>
        <a:xfrm>
          <a:off x="11207750" y="1782572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550" name="テキスト ボックス 549">
          <a:extLst>
            <a:ext uri="{FF2B5EF4-FFF2-40B4-BE49-F238E27FC236}">
              <a16:creationId xmlns:a16="http://schemas.microsoft.com/office/drawing/2014/main" id="{959046AA-3EBB-4D20-BF02-289E58EF11F0}"/>
            </a:ext>
          </a:extLst>
        </xdr:cNvPr>
        <xdr:cNvSpPr txBox="1"/>
      </xdr:nvSpPr>
      <xdr:spPr>
        <a:xfrm>
          <a:off x="10842625"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551" name="直線コネクタ 550">
          <a:extLst>
            <a:ext uri="{FF2B5EF4-FFF2-40B4-BE49-F238E27FC236}">
              <a16:creationId xmlns:a16="http://schemas.microsoft.com/office/drawing/2014/main" id="{06EFD7AE-7735-4EA3-936F-1F407287F32D}"/>
            </a:ext>
          </a:extLst>
        </xdr:cNvPr>
        <xdr:cNvCxnSpPr/>
      </xdr:nvCxnSpPr>
      <xdr:spPr>
        <a:xfrm>
          <a:off x="11207750" y="17498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552" name="テキスト ボックス 551">
          <a:extLst>
            <a:ext uri="{FF2B5EF4-FFF2-40B4-BE49-F238E27FC236}">
              <a16:creationId xmlns:a16="http://schemas.microsoft.com/office/drawing/2014/main" id="{4B23C60E-8DD6-4D26-8418-7E871F720BF6}"/>
            </a:ext>
          </a:extLst>
        </xdr:cNvPr>
        <xdr:cNvSpPr txBox="1"/>
      </xdr:nvSpPr>
      <xdr:spPr>
        <a:xfrm>
          <a:off x="10842625"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553" name="直線コネクタ 552">
          <a:extLst>
            <a:ext uri="{FF2B5EF4-FFF2-40B4-BE49-F238E27FC236}">
              <a16:creationId xmlns:a16="http://schemas.microsoft.com/office/drawing/2014/main" id="{1229D80C-A9AF-4471-9B02-C9814DCFAB1A}"/>
            </a:ext>
          </a:extLst>
        </xdr:cNvPr>
        <xdr:cNvCxnSpPr/>
      </xdr:nvCxnSpPr>
      <xdr:spPr>
        <a:xfrm>
          <a:off x="11207750" y="171723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554" name="テキスト ボックス 553">
          <a:extLst>
            <a:ext uri="{FF2B5EF4-FFF2-40B4-BE49-F238E27FC236}">
              <a16:creationId xmlns:a16="http://schemas.microsoft.com/office/drawing/2014/main" id="{38176143-3472-45F7-962E-246D0FB11283}"/>
            </a:ext>
          </a:extLst>
        </xdr:cNvPr>
        <xdr:cNvSpPr txBox="1"/>
      </xdr:nvSpPr>
      <xdr:spPr>
        <a:xfrm>
          <a:off x="10842625"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555" name="直線コネクタ 554">
          <a:extLst>
            <a:ext uri="{FF2B5EF4-FFF2-40B4-BE49-F238E27FC236}">
              <a16:creationId xmlns:a16="http://schemas.microsoft.com/office/drawing/2014/main" id="{74A415A5-036E-4EFA-8935-E19475D32A34}"/>
            </a:ext>
          </a:extLst>
        </xdr:cNvPr>
        <xdr:cNvCxnSpPr/>
      </xdr:nvCxnSpPr>
      <xdr:spPr>
        <a:xfrm>
          <a:off x="11207750" y="168459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556" name="テキスト ボックス 555">
          <a:extLst>
            <a:ext uri="{FF2B5EF4-FFF2-40B4-BE49-F238E27FC236}">
              <a16:creationId xmlns:a16="http://schemas.microsoft.com/office/drawing/2014/main" id="{C5E365FB-125D-4052-AF18-10AE7044A16C}"/>
            </a:ext>
          </a:extLst>
        </xdr:cNvPr>
        <xdr:cNvSpPr txBox="1"/>
      </xdr:nvSpPr>
      <xdr:spPr>
        <a:xfrm>
          <a:off x="10842625"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557" name="直線コネクタ 556">
          <a:extLst>
            <a:ext uri="{FF2B5EF4-FFF2-40B4-BE49-F238E27FC236}">
              <a16:creationId xmlns:a16="http://schemas.microsoft.com/office/drawing/2014/main" id="{B4AB892A-0D95-4547-A3BA-9B8D5716FFC8}"/>
            </a:ext>
          </a:extLst>
        </xdr:cNvPr>
        <xdr:cNvCxnSpPr/>
      </xdr:nvCxnSpPr>
      <xdr:spPr>
        <a:xfrm>
          <a:off x="11207750" y="16518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558" name="テキスト ボックス 557">
          <a:extLst>
            <a:ext uri="{FF2B5EF4-FFF2-40B4-BE49-F238E27FC236}">
              <a16:creationId xmlns:a16="http://schemas.microsoft.com/office/drawing/2014/main" id="{99F4F2FF-0FCC-49DD-9C0C-E71258AA3E51}"/>
            </a:ext>
          </a:extLst>
        </xdr:cNvPr>
        <xdr:cNvSpPr txBox="1"/>
      </xdr:nvSpPr>
      <xdr:spPr>
        <a:xfrm>
          <a:off x="10906760" y="163766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8FED93E9-7002-4B07-ADEA-4D41547C2D4E}"/>
            </a:ext>
          </a:extLst>
        </xdr:cNvPr>
        <xdr:cNvCxnSpPr/>
      </xdr:nvCxnSpPr>
      <xdr:spPr>
        <a:xfrm>
          <a:off x="11207750" y="16192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DE426FCA-07AC-4940-A7A2-EAB10C0AC3F9}"/>
            </a:ext>
          </a:extLst>
        </xdr:cNvPr>
        <xdr:cNvSpPr/>
      </xdr:nvSpPr>
      <xdr:spPr>
        <a:xfrm>
          <a:off x="11207750" y="1619250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149860</xdr:rowOff>
    </xdr:from>
    <xdr:to>
      <xdr:col>85</xdr:col>
      <xdr:colOff>126365</xdr:colOff>
      <xdr:row>108</xdr:row>
      <xdr:rowOff>110490</xdr:rowOff>
    </xdr:to>
    <xdr:cxnSp macro="">
      <xdr:nvCxnSpPr>
        <xdr:cNvPr id="561" name="直線コネクタ 560">
          <a:extLst>
            <a:ext uri="{FF2B5EF4-FFF2-40B4-BE49-F238E27FC236}">
              <a16:creationId xmlns:a16="http://schemas.microsoft.com/office/drawing/2014/main" id="{F1527FAD-79EF-4C06-ACD3-21923A6A7109}"/>
            </a:ext>
          </a:extLst>
        </xdr:cNvPr>
        <xdr:cNvCxnSpPr/>
      </xdr:nvCxnSpPr>
      <xdr:spPr>
        <a:xfrm flipV="1">
          <a:off x="14699615" y="1655191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114300</xdr:rowOff>
    </xdr:from>
    <xdr:ext cx="405130" cy="259080"/>
    <xdr:sp macro="" textlink="">
      <xdr:nvSpPr>
        <xdr:cNvPr id="562" name="【庁舎】&#10;有形固定資産減価償却率最小値テキスト">
          <a:extLst>
            <a:ext uri="{FF2B5EF4-FFF2-40B4-BE49-F238E27FC236}">
              <a16:creationId xmlns:a16="http://schemas.microsoft.com/office/drawing/2014/main" id="{EBC41173-8FEB-46BD-933E-810E1068FE6C}"/>
            </a:ext>
          </a:extLst>
        </xdr:cNvPr>
        <xdr:cNvSpPr txBox="1"/>
      </xdr:nvSpPr>
      <xdr:spPr>
        <a:xfrm>
          <a:off x="14738350" y="18059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110490</xdr:rowOff>
    </xdr:from>
    <xdr:to>
      <xdr:col>86</xdr:col>
      <xdr:colOff>25400</xdr:colOff>
      <xdr:row>108</xdr:row>
      <xdr:rowOff>110490</xdr:rowOff>
    </xdr:to>
    <xdr:cxnSp macro="">
      <xdr:nvCxnSpPr>
        <xdr:cNvPr id="563" name="直線コネクタ 562">
          <a:extLst>
            <a:ext uri="{FF2B5EF4-FFF2-40B4-BE49-F238E27FC236}">
              <a16:creationId xmlns:a16="http://schemas.microsoft.com/office/drawing/2014/main" id="{BC405CD8-D1AA-4C73-B803-B3F77C43B160}"/>
            </a:ext>
          </a:extLst>
        </xdr:cNvPr>
        <xdr:cNvCxnSpPr/>
      </xdr:nvCxnSpPr>
      <xdr:spPr>
        <a:xfrm>
          <a:off x="14611350" y="180555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96520</xdr:rowOff>
    </xdr:from>
    <xdr:ext cx="340360" cy="259080"/>
    <xdr:sp macro="" textlink="">
      <xdr:nvSpPr>
        <xdr:cNvPr id="564" name="【庁舎】&#10;有形固定資産減価償却率最大値テキスト">
          <a:extLst>
            <a:ext uri="{FF2B5EF4-FFF2-40B4-BE49-F238E27FC236}">
              <a16:creationId xmlns:a16="http://schemas.microsoft.com/office/drawing/2014/main" id="{7680F7F6-7ADE-409C-897A-6252D4D817A3}"/>
            </a:ext>
          </a:extLst>
        </xdr:cNvPr>
        <xdr:cNvSpPr txBox="1"/>
      </xdr:nvSpPr>
      <xdr:spPr>
        <a:xfrm>
          <a:off x="14738350" y="16327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149860</xdr:rowOff>
    </xdr:from>
    <xdr:to>
      <xdr:col>86</xdr:col>
      <xdr:colOff>25400</xdr:colOff>
      <xdr:row>99</xdr:row>
      <xdr:rowOff>149860</xdr:rowOff>
    </xdr:to>
    <xdr:cxnSp macro="">
      <xdr:nvCxnSpPr>
        <xdr:cNvPr id="565" name="直線コネクタ 564">
          <a:extLst>
            <a:ext uri="{FF2B5EF4-FFF2-40B4-BE49-F238E27FC236}">
              <a16:creationId xmlns:a16="http://schemas.microsoft.com/office/drawing/2014/main" id="{A3AC82DA-701F-4D48-8286-D737FF78B654}"/>
            </a:ext>
          </a:extLst>
        </xdr:cNvPr>
        <xdr:cNvCxnSpPr/>
      </xdr:nvCxnSpPr>
      <xdr:spPr>
        <a:xfrm>
          <a:off x="14611350" y="16551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46355</xdr:rowOff>
    </xdr:from>
    <xdr:ext cx="405130" cy="259080"/>
    <xdr:sp macro="" textlink="">
      <xdr:nvSpPr>
        <xdr:cNvPr id="566" name="【庁舎】&#10;有形固定資産減価償却率平均値テキスト">
          <a:extLst>
            <a:ext uri="{FF2B5EF4-FFF2-40B4-BE49-F238E27FC236}">
              <a16:creationId xmlns:a16="http://schemas.microsoft.com/office/drawing/2014/main" id="{EC830A09-EFE8-495B-9FE0-6C81E165A84B}"/>
            </a:ext>
          </a:extLst>
        </xdr:cNvPr>
        <xdr:cNvSpPr txBox="1"/>
      </xdr:nvSpPr>
      <xdr:spPr>
        <a:xfrm>
          <a:off x="14738350" y="17305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67945</xdr:rowOff>
    </xdr:from>
    <xdr:to>
      <xdr:col>85</xdr:col>
      <xdr:colOff>177800</xdr:colOff>
      <xdr:row>104</xdr:row>
      <xdr:rowOff>169545</xdr:rowOff>
    </xdr:to>
    <xdr:sp macro="" textlink="">
      <xdr:nvSpPr>
        <xdr:cNvPr id="567" name="フローチャート: 判断 566">
          <a:extLst>
            <a:ext uri="{FF2B5EF4-FFF2-40B4-BE49-F238E27FC236}">
              <a16:creationId xmlns:a16="http://schemas.microsoft.com/office/drawing/2014/main" id="{E7F89896-FC59-48A5-8414-55D67ED1A2A2}"/>
            </a:ext>
          </a:extLst>
        </xdr:cNvPr>
        <xdr:cNvSpPr/>
      </xdr:nvSpPr>
      <xdr:spPr>
        <a:xfrm>
          <a:off x="14649450" y="173272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136525</xdr:rowOff>
    </xdr:from>
    <xdr:to>
      <xdr:col>81</xdr:col>
      <xdr:colOff>101600</xdr:colOff>
      <xdr:row>105</xdr:row>
      <xdr:rowOff>66675</xdr:rowOff>
    </xdr:to>
    <xdr:sp macro="" textlink="">
      <xdr:nvSpPr>
        <xdr:cNvPr id="568" name="フローチャート: 判断 567">
          <a:extLst>
            <a:ext uri="{FF2B5EF4-FFF2-40B4-BE49-F238E27FC236}">
              <a16:creationId xmlns:a16="http://schemas.microsoft.com/office/drawing/2014/main" id="{1C537663-CB85-4EE7-B386-883AA8B4479E}"/>
            </a:ext>
          </a:extLst>
        </xdr:cNvPr>
        <xdr:cNvSpPr/>
      </xdr:nvSpPr>
      <xdr:spPr>
        <a:xfrm>
          <a:off x="13887450" y="1739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569" name="フローチャート: 判断 568">
          <a:extLst>
            <a:ext uri="{FF2B5EF4-FFF2-40B4-BE49-F238E27FC236}">
              <a16:creationId xmlns:a16="http://schemas.microsoft.com/office/drawing/2014/main" id="{E350F3F7-51BB-4CE4-AC2C-FFFB7A56A3CF}"/>
            </a:ext>
          </a:extLst>
        </xdr:cNvPr>
        <xdr:cNvSpPr/>
      </xdr:nvSpPr>
      <xdr:spPr>
        <a:xfrm>
          <a:off x="13093700" y="1735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7620</xdr:rowOff>
    </xdr:from>
    <xdr:to>
      <xdr:col>72</xdr:col>
      <xdr:colOff>38100</xdr:colOff>
      <xdr:row>105</xdr:row>
      <xdr:rowOff>109220</xdr:rowOff>
    </xdr:to>
    <xdr:sp macro="" textlink="">
      <xdr:nvSpPr>
        <xdr:cNvPr id="570" name="フローチャート: 判断 569">
          <a:extLst>
            <a:ext uri="{FF2B5EF4-FFF2-40B4-BE49-F238E27FC236}">
              <a16:creationId xmlns:a16="http://schemas.microsoft.com/office/drawing/2014/main" id="{D37AAAA5-1031-465A-89CF-93FDCA8F3B2F}"/>
            </a:ext>
          </a:extLst>
        </xdr:cNvPr>
        <xdr:cNvSpPr/>
      </xdr:nvSpPr>
      <xdr:spPr>
        <a:xfrm>
          <a:off x="12299950" y="17438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100330</xdr:rowOff>
    </xdr:from>
    <xdr:to>
      <xdr:col>67</xdr:col>
      <xdr:colOff>101600</xdr:colOff>
      <xdr:row>105</xdr:row>
      <xdr:rowOff>30480</xdr:rowOff>
    </xdr:to>
    <xdr:sp macro="" textlink="">
      <xdr:nvSpPr>
        <xdr:cNvPr id="571" name="フローチャート: 判断 570">
          <a:extLst>
            <a:ext uri="{FF2B5EF4-FFF2-40B4-BE49-F238E27FC236}">
              <a16:creationId xmlns:a16="http://schemas.microsoft.com/office/drawing/2014/main" id="{A9773042-BF76-4BF4-A886-B9135F58FD60}"/>
            </a:ext>
          </a:extLst>
        </xdr:cNvPr>
        <xdr:cNvSpPr/>
      </xdr:nvSpPr>
      <xdr:spPr>
        <a:xfrm>
          <a:off x="11487150" y="1735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2" name="テキスト ボックス 571">
          <a:extLst>
            <a:ext uri="{FF2B5EF4-FFF2-40B4-BE49-F238E27FC236}">
              <a16:creationId xmlns:a16="http://schemas.microsoft.com/office/drawing/2014/main" id="{23B15DBF-75AA-4A1F-ACE1-BB5EAD98D4F5}"/>
            </a:ext>
          </a:extLst>
        </xdr:cNvPr>
        <xdr:cNvSpPr txBox="1"/>
      </xdr:nvSpPr>
      <xdr:spPr>
        <a:xfrm>
          <a:off x="14528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3" name="テキスト ボックス 572">
          <a:extLst>
            <a:ext uri="{FF2B5EF4-FFF2-40B4-BE49-F238E27FC236}">
              <a16:creationId xmlns:a16="http://schemas.microsoft.com/office/drawing/2014/main" id="{9D2EA5EB-7701-41A8-9DD1-314D0F629754}"/>
            </a:ext>
          </a:extLst>
        </xdr:cNvPr>
        <xdr:cNvSpPr txBox="1"/>
      </xdr:nvSpPr>
      <xdr:spPr>
        <a:xfrm>
          <a:off x="13766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4" name="テキスト ボックス 573">
          <a:extLst>
            <a:ext uri="{FF2B5EF4-FFF2-40B4-BE49-F238E27FC236}">
              <a16:creationId xmlns:a16="http://schemas.microsoft.com/office/drawing/2014/main" id="{000F2810-DA1F-4D8D-BF1C-F17509B7ACF9}"/>
            </a:ext>
          </a:extLst>
        </xdr:cNvPr>
        <xdr:cNvSpPr txBox="1"/>
      </xdr:nvSpPr>
      <xdr:spPr>
        <a:xfrm>
          <a:off x="12973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5" name="テキスト ボックス 574">
          <a:extLst>
            <a:ext uri="{FF2B5EF4-FFF2-40B4-BE49-F238E27FC236}">
              <a16:creationId xmlns:a16="http://schemas.microsoft.com/office/drawing/2014/main" id="{18738970-8356-4D34-B2D3-D09F96BA6050}"/>
            </a:ext>
          </a:extLst>
        </xdr:cNvPr>
        <xdr:cNvSpPr txBox="1"/>
      </xdr:nvSpPr>
      <xdr:spPr>
        <a:xfrm>
          <a:off x="12172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6" name="テキスト ボックス 575">
          <a:extLst>
            <a:ext uri="{FF2B5EF4-FFF2-40B4-BE49-F238E27FC236}">
              <a16:creationId xmlns:a16="http://schemas.microsoft.com/office/drawing/2014/main" id="{9AF45073-83D8-4970-BCAC-03F467B68E41}"/>
            </a:ext>
          </a:extLst>
        </xdr:cNvPr>
        <xdr:cNvSpPr txBox="1"/>
      </xdr:nvSpPr>
      <xdr:spPr>
        <a:xfrm>
          <a:off x="11366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64770</xdr:rowOff>
    </xdr:from>
    <xdr:to>
      <xdr:col>85</xdr:col>
      <xdr:colOff>177800</xdr:colOff>
      <xdr:row>104</xdr:row>
      <xdr:rowOff>166370</xdr:rowOff>
    </xdr:to>
    <xdr:sp macro="" textlink="">
      <xdr:nvSpPr>
        <xdr:cNvPr id="577" name="楕円 576">
          <a:extLst>
            <a:ext uri="{FF2B5EF4-FFF2-40B4-BE49-F238E27FC236}">
              <a16:creationId xmlns:a16="http://schemas.microsoft.com/office/drawing/2014/main" id="{51F8DBCF-12B1-4590-97DC-2AD5A527BDD6}"/>
            </a:ext>
          </a:extLst>
        </xdr:cNvPr>
        <xdr:cNvSpPr/>
      </xdr:nvSpPr>
      <xdr:spPr>
        <a:xfrm>
          <a:off x="14649450" y="173240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87630</xdr:rowOff>
    </xdr:from>
    <xdr:ext cx="405130" cy="258445"/>
    <xdr:sp macro="" textlink="">
      <xdr:nvSpPr>
        <xdr:cNvPr id="578" name="【庁舎】&#10;有形固定資産減価償却率該当値テキスト">
          <a:extLst>
            <a:ext uri="{FF2B5EF4-FFF2-40B4-BE49-F238E27FC236}">
              <a16:creationId xmlns:a16="http://schemas.microsoft.com/office/drawing/2014/main" id="{60C05D13-282F-47CB-8AD9-9F48D4883A96}"/>
            </a:ext>
          </a:extLst>
        </xdr:cNvPr>
        <xdr:cNvSpPr txBox="1"/>
      </xdr:nvSpPr>
      <xdr:spPr>
        <a:xfrm>
          <a:off x="14738350" y="17175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10795</xdr:rowOff>
    </xdr:from>
    <xdr:to>
      <xdr:col>81</xdr:col>
      <xdr:colOff>101600</xdr:colOff>
      <xdr:row>104</xdr:row>
      <xdr:rowOff>112395</xdr:rowOff>
    </xdr:to>
    <xdr:sp macro="" textlink="">
      <xdr:nvSpPr>
        <xdr:cNvPr id="579" name="楕円 578">
          <a:extLst>
            <a:ext uri="{FF2B5EF4-FFF2-40B4-BE49-F238E27FC236}">
              <a16:creationId xmlns:a16="http://schemas.microsoft.com/office/drawing/2014/main" id="{B1BC9B66-A660-46C9-8A21-3811A5D4F550}"/>
            </a:ext>
          </a:extLst>
        </xdr:cNvPr>
        <xdr:cNvSpPr/>
      </xdr:nvSpPr>
      <xdr:spPr>
        <a:xfrm>
          <a:off x="13887450" y="172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61595</xdr:rowOff>
    </xdr:from>
    <xdr:to>
      <xdr:col>85</xdr:col>
      <xdr:colOff>127000</xdr:colOff>
      <xdr:row>104</xdr:row>
      <xdr:rowOff>115570</xdr:rowOff>
    </xdr:to>
    <xdr:cxnSp macro="">
      <xdr:nvCxnSpPr>
        <xdr:cNvPr id="580" name="直線コネクタ 579">
          <a:extLst>
            <a:ext uri="{FF2B5EF4-FFF2-40B4-BE49-F238E27FC236}">
              <a16:creationId xmlns:a16="http://schemas.microsoft.com/office/drawing/2014/main" id="{703B778B-D0A4-4563-BF66-BCB7CEF01EA2}"/>
            </a:ext>
          </a:extLst>
        </xdr:cNvPr>
        <xdr:cNvCxnSpPr/>
      </xdr:nvCxnSpPr>
      <xdr:spPr>
        <a:xfrm>
          <a:off x="13938250" y="17320895"/>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143510</xdr:rowOff>
    </xdr:from>
    <xdr:to>
      <xdr:col>76</xdr:col>
      <xdr:colOff>165100</xdr:colOff>
      <xdr:row>104</xdr:row>
      <xdr:rowOff>73025</xdr:rowOff>
    </xdr:to>
    <xdr:sp macro="" textlink="">
      <xdr:nvSpPr>
        <xdr:cNvPr id="581" name="楕円 580">
          <a:extLst>
            <a:ext uri="{FF2B5EF4-FFF2-40B4-BE49-F238E27FC236}">
              <a16:creationId xmlns:a16="http://schemas.microsoft.com/office/drawing/2014/main" id="{AE6B6EFE-7CC4-4DA0-A92E-46553ADF0D68}"/>
            </a:ext>
          </a:extLst>
        </xdr:cNvPr>
        <xdr:cNvSpPr/>
      </xdr:nvSpPr>
      <xdr:spPr>
        <a:xfrm>
          <a:off x="13093700" y="17231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22225</xdr:rowOff>
    </xdr:from>
    <xdr:to>
      <xdr:col>81</xdr:col>
      <xdr:colOff>50800</xdr:colOff>
      <xdr:row>104</xdr:row>
      <xdr:rowOff>61595</xdr:rowOff>
    </xdr:to>
    <xdr:cxnSp macro="">
      <xdr:nvCxnSpPr>
        <xdr:cNvPr id="582" name="直線コネクタ 581">
          <a:extLst>
            <a:ext uri="{FF2B5EF4-FFF2-40B4-BE49-F238E27FC236}">
              <a16:creationId xmlns:a16="http://schemas.microsoft.com/office/drawing/2014/main" id="{962665CE-5BD1-4699-AAA9-1B9A0ACC0110}"/>
            </a:ext>
          </a:extLst>
        </xdr:cNvPr>
        <xdr:cNvCxnSpPr/>
      </xdr:nvCxnSpPr>
      <xdr:spPr>
        <a:xfrm>
          <a:off x="13144500" y="17281525"/>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95885</xdr:rowOff>
    </xdr:from>
    <xdr:to>
      <xdr:col>72</xdr:col>
      <xdr:colOff>38100</xdr:colOff>
      <xdr:row>104</xdr:row>
      <xdr:rowOff>26035</xdr:rowOff>
    </xdr:to>
    <xdr:sp macro="" textlink="">
      <xdr:nvSpPr>
        <xdr:cNvPr id="583" name="楕円 582">
          <a:extLst>
            <a:ext uri="{FF2B5EF4-FFF2-40B4-BE49-F238E27FC236}">
              <a16:creationId xmlns:a16="http://schemas.microsoft.com/office/drawing/2014/main" id="{4E9F56E8-0787-4C68-89A6-2F159469C104}"/>
            </a:ext>
          </a:extLst>
        </xdr:cNvPr>
        <xdr:cNvSpPr/>
      </xdr:nvSpPr>
      <xdr:spPr>
        <a:xfrm>
          <a:off x="12299950" y="171837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146685</xdr:rowOff>
    </xdr:from>
    <xdr:to>
      <xdr:col>76</xdr:col>
      <xdr:colOff>114300</xdr:colOff>
      <xdr:row>104</xdr:row>
      <xdr:rowOff>22225</xdr:rowOff>
    </xdr:to>
    <xdr:cxnSp macro="">
      <xdr:nvCxnSpPr>
        <xdr:cNvPr id="584" name="直線コネクタ 583">
          <a:extLst>
            <a:ext uri="{FF2B5EF4-FFF2-40B4-BE49-F238E27FC236}">
              <a16:creationId xmlns:a16="http://schemas.microsoft.com/office/drawing/2014/main" id="{894461D9-8BC0-4F38-AF0A-9993D21C3EF5}"/>
            </a:ext>
          </a:extLst>
        </xdr:cNvPr>
        <xdr:cNvCxnSpPr/>
      </xdr:nvCxnSpPr>
      <xdr:spPr>
        <a:xfrm>
          <a:off x="12344400" y="17234535"/>
          <a:ext cx="8001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107315</xdr:rowOff>
    </xdr:from>
    <xdr:to>
      <xdr:col>67</xdr:col>
      <xdr:colOff>101600</xdr:colOff>
      <xdr:row>103</xdr:row>
      <xdr:rowOff>37465</xdr:rowOff>
    </xdr:to>
    <xdr:sp macro="" textlink="">
      <xdr:nvSpPr>
        <xdr:cNvPr id="585" name="楕円 584">
          <a:extLst>
            <a:ext uri="{FF2B5EF4-FFF2-40B4-BE49-F238E27FC236}">
              <a16:creationId xmlns:a16="http://schemas.microsoft.com/office/drawing/2014/main" id="{F805710C-A268-47BF-A747-2A41208A24D0}"/>
            </a:ext>
          </a:extLst>
        </xdr:cNvPr>
        <xdr:cNvSpPr/>
      </xdr:nvSpPr>
      <xdr:spPr>
        <a:xfrm>
          <a:off x="11487150" y="170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158115</xdr:rowOff>
    </xdr:from>
    <xdr:to>
      <xdr:col>71</xdr:col>
      <xdr:colOff>177800</xdr:colOff>
      <xdr:row>103</xdr:row>
      <xdr:rowOff>146685</xdr:rowOff>
    </xdr:to>
    <xdr:cxnSp macro="">
      <xdr:nvCxnSpPr>
        <xdr:cNvPr id="586" name="直線コネクタ 585">
          <a:extLst>
            <a:ext uri="{FF2B5EF4-FFF2-40B4-BE49-F238E27FC236}">
              <a16:creationId xmlns:a16="http://schemas.microsoft.com/office/drawing/2014/main" id="{6050839F-E890-4B62-BFAC-AB1D772FF507}"/>
            </a:ext>
          </a:extLst>
        </xdr:cNvPr>
        <xdr:cNvCxnSpPr/>
      </xdr:nvCxnSpPr>
      <xdr:spPr>
        <a:xfrm>
          <a:off x="11537950" y="17074515"/>
          <a:ext cx="80645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57785</xdr:rowOff>
    </xdr:from>
    <xdr:ext cx="405130" cy="259080"/>
    <xdr:sp macro="" textlink="">
      <xdr:nvSpPr>
        <xdr:cNvPr id="587" name="n_1aveValue【庁舎】&#10;有形固定資産減価償却率">
          <a:extLst>
            <a:ext uri="{FF2B5EF4-FFF2-40B4-BE49-F238E27FC236}">
              <a16:creationId xmlns:a16="http://schemas.microsoft.com/office/drawing/2014/main" id="{BA32CD36-D4D1-4007-873E-746297B3097F}"/>
            </a:ext>
          </a:extLst>
        </xdr:cNvPr>
        <xdr:cNvSpPr txBox="1"/>
      </xdr:nvSpPr>
      <xdr:spPr>
        <a:xfrm>
          <a:off x="13742035" y="1748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12065</xdr:rowOff>
    </xdr:from>
    <xdr:ext cx="404495" cy="259080"/>
    <xdr:sp macro="" textlink="">
      <xdr:nvSpPr>
        <xdr:cNvPr id="588" name="n_2aveValue【庁舎】&#10;有形固定資産減価償却率">
          <a:extLst>
            <a:ext uri="{FF2B5EF4-FFF2-40B4-BE49-F238E27FC236}">
              <a16:creationId xmlns:a16="http://schemas.microsoft.com/office/drawing/2014/main" id="{20189BAF-29ED-4311-8234-8DD985FCF68C}"/>
            </a:ext>
          </a:extLst>
        </xdr:cNvPr>
        <xdr:cNvSpPr txBox="1"/>
      </xdr:nvSpPr>
      <xdr:spPr>
        <a:xfrm>
          <a:off x="12960985" y="17442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100330</xdr:rowOff>
    </xdr:from>
    <xdr:ext cx="404495" cy="258445"/>
    <xdr:sp macro="" textlink="">
      <xdr:nvSpPr>
        <xdr:cNvPr id="589" name="n_3aveValue【庁舎】&#10;有形固定資産減価償却率">
          <a:extLst>
            <a:ext uri="{FF2B5EF4-FFF2-40B4-BE49-F238E27FC236}">
              <a16:creationId xmlns:a16="http://schemas.microsoft.com/office/drawing/2014/main" id="{EC7596F3-6224-43C3-8F26-195F0C5799E9}"/>
            </a:ext>
          </a:extLst>
        </xdr:cNvPr>
        <xdr:cNvSpPr txBox="1"/>
      </xdr:nvSpPr>
      <xdr:spPr>
        <a:xfrm>
          <a:off x="12167235" y="17531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21590</xdr:rowOff>
    </xdr:from>
    <xdr:ext cx="404495" cy="259080"/>
    <xdr:sp macro="" textlink="">
      <xdr:nvSpPr>
        <xdr:cNvPr id="590" name="n_4aveValue【庁舎】&#10;有形固定資産減価償却率">
          <a:extLst>
            <a:ext uri="{FF2B5EF4-FFF2-40B4-BE49-F238E27FC236}">
              <a16:creationId xmlns:a16="http://schemas.microsoft.com/office/drawing/2014/main" id="{028FBA45-37FF-4461-BEE6-3A2E45914A8E}"/>
            </a:ext>
          </a:extLst>
        </xdr:cNvPr>
        <xdr:cNvSpPr txBox="1"/>
      </xdr:nvSpPr>
      <xdr:spPr>
        <a:xfrm>
          <a:off x="11354435" y="17452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128905</xdr:rowOff>
    </xdr:from>
    <xdr:ext cx="405130" cy="259080"/>
    <xdr:sp macro="" textlink="">
      <xdr:nvSpPr>
        <xdr:cNvPr id="591" name="n_1mainValue【庁舎】&#10;有形固定資産減価償却率">
          <a:extLst>
            <a:ext uri="{FF2B5EF4-FFF2-40B4-BE49-F238E27FC236}">
              <a16:creationId xmlns:a16="http://schemas.microsoft.com/office/drawing/2014/main" id="{49000914-9FA2-4E8C-9F3F-D43618D0C52C}"/>
            </a:ext>
          </a:extLst>
        </xdr:cNvPr>
        <xdr:cNvSpPr txBox="1"/>
      </xdr:nvSpPr>
      <xdr:spPr>
        <a:xfrm>
          <a:off x="13742035" y="170453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89535</xdr:rowOff>
    </xdr:from>
    <xdr:ext cx="404495" cy="258445"/>
    <xdr:sp macro="" textlink="">
      <xdr:nvSpPr>
        <xdr:cNvPr id="592" name="n_2mainValue【庁舎】&#10;有形固定資産減価償却率">
          <a:extLst>
            <a:ext uri="{FF2B5EF4-FFF2-40B4-BE49-F238E27FC236}">
              <a16:creationId xmlns:a16="http://schemas.microsoft.com/office/drawing/2014/main" id="{113463CE-D8B0-40B5-9627-1FF2DF31863C}"/>
            </a:ext>
          </a:extLst>
        </xdr:cNvPr>
        <xdr:cNvSpPr txBox="1"/>
      </xdr:nvSpPr>
      <xdr:spPr>
        <a:xfrm>
          <a:off x="12960985" y="170059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42545</xdr:rowOff>
    </xdr:from>
    <xdr:ext cx="404495" cy="258445"/>
    <xdr:sp macro="" textlink="">
      <xdr:nvSpPr>
        <xdr:cNvPr id="593" name="n_3mainValue【庁舎】&#10;有形固定資産減価償却率">
          <a:extLst>
            <a:ext uri="{FF2B5EF4-FFF2-40B4-BE49-F238E27FC236}">
              <a16:creationId xmlns:a16="http://schemas.microsoft.com/office/drawing/2014/main" id="{6744D97C-9E81-4FD8-963D-588197640026}"/>
            </a:ext>
          </a:extLst>
        </xdr:cNvPr>
        <xdr:cNvSpPr txBox="1"/>
      </xdr:nvSpPr>
      <xdr:spPr>
        <a:xfrm>
          <a:off x="12167235" y="169589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53975</xdr:rowOff>
    </xdr:from>
    <xdr:ext cx="404495" cy="258445"/>
    <xdr:sp macro="" textlink="">
      <xdr:nvSpPr>
        <xdr:cNvPr id="594" name="n_4mainValue【庁舎】&#10;有形固定資産減価償却率">
          <a:extLst>
            <a:ext uri="{FF2B5EF4-FFF2-40B4-BE49-F238E27FC236}">
              <a16:creationId xmlns:a16="http://schemas.microsoft.com/office/drawing/2014/main" id="{BC362B42-DE3B-4E56-9721-F32B24AEB330}"/>
            </a:ext>
          </a:extLst>
        </xdr:cNvPr>
        <xdr:cNvSpPr txBox="1"/>
      </xdr:nvSpPr>
      <xdr:spPr>
        <a:xfrm>
          <a:off x="11354435" y="16798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B1524766-C6C4-4EED-B9A5-B54F2C9E9174}"/>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968E24E6-FF90-4C96-A7C2-C659AA735D9B}"/>
            </a:ext>
          </a:extLst>
        </xdr:cNvPr>
        <xdr:cNvSpPr/>
      </xdr:nvSpPr>
      <xdr:spPr>
        <a:xfrm>
          <a:off x="165862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FB7EB39B-BFAC-4CD4-94C7-349B8E036AA6}"/>
            </a:ext>
          </a:extLst>
        </xdr:cNvPr>
        <xdr:cNvSpPr/>
      </xdr:nvSpPr>
      <xdr:spPr>
        <a:xfrm>
          <a:off x="165862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BD7C59B9-9B51-485C-B626-AD91F54E25F6}"/>
            </a:ext>
          </a:extLst>
        </xdr:cNvPr>
        <xdr:cNvSpPr/>
      </xdr:nvSpPr>
      <xdr:spPr>
        <a:xfrm>
          <a:off x="174879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89A5FB26-2919-4C39-A79F-1389664DE805}"/>
            </a:ext>
          </a:extLst>
        </xdr:cNvPr>
        <xdr:cNvSpPr/>
      </xdr:nvSpPr>
      <xdr:spPr>
        <a:xfrm>
          <a:off x="174879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474CBDA0-3682-412E-BEAD-496CA734F5F4}"/>
            </a:ext>
          </a:extLst>
        </xdr:cNvPr>
        <xdr:cNvSpPr/>
      </xdr:nvSpPr>
      <xdr:spPr>
        <a:xfrm>
          <a:off x="18516600" y="157099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AD713880-0554-42FA-99DD-68424EE8B04E}"/>
            </a:ext>
          </a:extLst>
        </xdr:cNvPr>
        <xdr:cNvSpPr/>
      </xdr:nvSpPr>
      <xdr:spPr>
        <a:xfrm>
          <a:off x="18516600" y="15913100"/>
          <a:ext cx="1371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95C86DB8-511C-4071-83A5-3CCAF764B1DD}"/>
            </a:ext>
          </a:extLst>
        </xdr:cNvPr>
        <xdr:cNvSpPr/>
      </xdr:nvSpPr>
      <xdr:spPr>
        <a:xfrm>
          <a:off x="16459200" y="1619250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603" name="テキスト ボックス 602">
          <a:extLst>
            <a:ext uri="{FF2B5EF4-FFF2-40B4-BE49-F238E27FC236}">
              <a16:creationId xmlns:a16="http://schemas.microsoft.com/office/drawing/2014/main" id="{1E05AE5A-B8E7-479A-B8AE-02C68404F470}"/>
            </a:ext>
          </a:extLst>
        </xdr:cNvPr>
        <xdr:cNvSpPr txBox="1"/>
      </xdr:nvSpPr>
      <xdr:spPr>
        <a:xfrm>
          <a:off x="16440150" y="16002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9B51AE77-EAD2-44A1-A744-9CB44CF124DA}"/>
            </a:ext>
          </a:extLst>
        </xdr:cNvPr>
        <xdr:cNvCxnSpPr/>
      </xdr:nvCxnSpPr>
      <xdr:spPr>
        <a:xfrm>
          <a:off x="16459200" y="18478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05" name="直線コネクタ 604">
          <a:extLst>
            <a:ext uri="{FF2B5EF4-FFF2-40B4-BE49-F238E27FC236}">
              <a16:creationId xmlns:a16="http://schemas.microsoft.com/office/drawing/2014/main" id="{57CCD8FB-63FA-4AEE-AB55-A0FE07FAFC7F}"/>
            </a:ext>
          </a:extLst>
        </xdr:cNvPr>
        <xdr:cNvCxnSpPr/>
      </xdr:nvCxnSpPr>
      <xdr:spPr>
        <a:xfrm>
          <a:off x="16459200" y="181521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606" name="テキスト ボックス 605">
          <a:extLst>
            <a:ext uri="{FF2B5EF4-FFF2-40B4-BE49-F238E27FC236}">
              <a16:creationId xmlns:a16="http://schemas.microsoft.com/office/drawing/2014/main" id="{52A222D6-AE21-4000-8A21-8109DA0311FA}"/>
            </a:ext>
          </a:extLst>
        </xdr:cNvPr>
        <xdr:cNvSpPr txBox="1"/>
      </xdr:nvSpPr>
      <xdr:spPr>
        <a:xfrm>
          <a:off x="160489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07" name="直線コネクタ 606">
          <a:extLst>
            <a:ext uri="{FF2B5EF4-FFF2-40B4-BE49-F238E27FC236}">
              <a16:creationId xmlns:a16="http://schemas.microsoft.com/office/drawing/2014/main" id="{FC0193C6-D257-4BCA-B1E3-80B5A50018F4}"/>
            </a:ext>
          </a:extLst>
        </xdr:cNvPr>
        <xdr:cNvCxnSpPr/>
      </xdr:nvCxnSpPr>
      <xdr:spPr>
        <a:xfrm>
          <a:off x="16459200" y="1782572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608" name="テキスト ボックス 607">
          <a:extLst>
            <a:ext uri="{FF2B5EF4-FFF2-40B4-BE49-F238E27FC236}">
              <a16:creationId xmlns:a16="http://schemas.microsoft.com/office/drawing/2014/main" id="{02CA4D3D-8577-4AE9-9767-8DE58B65F26D}"/>
            </a:ext>
          </a:extLst>
        </xdr:cNvPr>
        <xdr:cNvSpPr txBox="1"/>
      </xdr:nvSpPr>
      <xdr:spPr>
        <a:xfrm>
          <a:off x="16048990"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09" name="直線コネクタ 608">
          <a:extLst>
            <a:ext uri="{FF2B5EF4-FFF2-40B4-BE49-F238E27FC236}">
              <a16:creationId xmlns:a16="http://schemas.microsoft.com/office/drawing/2014/main" id="{D0D9C5A7-2466-4BE1-9674-B38492543D7E}"/>
            </a:ext>
          </a:extLst>
        </xdr:cNvPr>
        <xdr:cNvCxnSpPr/>
      </xdr:nvCxnSpPr>
      <xdr:spPr>
        <a:xfrm>
          <a:off x="16459200" y="17498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610" name="テキスト ボックス 609">
          <a:extLst>
            <a:ext uri="{FF2B5EF4-FFF2-40B4-BE49-F238E27FC236}">
              <a16:creationId xmlns:a16="http://schemas.microsoft.com/office/drawing/2014/main" id="{766DC9C5-444F-463F-BC25-AAD51D04DC3D}"/>
            </a:ext>
          </a:extLst>
        </xdr:cNvPr>
        <xdr:cNvSpPr txBox="1"/>
      </xdr:nvSpPr>
      <xdr:spPr>
        <a:xfrm>
          <a:off x="16048990" y="173570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11" name="直線コネクタ 610">
          <a:extLst>
            <a:ext uri="{FF2B5EF4-FFF2-40B4-BE49-F238E27FC236}">
              <a16:creationId xmlns:a16="http://schemas.microsoft.com/office/drawing/2014/main" id="{0552138A-DE61-475D-BE95-B4727D44C21B}"/>
            </a:ext>
          </a:extLst>
        </xdr:cNvPr>
        <xdr:cNvCxnSpPr/>
      </xdr:nvCxnSpPr>
      <xdr:spPr>
        <a:xfrm>
          <a:off x="16459200" y="171723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612" name="テキスト ボックス 611">
          <a:extLst>
            <a:ext uri="{FF2B5EF4-FFF2-40B4-BE49-F238E27FC236}">
              <a16:creationId xmlns:a16="http://schemas.microsoft.com/office/drawing/2014/main" id="{45655ADD-999C-4A1A-8EDC-FAF529F63D6C}"/>
            </a:ext>
          </a:extLst>
        </xdr:cNvPr>
        <xdr:cNvSpPr txBox="1"/>
      </xdr:nvSpPr>
      <xdr:spPr>
        <a:xfrm>
          <a:off x="16048990"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13" name="直線コネクタ 612">
          <a:extLst>
            <a:ext uri="{FF2B5EF4-FFF2-40B4-BE49-F238E27FC236}">
              <a16:creationId xmlns:a16="http://schemas.microsoft.com/office/drawing/2014/main" id="{68BAE7B7-9142-41E8-A5FD-A5300C28304F}"/>
            </a:ext>
          </a:extLst>
        </xdr:cNvPr>
        <xdr:cNvCxnSpPr/>
      </xdr:nvCxnSpPr>
      <xdr:spPr>
        <a:xfrm>
          <a:off x="16459200" y="16845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614" name="テキスト ボックス 613">
          <a:extLst>
            <a:ext uri="{FF2B5EF4-FFF2-40B4-BE49-F238E27FC236}">
              <a16:creationId xmlns:a16="http://schemas.microsoft.com/office/drawing/2014/main" id="{CAE2F98D-DBC6-4269-9760-ED0B145729B3}"/>
            </a:ext>
          </a:extLst>
        </xdr:cNvPr>
        <xdr:cNvSpPr txBox="1"/>
      </xdr:nvSpPr>
      <xdr:spPr>
        <a:xfrm>
          <a:off x="16048990"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15" name="直線コネクタ 614">
          <a:extLst>
            <a:ext uri="{FF2B5EF4-FFF2-40B4-BE49-F238E27FC236}">
              <a16:creationId xmlns:a16="http://schemas.microsoft.com/office/drawing/2014/main" id="{6DD9ED3F-AB12-4DF8-94A0-EF4A8552C432}"/>
            </a:ext>
          </a:extLst>
        </xdr:cNvPr>
        <xdr:cNvCxnSpPr/>
      </xdr:nvCxnSpPr>
      <xdr:spPr>
        <a:xfrm>
          <a:off x="16459200" y="16518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616" name="テキスト ボックス 615">
          <a:extLst>
            <a:ext uri="{FF2B5EF4-FFF2-40B4-BE49-F238E27FC236}">
              <a16:creationId xmlns:a16="http://schemas.microsoft.com/office/drawing/2014/main" id="{DEDCD4E1-AEA2-463B-8670-F1B47CD2BD92}"/>
            </a:ext>
          </a:extLst>
        </xdr:cNvPr>
        <xdr:cNvSpPr txBox="1"/>
      </xdr:nvSpPr>
      <xdr:spPr>
        <a:xfrm>
          <a:off x="16048990" y="163766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AD6CC08C-11B7-44E7-A271-7041AFE18BB6}"/>
            </a:ext>
          </a:extLst>
        </xdr:cNvPr>
        <xdr:cNvCxnSpPr/>
      </xdr:nvCxnSpPr>
      <xdr:spPr>
        <a:xfrm>
          <a:off x="16459200" y="161925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18" name="テキスト ボックス 617">
          <a:extLst>
            <a:ext uri="{FF2B5EF4-FFF2-40B4-BE49-F238E27FC236}">
              <a16:creationId xmlns:a16="http://schemas.microsoft.com/office/drawing/2014/main" id="{ADA49CC0-14EF-49B1-970D-59B77C984636}"/>
            </a:ext>
          </a:extLst>
        </xdr:cNvPr>
        <xdr:cNvSpPr txBox="1"/>
      </xdr:nvSpPr>
      <xdr:spPr>
        <a:xfrm>
          <a:off x="1604899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9644F978-DCA8-4B21-A033-3560AA4F97A0}"/>
            </a:ext>
          </a:extLst>
        </xdr:cNvPr>
        <xdr:cNvSpPr/>
      </xdr:nvSpPr>
      <xdr:spPr>
        <a:xfrm>
          <a:off x="16459200" y="1619250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144780</xdr:rowOff>
    </xdr:from>
    <xdr:to>
      <xdr:col>116</xdr:col>
      <xdr:colOff>62865</xdr:colOff>
      <xdr:row>108</xdr:row>
      <xdr:rowOff>53340</xdr:rowOff>
    </xdr:to>
    <xdr:cxnSp macro="">
      <xdr:nvCxnSpPr>
        <xdr:cNvPr id="620" name="直線コネクタ 619">
          <a:extLst>
            <a:ext uri="{FF2B5EF4-FFF2-40B4-BE49-F238E27FC236}">
              <a16:creationId xmlns:a16="http://schemas.microsoft.com/office/drawing/2014/main" id="{67655D41-8402-4AC1-910F-E8B08335CFFB}"/>
            </a:ext>
          </a:extLst>
        </xdr:cNvPr>
        <xdr:cNvCxnSpPr/>
      </xdr:nvCxnSpPr>
      <xdr:spPr>
        <a:xfrm flipV="1">
          <a:off x="19951065" y="1671828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57150</xdr:rowOff>
    </xdr:from>
    <xdr:ext cx="469900" cy="259080"/>
    <xdr:sp macro="" textlink="">
      <xdr:nvSpPr>
        <xdr:cNvPr id="621" name="【庁舎】&#10;一人当たり面積最小値テキスト">
          <a:extLst>
            <a:ext uri="{FF2B5EF4-FFF2-40B4-BE49-F238E27FC236}">
              <a16:creationId xmlns:a16="http://schemas.microsoft.com/office/drawing/2014/main" id="{55FEBA44-7BA8-44BB-9C45-FE87F2A5C001}"/>
            </a:ext>
          </a:extLst>
        </xdr:cNvPr>
        <xdr:cNvSpPr txBox="1"/>
      </xdr:nvSpPr>
      <xdr:spPr>
        <a:xfrm>
          <a:off x="19989800" y="18002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53340</xdr:rowOff>
    </xdr:from>
    <xdr:to>
      <xdr:col>116</xdr:col>
      <xdr:colOff>152400</xdr:colOff>
      <xdr:row>108</xdr:row>
      <xdr:rowOff>53340</xdr:rowOff>
    </xdr:to>
    <xdr:cxnSp macro="">
      <xdr:nvCxnSpPr>
        <xdr:cNvPr id="622" name="直線コネクタ 621">
          <a:extLst>
            <a:ext uri="{FF2B5EF4-FFF2-40B4-BE49-F238E27FC236}">
              <a16:creationId xmlns:a16="http://schemas.microsoft.com/office/drawing/2014/main" id="{41ABC950-A0CC-405B-ACDE-AA5CEF4248D0}"/>
            </a:ext>
          </a:extLst>
        </xdr:cNvPr>
        <xdr:cNvCxnSpPr/>
      </xdr:nvCxnSpPr>
      <xdr:spPr>
        <a:xfrm>
          <a:off x="19881850" y="179984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91440</xdr:rowOff>
    </xdr:from>
    <xdr:ext cx="469900" cy="259080"/>
    <xdr:sp macro="" textlink="">
      <xdr:nvSpPr>
        <xdr:cNvPr id="623" name="【庁舎】&#10;一人当たり面積最大値テキスト">
          <a:extLst>
            <a:ext uri="{FF2B5EF4-FFF2-40B4-BE49-F238E27FC236}">
              <a16:creationId xmlns:a16="http://schemas.microsoft.com/office/drawing/2014/main" id="{0C7FDFDA-DCEE-4798-BB91-0ED58BE56D12}"/>
            </a:ext>
          </a:extLst>
        </xdr:cNvPr>
        <xdr:cNvSpPr txBox="1"/>
      </xdr:nvSpPr>
      <xdr:spPr>
        <a:xfrm>
          <a:off x="19989800" y="16493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24" name="直線コネクタ 623">
          <a:extLst>
            <a:ext uri="{FF2B5EF4-FFF2-40B4-BE49-F238E27FC236}">
              <a16:creationId xmlns:a16="http://schemas.microsoft.com/office/drawing/2014/main" id="{37143966-E759-4DA8-9D91-423F89DAC189}"/>
            </a:ext>
          </a:extLst>
        </xdr:cNvPr>
        <xdr:cNvCxnSpPr/>
      </xdr:nvCxnSpPr>
      <xdr:spPr>
        <a:xfrm>
          <a:off x="19881850" y="16718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57785</xdr:rowOff>
    </xdr:from>
    <xdr:ext cx="469900" cy="259080"/>
    <xdr:sp macro="" textlink="">
      <xdr:nvSpPr>
        <xdr:cNvPr id="625" name="【庁舎】&#10;一人当たり面積平均値テキスト">
          <a:extLst>
            <a:ext uri="{FF2B5EF4-FFF2-40B4-BE49-F238E27FC236}">
              <a16:creationId xmlns:a16="http://schemas.microsoft.com/office/drawing/2014/main" id="{70D4CD15-A99E-495F-A7B5-303D5D1E7AB9}"/>
            </a:ext>
          </a:extLst>
        </xdr:cNvPr>
        <xdr:cNvSpPr txBox="1"/>
      </xdr:nvSpPr>
      <xdr:spPr>
        <a:xfrm>
          <a:off x="19989800" y="17659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79375</xdr:rowOff>
    </xdr:from>
    <xdr:to>
      <xdr:col>116</xdr:col>
      <xdr:colOff>114300</xdr:colOff>
      <xdr:row>107</xdr:row>
      <xdr:rowOff>9525</xdr:rowOff>
    </xdr:to>
    <xdr:sp macro="" textlink="">
      <xdr:nvSpPr>
        <xdr:cNvPr id="626" name="フローチャート: 判断 625">
          <a:extLst>
            <a:ext uri="{FF2B5EF4-FFF2-40B4-BE49-F238E27FC236}">
              <a16:creationId xmlns:a16="http://schemas.microsoft.com/office/drawing/2014/main" id="{63D10F83-653A-453F-B502-B4DFA7C40BC6}"/>
            </a:ext>
          </a:extLst>
        </xdr:cNvPr>
        <xdr:cNvSpPr/>
      </xdr:nvSpPr>
      <xdr:spPr>
        <a:xfrm>
          <a:off x="19900900" y="176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102235</xdr:rowOff>
    </xdr:from>
    <xdr:to>
      <xdr:col>112</xdr:col>
      <xdr:colOff>38100</xdr:colOff>
      <xdr:row>107</xdr:row>
      <xdr:rowOff>32385</xdr:rowOff>
    </xdr:to>
    <xdr:sp macro="" textlink="">
      <xdr:nvSpPr>
        <xdr:cNvPr id="627" name="フローチャート: 判断 626">
          <a:extLst>
            <a:ext uri="{FF2B5EF4-FFF2-40B4-BE49-F238E27FC236}">
              <a16:creationId xmlns:a16="http://schemas.microsoft.com/office/drawing/2014/main" id="{115E79F7-6B2D-482A-AED7-A0BBED939252}"/>
            </a:ext>
          </a:extLst>
        </xdr:cNvPr>
        <xdr:cNvSpPr/>
      </xdr:nvSpPr>
      <xdr:spPr>
        <a:xfrm>
          <a:off x="19157950" y="177044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59690</xdr:rowOff>
    </xdr:from>
    <xdr:to>
      <xdr:col>107</xdr:col>
      <xdr:colOff>101600</xdr:colOff>
      <xdr:row>106</xdr:row>
      <xdr:rowOff>161290</xdr:rowOff>
    </xdr:to>
    <xdr:sp macro="" textlink="">
      <xdr:nvSpPr>
        <xdr:cNvPr id="628" name="フローチャート: 判断 627">
          <a:extLst>
            <a:ext uri="{FF2B5EF4-FFF2-40B4-BE49-F238E27FC236}">
              <a16:creationId xmlns:a16="http://schemas.microsoft.com/office/drawing/2014/main" id="{7FFA1AC2-7063-46FB-AC62-E1EFC183D49E}"/>
            </a:ext>
          </a:extLst>
        </xdr:cNvPr>
        <xdr:cNvSpPr/>
      </xdr:nvSpPr>
      <xdr:spPr>
        <a:xfrm>
          <a:off x="18345150" y="176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57785</xdr:rowOff>
    </xdr:from>
    <xdr:to>
      <xdr:col>102</xdr:col>
      <xdr:colOff>165100</xdr:colOff>
      <xdr:row>106</xdr:row>
      <xdr:rowOff>159385</xdr:rowOff>
    </xdr:to>
    <xdr:sp macro="" textlink="">
      <xdr:nvSpPr>
        <xdr:cNvPr id="629" name="フローチャート: 判断 628">
          <a:extLst>
            <a:ext uri="{FF2B5EF4-FFF2-40B4-BE49-F238E27FC236}">
              <a16:creationId xmlns:a16="http://schemas.microsoft.com/office/drawing/2014/main" id="{98C0EB70-FA82-4B3F-BA46-A497BBF4AFA7}"/>
            </a:ext>
          </a:extLst>
        </xdr:cNvPr>
        <xdr:cNvSpPr/>
      </xdr:nvSpPr>
      <xdr:spPr>
        <a:xfrm>
          <a:off x="17551400" y="1765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69215</xdr:rowOff>
    </xdr:from>
    <xdr:to>
      <xdr:col>98</xdr:col>
      <xdr:colOff>38100</xdr:colOff>
      <xdr:row>106</xdr:row>
      <xdr:rowOff>170815</xdr:rowOff>
    </xdr:to>
    <xdr:sp macro="" textlink="">
      <xdr:nvSpPr>
        <xdr:cNvPr id="630" name="フローチャート: 判断 629">
          <a:extLst>
            <a:ext uri="{FF2B5EF4-FFF2-40B4-BE49-F238E27FC236}">
              <a16:creationId xmlns:a16="http://schemas.microsoft.com/office/drawing/2014/main" id="{478AF06F-6329-43D9-B50F-6D26FD352EED}"/>
            </a:ext>
          </a:extLst>
        </xdr:cNvPr>
        <xdr:cNvSpPr/>
      </xdr:nvSpPr>
      <xdr:spPr>
        <a:xfrm>
          <a:off x="16757650" y="17671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31" name="テキスト ボックス 630">
          <a:extLst>
            <a:ext uri="{FF2B5EF4-FFF2-40B4-BE49-F238E27FC236}">
              <a16:creationId xmlns:a16="http://schemas.microsoft.com/office/drawing/2014/main" id="{3D9D60A4-688E-4D5E-B470-F6ACDE50670A}"/>
            </a:ext>
          </a:extLst>
        </xdr:cNvPr>
        <xdr:cNvSpPr txBox="1"/>
      </xdr:nvSpPr>
      <xdr:spPr>
        <a:xfrm>
          <a:off x="197802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32" name="テキスト ボックス 631">
          <a:extLst>
            <a:ext uri="{FF2B5EF4-FFF2-40B4-BE49-F238E27FC236}">
              <a16:creationId xmlns:a16="http://schemas.microsoft.com/office/drawing/2014/main" id="{06A45100-3039-4A91-8BC8-529060500FB6}"/>
            </a:ext>
          </a:extLst>
        </xdr:cNvPr>
        <xdr:cNvSpPr txBox="1"/>
      </xdr:nvSpPr>
      <xdr:spPr>
        <a:xfrm>
          <a:off x="190309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33" name="テキスト ボックス 632">
          <a:extLst>
            <a:ext uri="{FF2B5EF4-FFF2-40B4-BE49-F238E27FC236}">
              <a16:creationId xmlns:a16="http://schemas.microsoft.com/office/drawing/2014/main" id="{3E7A5362-C9E6-40D2-8A13-676D7FAEFFC3}"/>
            </a:ext>
          </a:extLst>
        </xdr:cNvPr>
        <xdr:cNvSpPr txBox="1"/>
      </xdr:nvSpPr>
      <xdr:spPr>
        <a:xfrm>
          <a:off x="18224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34" name="テキスト ボックス 633">
          <a:extLst>
            <a:ext uri="{FF2B5EF4-FFF2-40B4-BE49-F238E27FC236}">
              <a16:creationId xmlns:a16="http://schemas.microsoft.com/office/drawing/2014/main" id="{30C5B2F0-0A3D-485A-AD0F-F873DBB20240}"/>
            </a:ext>
          </a:extLst>
        </xdr:cNvPr>
        <xdr:cNvSpPr txBox="1"/>
      </xdr:nvSpPr>
      <xdr:spPr>
        <a:xfrm>
          <a:off x="17430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35" name="テキスト ボックス 634">
          <a:extLst>
            <a:ext uri="{FF2B5EF4-FFF2-40B4-BE49-F238E27FC236}">
              <a16:creationId xmlns:a16="http://schemas.microsoft.com/office/drawing/2014/main" id="{362184CE-54E9-4C1E-B310-EBAAF8E46110}"/>
            </a:ext>
          </a:extLst>
        </xdr:cNvPr>
        <xdr:cNvSpPr txBox="1"/>
      </xdr:nvSpPr>
      <xdr:spPr>
        <a:xfrm>
          <a:off x="166306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636" name="楕円 635">
          <a:extLst>
            <a:ext uri="{FF2B5EF4-FFF2-40B4-BE49-F238E27FC236}">
              <a16:creationId xmlns:a16="http://schemas.microsoft.com/office/drawing/2014/main" id="{08A91961-89F8-474C-8326-037D373864A0}"/>
            </a:ext>
          </a:extLst>
        </xdr:cNvPr>
        <xdr:cNvSpPr/>
      </xdr:nvSpPr>
      <xdr:spPr>
        <a:xfrm>
          <a:off x="199009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36830</xdr:rowOff>
    </xdr:from>
    <xdr:ext cx="469900" cy="259080"/>
    <xdr:sp macro="" textlink="">
      <xdr:nvSpPr>
        <xdr:cNvPr id="637" name="【庁舎】&#10;一人当たり面積該当値テキスト">
          <a:extLst>
            <a:ext uri="{FF2B5EF4-FFF2-40B4-BE49-F238E27FC236}">
              <a16:creationId xmlns:a16="http://schemas.microsoft.com/office/drawing/2014/main" id="{7E3BFB9A-5D3F-4DED-A8F7-DFE7C06B1540}"/>
            </a:ext>
          </a:extLst>
        </xdr:cNvPr>
        <xdr:cNvSpPr txBox="1"/>
      </xdr:nvSpPr>
      <xdr:spPr>
        <a:xfrm>
          <a:off x="19989800" y="17467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17780</xdr:rowOff>
    </xdr:from>
    <xdr:to>
      <xdr:col>112</xdr:col>
      <xdr:colOff>38100</xdr:colOff>
      <xdr:row>106</xdr:row>
      <xdr:rowOff>118745</xdr:rowOff>
    </xdr:to>
    <xdr:sp macro="" textlink="">
      <xdr:nvSpPr>
        <xdr:cNvPr id="638" name="楕円 637">
          <a:extLst>
            <a:ext uri="{FF2B5EF4-FFF2-40B4-BE49-F238E27FC236}">
              <a16:creationId xmlns:a16="http://schemas.microsoft.com/office/drawing/2014/main" id="{025B8FD4-D1C7-4AE7-869E-F1E62BE92ADD}"/>
            </a:ext>
          </a:extLst>
        </xdr:cNvPr>
        <xdr:cNvSpPr/>
      </xdr:nvSpPr>
      <xdr:spPr>
        <a:xfrm>
          <a:off x="19157950" y="1761998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64770</xdr:rowOff>
    </xdr:from>
    <xdr:to>
      <xdr:col>116</xdr:col>
      <xdr:colOff>63500</xdr:colOff>
      <xdr:row>106</xdr:row>
      <xdr:rowOff>67945</xdr:rowOff>
    </xdr:to>
    <xdr:cxnSp macro="">
      <xdr:nvCxnSpPr>
        <xdr:cNvPr id="639" name="直線コネクタ 638">
          <a:extLst>
            <a:ext uri="{FF2B5EF4-FFF2-40B4-BE49-F238E27FC236}">
              <a16:creationId xmlns:a16="http://schemas.microsoft.com/office/drawing/2014/main" id="{41588FE7-D52F-4048-8110-E41001057DA9}"/>
            </a:ext>
          </a:extLst>
        </xdr:cNvPr>
        <xdr:cNvCxnSpPr/>
      </xdr:nvCxnSpPr>
      <xdr:spPr>
        <a:xfrm flipV="1">
          <a:off x="19202400" y="17666970"/>
          <a:ext cx="7493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20320</xdr:rowOff>
    </xdr:from>
    <xdr:to>
      <xdr:col>107</xdr:col>
      <xdr:colOff>101600</xdr:colOff>
      <xdr:row>106</xdr:row>
      <xdr:rowOff>121920</xdr:rowOff>
    </xdr:to>
    <xdr:sp macro="" textlink="">
      <xdr:nvSpPr>
        <xdr:cNvPr id="640" name="楕円 639">
          <a:extLst>
            <a:ext uri="{FF2B5EF4-FFF2-40B4-BE49-F238E27FC236}">
              <a16:creationId xmlns:a16="http://schemas.microsoft.com/office/drawing/2014/main" id="{7FB9F7E5-E17D-4C1A-9B3F-73C101C16429}"/>
            </a:ext>
          </a:extLst>
        </xdr:cNvPr>
        <xdr:cNvSpPr/>
      </xdr:nvSpPr>
      <xdr:spPr>
        <a:xfrm>
          <a:off x="18345150" y="1762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67945</xdr:rowOff>
    </xdr:from>
    <xdr:to>
      <xdr:col>111</xdr:col>
      <xdr:colOff>177800</xdr:colOff>
      <xdr:row>106</xdr:row>
      <xdr:rowOff>71120</xdr:rowOff>
    </xdr:to>
    <xdr:cxnSp macro="">
      <xdr:nvCxnSpPr>
        <xdr:cNvPr id="641" name="直線コネクタ 640">
          <a:extLst>
            <a:ext uri="{FF2B5EF4-FFF2-40B4-BE49-F238E27FC236}">
              <a16:creationId xmlns:a16="http://schemas.microsoft.com/office/drawing/2014/main" id="{408DEA6C-A66C-4A3F-B0AC-0F7C7B6CE365}"/>
            </a:ext>
          </a:extLst>
        </xdr:cNvPr>
        <xdr:cNvCxnSpPr/>
      </xdr:nvCxnSpPr>
      <xdr:spPr>
        <a:xfrm flipV="1">
          <a:off x="18395950" y="17670145"/>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642" name="楕円 641">
          <a:extLst>
            <a:ext uri="{FF2B5EF4-FFF2-40B4-BE49-F238E27FC236}">
              <a16:creationId xmlns:a16="http://schemas.microsoft.com/office/drawing/2014/main" id="{A3B704EA-61B6-47E2-B888-4EB849F4DDA6}"/>
            </a:ext>
          </a:extLst>
        </xdr:cNvPr>
        <xdr:cNvSpPr/>
      </xdr:nvSpPr>
      <xdr:spPr>
        <a:xfrm>
          <a:off x="175514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71120</xdr:rowOff>
    </xdr:from>
    <xdr:to>
      <xdr:col>107</xdr:col>
      <xdr:colOff>50800</xdr:colOff>
      <xdr:row>106</xdr:row>
      <xdr:rowOff>76200</xdr:rowOff>
    </xdr:to>
    <xdr:cxnSp macro="">
      <xdr:nvCxnSpPr>
        <xdr:cNvPr id="643" name="直線コネクタ 642">
          <a:extLst>
            <a:ext uri="{FF2B5EF4-FFF2-40B4-BE49-F238E27FC236}">
              <a16:creationId xmlns:a16="http://schemas.microsoft.com/office/drawing/2014/main" id="{E4B8D1A2-50E7-417D-AB30-E3EA95665852}"/>
            </a:ext>
          </a:extLst>
        </xdr:cNvPr>
        <xdr:cNvCxnSpPr/>
      </xdr:nvCxnSpPr>
      <xdr:spPr>
        <a:xfrm flipV="1">
          <a:off x="17602200" y="17673320"/>
          <a:ext cx="7937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125095</xdr:rowOff>
    </xdr:from>
    <xdr:to>
      <xdr:col>98</xdr:col>
      <xdr:colOff>38100</xdr:colOff>
      <xdr:row>107</xdr:row>
      <xdr:rowOff>55245</xdr:rowOff>
    </xdr:to>
    <xdr:sp macro="" textlink="">
      <xdr:nvSpPr>
        <xdr:cNvPr id="644" name="楕円 643">
          <a:extLst>
            <a:ext uri="{FF2B5EF4-FFF2-40B4-BE49-F238E27FC236}">
              <a16:creationId xmlns:a16="http://schemas.microsoft.com/office/drawing/2014/main" id="{32969F38-6129-419D-9AC1-6BD03B9F2C32}"/>
            </a:ext>
          </a:extLst>
        </xdr:cNvPr>
        <xdr:cNvSpPr/>
      </xdr:nvSpPr>
      <xdr:spPr>
        <a:xfrm>
          <a:off x="16757650" y="17727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107</xdr:row>
      <xdr:rowOff>4445</xdr:rowOff>
    </xdr:to>
    <xdr:cxnSp macro="">
      <xdr:nvCxnSpPr>
        <xdr:cNvPr id="645" name="直線コネクタ 644">
          <a:extLst>
            <a:ext uri="{FF2B5EF4-FFF2-40B4-BE49-F238E27FC236}">
              <a16:creationId xmlns:a16="http://schemas.microsoft.com/office/drawing/2014/main" id="{F7F894C6-F65A-41E1-BCD5-22DD60FA09F2}"/>
            </a:ext>
          </a:extLst>
        </xdr:cNvPr>
        <xdr:cNvCxnSpPr/>
      </xdr:nvCxnSpPr>
      <xdr:spPr>
        <a:xfrm flipV="1">
          <a:off x="16802100" y="17678400"/>
          <a:ext cx="8001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23495</xdr:rowOff>
    </xdr:from>
    <xdr:ext cx="469900" cy="259080"/>
    <xdr:sp macro="" textlink="">
      <xdr:nvSpPr>
        <xdr:cNvPr id="646" name="n_1aveValue【庁舎】&#10;一人当たり面積">
          <a:extLst>
            <a:ext uri="{FF2B5EF4-FFF2-40B4-BE49-F238E27FC236}">
              <a16:creationId xmlns:a16="http://schemas.microsoft.com/office/drawing/2014/main" id="{0B492E17-E95E-420B-9CD7-49228EE8BA31}"/>
            </a:ext>
          </a:extLst>
        </xdr:cNvPr>
        <xdr:cNvSpPr txBox="1"/>
      </xdr:nvSpPr>
      <xdr:spPr>
        <a:xfrm>
          <a:off x="18980150" y="17797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152400</xdr:rowOff>
    </xdr:from>
    <xdr:ext cx="469265" cy="259080"/>
    <xdr:sp macro="" textlink="">
      <xdr:nvSpPr>
        <xdr:cNvPr id="647" name="n_2aveValue【庁舎】&#10;一人当たり面積">
          <a:extLst>
            <a:ext uri="{FF2B5EF4-FFF2-40B4-BE49-F238E27FC236}">
              <a16:creationId xmlns:a16="http://schemas.microsoft.com/office/drawing/2014/main" id="{BC87B20E-6066-4743-837D-65B14D3AED04}"/>
            </a:ext>
          </a:extLst>
        </xdr:cNvPr>
        <xdr:cNvSpPr txBox="1"/>
      </xdr:nvSpPr>
      <xdr:spPr>
        <a:xfrm>
          <a:off x="18180050" y="17754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150495</xdr:rowOff>
    </xdr:from>
    <xdr:ext cx="469265" cy="259080"/>
    <xdr:sp macro="" textlink="">
      <xdr:nvSpPr>
        <xdr:cNvPr id="648" name="n_3aveValue【庁舎】&#10;一人当たり面積">
          <a:extLst>
            <a:ext uri="{FF2B5EF4-FFF2-40B4-BE49-F238E27FC236}">
              <a16:creationId xmlns:a16="http://schemas.microsoft.com/office/drawing/2014/main" id="{DAB5F4F2-624A-4EE4-8E24-C2226F17284F}"/>
            </a:ext>
          </a:extLst>
        </xdr:cNvPr>
        <xdr:cNvSpPr txBox="1"/>
      </xdr:nvSpPr>
      <xdr:spPr>
        <a:xfrm>
          <a:off x="17386300" y="17752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15875</xdr:rowOff>
    </xdr:from>
    <xdr:ext cx="469265" cy="259080"/>
    <xdr:sp macro="" textlink="">
      <xdr:nvSpPr>
        <xdr:cNvPr id="649" name="n_4aveValue【庁舎】&#10;一人当たり面積">
          <a:extLst>
            <a:ext uri="{FF2B5EF4-FFF2-40B4-BE49-F238E27FC236}">
              <a16:creationId xmlns:a16="http://schemas.microsoft.com/office/drawing/2014/main" id="{0DF47B56-EE57-42DE-927F-7E13429E19D6}"/>
            </a:ext>
          </a:extLst>
        </xdr:cNvPr>
        <xdr:cNvSpPr txBox="1"/>
      </xdr:nvSpPr>
      <xdr:spPr>
        <a:xfrm>
          <a:off x="16592550" y="17446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135255</xdr:rowOff>
    </xdr:from>
    <xdr:ext cx="469900" cy="258445"/>
    <xdr:sp macro="" textlink="">
      <xdr:nvSpPr>
        <xdr:cNvPr id="650" name="n_1mainValue【庁舎】&#10;一人当たり面積">
          <a:extLst>
            <a:ext uri="{FF2B5EF4-FFF2-40B4-BE49-F238E27FC236}">
              <a16:creationId xmlns:a16="http://schemas.microsoft.com/office/drawing/2014/main" id="{A7621843-AE39-4644-B6EE-385E972307BC}"/>
            </a:ext>
          </a:extLst>
        </xdr:cNvPr>
        <xdr:cNvSpPr txBox="1"/>
      </xdr:nvSpPr>
      <xdr:spPr>
        <a:xfrm>
          <a:off x="18980150" y="17394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138430</xdr:rowOff>
    </xdr:from>
    <xdr:ext cx="469265" cy="259080"/>
    <xdr:sp macro="" textlink="">
      <xdr:nvSpPr>
        <xdr:cNvPr id="651" name="n_2mainValue【庁舎】&#10;一人当たり面積">
          <a:extLst>
            <a:ext uri="{FF2B5EF4-FFF2-40B4-BE49-F238E27FC236}">
              <a16:creationId xmlns:a16="http://schemas.microsoft.com/office/drawing/2014/main" id="{01987A34-0A5B-4075-ACBF-6BDE7F76015F}"/>
            </a:ext>
          </a:extLst>
        </xdr:cNvPr>
        <xdr:cNvSpPr txBox="1"/>
      </xdr:nvSpPr>
      <xdr:spPr>
        <a:xfrm>
          <a:off x="18180050" y="1739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143510</xdr:rowOff>
    </xdr:from>
    <xdr:ext cx="469265" cy="258445"/>
    <xdr:sp macro="" textlink="">
      <xdr:nvSpPr>
        <xdr:cNvPr id="652" name="n_3mainValue【庁舎】&#10;一人当たり面積">
          <a:extLst>
            <a:ext uri="{FF2B5EF4-FFF2-40B4-BE49-F238E27FC236}">
              <a16:creationId xmlns:a16="http://schemas.microsoft.com/office/drawing/2014/main" id="{3CCE04AB-B20B-44E7-9EE4-E777A367569C}"/>
            </a:ext>
          </a:extLst>
        </xdr:cNvPr>
        <xdr:cNvSpPr txBox="1"/>
      </xdr:nvSpPr>
      <xdr:spPr>
        <a:xfrm>
          <a:off x="17386300" y="17402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46355</xdr:rowOff>
    </xdr:from>
    <xdr:ext cx="469265" cy="259080"/>
    <xdr:sp macro="" textlink="">
      <xdr:nvSpPr>
        <xdr:cNvPr id="653" name="n_4mainValue【庁舎】&#10;一人当たり面積">
          <a:extLst>
            <a:ext uri="{FF2B5EF4-FFF2-40B4-BE49-F238E27FC236}">
              <a16:creationId xmlns:a16="http://schemas.microsoft.com/office/drawing/2014/main" id="{101690E7-C992-4BF7-8925-8B4DA95CBF87}"/>
            </a:ext>
          </a:extLst>
        </xdr:cNvPr>
        <xdr:cNvSpPr txBox="1"/>
      </xdr:nvSpPr>
      <xdr:spPr>
        <a:xfrm>
          <a:off x="16592550" y="178200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59C0CCA5-F300-45AD-ACCC-024723CD887A}"/>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3120F9CF-9E98-4C38-B688-F99C04C93BEC}"/>
            </a:ext>
          </a:extLst>
        </xdr:cNvPr>
        <xdr:cNvSpPr/>
      </xdr:nvSpPr>
      <xdr:spPr>
        <a:xfrm>
          <a:off x="685800" y="189230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8291BEB4-B81A-4005-AE4B-13271CC8304E}"/>
            </a:ext>
          </a:extLst>
        </xdr:cNvPr>
        <xdr:cNvSpPr txBox="1"/>
      </xdr:nvSpPr>
      <xdr:spPr>
        <a:xfrm>
          <a:off x="762000" y="19177000"/>
          <a:ext cx="198755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体育館・プール、福祉施設であり、低くなっている施設は保健センター・保健所、庁舎である。これは、保健センターについては平成18年、庁舎については平成19年に建て替えを行ったことによる。</a:t>
          </a:r>
        </a:p>
        <a:p>
          <a:r>
            <a:rPr kumimoji="1" lang="ja-JP" altLang="en-US" sz="1300">
              <a:latin typeface="ＭＳ Ｐゴシック"/>
              <a:ea typeface="ＭＳ Ｐゴシック"/>
            </a:rPr>
            <a:t>減価償却率が高くなっている体育館・プールは町民体育館、福祉施設については福祉センター寿荘については建て替えも視野に、邑楽町建物系個別施設計画にのっとり、老朽化対策に取り組んでいく。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26,004
25,141
31.11
11,635,983
11,051,469
451,052
6,327,846
7,592,117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81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81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81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73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R02より0.02ポイント下回ったが、類似団体平均からは0.05ポイント上回っている。不交付団体に成るまではまだ相当の開きがある。個人住民税の増加は非常に難しい状態であるため、今後も歳出削減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781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781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53340</xdr:rowOff>
    </xdr:from>
    <xdr:to>
      <xdr:col>23</xdr:col>
      <xdr:colOff>133350</xdr:colOff>
      <xdr:row>44</xdr:row>
      <xdr:rowOff>130810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090"/>
          <a:ext cx="0" cy="16205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102870</xdr:rowOff>
    </xdr:from>
    <xdr:ext cx="762000" cy="259080"/>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0.30</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130810</xdr:rowOff>
    </xdr:from>
    <xdr:to>
      <xdr:col>24</xdr:col>
      <xdr:colOff>12700</xdr:colOff>
      <xdr:row>44</xdr:row>
      <xdr:rowOff>130810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139700</xdr:rowOff>
    </xdr:from>
    <xdr:ext cx="762000" cy="259080"/>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53340</xdr:rowOff>
    </xdr:from>
    <xdr:to>
      <xdr:col>24</xdr:col>
      <xdr:colOff>12700</xdr:colOff>
      <xdr:row>35</xdr:row>
      <xdr:rowOff>53340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160655</xdr:rowOff>
    </xdr:from>
    <xdr:to>
      <xdr:col>23</xdr:col>
      <xdr:colOff>133350</xdr:colOff>
      <xdr:row>40</xdr:row>
      <xdr:rowOff>23495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4720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31115</xdr:rowOff>
    </xdr:from>
    <xdr:ext cx="762000" cy="257810"/>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8911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59055</xdr:rowOff>
    </xdr:from>
    <xdr:to>
      <xdr:col>23</xdr:col>
      <xdr:colOff>184150</xdr:colOff>
      <xdr:row>40</xdr:row>
      <xdr:rowOff>160655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1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160655</xdr:rowOff>
    </xdr:from>
    <xdr:to>
      <xdr:col>19</xdr:col>
      <xdr:colOff>133350</xdr:colOff>
      <xdr:row>40</xdr:row>
      <xdr:rowOff>6350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472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161290</xdr:rowOff>
    </xdr:from>
    <xdr:to>
      <xdr:col>19</xdr:col>
      <xdr:colOff>184150</xdr:colOff>
      <xdr:row>40</xdr:row>
      <xdr:rowOff>91440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84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76200</xdr:rowOff>
    </xdr:from>
    <xdr:ext cx="736600" cy="257810"/>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93420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6350</xdr:rowOff>
    </xdr:from>
    <xdr:to>
      <xdr:col>15</xdr:col>
      <xdr:colOff>82550</xdr:colOff>
      <xdr:row>40</xdr:row>
      <xdr:rowOff>6350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64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59055</xdr:rowOff>
    </xdr:from>
    <xdr:to>
      <xdr:col>15</xdr:col>
      <xdr:colOff>133350</xdr:colOff>
      <xdr:row>40</xdr:row>
      <xdr:rowOff>160655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91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145415</xdr:rowOff>
    </xdr:from>
    <xdr:ext cx="762000" cy="257810"/>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034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6350</xdr:rowOff>
    </xdr:from>
    <xdr:to>
      <xdr:col>11</xdr:col>
      <xdr:colOff>31750</xdr:colOff>
      <xdr:row>40</xdr:row>
      <xdr:rowOff>23495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8643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162560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2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93345</xdr:rowOff>
    </xdr:from>
    <xdr:to>
      <xdr:col>7</xdr:col>
      <xdr:colOff>31750</xdr:colOff>
      <xdr:row>41</xdr:row>
      <xdr:rowOff>23495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95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8255</xdr:rowOff>
    </xdr:from>
    <xdr:ext cx="762000" cy="25781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377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39</xdr:row>
      <xdr:rowOff>144145</xdr:rowOff>
    </xdr:from>
    <xdr:to>
      <xdr:col>23</xdr:col>
      <xdr:colOff>184150</xdr:colOff>
      <xdr:row>40</xdr:row>
      <xdr:rowOff>74930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160655</xdr:rowOff>
    </xdr:from>
    <xdr:ext cx="762000" cy="259080"/>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67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39</xdr:row>
      <xdr:rowOff>109855</xdr:rowOff>
    </xdr:from>
    <xdr:to>
      <xdr:col>19</xdr:col>
      <xdr:colOff>184150</xdr:colOff>
      <xdr:row>40</xdr:row>
      <xdr:rowOff>40640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50165</xdr:rowOff>
    </xdr:from>
    <xdr:ext cx="7366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65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67310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67310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39</xdr:row>
      <xdr:rowOff>144145</xdr:rowOff>
    </xdr:from>
    <xdr:to>
      <xdr:col>7</xdr:col>
      <xdr:colOff>31750</xdr:colOff>
      <xdr:row>40</xdr:row>
      <xdr:rowOff>74930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30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84455</xdr:rowOff>
    </xdr:from>
    <xdr:ext cx="762000" cy="25908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9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975"/>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45" y="9188450"/>
          <a:ext cx="143891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730" cy="357505"/>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55"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群馬県平均より2.7ポイント、全国平均より3.0ポイント下回っているが、類似団体平均では2.1ポイント上回っている。また、昨年度より8.4ポイント下回った原因は、町税及び交付税の増加が考えられる。類似団体平均を考えると、さらなる経常経費の見直しが必要。</a:t>
          </a:r>
        </a:p>
      </xdr:txBody>
    </xdr:sp>
    <xdr:clientData/>
  </xdr:twoCellAnchor>
  <xdr:oneCellAnchor>
    <xdr:from>
      <xdr:col>3</xdr:col>
      <xdr:colOff>95250</xdr:colOff>
      <xdr:row>54</xdr:row>
      <xdr:rowOff>139700</xdr:rowOff>
    </xdr:from>
    <xdr:ext cx="298450" cy="2254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81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781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153670</xdr:rowOff>
    </xdr:from>
    <xdr:to>
      <xdr:col>23</xdr:col>
      <xdr:colOff>133350</xdr:colOff>
      <xdr:row>65</xdr:row>
      <xdr:rowOff>138430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69220"/>
          <a:ext cx="0" cy="1013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110490</xdr:rowOff>
    </xdr:from>
    <xdr:ext cx="762000" cy="25781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54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138430</xdr:rowOff>
    </xdr:from>
    <xdr:to>
      <xdr:col>24</xdr:col>
      <xdr:colOff>12700</xdr:colOff>
      <xdr:row>65</xdr:row>
      <xdr:rowOff>138430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8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68580</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1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153670</xdr:rowOff>
    </xdr:from>
    <xdr:to>
      <xdr:col>24</xdr:col>
      <xdr:colOff>12700</xdr:colOff>
      <xdr:row>59</xdr:row>
      <xdr:rowOff>153670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6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36830</xdr:rowOff>
    </xdr:from>
    <xdr:to>
      <xdr:col>23</xdr:col>
      <xdr:colOff>133350</xdr:colOff>
      <xdr:row>65</xdr:row>
      <xdr:rowOff>99695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38180"/>
          <a:ext cx="838200" cy="405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73025</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56515</xdr:rowOff>
    </xdr:from>
    <xdr:to>
      <xdr:col>23</xdr:col>
      <xdr:colOff>184150</xdr:colOff>
      <xdr:row>62</xdr:row>
      <xdr:rowOff>158115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53975</xdr:rowOff>
    </xdr:from>
    <xdr:to>
      <xdr:col>19</xdr:col>
      <xdr:colOff>133350</xdr:colOff>
      <xdr:row>65</xdr:row>
      <xdr:rowOff>99695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2677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102235</xdr:rowOff>
    </xdr:from>
    <xdr:to>
      <xdr:col>19</xdr:col>
      <xdr:colOff>184150</xdr:colOff>
      <xdr:row>64</xdr:row>
      <xdr:rowOff>32385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42545</xdr:rowOff>
    </xdr:from>
    <xdr:ext cx="736600" cy="25781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724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53975</xdr:rowOff>
    </xdr:from>
    <xdr:to>
      <xdr:col>15</xdr:col>
      <xdr:colOff>82550</xdr:colOff>
      <xdr:row>65</xdr:row>
      <xdr:rowOff>52070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2677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106680</xdr:rowOff>
    </xdr:from>
    <xdr:to>
      <xdr:col>15</xdr:col>
      <xdr:colOff>133350</xdr:colOff>
      <xdr:row>64</xdr:row>
      <xdr:rowOff>36830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46990</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7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12700</xdr:rowOff>
    </xdr:from>
    <xdr:to>
      <xdr:col>11</xdr:col>
      <xdr:colOff>31750</xdr:colOff>
      <xdr:row>65</xdr:row>
      <xdr:rowOff>52070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569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82550</xdr:rowOff>
    </xdr:from>
    <xdr:to>
      <xdr:col>11</xdr:col>
      <xdr:colOff>82550</xdr:colOff>
      <xdr:row>64</xdr:row>
      <xdr:rowOff>12700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22860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82550</xdr:rowOff>
    </xdr:from>
    <xdr:to>
      <xdr:col>7</xdr:col>
      <xdr:colOff>31750</xdr:colOff>
      <xdr:row>64</xdr:row>
      <xdr:rowOff>12700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22860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81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81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81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81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81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157480</xdr:rowOff>
    </xdr:from>
    <xdr:to>
      <xdr:col>23</xdr:col>
      <xdr:colOff>184150</xdr:colOff>
      <xdr:row>63</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129540</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48895</xdr:rowOff>
    </xdr:from>
    <xdr:to>
      <xdr:col>19</xdr:col>
      <xdr:colOff>184150</xdr:colOff>
      <xdr:row>65</xdr:row>
      <xdr:rowOff>150495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135255</xdr:rowOff>
    </xdr:from>
    <xdr:ext cx="736600" cy="25781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7950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3175</xdr:rowOff>
    </xdr:from>
    <xdr:to>
      <xdr:col>15</xdr:col>
      <xdr:colOff>133350</xdr:colOff>
      <xdr:row>64</xdr:row>
      <xdr:rowOff>104775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89535</xdr:rowOff>
    </xdr:from>
    <xdr:ext cx="762000" cy="25781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62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635</xdr:rowOff>
    </xdr:from>
    <xdr:to>
      <xdr:col>11</xdr:col>
      <xdr:colOff>82550</xdr:colOff>
      <xdr:row>65</xdr:row>
      <xdr:rowOff>102235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86995</xdr:rowOff>
    </xdr:from>
    <xdr:ext cx="762000" cy="25781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2312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133350</xdr:rowOff>
    </xdr:from>
    <xdr:to>
      <xdr:col>7</xdr:col>
      <xdr:colOff>31750</xdr:colOff>
      <xdr:row>65</xdr:row>
      <xdr:rowOff>63500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48260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9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730"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[122,895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8/37</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138,594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を大きく下回り、順位も上位であるが、年々増加傾向である。正規職員数は横ばいであるが、会計年度任用職員は年々増加しており、保育園、幼稚園などでは今後も増加していく予定である。コスト意識を持った行政運営が求められ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15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81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81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7810"/>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105410</xdr:rowOff>
    </xdr:from>
    <xdr:to>
      <xdr:col>23</xdr:col>
      <xdr:colOff>133350</xdr:colOff>
      <xdr:row>89</xdr:row>
      <xdr:rowOff>67310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21410"/>
          <a:ext cx="0" cy="1504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39370</xdr:rowOff>
    </xdr:from>
    <xdr:ext cx="762000" cy="259080"/>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9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227,784</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67310</xdr:rowOff>
    </xdr:from>
    <xdr:to>
      <xdr:col>24</xdr:col>
      <xdr:colOff>12700</xdr:colOff>
      <xdr:row>89</xdr:row>
      <xdr:rowOff>67310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26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20320</xdr:rowOff>
    </xdr:from>
    <xdr:ext cx="762000" cy="257810"/>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64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96,826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105410</xdr:rowOff>
    </xdr:from>
    <xdr:to>
      <xdr:col>24</xdr:col>
      <xdr:colOff>12700</xdr:colOff>
      <xdr:row>80</xdr:row>
      <xdr:rowOff>105410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2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170180</xdr:rowOff>
    </xdr:from>
    <xdr:to>
      <xdr:col>23</xdr:col>
      <xdr:colOff>133350</xdr:colOff>
      <xdr:row>82</xdr:row>
      <xdr:rowOff>62230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5763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100330</xdr:rowOff>
    </xdr:from>
    <xdr:ext cx="762000" cy="257810"/>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306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147,970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128270</xdr:rowOff>
    </xdr:from>
    <xdr:to>
      <xdr:col>23</xdr:col>
      <xdr:colOff>184150</xdr:colOff>
      <xdr:row>84</xdr:row>
      <xdr:rowOff>58420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165100</xdr:rowOff>
    </xdr:from>
    <xdr:to>
      <xdr:col>19</xdr:col>
      <xdr:colOff>133350</xdr:colOff>
      <xdr:row>81</xdr:row>
      <xdr:rowOff>170180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8110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19050</xdr:rowOff>
    </xdr:from>
    <xdr:to>
      <xdr:col>19</xdr:col>
      <xdr:colOff>184150</xdr:colOff>
      <xdr:row>83</xdr:row>
      <xdr:rowOff>120650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105410</xdr:rowOff>
    </xdr:from>
    <xdr:ext cx="7366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3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112395</xdr:rowOff>
    </xdr:from>
    <xdr:to>
      <xdr:col>15</xdr:col>
      <xdr:colOff>82550</xdr:colOff>
      <xdr:row>80</xdr:row>
      <xdr:rowOff>165100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82839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114935</xdr:rowOff>
    </xdr:from>
    <xdr:to>
      <xdr:col>15</xdr:col>
      <xdr:colOff>133350</xdr:colOff>
      <xdr:row>83</xdr:row>
      <xdr:rowOff>45085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29845</xdr:rowOff>
    </xdr:from>
    <xdr:ext cx="762000" cy="25781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01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92075</xdr:rowOff>
    </xdr:from>
    <xdr:to>
      <xdr:col>11</xdr:col>
      <xdr:colOff>31750</xdr:colOff>
      <xdr:row>80</xdr:row>
      <xdr:rowOff>112395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08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107950</xdr:rowOff>
    </xdr:from>
    <xdr:to>
      <xdr:col>11</xdr:col>
      <xdr:colOff>82550</xdr:colOff>
      <xdr:row>83</xdr:row>
      <xdr:rowOff>38100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22860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130810</xdr:rowOff>
    </xdr:from>
    <xdr:to>
      <xdr:col>7</xdr:col>
      <xdr:colOff>31750</xdr:colOff>
      <xdr:row>83</xdr:row>
      <xdr:rowOff>60960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8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45720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11430</xdr:rowOff>
    </xdr:from>
    <xdr:to>
      <xdr:col>23</xdr:col>
      <xdr:colOff>184150</xdr:colOff>
      <xdr:row>82</xdr:row>
      <xdr:rowOff>113030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27940</xdr:rowOff>
    </xdr:from>
    <xdr:ext cx="762000" cy="259080"/>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119380</xdr:rowOff>
    </xdr:from>
    <xdr:to>
      <xdr:col>19</xdr:col>
      <xdr:colOff>184150</xdr:colOff>
      <xdr:row>82</xdr:row>
      <xdr:rowOff>49530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0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59690</xdr:rowOff>
    </xdr:from>
    <xdr:ext cx="7366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75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117,374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114300</xdr:rowOff>
    </xdr:from>
    <xdr:to>
      <xdr:col>15</xdr:col>
      <xdr:colOff>133350</xdr:colOff>
      <xdr:row>81</xdr:row>
      <xdr:rowOff>44450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54610</xdr:rowOff>
    </xdr:from>
    <xdr:ext cx="762000" cy="25781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99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102,001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61595</xdr:rowOff>
    </xdr:from>
    <xdr:to>
      <xdr:col>11</xdr:col>
      <xdr:colOff>82550</xdr:colOff>
      <xdr:row>80</xdr:row>
      <xdr:rowOff>163195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1905</xdr:rowOff>
    </xdr:from>
    <xdr:ext cx="762000" cy="259080"/>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546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41275</xdr:rowOff>
    </xdr:from>
    <xdr:to>
      <xdr:col>7</xdr:col>
      <xdr:colOff>31750</xdr:colOff>
      <xdr:row>80</xdr:row>
      <xdr:rowOff>143510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757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153035</xdr:rowOff>
    </xdr:from>
    <xdr:ext cx="762000" cy="259080"/>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26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95,660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730" cy="35877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では0.7ポイント、全国町村平均では1.9ポイント上回っている。全国市平均では0.6ポイント下回っている。H29までは減少傾向であったが、H30以降は横ばいとなっており、R03年度は前年同数となっている。今後も町民の理解と支持が得られる給与制度の運用を図り、水準の適正化を維持していく。</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81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81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810"/>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90</xdr:row>
      <xdr:rowOff>36195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955"/>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7810"/>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387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7810"/>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80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67310</xdr:rowOff>
    </xdr:from>
    <xdr:to>
      <xdr:col>81</xdr:col>
      <xdr:colOff>44450</xdr:colOff>
      <xdr:row>86</xdr:row>
      <xdr:rowOff>67310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8120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83820</xdr:rowOff>
    </xdr:from>
    <xdr:ext cx="762000" cy="259080"/>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485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168910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67310</xdr:rowOff>
    </xdr:from>
    <xdr:to>
      <xdr:col>77</xdr:col>
      <xdr:colOff>44450</xdr:colOff>
      <xdr:row>86</xdr:row>
      <xdr:rowOff>67310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120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67310</xdr:rowOff>
    </xdr:from>
    <xdr:to>
      <xdr:col>77</xdr:col>
      <xdr:colOff>95250</xdr:colOff>
      <xdr:row>85</xdr:row>
      <xdr:rowOff>168910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7620</xdr:rowOff>
    </xdr:from>
    <xdr:ext cx="736600" cy="25781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42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50165</xdr:rowOff>
    </xdr:from>
    <xdr:to>
      <xdr:col>72</xdr:col>
      <xdr:colOff>203200</xdr:colOff>
      <xdr:row>86</xdr:row>
      <xdr:rowOff>67310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7948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50165</xdr:rowOff>
    </xdr:from>
    <xdr:to>
      <xdr:col>73</xdr:col>
      <xdr:colOff>44450</xdr:colOff>
      <xdr:row>85</xdr:row>
      <xdr:rowOff>151765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161925</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152400</xdr:rowOff>
    </xdr:from>
    <xdr:to>
      <xdr:col>68</xdr:col>
      <xdr:colOff>152400</xdr:colOff>
      <xdr:row>86</xdr:row>
      <xdr:rowOff>50165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2565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169545</xdr:rowOff>
    </xdr:from>
    <xdr:to>
      <xdr:col>68</xdr:col>
      <xdr:colOff>203200</xdr:colOff>
      <xdr:row>85</xdr:row>
      <xdr:rowOff>99695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109855</xdr:rowOff>
    </xdr:from>
    <xdr:ext cx="762000" cy="25781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3402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127000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5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16510</xdr:rowOff>
    </xdr:from>
    <xdr:to>
      <xdr:col>81</xdr:col>
      <xdr:colOff>95250</xdr:colOff>
      <xdr:row>86</xdr:row>
      <xdr:rowOff>118110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160020</xdr:rowOff>
    </xdr:from>
    <xdr:ext cx="762000" cy="259080"/>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3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16510</xdr:rowOff>
    </xdr:from>
    <xdr:to>
      <xdr:col>77</xdr:col>
      <xdr:colOff>95250</xdr:colOff>
      <xdr:row>86</xdr:row>
      <xdr:rowOff>118110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102870</xdr:rowOff>
    </xdr:from>
    <xdr:ext cx="7366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475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16510</xdr:rowOff>
    </xdr:from>
    <xdr:to>
      <xdr:col>73</xdr:col>
      <xdr:colOff>44450</xdr:colOff>
      <xdr:row>86</xdr:row>
      <xdr:rowOff>118110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102870</xdr:rowOff>
    </xdr:from>
    <xdr:ext cx="762000" cy="25908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170815</xdr:rowOff>
    </xdr:from>
    <xdr:to>
      <xdr:col>68</xdr:col>
      <xdr:colOff>203200</xdr:colOff>
      <xdr:row>86</xdr:row>
      <xdr:rowOff>100965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4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86360</xdr:rowOff>
    </xdr:from>
    <xdr:ext cx="762000" cy="25781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31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16510</xdr:rowOff>
    </xdr:from>
    <xdr:ext cx="762000" cy="259080"/>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76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97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430" y="9188450"/>
          <a:ext cx="2263140"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730" cy="35750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570" y="9163050"/>
          <a:ext cx="1649730" cy="3575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では0.71人、全国平均では1.17人、群馬県平均では0.14人下回っている。近年は、退職者数に比べて新規採用者数が少ない状態が続いており、減少傾向である。今後も適正な行政サービスを維持するため、類似団体平均などを考慮しつつ、職員の適正配置に努めて行く。</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81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81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8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810"/>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10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158115</xdr:rowOff>
    </xdr:from>
    <xdr:to>
      <xdr:col>81</xdr:col>
      <xdr:colOff>44450</xdr:colOff>
      <xdr:row>67</xdr:row>
      <xdr:rowOff>138430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02215"/>
          <a:ext cx="0" cy="1523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110490</xdr:rowOff>
    </xdr:from>
    <xdr:ext cx="762000" cy="257810"/>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97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13.82</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138430</xdr:rowOff>
    </xdr:from>
    <xdr:to>
      <xdr:col>81</xdr:col>
      <xdr:colOff>133350</xdr:colOff>
      <xdr:row>67</xdr:row>
      <xdr:rowOff>138430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62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73025</xdr:rowOff>
    </xdr:from>
    <xdr:ext cx="762000" cy="259080"/>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45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158115</xdr:rowOff>
    </xdr:from>
    <xdr:to>
      <xdr:col>81</xdr:col>
      <xdr:colOff>133350</xdr:colOff>
      <xdr:row>58</xdr:row>
      <xdr:rowOff>158115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02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161290</xdr:rowOff>
    </xdr:from>
    <xdr:to>
      <xdr:col>81</xdr:col>
      <xdr:colOff>44450</xdr:colOff>
      <xdr:row>60</xdr:row>
      <xdr:rowOff>170180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482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42545</xdr:rowOff>
    </xdr:from>
    <xdr:ext cx="762000" cy="257810"/>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0099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70485</xdr:rowOff>
    </xdr:from>
    <xdr:to>
      <xdr:col>81</xdr:col>
      <xdr:colOff>95250</xdr:colOff>
      <xdr:row>62</xdr:row>
      <xdr:rowOff>635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133985</xdr:rowOff>
    </xdr:from>
    <xdr:to>
      <xdr:col>77</xdr:col>
      <xdr:colOff>44450</xdr:colOff>
      <xdr:row>60</xdr:row>
      <xdr:rowOff>161290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209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25400</xdr:rowOff>
    </xdr:from>
    <xdr:to>
      <xdr:col>77</xdr:col>
      <xdr:colOff>95250</xdr:colOff>
      <xdr:row>61</xdr:row>
      <xdr:rowOff>127000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111760</xdr:rowOff>
    </xdr:from>
    <xdr:ext cx="736600" cy="25781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702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106680</xdr:rowOff>
    </xdr:from>
    <xdr:to>
      <xdr:col>72</xdr:col>
      <xdr:colOff>203200</xdr:colOff>
      <xdr:row>60</xdr:row>
      <xdr:rowOff>133985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936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118745</xdr:rowOff>
    </xdr:from>
    <xdr:ext cx="762000" cy="25908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106680</xdr:rowOff>
    </xdr:from>
    <xdr:to>
      <xdr:col>68</xdr:col>
      <xdr:colOff>152400</xdr:colOff>
      <xdr:row>60</xdr:row>
      <xdr:rowOff>107950</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flipV="1">
          <a:off x="13512800" y="103936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29210</xdr:rowOff>
    </xdr:from>
    <xdr:to>
      <xdr:col>68</xdr:col>
      <xdr:colOff>203200</xdr:colOff>
      <xdr:row>61</xdr:row>
      <xdr:rowOff>130810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115570</xdr:rowOff>
    </xdr:from>
    <xdr:ext cx="762000" cy="25908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4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46355</xdr:rowOff>
    </xdr:from>
    <xdr:to>
      <xdr:col>64</xdr:col>
      <xdr:colOff>152400</xdr:colOff>
      <xdr:row>61</xdr:row>
      <xdr:rowOff>147955</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132715</xdr:rowOff>
    </xdr:from>
    <xdr:ext cx="762000" cy="25781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911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81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81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81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81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81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135890</xdr:rowOff>
    </xdr:from>
    <xdr:ext cx="762000" cy="259080"/>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5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110490</xdr:rowOff>
    </xdr:from>
    <xdr:to>
      <xdr:col>77</xdr:col>
      <xdr:colOff>95250</xdr:colOff>
      <xdr:row>61</xdr:row>
      <xdr:rowOff>40640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50800</xdr:rowOff>
    </xdr:from>
    <xdr:ext cx="7366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66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83185</xdr:rowOff>
    </xdr:from>
    <xdr:to>
      <xdr:col>73</xdr:col>
      <xdr:colOff>44450</xdr:colOff>
      <xdr:row>61</xdr:row>
      <xdr:rowOff>13335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23495</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39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55880</xdr:rowOff>
    </xdr:from>
    <xdr:to>
      <xdr:col>68</xdr:col>
      <xdr:colOff>203200</xdr:colOff>
      <xdr:row>60</xdr:row>
      <xdr:rowOff>157480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167640</xdr:rowOff>
    </xdr:from>
    <xdr:ext cx="762000" cy="2578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117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57150</xdr:rowOff>
    </xdr:from>
    <xdr:to>
      <xdr:col>64</xdr:col>
      <xdr:colOff>152400</xdr:colOff>
      <xdr:row>60</xdr:row>
      <xdr:rowOff>158750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168910</xdr:rowOff>
    </xdr:from>
    <xdr:ext cx="762000" cy="25781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13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730" cy="35877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も0.5ポイント上回っていいるが、群馬県平均よりも0.3ポイント下回っている。実質公債費比率は6%代を推移しているが、公共施設の長寿命化による起債額の増加は今後も継続していく事が予想される。計画的な起債額の検討が必要である。</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7810"/>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7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781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7810"/>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14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102235</xdr:rowOff>
    </xdr:from>
    <xdr:to>
      <xdr:col>81</xdr:col>
      <xdr:colOff>44450</xdr:colOff>
      <xdr:row>44</xdr:row>
      <xdr:rowOff>165100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5885"/>
          <a:ext cx="0" cy="1263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137160</xdr:rowOff>
    </xdr:from>
    <xdr:ext cx="762000" cy="259080"/>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17780</xdr:rowOff>
    </xdr:from>
    <xdr:ext cx="762000" cy="257810"/>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9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102235</xdr:rowOff>
    </xdr:from>
    <xdr:to>
      <xdr:col>81</xdr:col>
      <xdr:colOff>133350</xdr:colOff>
      <xdr:row>37</xdr:row>
      <xdr:rowOff>102235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67945</xdr:rowOff>
    </xdr:from>
    <xdr:to>
      <xdr:col>81</xdr:col>
      <xdr:colOff>44450</xdr:colOff>
      <xdr:row>41</xdr:row>
      <xdr:rowOff>76200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0973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165100</xdr:rowOff>
    </xdr:from>
    <xdr:ext cx="762000" cy="259080"/>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851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76200</xdr:rowOff>
    </xdr:from>
    <xdr:to>
      <xdr:col>77</xdr:col>
      <xdr:colOff>44450</xdr:colOff>
      <xdr:row>41</xdr:row>
      <xdr:rowOff>92075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10565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88900</xdr:rowOff>
    </xdr:from>
    <xdr:ext cx="736600" cy="25781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77545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92075</xdr:rowOff>
    </xdr:from>
    <xdr:to>
      <xdr:col>72</xdr:col>
      <xdr:colOff>203200</xdr:colOff>
      <xdr:row>41</xdr:row>
      <xdr:rowOff>92075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712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33655</xdr:rowOff>
    </xdr:from>
    <xdr:to>
      <xdr:col>73</xdr:col>
      <xdr:colOff>44450</xdr:colOff>
      <xdr:row>41</xdr:row>
      <xdr:rowOff>135255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145415</xdr:rowOff>
    </xdr:from>
    <xdr:ext cx="762000" cy="25781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8319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60325</xdr:rowOff>
    </xdr:from>
    <xdr:to>
      <xdr:col>68</xdr:col>
      <xdr:colOff>152400</xdr:colOff>
      <xdr:row>41</xdr:row>
      <xdr:rowOff>92075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3512800" y="70897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41275</xdr:rowOff>
    </xdr:from>
    <xdr:to>
      <xdr:col>68</xdr:col>
      <xdr:colOff>203200</xdr:colOff>
      <xdr:row>41</xdr:row>
      <xdr:rowOff>143510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07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153035</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83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111760</xdr:rowOff>
    </xdr:from>
    <xdr:ext cx="762000" cy="25781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1412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17780</xdr:rowOff>
    </xdr:from>
    <xdr:to>
      <xdr:col>81</xdr:col>
      <xdr:colOff>95250</xdr:colOff>
      <xdr:row>41</xdr:row>
      <xdr:rowOff>118745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04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160655</xdr:rowOff>
    </xdr:from>
    <xdr:ext cx="762000" cy="259080"/>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018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111760</xdr:rowOff>
    </xdr:from>
    <xdr:ext cx="736600" cy="25781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14121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41275</xdr:rowOff>
    </xdr:from>
    <xdr:to>
      <xdr:col>73</xdr:col>
      <xdr:colOff>44450</xdr:colOff>
      <xdr:row>41</xdr:row>
      <xdr:rowOff>143510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127635</xdr:rowOff>
    </xdr:from>
    <xdr:ext cx="762000" cy="25908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15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41275</xdr:rowOff>
    </xdr:from>
    <xdr:to>
      <xdr:col>68</xdr:col>
      <xdr:colOff>203200</xdr:colOff>
      <xdr:row>41</xdr:row>
      <xdr:rowOff>143510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127635</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157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9525</xdr:rowOff>
    </xdr:from>
    <xdr:to>
      <xdr:col>64</xdr:col>
      <xdr:colOff>152400</xdr:colOff>
      <xdr:row>41</xdr:row>
      <xdr:rowOff>111125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121285</xdr:rowOff>
    </xdr:from>
    <xdr:ext cx="762000" cy="257810"/>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8078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730" cy="35877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5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過去に大規模な建設事業が少なかったために公債費負担が少ないこと、不採算の第三セクター等を抱えていないことなどにより、類似団体平均を大きく下回っている。後世への負担を少しでも軽減するため、予定されている土地区画整理事業や幹線道路の整備、教育施設等の施設整備などの事業を年次的、計画的に行い、引き続き財政の健全化に努めていく。</a:t>
          </a: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415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781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3730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781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4353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66040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70455"/>
          <a:ext cx="0" cy="1467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38100</xdr:rowOff>
    </xdr:from>
    <xdr:ext cx="762000"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182.4</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66040</xdr:rowOff>
    </xdr:from>
    <xdr:to>
      <xdr:col>81</xdr:col>
      <xdr:colOff>133350</xdr:colOff>
      <xdr:row>22</xdr:row>
      <xdr:rowOff>66040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115570</xdr:rowOff>
    </xdr:from>
    <xdr:ext cx="762000" cy="259080"/>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4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143510</xdr:rowOff>
    </xdr:from>
    <xdr:to>
      <xdr:col>81</xdr:col>
      <xdr:colOff>95250</xdr:colOff>
      <xdr:row>14</xdr:row>
      <xdr:rowOff>73660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7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6985</xdr:rowOff>
    </xdr:from>
    <xdr:to>
      <xdr:col>77</xdr:col>
      <xdr:colOff>95250</xdr:colOff>
      <xdr:row>14</xdr:row>
      <xdr:rowOff>109220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07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118745</xdr:rowOff>
    </xdr:from>
    <xdr:ext cx="7366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76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3175</xdr:rowOff>
    </xdr:from>
    <xdr:to>
      <xdr:col>73</xdr:col>
      <xdr:colOff>44450</xdr:colOff>
      <xdr:row>14</xdr:row>
      <xdr:rowOff>104775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0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114935</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172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11430</xdr:rowOff>
    </xdr:from>
    <xdr:to>
      <xdr:col>68</xdr:col>
      <xdr:colOff>203200</xdr:colOff>
      <xdr:row>14</xdr:row>
      <xdr:rowOff>113030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123190</xdr:rowOff>
    </xdr:from>
    <xdr:ext cx="762000" cy="25781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1805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32385</xdr:rowOff>
    </xdr:from>
    <xdr:to>
      <xdr:col>64</xdr:col>
      <xdr:colOff>152400</xdr:colOff>
      <xdr:row>14</xdr:row>
      <xdr:rowOff>133985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3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144145</xdr:rowOff>
    </xdr:from>
    <xdr:ext cx="762000" cy="25781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015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xdr:col>
      <xdr:colOff>130810</xdr:colOff>
      <xdr:row>26</xdr:row>
      <xdr:rowOff>30480</xdr:rowOff>
    </xdr:from>
    <xdr:ext cx="9980295" cy="55626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702310" y="4323080"/>
          <a:ext cx="9980295" cy="5562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26,004
25,141
31.11
11,635,983
11,051,469
451,052
6,327,846
7,592,117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080" cy="25781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5200" cy="25781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52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3023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351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1.6ポイント、全国平均より0.7ポイント、群馬県平均より2.5ポイント上回っている。R02年度より臨時職員から会計年度任用職員制度となり、物件費から人件費へ変更となったことにより、大幅に増加した。昨年度より類似団体平均等に近づいて来ているが、まだ大きく上回っている状態である。今後も適正な配置を行っていく。</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18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730" cy="25781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73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73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730" cy="25781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73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73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730" cy="25781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100330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72390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1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100330</xdr:rowOff>
    </xdr:from>
    <xdr:to>
      <xdr:col>24</xdr:col>
      <xdr:colOff>114300</xdr:colOff>
      <xdr:row>41</xdr:row>
      <xdr:rowOff>100330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7620</xdr:rowOff>
    </xdr:from>
    <xdr:ext cx="762000" cy="25781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39</xdr:row>
      <xdr:rowOff>1270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2080"/>
          <a:ext cx="838200" cy="205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153670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39</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1080"/>
          <a:ext cx="8890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153670</xdr:rowOff>
    </xdr:from>
    <xdr:ext cx="735330"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5442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100330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125730</xdr:rowOff>
    </xdr:from>
    <xdr:to>
      <xdr:col>15</xdr:col>
      <xdr:colOff>149225</xdr:colOff>
      <xdr:row>36</xdr:row>
      <xdr:rowOff>55880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40640</xdr:rowOff>
    </xdr:from>
    <xdr:ext cx="762000" cy="25781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128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168910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96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118110</xdr:rowOff>
    </xdr:from>
    <xdr:to>
      <xdr:col>11</xdr:col>
      <xdr:colOff>60325</xdr:colOff>
      <xdr:row>36</xdr:row>
      <xdr:rowOff>48260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58420</xdr:rowOff>
    </xdr:from>
    <xdr:ext cx="76073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77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78740</xdr:rowOff>
    </xdr:from>
    <xdr:ext cx="76073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4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73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59690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121920</xdr:rowOff>
    </xdr:from>
    <xdr:to>
      <xdr:col>20</xdr:col>
      <xdr:colOff>38100</xdr:colOff>
      <xdr:row>39</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36830</xdr:rowOff>
    </xdr:from>
    <xdr:ext cx="73533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233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161290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33020</xdr:rowOff>
    </xdr:from>
    <xdr:ext cx="76073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05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73660</xdr:rowOff>
    </xdr:from>
    <xdr:ext cx="76073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1.3ポイント、全国平均より0.7ポイント、群馬県平均より2.5ポイント下回っている。R03年度はR02年度より0.8ポイント減少した。今後も、委託料等は増加傾向にあるため、増加していくことが予想されるため、事業の見直しなどを行い、経費削減に努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718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730" cy="25781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673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673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6730" cy="25781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673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673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6730" cy="25781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22</xdr:row>
      <xdr:rowOff>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143510</xdr:rowOff>
    </xdr:from>
    <xdr:ext cx="762000" cy="25781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3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21.2</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0</xdr:rowOff>
    </xdr:from>
    <xdr:to>
      <xdr:col>82</xdr:col>
      <xdr:colOff>196850</xdr:colOff>
      <xdr:row>22</xdr:row>
      <xdr:rowOff>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29210</xdr:rowOff>
    </xdr:from>
    <xdr:ext cx="762000" cy="25781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101600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432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86360</xdr:rowOff>
    </xdr:from>
    <xdr:ext cx="762000" cy="25781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95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18</xdr:row>
      <xdr:rowOff>114300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44800"/>
          <a:ext cx="889000" cy="355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143510</xdr:rowOff>
    </xdr:from>
    <xdr:ext cx="736600" cy="25781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581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114300</xdr:rowOff>
    </xdr:from>
    <xdr:to>
      <xdr:col>73</xdr:col>
      <xdr:colOff>180975</xdr:colOff>
      <xdr:row>19</xdr:row>
      <xdr:rowOff>19050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00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88900</xdr:rowOff>
    </xdr:from>
    <xdr:to>
      <xdr:col>74</xdr:col>
      <xdr:colOff>31750</xdr:colOff>
      <xdr:row>19</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3810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101600</xdr:rowOff>
    </xdr:from>
    <xdr:to>
      <xdr:col>69</xdr:col>
      <xdr:colOff>92075</xdr:colOff>
      <xdr:row>19</xdr:row>
      <xdr:rowOff>19050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877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3810</xdr:rowOff>
    </xdr:from>
    <xdr:ext cx="76073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111760</xdr:rowOff>
    </xdr:from>
    <xdr:ext cx="762000" cy="25781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549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73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73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73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137160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50800</xdr:rowOff>
    </xdr:from>
    <xdr:to>
      <xdr:col>78</xdr:col>
      <xdr:colOff>120650</xdr:colOff>
      <xdr:row>16</xdr:row>
      <xdr:rowOff>152400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162560</xdr:rowOff>
    </xdr:from>
    <xdr:ext cx="736600" cy="25908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62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3810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139700</xdr:rowOff>
    </xdr:from>
    <xdr:to>
      <xdr:col>69</xdr:col>
      <xdr:colOff>142875</xdr:colOff>
      <xdr:row>19</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54610</xdr:rowOff>
    </xdr:from>
    <xdr:ext cx="760730" cy="25781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121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50800</xdr:rowOff>
    </xdr:from>
    <xdr:to>
      <xdr:col>65</xdr:col>
      <xdr:colOff>53975</xdr:colOff>
      <xdr:row>18</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137160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0.9ポイント上回っているが、全国平均より3.4ポイント、群馬県平均より1.6ポイント下回っている。扶助費は今後も増加傾向にあるが、優先度・必要度の検証を行い、経費の削減に努めながら、行政サービスの向上を図る必要があ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718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730" cy="25781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673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673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6730" cy="25781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673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673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730" cy="25781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22860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81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0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118110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568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149860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9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60</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94900"/>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149860</xdr:rowOff>
    </xdr:from>
    <xdr:ext cx="735330" cy="25908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796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31750</xdr:rowOff>
    </xdr:from>
    <xdr:to>
      <xdr:col>15</xdr:col>
      <xdr:colOff>98425</xdr:colOff>
      <xdr:row>60</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31875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17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60</xdr:row>
      <xdr:rowOff>165100</xdr:rowOff>
    </xdr:from>
    <xdr:to>
      <xdr:col>11</xdr:col>
      <xdr:colOff>9525</xdr:colOff>
      <xdr:row>61</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4521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149860</xdr:rowOff>
    </xdr:from>
    <xdr:ext cx="76073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9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149860</xdr:rowOff>
    </xdr:from>
    <xdr:ext cx="76073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79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73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105410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86360</xdr:rowOff>
    </xdr:from>
    <xdr:ext cx="735330" cy="25781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304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67310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60</xdr:row>
      <xdr:rowOff>114300</xdr:rowOff>
    </xdr:from>
    <xdr:to>
      <xdr:col>11</xdr:col>
      <xdr:colOff>60325</xdr:colOff>
      <xdr:row>61</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29210</xdr:rowOff>
    </xdr:from>
    <xdr:ext cx="760730" cy="25781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876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61</xdr:row>
      <xdr:rowOff>38100</xdr:rowOff>
    </xdr:from>
    <xdr:to>
      <xdr:col>6</xdr:col>
      <xdr:colOff>171450</xdr:colOff>
      <xdr:row>61</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124460</xdr:rowOff>
    </xdr:from>
    <xdr:ext cx="76073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829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類似団体平均より0.3ポイント、全国平均より0.2ポイント上回っているが、群馬県平均より0.6ポイント下回っている。今後も現状維持に努めていく。</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18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730" cy="25781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673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6730" cy="25781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6730"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673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6730" cy="25781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673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730" cy="25781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23495</xdr:rowOff>
    </xdr:from>
    <xdr:to>
      <xdr:col>82</xdr:col>
      <xdr:colOff>107950</xdr:colOff>
      <xdr:row>61</xdr:row>
      <xdr:rowOff>59055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895"/>
          <a:ext cx="0" cy="1578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31115</xdr:rowOff>
    </xdr:from>
    <xdr:ext cx="762000" cy="25781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5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59055</xdr:rowOff>
    </xdr:from>
    <xdr:to>
      <xdr:col>82</xdr:col>
      <xdr:colOff>196850</xdr:colOff>
      <xdr:row>61</xdr:row>
      <xdr:rowOff>59055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109855</xdr:rowOff>
    </xdr:from>
    <xdr:ext cx="762000" cy="25781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3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23495</xdr:rowOff>
    </xdr:from>
    <xdr:to>
      <xdr:col>82</xdr:col>
      <xdr:colOff>196850</xdr:colOff>
      <xdr:row>52</xdr:row>
      <xdr:rowOff>23495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99695</xdr:rowOff>
    </xdr:from>
    <xdr:to>
      <xdr:col>82</xdr:col>
      <xdr:colOff>107950</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0895"/>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33020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16510</xdr:rowOff>
    </xdr:from>
    <xdr:to>
      <xdr:col>82</xdr:col>
      <xdr:colOff>158750</xdr:colOff>
      <xdr:row>56</xdr:row>
      <xdr:rowOff>118110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26035</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9868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125095</xdr:rowOff>
    </xdr:from>
    <xdr:to>
      <xdr:col>78</xdr:col>
      <xdr:colOff>120650</xdr:colOff>
      <xdr:row>57</xdr:row>
      <xdr:rowOff>55245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65405</xdr:rowOff>
    </xdr:from>
    <xdr:ext cx="736600" cy="25781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9515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26035</xdr:rowOff>
    </xdr:from>
    <xdr:to>
      <xdr:col>73</xdr:col>
      <xdr:colOff>180975</xdr:colOff>
      <xdr:row>57</xdr:row>
      <xdr:rowOff>37465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986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40640</xdr:rowOff>
    </xdr:from>
    <xdr:to>
      <xdr:col>74</xdr:col>
      <xdr:colOff>31750</xdr:colOff>
      <xdr:row>57</xdr:row>
      <xdr:rowOff>142240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1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127000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99695</xdr:rowOff>
    </xdr:from>
    <xdr:to>
      <xdr:col>69</xdr:col>
      <xdr:colOff>92075</xdr:colOff>
      <xdr:row>57</xdr:row>
      <xdr:rowOff>37465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0089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149860</xdr:rowOff>
    </xdr:from>
    <xdr:to>
      <xdr:col>69</xdr:col>
      <xdr:colOff>142875</xdr:colOff>
      <xdr:row>58</xdr:row>
      <xdr:rowOff>80010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2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64770</xdr:rowOff>
    </xdr:from>
    <xdr:ext cx="760730" cy="25781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088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116840</xdr:rowOff>
    </xdr:from>
    <xdr:to>
      <xdr:col>65</xdr:col>
      <xdr:colOff>53975</xdr:colOff>
      <xdr:row>58</xdr:row>
      <xdr:rowOff>46990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31750</xdr:rowOff>
    </xdr:from>
    <xdr:ext cx="762000" cy="25781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758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73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73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73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56</xdr:row>
      <xdr:rowOff>48895</xdr:rowOff>
    </xdr:from>
    <xdr:to>
      <xdr:col>82</xdr:col>
      <xdr:colOff>158750</xdr:colOff>
      <xdr:row>56</xdr:row>
      <xdr:rowOff>150495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20955</xdr:rowOff>
    </xdr:from>
    <xdr:ext cx="762000" cy="25781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2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105410</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8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146685</xdr:rowOff>
    </xdr:from>
    <xdr:to>
      <xdr:col>74</xdr:col>
      <xdr:colOff>31750</xdr:colOff>
      <xdr:row>57</xdr:row>
      <xdr:rowOff>76835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86995</xdr:rowOff>
    </xdr:from>
    <xdr:ext cx="762000" cy="25781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167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158115</xdr:rowOff>
    </xdr:from>
    <xdr:to>
      <xdr:col>69</xdr:col>
      <xdr:colOff>142875</xdr:colOff>
      <xdr:row>57</xdr:row>
      <xdr:rowOff>88265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98425</xdr:rowOff>
    </xdr:from>
    <xdr:ext cx="760730" cy="25781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281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48895</xdr:rowOff>
    </xdr:from>
    <xdr:to>
      <xdr:col>65</xdr:col>
      <xdr:colOff>53975</xdr:colOff>
      <xdr:row>56</xdr:row>
      <xdr:rowOff>150495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160655</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1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1.7ポイント、全国平均より5.0ポイント、群馬県平均より3.2ポイント上回っている。これは、一部事務組合への負担金などが多額であることが主な要因である。特にごみ処理施設の更新に係る負担金の増加が大きい。引き続き、一部事務組合への経営努力の要請を行うとともに、町補助金等の見直しを継続していく。</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718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730" cy="25781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730" cy="25781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730" cy="25781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730" cy="25781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730" cy="25781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113030</xdr:rowOff>
    </xdr:from>
    <xdr:to>
      <xdr:col>82</xdr:col>
      <xdr:colOff>107950</xdr:colOff>
      <xdr:row>40</xdr:row>
      <xdr:rowOff>109220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42330"/>
          <a:ext cx="0" cy="1024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80645</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109220</xdr:rowOff>
    </xdr:from>
    <xdr:to>
      <xdr:col>82</xdr:col>
      <xdr:colOff>196850</xdr:colOff>
      <xdr:row>40</xdr:row>
      <xdr:rowOff>109220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27940</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85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113030</xdr:rowOff>
    </xdr:from>
    <xdr:to>
      <xdr:col>82</xdr:col>
      <xdr:colOff>196850</xdr:colOff>
      <xdr:row>34</xdr:row>
      <xdr:rowOff>113030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78740</xdr:rowOff>
    </xdr:from>
    <xdr:to>
      <xdr:col>82</xdr:col>
      <xdr:colOff>107950</xdr:colOff>
      <xdr:row>38</xdr:row>
      <xdr:rowOff>8255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22390"/>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138430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391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143510</xdr:rowOff>
    </xdr:from>
    <xdr:to>
      <xdr:col>78</xdr:col>
      <xdr:colOff>69850</xdr:colOff>
      <xdr:row>38</xdr:row>
      <xdr:rowOff>8255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4871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112395</xdr:rowOff>
    </xdr:from>
    <xdr:ext cx="736600" cy="25781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1314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143510</xdr:rowOff>
    </xdr:from>
    <xdr:to>
      <xdr:col>73</xdr:col>
      <xdr:colOff>180975</xdr:colOff>
      <xdr:row>37</xdr:row>
      <xdr:rowOff>156845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4871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xdr:rowOff>
    </xdr:from>
    <xdr:to>
      <xdr:col>74</xdr:col>
      <xdr:colOff>31750</xdr:colOff>
      <xdr:row>37</xdr:row>
      <xdr:rowOff>102235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112395</xdr:rowOff>
    </xdr:from>
    <xdr:ext cx="762000" cy="25781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113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152400</xdr:rowOff>
    </xdr:from>
    <xdr:to>
      <xdr:col>69</xdr:col>
      <xdr:colOff>92075</xdr:colOff>
      <xdr:row>37</xdr:row>
      <xdr:rowOff>156845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960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121920</xdr:rowOff>
    </xdr:from>
    <xdr:to>
      <xdr:col>69</xdr:col>
      <xdr:colOff>142875</xdr:colOff>
      <xdr:row>37</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62230</xdr:rowOff>
    </xdr:from>
    <xdr:ext cx="760730"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62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117475</xdr:rowOff>
    </xdr:from>
    <xdr:to>
      <xdr:col>65</xdr:col>
      <xdr:colOff>53975</xdr:colOff>
      <xdr:row>37</xdr:row>
      <xdr:rowOff>47625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57785</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58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73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73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73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27940</xdr:rowOff>
    </xdr:from>
    <xdr:to>
      <xdr:col>82</xdr:col>
      <xdr:colOff>158750</xdr:colOff>
      <xdr:row>37</xdr:row>
      <xdr:rowOff>129540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43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128905</xdr:rowOff>
    </xdr:from>
    <xdr:to>
      <xdr:col>78</xdr:col>
      <xdr:colOff>120650</xdr:colOff>
      <xdr:row>38</xdr:row>
      <xdr:rowOff>59055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43815</xdr:rowOff>
    </xdr:from>
    <xdr:ext cx="736600" cy="25781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5891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92075</xdr:rowOff>
    </xdr:from>
    <xdr:to>
      <xdr:col>74</xdr:col>
      <xdr:colOff>31750</xdr:colOff>
      <xdr:row>38</xdr:row>
      <xdr:rowOff>22225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6985</xdr:rowOff>
    </xdr:from>
    <xdr:ext cx="762000" cy="25781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220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106045</xdr:rowOff>
    </xdr:from>
    <xdr:to>
      <xdr:col>69</xdr:col>
      <xdr:colOff>142875</xdr:colOff>
      <xdr:row>38</xdr:row>
      <xdr:rowOff>36195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20955</xdr:rowOff>
    </xdr:from>
    <xdr:ext cx="760730" cy="25781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605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101600</xdr:rowOff>
    </xdr:from>
    <xdr:to>
      <xdr:col>65</xdr:col>
      <xdr:colOff>53975</xdr:colOff>
      <xdr:row>38</xdr:row>
      <xdr:rowOff>31750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16510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3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1.1ポイント、全国平均より4.8ポイント、群馬県平均より3.7ポイント下回っている。R03年度はR02年度よりも1.2ポイント減少した。今後も起債抑制を継続していく必要があるが、施設の大規模改修は喫緊の課題であり、投資的経費の増加が見込まれる。基金の計画的な利用とともに、将来を見据えた起債計画の策定が必要であ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718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730" cy="25781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730" cy="25781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730" cy="25781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730" cy="25781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730" cy="25781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6730" cy="25781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113030</xdr:rowOff>
    </xdr:from>
    <xdr:to>
      <xdr:col>24</xdr:col>
      <xdr:colOff>25400</xdr:colOff>
      <xdr:row>81</xdr:row>
      <xdr:rowOff>88265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7430"/>
          <a:ext cx="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60325</xdr:rowOff>
    </xdr:from>
    <xdr:ext cx="762000" cy="259080"/>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88265</xdr:rowOff>
    </xdr:from>
    <xdr:to>
      <xdr:col>24</xdr:col>
      <xdr:colOff>114300</xdr:colOff>
      <xdr:row>81</xdr:row>
      <xdr:rowOff>88265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7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27940</xdr:rowOff>
    </xdr:from>
    <xdr:ext cx="762000" cy="259080"/>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0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113030</xdr:rowOff>
    </xdr:from>
    <xdr:to>
      <xdr:col>24</xdr:col>
      <xdr:colOff>114300</xdr:colOff>
      <xdr:row>72</xdr:row>
      <xdr:rowOff>113030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95250</xdr:rowOff>
    </xdr:from>
    <xdr:to>
      <xdr:col>24</xdr:col>
      <xdr:colOff>25400</xdr:colOff>
      <xdr:row>77</xdr:row>
      <xdr:rowOff>33020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25450"/>
          <a:ext cx="8382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116840</xdr:rowOff>
    </xdr:from>
    <xdr:ext cx="762000" cy="259080"/>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47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33020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257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153670</xdr:rowOff>
    </xdr:from>
    <xdr:to>
      <xdr:col>20</xdr:col>
      <xdr:colOff>38100</xdr:colOff>
      <xdr:row>77</xdr:row>
      <xdr:rowOff>83820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93980</xdr:rowOff>
    </xdr:from>
    <xdr:ext cx="73533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9527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24130</xdr:rowOff>
    </xdr:from>
    <xdr:to>
      <xdr:col>15</xdr:col>
      <xdr:colOff>98425</xdr:colOff>
      <xdr:row>77</xdr:row>
      <xdr:rowOff>106680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2578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106680</xdr:rowOff>
    </xdr:from>
    <xdr:to>
      <xdr:col>11</xdr:col>
      <xdr:colOff>9525</xdr:colOff>
      <xdr:row>77</xdr:row>
      <xdr:rowOff>133985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30833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73660</xdr:rowOff>
    </xdr:from>
    <xdr:to>
      <xdr:col>11</xdr:col>
      <xdr:colOff>60325</xdr:colOff>
      <xdr:row>78</xdr:row>
      <xdr:rowOff>3810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160020</xdr:rowOff>
    </xdr:from>
    <xdr:ext cx="76073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616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101600</xdr:rowOff>
    </xdr:from>
    <xdr:to>
      <xdr:col>6</xdr:col>
      <xdr:colOff>171450</xdr:colOff>
      <xdr:row>78</xdr:row>
      <xdr:rowOff>31750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16510</xdr:rowOff>
    </xdr:from>
    <xdr:ext cx="76073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896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73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44450</xdr:rowOff>
    </xdr:from>
    <xdr:to>
      <xdr:col>24</xdr:col>
      <xdr:colOff>76200</xdr:colOff>
      <xdr:row>76</xdr:row>
      <xdr:rowOff>146050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60960</xdr:rowOff>
    </xdr:from>
    <xdr:ext cx="762000" cy="259080"/>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153670</xdr:rowOff>
    </xdr:from>
    <xdr:to>
      <xdr:col>20</xdr:col>
      <xdr:colOff>38100</xdr:colOff>
      <xdr:row>77</xdr:row>
      <xdr:rowOff>83820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68580</xdr:rowOff>
    </xdr:from>
    <xdr:ext cx="73533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702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85090</xdr:rowOff>
    </xdr:from>
    <xdr:ext cx="762000"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55880</xdr:rowOff>
    </xdr:from>
    <xdr:to>
      <xdr:col>11</xdr:col>
      <xdr:colOff>60325</xdr:colOff>
      <xdr:row>77</xdr:row>
      <xdr:rowOff>157480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167640</xdr:rowOff>
    </xdr:from>
    <xdr:ext cx="760730" cy="25781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02639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83185</xdr:rowOff>
    </xdr:from>
    <xdr:to>
      <xdr:col>6</xdr:col>
      <xdr:colOff>171450</xdr:colOff>
      <xdr:row>78</xdr:row>
      <xdr:rowOff>13335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23495</xdr:rowOff>
    </xdr:from>
    <xdr:ext cx="76073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536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31/37</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3.2ポイント、全国平均より1.8ポイント、群馬県平均より1.0ポイント上回っている。主な要因は人件費、補助費が考えられる。会計年度任用職員の適正配置、一部事務組合への負担金の抑制など継続的に努めていく必要があ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7180" cy="22542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730" cy="257810"/>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6730" cy="25781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6730" cy="25781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6730" cy="25781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6730" cy="25781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730" cy="25781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40640</xdr:rowOff>
    </xdr:from>
    <xdr:to>
      <xdr:col>82</xdr:col>
      <xdr:colOff>107950</xdr:colOff>
      <xdr:row>79</xdr:row>
      <xdr:rowOff>152400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7940"/>
          <a:ext cx="0" cy="969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124460</xdr:rowOff>
    </xdr:from>
    <xdr:ext cx="762000" cy="259080"/>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6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84.3</a:t>
          </a:r>
          <a:endParaRPr kumimoji="1" lang="ja-JP" altLang="en-US" sz="1000" b="1">
            <a:latin typeface="ＭＳ Ｐゴシック"/>
            <a:ea typeface="ＭＳ Ｐゴシック"/>
          </a:endParaRPr>
        </a:p>
      </xdr:txBody>
    </xdr:sp>
    <xdr:clientData/>
  </xdr:oneCellAnchor>
  <xdr:twoCellAnchor>
    <xdr:from>
      <xdr:col>82</xdr:col>
      <xdr:colOff>19050</xdr:colOff>
      <xdr:row>79</xdr:row>
      <xdr:rowOff>152400</xdr:rowOff>
    </xdr:from>
    <xdr:to>
      <xdr:col>82</xdr:col>
      <xdr:colOff>196850</xdr:colOff>
      <xdr:row>79</xdr:row>
      <xdr:rowOff>152400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96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126365</xdr:rowOff>
    </xdr:from>
    <xdr:ext cx="762000" cy="259080"/>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40640</xdr:rowOff>
    </xdr:from>
    <xdr:to>
      <xdr:col>82</xdr:col>
      <xdr:colOff>196850</xdr:colOff>
      <xdr:row>74</xdr:row>
      <xdr:rowOff>40640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79</xdr:row>
      <xdr:rowOff>55880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271500"/>
          <a:ext cx="8382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60960</xdr:rowOff>
    </xdr:from>
    <xdr:ext cx="762000" cy="259080"/>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19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26670</xdr:rowOff>
    </xdr:from>
    <xdr:to>
      <xdr:col>78</xdr:col>
      <xdr:colOff>69850</xdr:colOff>
      <xdr:row>79</xdr:row>
      <xdr:rowOff>55880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399770"/>
          <a:ext cx="8890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73660</xdr:rowOff>
    </xdr:from>
    <xdr:to>
      <xdr:col>78</xdr:col>
      <xdr:colOff>120650</xdr:colOff>
      <xdr:row>78</xdr:row>
      <xdr:rowOff>3810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13970</xdr:rowOff>
    </xdr:from>
    <xdr:ext cx="736600" cy="259080"/>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44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26670</xdr:rowOff>
    </xdr:from>
    <xdr:to>
      <xdr:col>73</xdr:col>
      <xdr:colOff>180975</xdr:colOff>
      <xdr:row>78</xdr:row>
      <xdr:rowOff>145415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39977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37465</xdr:rowOff>
    </xdr:from>
    <xdr:to>
      <xdr:col>74</xdr:col>
      <xdr:colOff>31750</xdr:colOff>
      <xdr:row>77</xdr:row>
      <xdr:rowOff>139065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149225</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95250</xdr:rowOff>
    </xdr:from>
    <xdr:to>
      <xdr:col>69</xdr:col>
      <xdr:colOff>92075</xdr:colOff>
      <xdr:row>78</xdr:row>
      <xdr:rowOff>145415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6835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10160</xdr:rowOff>
    </xdr:from>
    <xdr:to>
      <xdr:col>69</xdr:col>
      <xdr:colOff>142875</xdr:colOff>
      <xdr:row>77</xdr:row>
      <xdr:rowOff>111760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121920</xdr:rowOff>
    </xdr:from>
    <xdr:ext cx="760730" cy="25781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98067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107950</xdr:rowOff>
    </xdr:from>
    <xdr:ext cx="76200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73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73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73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162560</xdr:rowOff>
    </xdr:from>
    <xdr:ext cx="762000" cy="259080"/>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19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5080</xdr:rowOff>
    </xdr:from>
    <xdr:to>
      <xdr:col>78</xdr:col>
      <xdr:colOff>120650</xdr:colOff>
      <xdr:row>79</xdr:row>
      <xdr:rowOff>106680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91440</xdr:rowOff>
    </xdr:from>
    <xdr:ext cx="736600"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35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147320</xdr:rowOff>
    </xdr:from>
    <xdr:to>
      <xdr:col>74</xdr:col>
      <xdr:colOff>31750</xdr:colOff>
      <xdr:row>78</xdr:row>
      <xdr:rowOff>77470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62230</xdr:rowOff>
    </xdr:from>
    <xdr:ext cx="7620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94615</xdr:rowOff>
    </xdr:from>
    <xdr:to>
      <xdr:col>69</xdr:col>
      <xdr:colOff>142875</xdr:colOff>
      <xdr:row>79</xdr:row>
      <xdr:rowOff>24765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9525</xdr:rowOff>
    </xdr:from>
    <xdr:ext cx="760730" cy="25781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5407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44450</xdr:rowOff>
    </xdr:from>
    <xdr:to>
      <xdr:col>65</xdr:col>
      <xdr:colOff>53975</xdr:colOff>
      <xdr:row>78</xdr:row>
      <xdr:rowOff>146050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130810</xdr:rowOff>
    </xdr:from>
    <xdr:ext cx="76200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群馬県邑楽町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210" cy="27432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81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781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781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781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81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152400</xdr:rowOff>
    </xdr:from>
    <xdr:to>
      <xdr:col>29</xdr:col>
      <xdr:colOff>127000</xdr:colOff>
      <xdr:row>20</xdr:row>
      <xdr:rowOff>143510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085975"/>
          <a:ext cx="0" cy="15341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115570</xdr:rowOff>
    </xdr:from>
    <xdr:ext cx="760730"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21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56,625</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143510</xdr:rowOff>
    </xdr:from>
    <xdr:to>
      <xdr:col>30</xdr:col>
      <xdr:colOff>25400</xdr:colOff>
      <xdr:row>20</xdr:row>
      <xdr:rowOff>143510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6201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67310</xdr:rowOff>
    </xdr:from>
    <xdr:ext cx="760730"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94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137,182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152400</xdr:rowOff>
    </xdr:from>
    <xdr:to>
      <xdr:col>30</xdr:col>
      <xdr:colOff>25400</xdr:colOff>
      <xdr:row>11</xdr:row>
      <xdr:rowOff>152400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085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116840</xdr:rowOff>
    </xdr:from>
    <xdr:to>
      <xdr:col>29</xdr:col>
      <xdr:colOff>127000</xdr:colOff>
      <xdr:row>17</xdr:row>
      <xdr:rowOff>168910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3079115"/>
          <a:ext cx="647700" cy="520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101600</xdr:rowOff>
    </xdr:from>
    <xdr:ext cx="760730"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6387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83,183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101600</xdr:rowOff>
    </xdr:from>
    <xdr:to>
      <xdr:col>29</xdr:col>
      <xdr:colOff>177800</xdr:colOff>
      <xdr:row>18</xdr:row>
      <xdr:rowOff>31750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30638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168910</xdr:rowOff>
    </xdr:from>
    <xdr:to>
      <xdr:col>26</xdr:col>
      <xdr:colOff>50800</xdr:colOff>
      <xdr:row>18</xdr:row>
      <xdr:rowOff>162560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3131185"/>
          <a:ext cx="698500" cy="165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3175</xdr:rowOff>
    </xdr:from>
    <xdr:to>
      <xdr:col>26</xdr:col>
      <xdr:colOff>101600</xdr:colOff>
      <xdr:row>18</xdr:row>
      <xdr:rowOff>104775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3136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89535</xdr:rowOff>
    </xdr:from>
    <xdr:ext cx="736600" cy="25781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22326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162560</xdr:rowOff>
    </xdr:from>
    <xdr:to>
      <xdr:col>22</xdr:col>
      <xdr:colOff>114300</xdr:colOff>
      <xdr:row>19</xdr:row>
      <xdr:rowOff>18415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329628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15240</xdr:rowOff>
    </xdr:from>
    <xdr:to>
      <xdr:col>22</xdr:col>
      <xdr:colOff>165100</xdr:colOff>
      <xdr:row>18</xdr:row>
      <xdr:rowOff>116840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31489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127635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1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18415</xdr:rowOff>
    </xdr:from>
    <xdr:to>
      <xdr:col>18</xdr:col>
      <xdr:colOff>177800</xdr:colOff>
      <xdr:row>19</xdr:row>
      <xdr:rowOff>41275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332359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29210</xdr:rowOff>
    </xdr:from>
    <xdr:to>
      <xdr:col>19</xdr:col>
      <xdr:colOff>38100</xdr:colOff>
      <xdr:row>18</xdr:row>
      <xdr:rowOff>130175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31629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140335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18</xdr:row>
      <xdr:rowOff>29210</xdr:rowOff>
    </xdr:from>
    <xdr:to>
      <xdr:col>15</xdr:col>
      <xdr:colOff>101600</xdr:colOff>
      <xdr:row>18</xdr:row>
      <xdr:rowOff>130175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31629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73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66040</xdr:rowOff>
    </xdr:from>
    <xdr:to>
      <xdr:col>29</xdr:col>
      <xdr:colOff>177800</xdr:colOff>
      <xdr:row>17</xdr:row>
      <xdr:rowOff>167640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302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82550</xdr:rowOff>
    </xdr:from>
    <xdr:ext cx="760730"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733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85,020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118110</xdr:rowOff>
    </xdr:from>
    <xdr:to>
      <xdr:col>26</xdr:col>
      <xdr:colOff>101600</xdr:colOff>
      <xdr:row>18</xdr:row>
      <xdr:rowOff>48260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3080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58420</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49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82,308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111760</xdr:rowOff>
    </xdr:from>
    <xdr:to>
      <xdr:col>22</xdr:col>
      <xdr:colOff>165100</xdr:colOff>
      <xdr:row>19</xdr:row>
      <xdr:rowOff>41910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324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26670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73,643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139065</xdr:rowOff>
    </xdr:from>
    <xdr:to>
      <xdr:col>19</xdr:col>
      <xdr:colOff>38100</xdr:colOff>
      <xdr:row>19</xdr:row>
      <xdr:rowOff>69215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3272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53975</xdr:rowOff>
    </xdr:from>
    <xdr:ext cx="762000" cy="25781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591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161925</xdr:rowOff>
    </xdr:from>
    <xdr:to>
      <xdr:col>15</xdr:col>
      <xdr:colOff>101600</xdr:colOff>
      <xdr:row>19</xdr:row>
      <xdr:rowOff>92075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3295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76835</xdr:rowOff>
    </xdr:from>
    <xdr:ext cx="762000" cy="25781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820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71,008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21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654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6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81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104775</xdr:rowOff>
    </xdr:from>
    <xdr:to>
      <xdr:col>29</xdr:col>
      <xdr:colOff>127000</xdr:colOff>
      <xdr:row>37</xdr:row>
      <xdr:rowOff>295910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029325"/>
          <a:ext cx="0" cy="13912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267335</xdr:rowOff>
    </xdr:from>
    <xdr:ext cx="760730"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9203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-4,180</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295910</xdr:rowOff>
    </xdr:from>
    <xdr:to>
      <xdr:col>30</xdr:col>
      <xdr:colOff>25400</xdr:colOff>
      <xdr:row>37</xdr:row>
      <xdr:rowOff>295910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4206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20320</xdr:rowOff>
    </xdr:from>
    <xdr:ext cx="760730" cy="25717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342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38,412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104775</xdr:rowOff>
    </xdr:from>
    <xdr:to>
      <xdr:col>30</xdr:col>
      <xdr:colOff>25400</xdr:colOff>
      <xdr:row>33</xdr:row>
      <xdr:rowOff>104775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0293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191135</xdr:rowOff>
    </xdr:from>
    <xdr:to>
      <xdr:col>29</xdr:col>
      <xdr:colOff>127000</xdr:colOff>
      <xdr:row>35</xdr:row>
      <xdr:rowOff>262255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801485"/>
          <a:ext cx="647700" cy="71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174625</xdr:rowOff>
    </xdr:from>
    <xdr:ext cx="760730"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8497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13,749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173355</xdr:rowOff>
    </xdr:from>
    <xdr:to>
      <xdr:col>29</xdr:col>
      <xdr:colOff>177800</xdr:colOff>
      <xdr:row>35</xdr:row>
      <xdr:rowOff>275590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7837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262255</xdr:rowOff>
    </xdr:from>
    <xdr:to>
      <xdr:col>26</xdr:col>
      <xdr:colOff>50800</xdr:colOff>
      <xdr:row>35</xdr:row>
      <xdr:rowOff>262255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4305300" y="6872605"/>
          <a:ext cx="6985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217805</xdr:rowOff>
    </xdr:from>
    <xdr:to>
      <xdr:col>26</xdr:col>
      <xdr:colOff>101600</xdr:colOff>
      <xdr:row>35</xdr:row>
      <xdr:rowOff>318770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281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304165</xdr:rowOff>
    </xdr:from>
    <xdr:ext cx="736600" cy="25717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45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235585</xdr:rowOff>
    </xdr:from>
    <xdr:to>
      <xdr:col>22</xdr:col>
      <xdr:colOff>114300</xdr:colOff>
      <xdr:row>35</xdr:row>
      <xdr:rowOff>262255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a:off x="3606800" y="6845935"/>
          <a:ext cx="6985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157480</xdr:rowOff>
    </xdr:from>
    <xdr:to>
      <xdr:col>22</xdr:col>
      <xdr:colOff>165100</xdr:colOff>
      <xdr:row>35</xdr:row>
      <xdr:rowOff>259715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767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269240</xdr:rowOff>
    </xdr:from>
    <xdr:ext cx="762000" cy="25654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36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235585</xdr:rowOff>
    </xdr:from>
    <xdr:to>
      <xdr:col>18</xdr:col>
      <xdr:colOff>177800</xdr:colOff>
      <xdr:row>35</xdr:row>
      <xdr:rowOff>264795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845935"/>
          <a:ext cx="6985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140970</xdr:rowOff>
    </xdr:from>
    <xdr:to>
      <xdr:col>19</xdr:col>
      <xdr:colOff>38100</xdr:colOff>
      <xdr:row>35</xdr:row>
      <xdr:rowOff>241935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75132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252730</xdr:rowOff>
    </xdr:from>
    <xdr:ext cx="762000" cy="25971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201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153035</xdr:rowOff>
    </xdr:from>
    <xdr:to>
      <xdr:col>15</xdr:col>
      <xdr:colOff>101600</xdr:colOff>
      <xdr:row>35</xdr:row>
      <xdr:rowOff>254000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7633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264795</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322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73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139700</xdr:rowOff>
    </xdr:from>
    <xdr:to>
      <xdr:col>29</xdr:col>
      <xdr:colOff>177800</xdr:colOff>
      <xdr:row>35</xdr:row>
      <xdr:rowOff>240665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7500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328295</xdr:rowOff>
    </xdr:from>
    <xdr:ext cx="760730" cy="256540"/>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95745"/>
          <a:ext cx="7607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14,800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210820</xdr:rowOff>
    </xdr:from>
    <xdr:to>
      <xdr:col>26</xdr:col>
      <xdr:colOff>101600</xdr:colOff>
      <xdr:row>35</xdr:row>
      <xdr:rowOff>311785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322580</xdr:rowOff>
    </xdr:from>
    <xdr:ext cx="736600"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9003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210820</xdr:rowOff>
    </xdr:from>
    <xdr:to>
      <xdr:col>22</xdr:col>
      <xdr:colOff>165100</xdr:colOff>
      <xdr:row>35</xdr:row>
      <xdr:rowOff>311785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8211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297180</xdr:rowOff>
    </xdr:from>
    <xdr:ext cx="762000" cy="25908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07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12,629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184150</xdr:rowOff>
    </xdr:from>
    <xdr:to>
      <xdr:col>19</xdr:col>
      <xdr:colOff>38100</xdr:colOff>
      <xdr:row>35</xdr:row>
      <xdr:rowOff>286385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7945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270510</xdr:rowOff>
    </xdr:from>
    <xdr:ext cx="762000" cy="25717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80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215265</xdr:rowOff>
    </xdr:from>
    <xdr:to>
      <xdr:col>15</xdr:col>
      <xdr:colOff>101600</xdr:colOff>
      <xdr:row>35</xdr:row>
      <xdr:rowOff>316230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8256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300990</xdr:rowOff>
    </xdr:from>
    <xdr:ext cx="762000" cy="25908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91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12,508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26,004
25,141
31.11
11,635,983
11,051,469
451,052
6,327,846
7,592,117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81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781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4360" cy="25781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436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436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360" cy="25781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106680</xdr:rowOff>
    </xdr:from>
    <xdr:to>
      <xdr:col>24</xdr:col>
      <xdr:colOff>62865</xdr:colOff>
      <xdr:row>38</xdr:row>
      <xdr:rowOff>141605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018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145415</xdr:rowOff>
    </xdr:from>
    <xdr:ext cx="534670" cy="25781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05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47,881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53340</xdr:rowOff>
    </xdr:from>
    <xdr:ext cx="598805" cy="25781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53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134,035</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106680</xdr:rowOff>
    </xdr:from>
    <xdr:to>
      <xdr:col>24</xdr:col>
      <xdr:colOff>152400</xdr:colOff>
      <xdr:row>30</xdr:row>
      <xdr:rowOff>106680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90805</xdr:rowOff>
    </xdr:from>
    <xdr:to>
      <xdr:col>24</xdr:col>
      <xdr:colOff>63500</xdr:colOff>
      <xdr:row>36</xdr:row>
      <xdr:rowOff>123190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6300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13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75,794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123190</xdr:rowOff>
    </xdr:from>
    <xdr:to>
      <xdr:col>19</xdr:col>
      <xdr:colOff>177800</xdr:colOff>
      <xdr:row>38</xdr:row>
      <xdr:rowOff>52705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95390"/>
          <a:ext cx="889000" cy="272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53975</xdr:rowOff>
    </xdr:from>
    <xdr:to>
      <xdr:col>20</xdr:col>
      <xdr:colOff>38100</xdr:colOff>
      <xdr:row>36</xdr:row>
      <xdr:rowOff>155575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635</xdr:rowOff>
    </xdr:from>
    <xdr:ext cx="53340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0013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52705</xdr:rowOff>
    </xdr:from>
    <xdr:to>
      <xdr:col>15</xdr:col>
      <xdr:colOff>50800</xdr:colOff>
      <xdr:row>38</xdr:row>
      <xdr:rowOff>60325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6780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133985</xdr:rowOff>
    </xdr:from>
    <xdr:ext cx="533400" cy="25781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1347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38</xdr:row>
      <xdr:rowOff>60325</xdr:rowOff>
    </xdr:from>
    <xdr:to>
      <xdr:col>10</xdr:col>
      <xdr:colOff>114300</xdr:colOff>
      <xdr:row>38</xdr:row>
      <xdr:rowOff>66675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754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13970</xdr:rowOff>
    </xdr:from>
    <xdr:to>
      <xdr:col>10</xdr:col>
      <xdr:colOff>165100</xdr:colOff>
      <xdr:row>37</xdr:row>
      <xdr:rowOff>115570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132080</xdr:rowOff>
    </xdr:from>
    <xdr:ext cx="533400" cy="25781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1328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3175</xdr:rowOff>
    </xdr:from>
    <xdr:to>
      <xdr:col>6</xdr:col>
      <xdr:colOff>38100</xdr:colOff>
      <xdr:row>37</xdr:row>
      <xdr:rowOff>104775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121285</xdr:rowOff>
    </xdr:from>
    <xdr:ext cx="533400" cy="25781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220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40640</xdr:rowOff>
    </xdr:from>
    <xdr:to>
      <xdr:col>24</xdr:col>
      <xdr:colOff>114300</xdr:colOff>
      <xdr:row>36</xdr:row>
      <xdr:rowOff>141605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12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18415</xdr:rowOff>
    </xdr:from>
    <xdr:ext cx="534670" cy="25781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906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72390</xdr:rowOff>
    </xdr:from>
    <xdr:to>
      <xdr:col>20</xdr:col>
      <xdr:colOff>38100</xdr:colOff>
      <xdr:row>37</xdr:row>
      <xdr:rowOff>2540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165100</xdr:rowOff>
    </xdr:from>
    <xdr:ext cx="533400"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337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1905</xdr:rowOff>
    </xdr:from>
    <xdr:to>
      <xdr:col>15</xdr:col>
      <xdr:colOff>101600</xdr:colOff>
      <xdr:row>38</xdr:row>
      <xdr:rowOff>103505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94615</xdr:rowOff>
    </xdr:from>
    <xdr:ext cx="53340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609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9525</xdr:rowOff>
    </xdr:from>
    <xdr:to>
      <xdr:col>10</xdr:col>
      <xdr:colOff>165100</xdr:colOff>
      <xdr:row>38</xdr:row>
      <xdr:rowOff>111125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102235</xdr:rowOff>
    </xdr:from>
    <xdr:ext cx="533400" cy="2584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6173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15875</xdr:rowOff>
    </xdr:from>
    <xdr:to>
      <xdr:col>6</xdr:col>
      <xdr:colOff>38100</xdr:colOff>
      <xdr:row>38</xdr:row>
      <xdr:rowOff>117475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109220</xdr:rowOff>
    </xdr:from>
    <xdr:ext cx="533400" cy="25781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6243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781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781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169545</xdr:rowOff>
    </xdr:from>
    <xdr:to>
      <xdr:col>24</xdr:col>
      <xdr:colOff>62865</xdr:colOff>
      <xdr:row>58</xdr:row>
      <xdr:rowOff>152400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70595"/>
          <a:ext cx="1270" cy="1525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156210</xdr:rowOff>
    </xdr:from>
    <xdr:ext cx="534670" cy="25781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003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47,215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152400</xdr:rowOff>
    </xdr:from>
    <xdr:to>
      <xdr:col>24</xdr:col>
      <xdr:colOff>152400</xdr:colOff>
      <xdr:row>58</xdr:row>
      <xdr:rowOff>152400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116205</xdr:rowOff>
    </xdr:from>
    <xdr:ext cx="598805" cy="25908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45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140,659</a:t>
          </a:r>
          <a:endParaRPr kumimoji="1" lang="ja-JP" altLang="en-US" sz="1000" b="1">
            <a:latin typeface="ＭＳ Ｐゴシック"/>
            <a:ea typeface="ＭＳ Ｐゴシック"/>
          </a:endParaRPr>
        </a:p>
      </xdr:txBody>
    </xdr:sp>
    <xdr:clientData/>
  </xdr:oneCellAnchor>
  <xdr:twoCellAnchor>
    <xdr:from>
      <xdr:col>23</xdr:col>
      <xdr:colOff>165100</xdr:colOff>
      <xdr:row>49</xdr:row>
      <xdr:rowOff>169545</xdr:rowOff>
    </xdr:from>
    <xdr:to>
      <xdr:col>24</xdr:col>
      <xdr:colOff>152400</xdr:colOff>
      <xdr:row>49</xdr:row>
      <xdr:rowOff>169545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70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97790</xdr:rowOff>
    </xdr:from>
    <xdr:to>
      <xdr:col>24</xdr:col>
      <xdr:colOff>63500</xdr:colOff>
      <xdr:row>58</xdr:row>
      <xdr:rowOff>146050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100418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78740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08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71,011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55880</xdr:rowOff>
    </xdr:from>
    <xdr:to>
      <xdr:col>24</xdr:col>
      <xdr:colOff>114300</xdr:colOff>
      <xdr:row>56</xdr:row>
      <xdr:rowOff>157480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5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137795</xdr:rowOff>
    </xdr:from>
    <xdr:to>
      <xdr:col>19</xdr:col>
      <xdr:colOff>177800</xdr:colOff>
      <xdr:row>58</xdr:row>
      <xdr:rowOff>146050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818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130810</xdr:rowOff>
    </xdr:from>
    <xdr:to>
      <xdr:col>20</xdr:col>
      <xdr:colOff>38100</xdr:colOff>
      <xdr:row>57</xdr:row>
      <xdr:rowOff>60960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77470</xdr:rowOff>
    </xdr:from>
    <xdr:ext cx="533400" cy="25781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5072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137795</xdr:rowOff>
    </xdr:from>
    <xdr:to>
      <xdr:col>15</xdr:col>
      <xdr:colOff>50800</xdr:colOff>
      <xdr:row>59</xdr:row>
      <xdr:rowOff>16510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8189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99695</xdr:rowOff>
    </xdr:from>
    <xdr:to>
      <xdr:col>15</xdr:col>
      <xdr:colOff>101600</xdr:colOff>
      <xdr:row>57</xdr:row>
      <xdr:rowOff>29845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46355</xdr:rowOff>
    </xdr:from>
    <xdr:ext cx="5334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4761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16510</xdr:rowOff>
    </xdr:from>
    <xdr:to>
      <xdr:col>10</xdr:col>
      <xdr:colOff>114300</xdr:colOff>
      <xdr:row>59</xdr:row>
      <xdr:rowOff>38735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13206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110490</xdr:rowOff>
    </xdr:from>
    <xdr:to>
      <xdr:col>10</xdr:col>
      <xdr:colOff>165100</xdr:colOff>
      <xdr:row>57</xdr:row>
      <xdr:rowOff>40640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57150</xdr:rowOff>
    </xdr:from>
    <xdr:ext cx="5334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4869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85090</xdr:rowOff>
    </xdr:from>
    <xdr:to>
      <xdr:col>6</xdr:col>
      <xdr:colOff>38100</xdr:colOff>
      <xdr:row>57</xdr:row>
      <xdr:rowOff>15240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31750</xdr:rowOff>
    </xdr:from>
    <xdr:ext cx="533400" cy="25781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4615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46355</xdr:rowOff>
    </xdr:from>
    <xdr:to>
      <xdr:col>24</xdr:col>
      <xdr:colOff>114300</xdr:colOff>
      <xdr:row>58</xdr:row>
      <xdr:rowOff>147955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132715</xdr:rowOff>
    </xdr:from>
    <xdr:ext cx="534670" cy="25781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053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95250</xdr:rowOff>
    </xdr:from>
    <xdr:to>
      <xdr:col>20</xdr:col>
      <xdr:colOff>38100</xdr:colOff>
      <xdr:row>59</xdr:row>
      <xdr:rowOff>25400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16510</xdr:rowOff>
    </xdr:from>
    <xdr:ext cx="533400"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101320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86995</xdr:rowOff>
    </xdr:from>
    <xdr:to>
      <xdr:col>15</xdr:col>
      <xdr:colOff>101600</xdr:colOff>
      <xdr:row>59</xdr:row>
      <xdr:rowOff>17780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8255</xdr:rowOff>
    </xdr:from>
    <xdr:ext cx="533400" cy="25781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101238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137160</xdr:rowOff>
    </xdr:from>
    <xdr:to>
      <xdr:col>10</xdr:col>
      <xdr:colOff>165100</xdr:colOff>
      <xdr:row>59</xdr:row>
      <xdr:rowOff>67310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58420</xdr:rowOff>
    </xdr:from>
    <xdr:ext cx="533400"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10173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159385</xdr:rowOff>
    </xdr:from>
    <xdr:to>
      <xdr:col>6</xdr:col>
      <xdr:colOff>38100</xdr:colOff>
      <xdr:row>59</xdr:row>
      <xdr:rowOff>89535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80645</xdr:rowOff>
    </xdr:from>
    <xdr:ext cx="533400" cy="259080"/>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10196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7650" cy="25781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781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7810"/>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781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781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113030</xdr:rowOff>
    </xdr:from>
    <xdr:to>
      <xdr:col>24</xdr:col>
      <xdr:colOff>62865</xdr:colOff>
      <xdr:row>78</xdr:row>
      <xdr:rowOff>106045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4530"/>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109855</xdr:rowOff>
    </xdr:from>
    <xdr:ext cx="378460" cy="257810"/>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8295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106045</xdr:rowOff>
    </xdr:from>
    <xdr:to>
      <xdr:col>24</xdr:col>
      <xdr:colOff>152400</xdr:colOff>
      <xdr:row>78</xdr:row>
      <xdr:rowOff>106045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7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59690</xdr:rowOff>
    </xdr:from>
    <xdr:ext cx="534670" cy="259080"/>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9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30,582</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113030</xdr:rowOff>
    </xdr:from>
    <xdr:to>
      <xdr:col>24</xdr:col>
      <xdr:colOff>152400</xdr:colOff>
      <xdr:row>70</xdr:row>
      <xdr:rowOff>113030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14605</xdr:rowOff>
    </xdr:from>
    <xdr:to>
      <xdr:col>24</xdr:col>
      <xdr:colOff>63500</xdr:colOff>
      <xdr:row>78</xdr:row>
      <xdr:rowOff>18415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877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45720</xdr:rowOff>
    </xdr:from>
    <xdr:ext cx="469900" cy="259080"/>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75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22860</xdr:rowOff>
    </xdr:from>
    <xdr:to>
      <xdr:col>24</xdr:col>
      <xdr:colOff>114300</xdr:colOff>
      <xdr:row>77</xdr:row>
      <xdr:rowOff>124460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164465</xdr:rowOff>
    </xdr:from>
    <xdr:to>
      <xdr:col>19</xdr:col>
      <xdr:colOff>177800</xdr:colOff>
      <xdr:row>78</xdr:row>
      <xdr:rowOff>18415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6611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57150</xdr:rowOff>
    </xdr:from>
    <xdr:to>
      <xdr:col>20</xdr:col>
      <xdr:colOff>38100</xdr:colOff>
      <xdr:row>77</xdr:row>
      <xdr:rowOff>158750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3810</xdr:rowOff>
    </xdr:from>
    <xdr:ext cx="46863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350" y="130340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158750</xdr:rowOff>
    </xdr:from>
    <xdr:to>
      <xdr:col>15</xdr:col>
      <xdr:colOff>50800</xdr:colOff>
      <xdr:row>77</xdr:row>
      <xdr:rowOff>164465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604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67945</xdr:rowOff>
    </xdr:from>
    <xdr:to>
      <xdr:col>15</xdr:col>
      <xdr:colOff>101600</xdr:colOff>
      <xdr:row>77</xdr:row>
      <xdr:rowOff>169545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14605</xdr:rowOff>
    </xdr:from>
    <xdr:ext cx="46863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350" y="130448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146050</xdr:rowOff>
    </xdr:from>
    <xdr:to>
      <xdr:col>10</xdr:col>
      <xdr:colOff>114300</xdr:colOff>
      <xdr:row>77</xdr:row>
      <xdr:rowOff>158750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4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50800</xdr:rowOff>
    </xdr:from>
    <xdr:to>
      <xdr:col>10</xdr:col>
      <xdr:colOff>165100</xdr:colOff>
      <xdr:row>77</xdr:row>
      <xdr:rowOff>152400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168910</xdr:rowOff>
    </xdr:from>
    <xdr:ext cx="468630" cy="25781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350" y="13027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41910</xdr:rowOff>
    </xdr:from>
    <xdr:to>
      <xdr:col>6</xdr:col>
      <xdr:colOff>38100</xdr:colOff>
      <xdr:row>77</xdr:row>
      <xdr:rowOff>143510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160020</xdr:rowOff>
    </xdr:from>
    <xdr:ext cx="46863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350" y="13018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135255</xdr:rowOff>
    </xdr:from>
    <xdr:to>
      <xdr:col>24</xdr:col>
      <xdr:colOff>114300</xdr:colOff>
      <xdr:row>78</xdr:row>
      <xdr:rowOff>65405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50165</xdr:rowOff>
    </xdr:from>
    <xdr:ext cx="469900" cy="259080"/>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139065</xdr:rowOff>
    </xdr:from>
    <xdr:to>
      <xdr:col>20</xdr:col>
      <xdr:colOff>38100</xdr:colOff>
      <xdr:row>78</xdr:row>
      <xdr:rowOff>69215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60325</xdr:rowOff>
    </xdr:from>
    <xdr:ext cx="468630"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350" y="13433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113665</xdr:rowOff>
    </xdr:from>
    <xdr:to>
      <xdr:col>15</xdr:col>
      <xdr:colOff>101600</xdr:colOff>
      <xdr:row>78</xdr:row>
      <xdr:rowOff>43815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34925</xdr:rowOff>
    </xdr:from>
    <xdr:ext cx="468630"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350" y="134080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107950</xdr:rowOff>
    </xdr:from>
    <xdr:to>
      <xdr:col>10</xdr:col>
      <xdr:colOff>165100</xdr:colOff>
      <xdr:row>78</xdr:row>
      <xdr:rowOff>38100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29210</xdr:rowOff>
    </xdr:from>
    <xdr:ext cx="468630" cy="25781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350" y="13402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95250</xdr:rowOff>
    </xdr:from>
    <xdr:to>
      <xdr:col>6</xdr:col>
      <xdr:colOff>38100</xdr:colOff>
      <xdr:row>78</xdr:row>
      <xdr:rowOff>25400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16510</xdr:rowOff>
    </xdr:from>
    <xdr:ext cx="468630"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350" y="13389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114,897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4360" cy="25781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4360"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36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360" cy="25781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161925</xdr:rowOff>
    </xdr:from>
    <xdr:to>
      <xdr:col>24</xdr:col>
      <xdr:colOff>62865</xdr:colOff>
      <xdr:row>98</xdr:row>
      <xdr:rowOff>163830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20975"/>
          <a:ext cx="127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167640</xdr:rowOff>
    </xdr:from>
    <xdr:ext cx="534670" cy="257810"/>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96974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62,728</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163830</xdr:rowOff>
    </xdr:from>
    <xdr:to>
      <xdr:col>24</xdr:col>
      <xdr:colOff>152400</xdr:colOff>
      <xdr:row>98</xdr:row>
      <xdr:rowOff>163830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965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109220</xdr:rowOff>
    </xdr:from>
    <xdr:ext cx="598805" cy="257810"/>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9682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143,833</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161925</xdr:rowOff>
    </xdr:from>
    <xdr:to>
      <xdr:col>24</xdr:col>
      <xdr:colOff>152400</xdr:colOff>
      <xdr:row>89</xdr:row>
      <xdr:rowOff>161925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20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8890</xdr:rowOff>
    </xdr:from>
    <xdr:to>
      <xdr:col>24</xdr:col>
      <xdr:colOff>63500</xdr:colOff>
      <xdr:row>99</xdr:row>
      <xdr:rowOff>88900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39540"/>
          <a:ext cx="838200" cy="422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130810</xdr:rowOff>
    </xdr:from>
    <xdr:ext cx="534670" cy="259080"/>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471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90,011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107950</xdr:rowOff>
    </xdr:from>
    <xdr:to>
      <xdr:col>24</xdr:col>
      <xdr:colOff>114300</xdr:colOff>
      <xdr:row>96</xdr:row>
      <xdr:rowOff>38100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88900</xdr:rowOff>
    </xdr:from>
    <xdr:to>
      <xdr:col>19</xdr:col>
      <xdr:colOff>177800</xdr:colOff>
      <xdr:row>99</xdr:row>
      <xdr:rowOff>102235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624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4445</xdr:rowOff>
    </xdr:from>
    <xdr:to>
      <xdr:col>20</xdr:col>
      <xdr:colOff>38100</xdr:colOff>
      <xdr:row>98</xdr:row>
      <xdr:rowOff>106045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0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122555</xdr:rowOff>
    </xdr:from>
    <xdr:ext cx="533400" cy="25781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29965" y="165817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99</xdr:row>
      <xdr:rowOff>102235</xdr:rowOff>
    </xdr:from>
    <xdr:to>
      <xdr:col>15</xdr:col>
      <xdr:colOff>50800</xdr:colOff>
      <xdr:row>99</xdr:row>
      <xdr:rowOff>116840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07578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66675</xdr:rowOff>
    </xdr:from>
    <xdr:to>
      <xdr:col>15</xdr:col>
      <xdr:colOff>101600</xdr:colOff>
      <xdr:row>98</xdr:row>
      <xdr:rowOff>168275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13335</xdr:rowOff>
    </xdr:from>
    <xdr:ext cx="5334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0965" y="16643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99</xdr:row>
      <xdr:rowOff>76200</xdr:rowOff>
    </xdr:from>
    <xdr:to>
      <xdr:col>10</xdr:col>
      <xdr:colOff>114300</xdr:colOff>
      <xdr:row>99</xdr:row>
      <xdr:rowOff>116840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497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118745</xdr:rowOff>
    </xdr:from>
    <xdr:to>
      <xdr:col>10</xdr:col>
      <xdr:colOff>165100</xdr:colOff>
      <xdr:row>99</xdr:row>
      <xdr:rowOff>48895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92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65405</xdr:rowOff>
    </xdr:from>
    <xdr:ext cx="533400" cy="25781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1965" y="166960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118110</xdr:rowOff>
    </xdr:from>
    <xdr:to>
      <xdr:col>6</xdr:col>
      <xdr:colOff>38100</xdr:colOff>
      <xdr:row>99</xdr:row>
      <xdr:rowOff>48260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92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64770</xdr:rowOff>
    </xdr:from>
    <xdr:ext cx="533400" cy="25781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2965" y="166954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129540</xdr:rowOff>
    </xdr:from>
    <xdr:to>
      <xdr:col>24</xdr:col>
      <xdr:colOff>114300</xdr:colOff>
      <xdr:row>97</xdr:row>
      <xdr:rowOff>59690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107950</xdr:rowOff>
    </xdr:from>
    <xdr:ext cx="534670" cy="259080"/>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38100</xdr:rowOff>
    </xdr:from>
    <xdr:to>
      <xdr:col>20</xdr:col>
      <xdr:colOff>38100</xdr:colOff>
      <xdr:row>99</xdr:row>
      <xdr:rowOff>139700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70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130810</xdr:rowOff>
    </xdr:from>
    <xdr:ext cx="5334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29965" y="17104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57,670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99</xdr:row>
      <xdr:rowOff>52070</xdr:rowOff>
    </xdr:from>
    <xdr:to>
      <xdr:col>15</xdr:col>
      <xdr:colOff>101600</xdr:colOff>
      <xdr:row>99</xdr:row>
      <xdr:rowOff>153035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25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144145</xdr:rowOff>
    </xdr:from>
    <xdr:ext cx="533400" cy="25781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0965" y="171176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99</xdr:row>
      <xdr:rowOff>66040</xdr:rowOff>
    </xdr:from>
    <xdr:to>
      <xdr:col>10</xdr:col>
      <xdr:colOff>165100</xdr:colOff>
      <xdr:row>99</xdr:row>
      <xdr:rowOff>167640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158750</xdr:rowOff>
    </xdr:from>
    <xdr:ext cx="53340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1965" y="17132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25400</xdr:rowOff>
    </xdr:from>
    <xdr:to>
      <xdr:col>6</xdr:col>
      <xdr:colOff>38100</xdr:colOff>
      <xdr:row>99</xdr:row>
      <xdr:rowOff>127000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118110</xdr:rowOff>
    </xdr:from>
    <xdr:ext cx="53340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2965" y="17091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7650" cy="25781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1495"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781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6316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4360" cy="25781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5664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360"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337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360"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010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360" cy="25781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468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147320</xdr:rowOff>
    </xdr:from>
    <xdr:to>
      <xdr:col>54</xdr:col>
      <xdr:colOff>189865</xdr:colOff>
      <xdr:row>39</xdr:row>
      <xdr:rowOff>98425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462270"/>
          <a:ext cx="1270" cy="1322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102235</xdr:rowOff>
    </xdr:from>
    <xdr:ext cx="534670" cy="2584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8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30,031</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98425</xdr:rowOff>
    </xdr:from>
    <xdr:to>
      <xdr:col>55</xdr:col>
      <xdr:colOff>88900</xdr:colOff>
      <xdr:row>39</xdr:row>
      <xdr:rowOff>98425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93980</xdr:rowOff>
    </xdr:from>
    <xdr:ext cx="598805" cy="259080"/>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237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151,577</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147320</xdr:rowOff>
    </xdr:from>
    <xdr:to>
      <xdr:col>55</xdr:col>
      <xdr:colOff>88900</xdr:colOff>
      <xdr:row>31</xdr:row>
      <xdr:rowOff>147320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151765</xdr:rowOff>
    </xdr:from>
    <xdr:to>
      <xdr:col>55</xdr:col>
      <xdr:colOff>0</xdr:colOff>
      <xdr:row>38</xdr:row>
      <xdr:rowOff>1905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466715"/>
          <a:ext cx="838200" cy="1050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33020</xdr:rowOff>
    </xdr:from>
    <xdr:ext cx="534670" cy="25908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05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10160</xdr:rowOff>
    </xdr:from>
    <xdr:to>
      <xdr:col>55</xdr:col>
      <xdr:colOff>50800</xdr:colOff>
      <xdr:row>37</xdr:row>
      <xdr:rowOff>111760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151765</xdr:rowOff>
    </xdr:from>
    <xdr:to>
      <xdr:col>50</xdr:col>
      <xdr:colOff>114300</xdr:colOff>
      <xdr:row>38</xdr:row>
      <xdr:rowOff>130810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466715"/>
          <a:ext cx="889000" cy="1179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114300</xdr:rowOff>
    </xdr:from>
    <xdr:to>
      <xdr:col>50</xdr:col>
      <xdr:colOff>165100</xdr:colOff>
      <xdr:row>31</xdr:row>
      <xdr:rowOff>44450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60960</xdr:rowOff>
    </xdr:from>
    <xdr:ext cx="59753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580" y="5033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128270</xdr:rowOff>
    </xdr:from>
    <xdr:to>
      <xdr:col>45</xdr:col>
      <xdr:colOff>177800</xdr:colOff>
      <xdr:row>38</xdr:row>
      <xdr:rowOff>130810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6433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68580</xdr:rowOff>
    </xdr:from>
    <xdr:to>
      <xdr:col>46</xdr:col>
      <xdr:colOff>38100</xdr:colOff>
      <xdr:row>37</xdr:row>
      <xdr:rowOff>170180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15240</xdr:rowOff>
    </xdr:from>
    <xdr:ext cx="5334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2965" y="61874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128270</xdr:rowOff>
    </xdr:from>
    <xdr:to>
      <xdr:col>41</xdr:col>
      <xdr:colOff>50800</xdr:colOff>
      <xdr:row>38</xdr:row>
      <xdr:rowOff>160020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433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102235</xdr:rowOff>
    </xdr:from>
    <xdr:to>
      <xdr:col>41</xdr:col>
      <xdr:colOff>101600</xdr:colOff>
      <xdr:row>38</xdr:row>
      <xdr:rowOff>32385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48895</xdr:rowOff>
    </xdr:from>
    <xdr:ext cx="5334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3965" y="6221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132080</xdr:rowOff>
    </xdr:from>
    <xdr:to>
      <xdr:col>36</xdr:col>
      <xdr:colOff>165100</xdr:colOff>
      <xdr:row>38</xdr:row>
      <xdr:rowOff>61595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78105</xdr:rowOff>
    </xdr:from>
    <xdr:ext cx="533400" cy="25781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4965" y="62503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122555</xdr:rowOff>
    </xdr:from>
    <xdr:to>
      <xdr:col>55</xdr:col>
      <xdr:colOff>50800</xdr:colOff>
      <xdr:row>38</xdr:row>
      <xdr:rowOff>52705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100965</xdr:rowOff>
    </xdr:from>
    <xdr:ext cx="534670" cy="257810"/>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461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100965</xdr:rowOff>
    </xdr:from>
    <xdr:to>
      <xdr:col>50</xdr:col>
      <xdr:colOff>165100</xdr:colOff>
      <xdr:row>32</xdr:row>
      <xdr:rowOff>31115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4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22225</xdr:rowOff>
    </xdr:from>
    <xdr:ext cx="597535"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580" y="550862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151,155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80010</xdr:rowOff>
    </xdr:from>
    <xdr:to>
      <xdr:col>46</xdr:col>
      <xdr:colOff>38100</xdr:colOff>
      <xdr:row>39</xdr:row>
      <xdr:rowOff>10160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1270</xdr:rowOff>
    </xdr:from>
    <xdr:ext cx="53340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2965" y="66878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77470</xdr:rowOff>
    </xdr:from>
    <xdr:to>
      <xdr:col>41</xdr:col>
      <xdr:colOff>101600</xdr:colOff>
      <xdr:row>39</xdr:row>
      <xdr:rowOff>7620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170180</xdr:rowOff>
    </xdr:from>
    <xdr:ext cx="53340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3965" y="66852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109220</xdr:rowOff>
    </xdr:from>
    <xdr:to>
      <xdr:col>36</xdr:col>
      <xdr:colOff>165100</xdr:colOff>
      <xdr:row>39</xdr:row>
      <xdr:rowOff>39370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30480</xdr:rowOff>
    </xdr:from>
    <xdr:ext cx="533400" cy="25781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4965" y="67170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4360" cy="25781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925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4360"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4360"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360" cy="25781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102870</xdr:rowOff>
    </xdr:from>
    <xdr:to>
      <xdr:col>54</xdr:col>
      <xdr:colOff>189865</xdr:colOff>
      <xdr:row>58</xdr:row>
      <xdr:rowOff>71755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67537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75565</xdr:rowOff>
    </xdr:from>
    <xdr:ext cx="534670" cy="257810"/>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01966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18,930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71755</xdr:rowOff>
    </xdr:from>
    <xdr:to>
      <xdr:col>55</xdr:col>
      <xdr:colOff>88900</xdr:colOff>
      <xdr:row>58</xdr:row>
      <xdr:rowOff>71755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015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49530</xdr:rowOff>
    </xdr:from>
    <xdr:ext cx="598805" cy="259080"/>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50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194,857</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102870</xdr:rowOff>
    </xdr:from>
    <xdr:to>
      <xdr:col>55</xdr:col>
      <xdr:colOff>88900</xdr:colOff>
      <xdr:row>50</xdr:row>
      <xdr:rowOff>102870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67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52070</xdr:rowOff>
    </xdr:from>
    <xdr:to>
      <xdr:col>55</xdr:col>
      <xdr:colOff>0</xdr:colOff>
      <xdr:row>57</xdr:row>
      <xdr:rowOff>72390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2472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102870</xdr:rowOff>
    </xdr:from>
    <xdr:ext cx="534670" cy="259080"/>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3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80010</xdr:rowOff>
    </xdr:from>
    <xdr:to>
      <xdr:col>55</xdr:col>
      <xdr:colOff>50800</xdr:colOff>
      <xdr:row>57</xdr:row>
      <xdr:rowOff>10160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52070</xdr:rowOff>
    </xdr:from>
    <xdr:to>
      <xdr:col>50</xdr:col>
      <xdr:colOff>114300</xdr:colOff>
      <xdr:row>58</xdr:row>
      <xdr:rowOff>26035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24720"/>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97790</xdr:rowOff>
    </xdr:from>
    <xdr:to>
      <xdr:col>50</xdr:col>
      <xdr:colOff>165100</xdr:colOff>
      <xdr:row>57</xdr:row>
      <xdr:rowOff>27305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43815</xdr:rowOff>
    </xdr:from>
    <xdr:ext cx="533400" cy="25781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1965" y="94735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97790</xdr:rowOff>
    </xdr:from>
    <xdr:to>
      <xdr:col>45</xdr:col>
      <xdr:colOff>177800</xdr:colOff>
      <xdr:row>58</xdr:row>
      <xdr:rowOff>26035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7044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57785</xdr:rowOff>
    </xdr:from>
    <xdr:to>
      <xdr:col>46</xdr:col>
      <xdr:colOff>38100</xdr:colOff>
      <xdr:row>56</xdr:row>
      <xdr:rowOff>159385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4445</xdr:rowOff>
    </xdr:from>
    <xdr:ext cx="5334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2965" y="94341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17780</xdr:rowOff>
    </xdr:from>
    <xdr:to>
      <xdr:col>41</xdr:col>
      <xdr:colOff>50800</xdr:colOff>
      <xdr:row>57</xdr:row>
      <xdr:rowOff>97790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79043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97790</xdr:rowOff>
    </xdr:from>
    <xdr:to>
      <xdr:col>41</xdr:col>
      <xdr:colOff>101600</xdr:colOff>
      <xdr:row>57</xdr:row>
      <xdr:rowOff>27940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44450</xdr:rowOff>
    </xdr:from>
    <xdr:ext cx="5334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3965" y="9474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99060</xdr:rowOff>
    </xdr:from>
    <xdr:to>
      <xdr:col>36</xdr:col>
      <xdr:colOff>165100</xdr:colOff>
      <xdr:row>57</xdr:row>
      <xdr:rowOff>29210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45720</xdr:rowOff>
    </xdr:from>
    <xdr:ext cx="5334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4965" y="94754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21590</xdr:rowOff>
    </xdr:from>
    <xdr:to>
      <xdr:col>55</xdr:col>
      <xdr:colOff>50800</xdr:colOff>
      <xdr:row>57</xdr:row>
      <xdr:rowOff>123190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0</xdr:rowOff>
    </xdr:from>
    <xdr:ext cx="534670" cy="259080"/>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72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1270</xdr:rowOff>
    </xdr:from>
    <xdr:to>
      <xdr:col>50</xdr:col>
      <xdr:colOff>165100</xdr:colOff>
      <xdr:row>57</xdr:row>
      <xdr:rowOff>102870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93980</xdr:rowOff>
    </xdr:from>
    <xdr:ext cx="53340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1965" y="9866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146685</xdr:rowOff>
    </xdr:from>
    <xdr:to>
      <xdr:col>46</xdr:col>
      <xdr:colOff>38100</xdr:colOff>
      <xdr:row>58</xdr:row>
      <xdr:rowOff>76835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67945</xdr:rowOff>
    </xdr:from>
    <xdr:ext cx="533400" cy="2584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2965" y="100120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46355</xdr:rowOff>
    </xdr:from>
    <xdr:to>
      <xdr:col>41</xdr:col>
      <xdr:colOff>101600</xdr:colOff>
      <xdr:row>57</xdr:row>
      <xdr:rowOff>147955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139065</xdr:rowOff>
    </xdr:from>
    <xdr:ext cx="53340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3965" y="9911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137795</xdr:rowOff>
    </xdr:from>
    <xdr:to>
      <xdr:col>36</xdr:col>
      <xdr:colOff>165100</xdr:colOff>
      <xdr:row>57</xdr:row>
      <xdr:rowOff>67945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59055</xdr:rowOff>
    </xdr:from>
    <xdr:ext cx="533400"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4965" y="98317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360" cy="25781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35560</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8510"/>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153670</xdr:rowOff>
    </xdr:from>
    <xdr:ext cx="534670" cy="259080"/>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8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72,452</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35560</xdr:rowOff>
    </xdr:from>
    <xdr:to>
      <xdr:col>55</xdr:col>
      <xdr:colOff>88900</xdr:colOff>
      <xdr:row>71</xdr:row>
      <xdr:rowOff>35560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59690</xdr:rowOff>
    </xdr:from>
    <xdr:to>
      <xdr:col>55</xdr:col>
      <xdr:colOff>0</xdr:colOff>
      <xdr:row>77</xdr:row>
      <xdr:rowOff>139065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261340"/>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48895</xdr:rowOff>
    </xdr:from>
    <xdr:ext cx="534670" cy="259080"/>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50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70485</xdr:rowOff>
    </xdr:from>
    <xdr:to>
      <xdr:col>55</xdr:col>
      <xdr:colOff>50800</xdr:colOff>
      <xdr:row>78</xdr:row>
      <xdr:rowOff>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139065</xdr:rowOff>
    </xdr:from>
    <xdr:to>
      <xdr:col>50</xdr:col>
      <xdr:colOff>114300</xdr:colOff>
      <xdr:row>78</xdr:row>
      <xdr:rowOff>30480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3407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86995</xdr:rowOff>
    </xdr:from>
    <xdr:to>
      <xdr:col>50</xdr:col>
      <xdr:colOff>165100</xdr:colOff>
      <xdr:row>78</xdr:row>
      <xdr:rowOff>17780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33655</xdr:rowOff>
    </xdr:from>
    <xdr:ext cx="533400" cy="2584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1965" y="130638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30480</xdr:rowOff>
    </xdr:from>
    <xdr:to>
      <xdr:col>45</xdr:col>
      <xdr:colOff>177800</xdr:colOff>
      <xdr:row>78</xdr:row>
      <xdr:rowOff>95885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4035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32385</xdr:rowOff>
    </xdr:from>
    <xdr:to>
      <xdr:col>46</xdr:col>
      <xdr:colOff>38100</xdr:colOff>
      <xdr:row>77</xdr:row>
      <xdr:rowOff>133985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150495</xdr:rowOff>
    </xdr:from>
    <xdr:ext cx="5334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2965" y="13009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92075</xdr:rowOff>
    </xdr:from>
    <xdr:to>
      <xdr:col>41</xdr:col>
      <xdr:colOff>50800</xdr:colOff>
      <xdr:row>78</xdr:row>
      <xdr:rowOff>95885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4651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57150</xdr:rowOff>
    </xdr:from>
    <xdr:to>
      <xdr:col>41</xdr:col>
      <xdr:colOff>101600</xdr:colOff>
      <xdr:row>77</xdr:row>
      <xdr:rowOff>158750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3810</xdr:rowOff>
    </xdr:from>
    <xdr:ext cx="5334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3965" y="130340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53340</xdr:rowOff>
    </xdr:from>
    <xdr:to>
      <xdr:col>36</xdr:col>
      <xdr:colOff>165100</xdr:colOff>
      <xdr:row>77</xdr:row>
      <xdr:rowOff>154940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171450</xdr:rowOff>
    </xdr:from>
    <xdr:ext cx="53340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4965" y="130302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8890</xdr:rowOff>
    </xdr:from>
    <xdr:to>
      <xdr:col>55</xdr:col>
      <xdr:colOff>50800</xdr:colOff>
      <xdr:row>77</xdr:row>
      <xdr:rowOff>110490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21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31750</xdr:rowOff>
    </xdr:from>
    <xdr:ext cx="534670" cy="257810"/>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06195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88265</xdr:rowOff>
    </xdr:from>
    <xdr:to>
      <xdr:col>50</xdr:col>
      <xdr:colOff>165100</xdr:colOff>
      <xdr:row>78</xdr:row>
      <xdr:rowOff>18415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28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9525</xdr:rowOff>
    </xdr:from>
    <xdr:ext cx="533400" cy="257810"/>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1965" y="1338262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151130</xdr:rowOff>
    </xdr:from>
    <xdr:to>
      <xdr:col>46</xdr:col>
      <xdr:colOff>38100</xdr:colOff>
      <xdr:row>78</xdr:row>
      <xdr:rowOff>81280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72390</xdr:rowOff>
    </xdr:from>
    <xdr:ext cx="46863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350" y="134454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45085</xdr:rowOff>
    </xdr:from>
    <xdr:to>
      <xdr:col>41</xdr:col>
      <xdr:colOff>101600</xdr:colOff>
      <xdr:row>78</xdr:row>
      <xdr:rowOff>146685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137795</xdr:rowOff>
    </xdr:from>
    <xdr:ext cx="46863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350" y="135108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41275</xdr:rowOff>
    </xdr:from>
    <xdr:to>
      <xdr:col>36</xdr:col>
      <xdr:colOff>165100</xdr:colOff>
      <xdr:row>78</xdr:row>
      <xdr:rowOff>143510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133985</xdr:rowOff>
    </xdr:from>
    <xdr:ext cx="468630" cy="25781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350" y="13507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08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781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660334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781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595120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4360" cy="2584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4360"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160655</xdr:rowOff>
    </xdr:from>
    <xdr:to>
      <xdr:col>54</xdr:col>
      <xdr:colOff>189865</xdr:colOff>
      <xdr:row>98</xdr:row>
      <xdr:rowOff>155575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19705"/>
          <a:ext cx="127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159385</xdr:rowOff>
    </xdr:from>
    <xdr:ext cx="534670" cy="2584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61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10,534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155575</xdr:rowOff>
    </xdr:from>
    <xdr:to>
      <xdr:col>55</xdr:col>
      <xdr:colOff>88900</xdr:colOff>
      <xdr:row>98</xdr:row>
      <xdr:rowOff>155575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7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107315</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194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151,822</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160655</xdr:rowOff>
    </xdr:from>
    <xdr:to>
      <xdr:col>55</xdr:col>
      <xdr:colOff>88900</xdr:colOff>
      <xdr:row>89</xdr:row>
      <xdr:rowOff>160655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1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118110</xdr:rowOff>
    </xdr:from>
    <xdr:to>
      <xdr:col>55</xdr:col>
      <xdr:colOff>0</xdr:colOff>
      <xdr:row>98</xdr:row>
      <xdr:rowOff>38735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74876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55880</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15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33020</xdr:rowOff>
    </xdr:from>
    <xdr:to>
      <xdr:col>55</xdr:col>
      <xdr:colOff>50800</xdr:colOff>
      <xdr:row>97</xdr:row>
      <xdr:rowOff>134620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118110</xdr:rowOff>
    </xdr:from>
    <xdr:to>
      <xdr:col>50</xdr:col>
      <xdr:colOff>114300</xdr:colOff>
      <xdr:row>98</xdr:row>
      <xdr:rowOff>114300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4876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64135</xdr:rowOff>
    </xdr:from>
    <xdr:to>
      <xdr:col>50</xdr:col>
      <xdr:colOff>165100</xdr:colOff>
      <xdr:row>97</xdr:row>
      <xdr:rowOff>166370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94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10795</xdr:rowOff>
    </xdr:from>
    <xdr:ext cx="533400" cy="2584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4699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115570</xdr:rowOff>
    </xdr:from>
    <xdr:to>
      <xdr:col>45</xdr:col>
      <xdr:colOff>177800</xdr:colOff>
      <xdr:row>98</xdr:row>
      <xdr:rowOff>114300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746220"/>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36830</xdr:rowOff>
    </xdr:from>
    <xdr:to>
      <xdr:col>46</xdr:col>
      <xdr:colOff>38100</xdr:colOff>
      <xdr:row>97</xdr:row>
      <xdr:rowOff>138430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154940</xdr:rowOff>
    </xdr:from>
    <xdr:ext cx="533400" cy="25781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4426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11430</xdr:rowOff>
    </xdr:from>
    <xdr:to>
      <xdr:col>41</xdr:col>
      <xdr:colOff>50800</xdr:colOff>
      <xdr:row>97</xdr:row>
      <xdr:rowOff>115570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4208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64135</xdr:rowOff>
    </xdr:from>
    <xdr:to>
      <xdr:col>41</xdr:col>
      <xdr:colOff>101600</xdr:colOff>
      <xdr:row>97</xdr:row>
      <xdr:rowOff>166370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94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10795</xdr:rowOff>
    </xdr:from>
    <xdr:ext cx="533400" cy="2584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4699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66675</xdr:rowOff>
    </xdr:from>
    <xdr:to>
      <xdr:col>36</xdr:col>
      <xdr:colOff>165100</xdr:colOff>
      <xdr:row>97</xdr:row>
      <xdr:rowOff>168275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159385</xdr:rowOff>
    </xdr:from>
    <xdr:ext cx="533400" cy="2584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7900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159385</xdr:rowOff>
    </xdr:from>
    <xdr:to>
      <xdr:col>55</xdr:col>
      <xdr:colOff>50800</xdr:colOff>
      <xdr:row>98</xdr:row>
      <xdr:rowOff>89535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74930</xdr:rowOff>
    </xdr:from>
    <xdr:ext cx="534670" cy="257810"/>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0558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67310</xdr:rowOff>
    </xdr:from>
    <xdr:to>
      <xdr:col>50</xdr:col>
      <xdr:colOff>165100</xdr:colOff>
      <xdr:row>97</xdr:row>
      <xdr:rowOff>168910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160020</xdr:rowOff>
    </xdr:from>
    <xdr:ext cx="53340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1965" y="16790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63500</xdr:rowOff>
    </xdr:from>
    <xdr:to>
      <xdr:col>46</xdr:col>
      <xdr:colOff>38100</xdr:colOff>
      <xdr:row>98</xdr:row>
      <xdr:rowOff>165100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156210</xdr:rowOff>
    </xdr:from>
    <xdr:ext cx="533400" cy="25781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9583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64770</xdr:rowOff>
    </xdr:from>
    <xdr:to>
      <xdr:col>41</xdr:col>
      <xdr:colOff>101600</xdr:colOff>
      <xdr:row>97</xdr:row>
      <xdr:rowOff>166370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157480</xdr:rowOff>
    </xdr:from>
    <xdr:ext cx="533400" cy="25781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3965" y="16788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132080</xdr:rowOff>
    </xdr:from>
    <xdr:to>
      <xdr:col>36</xdr:col>
      <xdr:colOff>165100</xdr:colOff>
      <xdr:row>97</xdr:row>
      <xdr:rowOff>62230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78740</xdr:rowOff>
    </xdr:from>
    <xdr:ext cx="53340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366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650" cy="25781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12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781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781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781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161925</xdr:rowOff>
    </xdr:from>
    <xdr:to>
      <xdr:col>85</xdr:col>
      <xdr:colOff>126365</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5425"/>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7810"/>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109220</xdr:rowOff>
    </xdr:from>
    <xdr:ext cx="534670" cy="257810"/>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1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59,032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161925</xdr:rowOff>
    </xdr:from>
    <xdr:to>
      <xdr:col>86</xdr:col>
      <xdr:colOff>25400</xdr:colOff>
      <xdr:row>30</xdr:row>
      <xdr:rowOff>161925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32385</xdr:rowOff>
    </xdr:from>
    <xdr:ext cx="469900" cy="257810"/>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760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9525</xdr:rowOff>
    </xdr:from>
    <xdr:to>
      <xdr:col>85</xdr:col>
      <xdr:colOff>177800</xdr:colOff>
      <xdr:row>38</xdr:row>
      <xdr:rowOff>111125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1270</xdr:rowOff>
    </xdr:from>
    <xdr:to>
      <xdr:col>81</xdr:col>
      <xdr:colOff>101600</xdr:colOff>
      <xdr:row>38</xdr:row>
      <xdr:rowOff>102870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119380</xdr:rowOff>
    </xdr:from>
    <xdr:ext cx="468630" cy="259080"/>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350" y="6291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124460</xdr:rowOff>
    </xdr:from>
    <xdr:ext cx="46863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350" y="6296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35560</xdr:rowOff>
    </xdr:from>
    <xdr:to>
      <xdr:col>72</xdr:col>
      <xdr:colOff>38100</xdr:colOff>
      <xdr:row>38</xdr:row>
      <xdr:rowOff>137160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153670</xdr:rowOff>
    </xdr:from>
    <xdr:ext cx="46863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350" y="6325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49530</xdr:rowOff>
    </xdr:from>
    <xdr:to>
      <xdr:col>67</xdr:col>
      <xdr:colOff>101600</xdr:colOff>
      <xdr:row>38</xdr:row>
      <xdr:rowOff>151130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167640</xdr:rowOff>
    </xdr:from>
    <xdr:ext cx="468630" cy="25781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350" y="6339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59080"/>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8285" cy="259080"/>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56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8285"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67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8285" cy="25908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8285" cy="25908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840" y="6696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7650" cy="25781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7650" cy="25781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285"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28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285"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28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28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28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28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28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7650" cy="25908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781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360" cy="25781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101600</xdr:rowOff>
    </xdr:from>
    <xdr:to>
      <xdr:col>85</xdr:col>
      <xdr:colOff>126365</xdr:colOff>
      <xdr:row>78</xdr:row>
      <xdr:rowOff>32385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03100"/>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36195</xdr:rowOff>
    </xdr:from>
    <xdr:ext cx="469900" cy="259080"/>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09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9,639</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32385</xdr:rowOff>
    </xdr:from>
    <xdr:to>
      <xdr:col>86</xdr:col>
      <xdr:colOff>25400</xdr:colOff>
      <xdr:row>78</xdr:row>
      <xdr:rowOff>32385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05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48895</xdr:rowOff>
    </xdr:from>
    <xdr:ext cx="534670" cy="259080"/>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78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77,984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101600</xdr:rowOff>
    </xdr:from>
    <xdr:to>
      <xdr:col>86</xdr:col>
      <xdr:colOff>25400</xdr:colOff>
      <xdr:row>70</xdr:row>
      <xdr:rowOff>101600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0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11430</xdr:rowOff>
    </xdr:from>
    <xdr:to>
      <xdr:col>85</xdr:col>
      <xdr:colOff>127000</xdr:colOff>
      <xdr:row>76</xdr:row>
      <xdr:rowOff>26670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30416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53975</xdr:rowOff>
    </xdr:from>
    <xdr:ext cx="534670" cy="257810"/>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4127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31115</xdr:rowOff>
    </xdr:from>
    <xdr:to>
      <xdr:col>85</xdr:col>
      <xdr:colOff>177800</xdr:colOff>
      <xdr:row>75</xdr:row>
      <xdr:rowOff>132715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21590</xdr:rowOff>
    </xdr:from>
    <xdr:to>
      <xdr:col>81</xdr:col>
      <xdr:colOff>50800</xdr:colOff>
      <xdr:row>76</xdr:row>
      <xdr:rowOff>26670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30517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84455</xdr:rowOff>
    </xdr:from>
    <xdr:to>
      <xdr:col>81</xdr:col>
      <xdr:colOff>101600</xdr:colOff>
      <xdr:row>76</xdr:row>
      <xdr:rowOff>14605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94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31115</xdr:rowOff>
    </xdr:from>
    <xdr:ext cx="533400" cy="25781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3965" y="12718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12700</xdr:rowOff>
    </xdr:from>
    <xdr:to>
      <xdr:col>76</xdr:col>
      <xdr:colOff>114300</xdr:colOff>
      <xdr:row>76</xdr:row>
      <xdr:rowOff>21590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3042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13335</xdr:rowOff>
    </xdr:from>
    <xdr:to>
      <xdr:col>76</xdr:col>
      <xdr:colOff>165100</xdr:colOff>
      <xdr:row>75</xdr:row>
      <xdr:rowOff>114935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132080</xdr:rowOff>
    </xdr:from>
    <xdr:ext cx="533400" cy="25781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4965" y="12647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8255</xdr:rowOff>
    </xdr:from>
    <xdr:to>
      <xdr:col>71</xdr:col>
      <xdr:colOff>177800</xdr:colOff>
      <xdr:row>76</xdr:row>
      <xdr:rowOff>12700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30384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7620</xdr:rowOff>
    </xdr:from>
    <xdr:to>
      <xdr:col>72</xdr:col>
      <xdr:colOff>38100</xdr:colOff>
      <xdr:row>75</xdr:row>
      <xdr:rowOff>109220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6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125730</xdr:rowOff>
    </xdr:from>
    <xdr:ext cx="5334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5965" y="12641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1270</xdr:rowOff>
    </xdr:from>
    <xdr:to>
      <xdr:col>67</xdr:col>
      <xdr:colOff>101600</xdr:colOff>
      <xdr:row>75</xdr:row>
      <xdr:rowOff>102870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6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119380</xdr:rowOff>
    </xdr:from>
    <xdr:ext cx="5334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6965" y="12635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132080</xdr:rowOff>
    </xdr:from>
    <xdr:to>
      <xdr:col>85</xdr:col>
      <xdr:colOff>177800</xdr:colOff>
      <xdr:row>76</xdr:row>
      <xdr:rowOff>62230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9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111125</xdr:rowOff>
    </xdr:from>
    <xdr:ext cx="534670" cy="257810"/>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9698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147320</xdr:rowOff>
    </xdr:from>
    <xdr:to>
      <xdr:col>81</xdr:col>
      <xdr:colOff>101600</xdr:colOff>
      <xdr:row>76</xdr:row>
      <xdr:rowOff>77470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300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68580</xdr:rowOff>
    </xdr:from>
    <xdr:ext cx="533400" cy="259080"/>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3965" y="13098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142240</xdr:rowOff>
    </xdr:from>
    <xdr:to>
      <xdr:col>76</xdr:col>
      <xdr:colOff>165100</xdr:colOff>
      <xdr:row>76</xdr:row>
      <xdr:rowOff>72390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63500</xdr:rowOff>
    </xdr:from>
    <xdr:ext cx="533400" cy="25781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4965" y="13093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133350</xdr:rowOff>
    </xdr:from>
    <xdr:to>
      <xdr:col>72</xdr:col>
      <xdr:colOff>38100</xdr:colOff>
      <xdr:row>76</xdr:row>
      <xdr:rowOff>63500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54610</xdr:rowOff>
    </xdr:from>
    <xdr:ext cx="533400" cy="257810"/>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5965" y="13084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128905</xdr:rowOff>
    </xdr:from>
    <xdr:to>
      <xdr:col>67</xdr:col>
      <xdr:colOff>101600</xdr:colOff>
      <xdr:row>76</xdr:row>
      <xdr:rowOff>59055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50165</xdr:rowOff>
    </xdr:from>
    <xdr:ext cx="533400" cy="25908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6965" y="13080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54610</xdr:rowOff>
    </xdr:from>
    <xdr:ext cx="247650" cy="25781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080" y="166852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4360" cy="25781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6113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94360" cy="25781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55422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159385</xdr:rowOff>
    </xdr:from>
    <xdr:to>
      <xdr:col>85</xdr:col>
      <xdr:colOff>126365</xdr:colOff>
      <xdr:row>98</xdr:row>
      <xdr:rowOff>22860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89885"/>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26670</xdr:rowOff>
    </xdr:from>
    <xdr:ext cx="378460" cy="259080"/>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28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22860</xdr:rowOff>
    </xdr:from>
    <xdr:to>
      <xdr:col>86</xdr:col>
      <xdr:colOff>25400</xdr:colOff>
      <xdr:row>98</xdr:row>
      <xdr:rowOff>22860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2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106045</xdr:rowOff>
    </xdr:from>
    <xdr:ext cx="598805" cy="259080"/>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65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216,611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159385</xdr:rowOff>
    </xdr:from>
    <xdr:to>
      <xdr:col>86</xdr:col>
      <xdr:colOff>25400</xdr:colOff>
      <xdr:row>90</xdr:row>
      <xdr:rowOff>159385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8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63500</xdr:rowOff>
    </xdr:from>
    <xdr:to>
      <xdr:col>85</xdr:col>
      <xdr:colOff>127000</xdr:colOff>
      <xdr:row>97</xdr:row>
      <xdr:rowOff>44450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5227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127635</xdr:rowOff>
    </xdr:from>
    <xdr:ext cx="534670" cy="259080"/>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86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149225</xdr:rowOff>
    </xdr:from>
    <xdr:to>
      <xdr:col>85</xdr:col>
      <xdr:colOff>177800</xdr:colOff>
      <xdr:row>97</xdr:row>
      <xdr:rowOff>79375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8890</xdr:rowOff>
    </xdr:from>
    <xdr:to>
      <xdr:col>81</xdr:col>
      <xdr:colOff>50800</xdr:colOff>
      <xdr:row>97</xdr:row>
      <xdr:rowOff>44450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63954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50165</xdr:rowOff>
    </xdr:from>
    <xdr:to>
      <xdr:col>81</xdr:col>
      <xdr:colOff>101600</xdr:colOff>
      <xdr:row>97</xdr:row>
      <xdr:rowOff>151765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143510</xdr:rowOff>
    </xdr:from>
    <xdr:ext cx="533400" cy="25781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3965" y="167741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8890</xdr:rowOff>
    </xdr:from>
    <xdr:to>
      <xdr:col>76</xdr:col>
      <xdr:colOff>114300</xdr:colOff>
      <xdr:row>97</xdr:row>
      <xdr:rowOff>70485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63954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63500</xdr:rowOff>
    </xdr:from>
    <xdr:to>
      <xdr:col>76</xdr:col>
      <xdr:colOff>165100</xdr:colOff>
      <xdr:row>97</xdr:row>
      <xdr:rowOff>165100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156210</xdr:rowOff>
    </xdr:from>
    <xdr:ext cx="533400" cy="25781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4965" y="16786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31750</xdr:rowOff>
    </xdr:from>
    <xdr:to>
      <xdr:col>71</xdr:col>
      <xdr:colOff>177800</xdr:colOff>
      <xdr:row>97</xdr:row>
      <xdr:rowOff>70485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6240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43180</xdr:rowOff>
    </xdr:from>
    <xdr:to>
      <xdr:col>72</xdr:col>
      <xdr:colOff>38100</xdr:colOff>
      <xdr:row>97</xdr:row>
      <xdr:rowOff>144780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135890</xdr:rowOff>
    </xdr:from>
    <xdr:ext cx="53340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5965" y="167665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60325</xdr:rowOff>
    </xdr:from>
    <xdr:to>
      <xdr:col>67</xdr:col>
      <xdr:colOff>101600</xdr:colOff>
      <xdr:row>97</xdr:row>
      <xdr:rowOff>161925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153035</xdr:rowOff>
    </xdr:from>
    <xdr:ext cx="5334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6965" y="167836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12700</xdr:rowOff>
    </xdr:from>
    <xdr:to>
      <xdr:col>85</xdr:col>
      <xdr:colOff>177800</xdr:colOff>
      <xdr:row>96</xdr:row>
      <xdr:rowOff>114300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35560</xdr:rowOff>
    </xdr:from>
    <xdr:ext cx="534670" cy="259080"/>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323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53,341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165100</xdr:rowOff>
    </xdr:from>
    <xdr:to>
      <xdr:col>81</xdr:col>
      <xdr:colOff>101600</xdr:colOff>
      <xdr:row>97</xdr:row>
      <xdr:rowOff>95250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111760</xdr:rowOff>
    </xdr:from>
    <xdr:ext cx="533400" cy="25781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3965" y="163995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129540</xdr:rowOff>
    </xdr:from>
    <xdr:to>
      <xdr:col>76</xdr:col>
      <xdr:colOff>165100</xdr:colOff>
      <xdr:row>97</xdr:row>
      <xdr:rowOff>59690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76200</xdr:rowOff>
    </xdr:from>
    <xdr:ext cx="533400" cy="25781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4965" y="16363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19685</xdr:rowOff>
    </xdr:from>
    <xdr:to>
      <xdr:col>72</xdr:col>
      <xdr:colOff>38100</xdr:colOff>
      <xdr:row>97</xdr:row>
      <xdr:rowOff>121285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137795</xdr:rowOff>
    </xdr:from>
    <xdr:ext cx="5334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5965" y="16425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22,102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152400</xdr:rowOff>
    </xdr:from>
    <xdr:to>
      <xdr:col>67</xdr:col>
      <xdr:colOff>101600</xdr:colOff>
      <xdr:row>97</xdr:row>
      <xdr:rowOff>82550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99060</xdr:rowOff>
    </xdr:from>
    <xdr:ext cx="533400" cy="25781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6965" y="16386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28,899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5781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609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81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103505</xdr:rowOff>
    </xdr:from>
    <xdr:to>
      <xdr:col>116</xdr:col>
      <xdr:colOff>62865</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7005"/>
          <a:ext cx="127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50165</xdr:rowOff>
    </xdr:from>
    <xdr:ext cx="469900" cy="259080"/>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22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7,790</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103505</xdr:rowOff>
    </xdr:from>
    <xdr:to>
      <xdr:col>116</xdr:col>
      <xdr:colOff>152400</xdr:colOff>
      <xdr:row>30</xdr:row>
      <xdr:rowOff>103505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170180</xdr:rowOff>
    </xdr:from>
    <xdr:to>
      <xdr:col>116</xdr:col>
      <xdr:colOff>63500</xdr:colOff>
      <xdr:row>38</xdr:row>
      <xdr:rowOff>7620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323300" y="65138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170180</xdr:rowOff>
    </xdr:from>
    <xdr:ext cx="469900" cy="259080"/>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70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36</xdr:row>
      <xdr:rowOff>147320</xdr:rowOff>
    </xdr:from>
    <xdr:to>
      <xdr:col>116</xdr:col>
      <xdr:colOff>114300</xdr:colOff>
      <xdr:row>37</xdr:row>
      <xdr:rowOff>77470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153670</xdr:rowOff>
    </xdr:from>
    <xdr:to>
      <xdr:col>111</xdr:col>
      <xdr:colOff>177800</xdr:colOff>
      <xdr:row>38</xdr:row>
      <xdr:rowOff>7620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49732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73660</xdr:rowOff>
    </xdr:from>
    <xdr:to>
      <xdr:col>112</xdr:col>
      <xdr:colOff>38100</xdr:colOff>
      <xdr:row>37</xdr:row>
      <xdr:rowOff>3810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24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20320</xdr:rowOff>
    </xdr:from>
    <xdr:ext cx="468630" cy="25781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350" y="60210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153670</xdr:rowOff>
    </xdr:from>
    <xdr:to>
      <xdr:col>107</xdr:col>
      <xdr:colOff>50800</xdr:colOff>
      <xdr:row>38</xdr:row>
      <xdr:rowOff>17780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4973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88265</xdr:rowOff>
    </xdr:from>
    <xdr:to>
      <xdr:col>107</xdr:col>
      <xdr:colOff>101600</xdr:colOff>
      <xdr:row>38</xdr:row>
      <xdr:rowOff>18415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34925</xdr:rowOff>
    </xdr:from>
    <xdr:ext cx="46863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350" y="62071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17780</xdr:rowOff>
    </xdr:from>
    <xdr:to>
      <xdr:col>102</xdr:col>
      <xdr:colOff>114300</xdr:colOff>
      <xdr:row>38</xdr:row>
      <xdr:rowOff>21590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5328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82550</xdr:rowOff>
    </xdr:from>
    <xdr:ext cx="468630" cy="259080"/>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350" y="6254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156845</xdr:rowOff>
    </xdr:from>
    <xdr:to>
      <xdr:col>98</xdr:col>
      <xdr:colOff>38100</xdr:colOff>
      <xdr:row>38</xdr:row>
      <xdr:rowOff>86995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78105</xdr:rowOff>
    </xdr:from>
    <xdr:ext cx="378460" cy="25781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70" y="659320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119380</xdr:rowOff>
    </xdr:from>
    <xdr:to>
      <xdr:col>116</xdr:col>
      <xdr:colOff>114300</xdr:colOff>
      <xdr:row>38</xdr:row>
      <xdr:rowOff>49530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97790</xdr:rowOff>
    </xdr:from>
    <xdr:ext cx="469900" cy="257810"/>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414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128270</xdr:rowOff>
    </xdr:from>
    <xdr:to>
      <xdr:col>112</xdr:col>
      <xdr:colOff>38100</xdr:colOff>
      <xdr:row>38</xdr:row>
      <xdr:rowOff>58420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49530</xdr:rowOff>
    </xdr:from>
    <xdr:ext cx="46863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88350" y="6564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102870</xdr:rowOff>
    </xdr:from>
    <xdr:to>
      <xdr:col>107</xdr:col>
      <xdr:colOff>101600</xdr:colOff>
      <xdr:row>38</xdr:row>
      <xdr:rowOff>33020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24130</xdr:rowOff>
    </xdr:from>
    <xdr:ext cx="46863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350" y="6539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137795</xdr:rowOff>
    </xdr:from>
    <xdr:to>
      <xdr:col>102</xdr:col>
      <xdr:colOff>165100</xdr:colOff>
      <xdr:row>38</xdr:row>
      <xdr:rowOff>67945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59055</xdr:rowOff>
    </xdr:from>
    <xdr:ext cx="46863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350" y="65741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142240</xdr:rowOff>
    </xdr:from>
    <xdr:to>
      <xdr:col>98</xdr:col>
      <xdr:colOff>38100</xdr:colOff>
      <xdr:row>38</xdr:row>
      <xdr:rowOff>72390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88900</xdr:rowOff>
    </xdr:from>
    <xdr:ext cx="468630" cy="25781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350" y="6261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650" cy="25908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6090"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640" y="963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6090" cy="25781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640" y="925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6090"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6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781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34925</xdr:rowOff>
    </xdr:from>
    <xdr:to>
      <xdr:col>116</xdr:col>
      <xdr:colOff>62865</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742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153035</xdr:rowOff>
    </xdr:from>
    <xdr:ext cx="534670" cy="259080"/>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2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12,227</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34925</xdr:rowOff>
    </xdr:from>
    <xdr:to>
      <xdr:col>116</xdr:col>
      <xdr:colOff>152400</xdr:colOff>
      <xdr:row>50</xdr:row>
      <xdr:rowOff>34925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7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74930</xdr:rowOff>
    </xdr:from>
    <xdr:to>
      <xdr:col>116</xdr:col>
      <xdr:colOff>63500</xdr:colOff>
      <xdr:row>58</xdr:row>
      <xdr:rowOff>82550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190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20320</xdr:rowOff>
    </xdr:from>
    <xdr:ext cx="469900" cy="257810"/>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152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168910</xdr:rowOff>
    </xdr:from>
    <xdr:to>
      <xdr:col>116</xdr:col>
      <xdr:colOff>114300</xdr:colOff>
      <xdr:row>57</xdr:row>
      <xdr:rowOff>99060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74930</xdr:rowOff>
    </xdr:from>
    <xdr:to>
      <xdr:col>111</xdr:col>
      <xdr:colOff>177800</xdr:colOff>
      <xdr:row>58</xdr:row>
      <xdr:rowOff>81915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01903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168275</xdr:rowOff>
    </xdr:from>
    <xdr:to>
      <xdr:col>112</xdr:col>
      <xdr:colOff>38100</xdr:colOff>
      <xdr:row>57</xdr:row>
      <xdr:rowOff>98425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114935</xdr:rowOff>
    </xdr:from>
    <xdr:ext cx="468630"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350" y="95446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80010</xdr:rowOff>
    </xdr:from>
    <xdr:to>
      <xdr:col>107</xdr:col>
      <xdr:colOff>50800</xdr:colOff>
      <xdr:row>58</xdr:row>
      <xdr:rowOff>81915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241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64770</xdr:rowOff>
    </xdr:from>
    <xdr:to>
      <xdr:col>107</xdr:col>
      <xdr:colOff>101600</xdr:colOff>
      <xdr:row>57</xdr:row>
      <xdr:rowOff>166370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11430</xdr:rowOff>
    </xdr:from>
    <xdr:ext cx="46863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350" y="96126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80010</xdr:rowOff>
    </xdr:from>
    <xdr:to>
      <xdr:col>102</xdr:col>
      <xdr:colOff>114300</xdr:colOff>
      <xdr:row>58</xdr:row>
      <xdr:rowOff>84455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0241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27940</xdr:rowOff>
    </xdr:from>
    <xdr:to>
      <xdr:col>102</xdr:col>
      <xdr:colOff>165100</xdr:colOff>
      <xdr:row>57</xdr:row>
      <xdr:rowOff>129540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146050</xdr:rowOff>
    </xdr:from>
    <xdr:ext cx="468630" cy="25781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350" y="9575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7620</xdr:rowOff>
    </xdr:from>
    <xdr:to>
      <xdr:col>98</xdr:col>
      <xdr:colOff>38100</xdr:colOff>
      <xdr:row>57</xdr:row>
      <xdr:rowOff>109220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125730</xdr:rowOff>
    </xdr:from>
    <xdr:ext cx="46863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350" y="9555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31750</xdr:rowOff>
    </xdr:from>
    <xdr:to>
      <xdr:col>116</xdr:col>
      <xdr:colOff>114300</xdr:colOff>
      <xdr:row>58</xdr:row>
      <xdr:rowOff>133350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10160</xdr:rowOff>
    </xdr:from>
    <xdr:ext cx="469900" cy="259080"/>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54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23495</xdr:rowOff>
    </xdr:from>
    <xdr:to>
      <xdr:col>112</xdr:col>
      <xdr:colOff>38100</xdr:colOff>
      <xdr:row>58</xdr:row>
      <xdr:rowOff>125095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116205</xdr:rowOff>
    </xdr:from>
    <xdr:ext cx="46863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350" y="10060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31115</xdr:rowOff>
    </xdr:from>
    <xdr:to>
      <xdr:col>107</xdr:col>
      <xdr:colOff>101600</xdr:colOff>
      <xdr:row>58</xdr:row>
      <xdr:rowOff>132715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123825</xdr:rowOff>
    </xdr:from>
    <xdr:ext cx="468630" cy="25781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350" y="10067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29210</xdr:rowOff>
    </xdr:from>
    <xdr:to>
      <xdr:col>102</xdr:col>
      <xdr:colOff>165100</xdr:colOff>
      <xdr:row>58</xdr:row>
      <xdr:rowOff>130810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121920</xdr:rowOff>
    </xdr:from>
    <xdr:ext cx="468630" cy="25781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350" y="10066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33655</xdr:rowOff>
    </xdr:from>
    <xdr:to>
      <xdr:col>98</xdr:col>
      <xdr:colOff>38100</xdr:colOff>
      <xdr:row>58</xdr:row>
      <xdr:rowOff>135255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126365</xdr:rowOff>
    </xdr:from>
    <xdr:ext cx="468630" cy="25908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350" y="100704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8615" cy="22415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650" cy="25781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080" y="13827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781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3370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781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781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781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360" cy="25781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68580</xdr:rowOff>
    </xdr:from>
    <xdr:to>
      <xdr:col>116</xdr:col>
      <xdr:colOff>62865</xdr:colOff>
      <xdr:row>79</xdr:row>
      <xdr:rowOff>15240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4153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19050</xdr:rowOff>
    </xdr:from>
    <xdr:ext cx="534670" cy="257810"/>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6360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17,950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15240</xdr:rowOff>
    </xdr:from>
    <xdr:to>
      <xdr:col>116</xdr:col>
      <xdr:colOff>152400</xdr:colOff>
      <xdr:row>79</xdr:row>
      <xdr:rowOff>15240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5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15240</xdr:rowOff>
    </xdr:from>
    <xdr:ext cx="534670" cy="259080"/>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1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75,599</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68580</xdr:rowOff>
    </xdr:from>
    <xdr:to>
      <xdr:col>116</xdr:col>
      <xdr:colOff>152400</xdr:colOff>
      <xdr:row>71</xdr:row>
      <xdr:rowOff>68580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4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36195</xdr:rowOff>
    </xdr:from>
    <xdr:to>
      <xdr:col>116</xdr:col>
      <xdr:colOff>63500</xdr:colOff>
      <xdr:row>76</xdr:row>
      <xdr:rowOff>59055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6639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144145</xdr:rowOff>
    </xdr:from>
    <xdr:ext cx="534670" cy="257810"/>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289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166370</xdr:rowOff>
    </xdr:from>
    <xdr:to>
      <xdr:col>116</xdr:col>
      <xdr:colOff>114300</xdr:colOff>
      <xdr:row>76</xdr:row>
      <xdr:rowOff>95885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025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59055</xdr:rowOff>
    </xdr:from>
    <xdr:to>
      <xdr:col>111</xdr:col>
      <xdr:colOff>177800</xdr:colOff>
      <xdr:row>76</xdr:row>
      <xdr:rowOff>100965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08925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6985</xdr:rowOff>
    </xdr:from>
    <xdr:to>
      <xdr:col>112</xdr:col>
      <xdr:colOff>38100</xdr:colOff>
      <xdr:row>76</xdr:row>
      <xdr:rowOff>109220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037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125095</xdr:rowOff>
    </xdr:from>
    <xdr:ext cx="533400" cy="2584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5965" y="128123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100965</xdr:rowOff>
    </xdr:from>
    <xdr:to>
      <xdr:col>107</xdr:col>
      <xdr:colOff>50800</xdr:colOff>
      <xdr:row>76</xdr:row>
      <xdr:rowOff>135255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311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59055</xdr:rowOff>
    </xdr:from>
    <xdr:to>
      <xdr:col>107</xdr:col>
      <xdr:colOff>101600</xdr:colOff>
      <xdr:row>75</xdr:row>
      <xdr:rowOff>160655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6350</xdr:rowOff>
    </xdr:from>
    <xdr:ext cx="533400" cy="257810"/>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6965" y="12693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135255</xdr:rowOff>
    </xdr:from>
    <xdr:to>
      <xdr:col>102</xdr:col>
      <xdr:colOff>114300</xdr:colOff>
      <xdr:row>77</xdr:row>
      <xdr:rowOff>15875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6545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5080</xdr:rowOff>
    </xdr:from>
    <xdr:to>
      <xdr:col>102</xdr:col>
      <xdr:colOff>165100</xdr:colOff>
      <xdr:row>75</xdr:row>
      <xdr:rowOff>106680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6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123190</xdr:rowOff>
    </xdr:from>
    <xdr:ext cx="533400" cy="25781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7965" y="126390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168910</xdr:rowOff>
    </xdr:from>
    <xdr:to>
      <xdr:col>98</xdr:col>
      <xdr:colOff>38100</xdr:colOff>
      <xdr:row>75</xdr:row>
      <xdr:rowOff>99060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5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115570</xdr:rowOff>
    </xdr:from>
    <xdr:ext cx="5334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8965" y="126314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156845</xdr:rowOff>
    </xdr:from>
    <xdr:to>
      <xdr:col>116</xdr:col>
      <xdr:colOff>114300</xdr:colOff>
      <xdr:row>76</xdr:row>
      <xdr:rowOff>86995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8255</xdr:rowOff>
    </xdr:from>
    <xdr:ext cx="534670" cy="257810"/>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8670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8255</xdr:rowOff>
    </xdr:from>
    <xdr:to>
      <xdr:col>112</xdr:col>
      <xdr:colOff>38100</xdr:colOff>
      <xdr:row>76</xdr:row>
      <xdr:rowOff>109855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100965</xdr:rowOff>
    </xdr:from>
    <xdr:ext cx="533400" cy="25781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5965" y="131311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38,526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50165</xdr:rowOff>
    </xdr:from>
    <xdr:to>
      <xdr:col>107</xdr:col>
      <xdr:colOff>101600</xdr:colOff>
      <xdr:row>76</xdr:row>
      <xdr:rowOff>151765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143510</xdr:rowOff>
    </xdr:from>
    <xdr:ext cx="533400" cy="25781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6965" y="13173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84455</xdr:rowOff>
    </xdr:from>
    <xdr:to>
      <xdr:col>102</xdr:col>
      <xdr:colOff>165100</xdr:colOff>
      <xdr:row>77</xdr:row>
      <xdr:rowOff>14605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1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6350</xdr:rowOff>
    </xdr:from>
    <xdr:ext cx="533400" cy="25781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7965" y="132080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35,201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136525</xdr:rowOff>
    </xdr:from>
    <xdr:to>
      <xdr:col>98</xdr:col>
      <xdr:colOff>38100</xdr:colOff>
      <xdr:row>77</xdr:row>
      <xdr:rowOff>66675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57785</xdr:rowOff>
    </xdr:from>
    <xdr:ext cx="533400" cy="25908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8965" y="13259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8615" cy="22415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650" cy="25781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6113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650" cy="25781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080" y="14970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285" cy="25908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285" cy="259080"/>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28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28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28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28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28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28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全体的に見ると、ほぼ類似団体平均並みか下回っている。</a:t>
          </a:r>
        </a:p>
        <a:p>
          <a:r>
            <a:rPr lang="ja-JP" altLang="en-US"/>
            <a:t>扶助費が大きく増加している。子育て世帯への臨時特別給付金等、新型コロナウイルス感染症対策における扶助関係経費が増加したものである。</a:t>
          </a:r>
        </a:p>
        <a:p>
          <a:r>
            <a:rPr lang="ja-JP" altLang="en-US"/>
            <a:t>普通建設事業費（うち更新整備）についてはここ数年増加傾向である。老朽化した公共施設の長寿命化修繕によるもので、個別施設計画等により、平準化を図りながら適正管理に努める。</a:t>
          </a:r>
        </a:p>
        <a:p>
          <a:r>
            <a:rPr lang="ja-JP" altLang="en-US"/>
            <a:t>補助費等についてはR02年度よりも大幅に下回っている。これは国の施策による特別定額給付金事業が終了したことによるものである。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26,004
25,141
31.11
11,635,983
11,051,469
451,052
6,327,846
7,592,117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81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81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8615" cy="22415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5781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090" cy="25781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09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5781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125730</xdr:rowOff>
    </xdr:from>
    <xdr:to>
      <xdr:col>24</xdr:col>
      <xdr:colOff>62865</xdr:colOff>
      <xdr:row>38</xdr:row>
      <xdr:rowOff>63500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23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67310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8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72390</xdr:rowOff>
    </xdr:from>
    <xdr:ext cx="46990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4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5,836</a:t>
          </a:r>
          <a:endParaRPr kumimoji="1" lang="ja-JP" altLang="en-US" sz="1000" b="1">
            <a:latin typeface="ＭＳ Ｐゴシック"/>
          </a:endParaRPr>
        </a:p>
      </xdr:txBody>
    </xdr:sp>
    <xdr:clientData/>
  </xdr:oneCellAnchor>
  <xdr:twoCellAnchor>
    <xdr:from>
      <xdr:col>23</xdr:col>
      <xdr:colOff>165100</xdr:colOff>
      <xdr:row>30</xdr:row>
      <xdr:rowOff>125730</xdr:rowOff>
    </xdr:from>
    <xdr:to>
      <xdr:col>24</xdr:col>
      <xdr:colOff>152400</xdr:colOff>
      <xdr:row>30</xdr:row>
      <xdr:rowOff>125730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20955</xdr:rowOff>
    </xdr:from>
    <xdr:to>
      <xdr:col>24</xdr:col>
      <xdr:colOff>63500</xdr:colOff>
      <xdr:row>35</xdr:row>
      <xdr:rowOff>2540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5025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132080</xdr:rowOff>
    </xdr:from>
    <xdr:ext cx="469900" cy="25781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899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109220</xdr:rowOff>
    </xdr:from>
    <xdr:to>
      <xdr:col>24</xdr:col>
      <xdr:colOff>114300</xdr:colOff>
      <xdr:row>35</xdr:row>
      <xdr:rowOff>38735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38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20955</xdr:rowOff>
    </xdr:from>
    <xdr:to>
      <xdr:col>19</xdr:col>
      <xdr:colOff>177800</xdr:colOff>
      <xdr:row>35</xdr:row>
      <xdr:rowOff>92710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50255"/>
          <a:ext cx="8890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125730</xdr:rowOff>
    </xdr:from>
    <xdr:to>
      <xdr:col>20</xdr:col>
      <xdr:colOff>38100</xdr:colOff>
      <xdr:row>35</xdr:row>
      <xdr:rowOff>55880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46990</xdr:rowOff>
    </xdr:from>
    <xdr:ext cx="46863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047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92710</xdr:rowOff>
    </xdr:from>
    <xdr:to>
      <xdr:col>15</xdr:col>
      <xdr:colOff>50800</xdr:colOff>
      <xdr:row>35</xdr:row>
      <xdr:rowOff>103505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9346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58420</xdr:rowOff>
    </xdr:from>
    <xdr:to>
      <xdr:col>15</xdr:col>
      <xdr:colOff>101600</xdr:colOff>
      <xdr:row>34</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5080</xdr:rowOff>
    </xdr:from>
    <xdr:ext cx="46863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662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96520</xdr:rowOff>
    </xdr:from>
    <xdr:to>
      <xdr:col>10</xdr:col>
      <xdr:colOff>114300</xdr:colOff>
      <xdr:row>35</xdr:row>
      <xdr:rowOff>103505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972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24130</xdr:rowOff>
    </xdr:from>
    <xdr:to>
      <xdr:col>10</xdr:col>
      <xdr:colOff>165100</xdr:colOff>
      <xdr:row>34</xdr:row>
      <xdr:rowOff>125730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142240</xdr:rowOff>
    </xdr:from>
    <xdr:ext cx="46863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628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41910</xdr:rowOff>
    </xdr:from>
    <xdr:to>
      <xdr:col>6</xdr:col>
      <xdr:colOff>38100</xdr:colOff>
      <xdr:row>34</xdr:row>
      <xdr:rowOff>143510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160020</xdr:rowOff>
    </xdr:from>
    <xdr:ext cx="46863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646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123190</xdr:rowOff>
    </xdr:from>
    <xdr:to>
      <xdr:col>24</xdr:col>
      <xdr:colOff>114300</xdr:colOff>
      <xdr:row>35</xdr:row>
      <xdr:rowOff>53340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101600</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0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141605</xdr:rowOff>
    </xdr:from>
    <xdr:to>
      <xdr:col>20</xdr:col>
      <xdr:colOff>38100</xdr:colOff>
      <xdr:row>34</xdr:row>
      <xdr:rowOff>71755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88265</xdr:rowOff>
    </xdr:from>
    <xdr:ext cx="468630" cy="25781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5746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41910</xdr:rowOff>
    </xdr:from>
    <xdr:to>
      <xdr:col>15</xdr:col>
      <xdr:colOff>101600</xdr:colOff>
      <xdr:row>35</xdr:row>
      <xdr:rowOff>143510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134620</xdr:rowOff>
    </xdr:from>
    <xdr:ext cx="468630" cy="25781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1353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52705</xdr:rowOff>
    </xdr:from>
    <xdr:to>
      <xdr:col>10</xdr:col>
      <xdr:colOff>165100</xdr:colOff>
      <xdr:row>35</xdr:row>
      <xdr:rowOff>154940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53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145415</xdr:rowOff>
    </xdr:from>
    <xdr:ext cx="468630" cy="25781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1461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45720</xdr:rowOff>
    </xdr:from>
    <xdr:to>
      <xdr:col>6</xdr:col>
      <xdr:colOff>38100</xdr:colOff>
      <xdr:row>35</xdr:row>
      <xdr:rowOff>147320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138430</xdr:rowOff>
    </xdr:from>
    <xdr:ext cx="468630"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1391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58,320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8615" cy="22415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765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4360" cy="25781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4360"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4360" cy="25781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4360"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4360"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360" cy="257810"/>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9525</xdr:rowOff>
    </xdr:from>
    <xdr:to>
      <xdr:col>24</xdr:col>
      <xdr:colOff>62865</xdr:colOff>
      <xdr:row>58</xdr:row>
      <xdr:rowOff>168275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53475"/>
          <a:ext cx="127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635</xdr:rowOff>
    </xdr:from>
    <xdr:ext cx="5346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61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168275</xdr:rowOff>
    </xdr:from>
    <xdr:to>
      <xdr:col>24</xdr:col>
      <xdr:colOff>152400</xdr:colOff>
      <xdr:row>58</xdr:row>
      <xdr:rowOff>168275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127635</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28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447,308</a:t>
          </a:r>
          <a:endParaRPr kumimoji="1" lang="ja-JP" altLang="en-US" sz="1000" b="1">
            <a:latin typeface="ＭＳ Ｐゴシック"/>
          </a:endParaRPr>
        </a:p>
      </xdr:txBody>
    </xdr:sp>
    <xdr:clientData/>
  </xdr:oneCellAnchor>
  <xdr:twoCellAnchor>
    <xdr:from>
      <xdr:col>23</xdr:col>
      <xdr:colOff>165100</xdr:colOff>
      <xdr:row>51</xdr:row>
      <xdr:rowOff>9525</xdr:rowOff>
    </xdr:from>
    <xdr:to>
      <xdr:col>24</xdr:col>
      <xdr:colOff>152400</xdr:colOff>
      <xdr:row>51</xdr:row>
      <xdr:rowOff>9525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5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90805</xdr:rowOff>
    </xdr:from>
    <xdr:to>
      <xdr:col>24</xdr:col>
      <xdr:colOff>63500</xdr:colOff>
      <xdr:row>58</xdr:row>
      <xdr:rowOff>9525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92005"/>
          <a:ext cx="838200" cy="261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135890</xdr:rowOff>
    </xdr:from>
    <xdr:ext cx="534670" cy="259080"/>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70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85,085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113030</xdr:rowOff>
    </xdr:from>
    <xdr:to>
      <xdr:col>24</xdr:col>
      <xdr:colOff>114300</xdr:colOff>
      <xdr:row>58</xdr:row>
      <xdr:rowOff>43180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90805</xdr:rowOff>
    </xdr:from>
    <xdr:to>
      <xdr:col>19</xdr:col>
      <xdr:colOff>177800</xdr:colOff>
      <xdr:row>58</xdr:row>
      <xdr:rowOff>59055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92005"/>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17780</xdr:rowOff>
    </xdr:from>
    <xdr:to>
      <xdr:col>20</xdr:col>
      <xdr:colOff>38100</xdr:colOff>
      <xdr:row>56</xdr:row>
      <xdr:rowOff>118745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1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54</xdr:row>
      <xdr:rowOff>135255</xdr:rowOff>
    </xdr:from>
    <xdr:ext cx="597535" cy="25781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3935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59055</xdr:rowOff>
    </xdr:from>
    <xdr:to>
      <xdr:col>15</xdr:col>
      <xdr:colOff>50800</xdr:colOff>
      <xdr:row>58</xdr:row>
      <xdr:rowOff>92710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315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6350</xdr:rowOff>
    </xdr:from>
    <xdr:to>
      <xdr:col>15</xdr:col>
      <xdr:colOff>101600</xdr:colOff>
      <xdr:row>58</xdr:row>
      <xdr:rowOff>107950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124460</xdr:rowOff>
    </xdr:from>
    <xdr:ext cx="53340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0965" y="97256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92710</xdr:rowOff>
    </xdr:from>
    <xdr:to>
      <xdr:col>10</xdr:col>
      <xdr:colOff>114300</xdr:colOff>
      <xdr:row>58</xdr:row>
      <xdr:rowOff>94615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368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160020</xdr:rowOff>
    </xdr:from>
    <xdr:to>
      <xdr:col>10</xdr:col>
      <xdr:colOff>165100</xdr:colOff>
      <xdr:row>58</xdr:row>
      <xdr:rowOff>90170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106680</xdr:rowOff>
    </xdr:from>
    <xdr:ext cx="5334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707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17780</xdr:rowOff>
    </xdr:from>
    <xdr:to>
      <xdr:col>6</xdr:col>
      <xdr:colOff>38100</xdr:colOff>
      <xdr:row>58</xdr:row>
      <xdr:rowOff>118745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135255</xdr:rowOff>
    </xdr:from>
    <xdr:ext cx="533400" cy="25781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97364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130175</xdr:rowOff>
    </xdr:from>
    <xdr:to>
      <xdr:col>24</xdr:col>
      <xdr:colOff>114300</xdr:colOff>
      <xdr:row>58</xdr:row>
      <xdr:rowOff>60325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109220</xdr:rowOff>
    </xdr:from>
    <xdr:ext cx="534670" cy="25781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18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40640</xdr:rowOff>
    </xdr:from>
    <xdr:to>
      <xdr:col>20</xdr:col>
      <xdr:colOff>38100</xdr:colOff>
      <xdr:row>56</xdr:row>
      <xdr:rowOff>141605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418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132715</xdr:rowOff>
    </xdr:from>
    <xdr:ext cx="597535" cy="25781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97339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8255</xdr:rowOff>
    </xdr:from>
    <xdr:to>
      <xdr:col>15</xdr:col>
      <xdr:colOff>101600</xdr:colOff>
      <xdr:row>58</xdr:row>
      <xdr:rowOff>109855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100965</xdr:rowOff>
    </xdr:from>
    <xdr:ext cx="533400" cy="25781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0965" y="100450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41910</xdr:rowOff>
    </xdr:from>
    <xdr:to>
      <xdr:col>10</xdr:col>
      <xdr:colOff>165100</xdr:colOff>
      <xdr:row>58</xdr:row>
      <xdr:rowOff>143510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134620</xdr:rowOff>
    </xdr:from>
    <xdr:ext cx="533400" cy="25781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078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43815</xdr:rowOff>
    </xdr:from>
    <xdr:to>
      <xdr:col>6</xdr:col>
      <xdr:colOff>38100</xdr:colOff>
      <xdr:row>58</xdr:row>
      <xdr:rowOff>145415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136525</xdr:rowOff>
    </xdr:from>
    <xdr:ext cx="533400" cy="2584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080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172,934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8615" cy="22415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81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4360" cy="25781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17434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4360"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847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4360" cy="257810"/>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52220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4360"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195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4360" cy="25908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868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360" cy="257810"/>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541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635</xdr:rowOff>
    </xdr:from>
    <xdr:to>
      <xdr:col>24</xdr:col>
      <xdr:colOff>62865</xdr:colOff>
      <xdr:row>77</xdr:row>
      <xdr:rowOff>52070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0213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55880</xdr:rowOff>
    </xdr:from>
    <xdr:ext cx="598805" cy="259080"/>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57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125,817</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52070</xdr:rowOff>
    </xdr:from>
    <xdr:to>
      <xdr:col>24</xdr:col>
      <xdr:colOff>152400</xdr:colOff>
      <xdr:row>77</xdr:row>
      <xdr:rowOff>52070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3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118745</xdr:rowOff>
    </xdr:from>
    <xdr:ext cx="598805" cy="259080"/>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7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240,783</a:t>
          </a:r>
          <a:endParaRPr kumimoji="1" lang="ja-JP" altLang="en-US" sz="1000" b="1">
            <a:latin typeface="ＭＳ Ｐゴシック"/>
          </a:endParaRPr>
        </a:p>
      </xdr:txBody>
    </xdr:sp>
    <xdr:clientData/>
  </xdr:oneCellAnchor>
  <xdr:twoCellAnchor>
    <xdr:from>
      <xdr:col>23</xdr:col>
      <xdr:colOff>165100</xdr:colOff>
      <xdr:row>70</xdr:row>
      <xdr:rowOff>635</xdr:rowOff>
    </xdr:from>
    <xdr:to>
      <xdr:col>24</xdr:col>
      <xdr:colOff>152400</xdr:colOff>
      <xdr:row>70</xdr:row>
      <xdr:rowOff>635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02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142240</xdr:rowOff>
    </xdr:from>
    <xdr:to>
      <xdr:col>24</xdr:col>
      <xdr:colOff>63500</xdr:colOff>
      <xdr:row>78</xdr:row>
      <xdr:rowOff>52705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72440"/>
          <a:ext cx="8382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20955</xdr:rowOff>
    </xdr:from>
    <xdr:ext cx="598805" cy="257810"/>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0825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157,570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169545</xdr:rowOff>
    </xdr:from>
    <xdr:to>
      <xdr:col>24</xdr:col>
      <xdr:colOff>114300</xdr:colOff>
      <xdr:row>75</xdr:row>
      <xdr:rowOff>99695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5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52705</xdr:rowOff>
    </xdr:from>
    <xdr:to>
      <xdr:col>19</xdr:col>
      <xdr:colOff>177800</xdr:colOff>
      <xdr:row>78</xdr:row>
      <xdr:rowOff>121285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258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92710</xdr:rowOff>
    </xdr:from>
    <xdr:to>
      <xdr:col>20</xdr:col>
      <xdr:colOff>38100</xdr:colOff>
      <xdr:row>77</xdr:row>
      <xdr:rowOff>22860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39370</xdr:rowOff>
    </xdr:from>
    <xdr:ext cx="597535"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580" y="128981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121285</xdr:rowOff>
    </xdr:from>
    <xdr:to>
      <xdr:col>15</xdr:col>
      <xdr:colOff>50800</xdr:colOff>
      <xdr:row>79</xdr:row>
      <xdr:rowOff>6985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943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128905</xdr:rowOff>
    </xdr:from>
    <xdr:to>
      <xdr:col>15</xdr:col>
      <xdr:colOff>101600</xdr:colOff>
      <xdr:row>77</xdr:row>
      <xdr:rowOff>59055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75565</xdr:rowOff>
    </xdr:from>
    <xdr:ext cx="597535" cy="25781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580" y="12934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6985</xdr:rowOff>
    </xdr:from>
    <xdr:to>
      <xdr:col>10</xdr:col>
      <xdr:colOff>114300</xdr:colOff>
      <xdr:row>79</xdr:row>
      <xdr:rowOff>16510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515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11430</xdr:rowOff>
    </xdr:from>
    <xdr:to>
      <xdr:col>10</xdr:col>
      <xdr:colOff>165100</xdr:colOff>
      <xdr:row>77</xdr:row>
      <xdr:rowOff>113030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129540</xdr:rowOff>
    </xdr:from>
    <xdr:ext cx="597535"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580" y="129882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135255</xdr:rowOff>
    </xdr:from>
    <xdr:to>
      <xdr:col>6</xdr:col>
      <xdr:colOff>38100</xdr:colOff>
      <xdr:row>77</xdr:row>
      <xdr:rowOff>65405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81915</xdr:rowOff>
    </xdr:from>
    <xdr:ext cx="597535"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580" y="129406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76</xdr:row>
      <xdr:rowOff>91440</xdr:rowOff>
    </xdr:from>
    <xdr:to>
      <xdr:col>24</xdr:col>
      <xdr:colOff>114300</xdr:colOff>
      <xdr:row>77</xdr:row>
      <xdr:rowOff>21590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6350</xdr:rowOff>
    </xdr:from>
    <xdr:ext cx="598805" cy="257810"/>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3655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133,248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1905</xdr:rowOff>
    </xdr:from>
    <xdr:to>
      <xdr:col>20</xdr:col>
      <xdr:colOff>38100</xdr:colOff>
      <xdr:row>78</xdr:row>
      <xdr:rowOff>103505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94615</xdr:rowOff>
    </xdr:from>
    <xdr:ext cx="59753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580" y="134677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109,989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70485</xdr:rowOff>
    </xdr:from>
    <xdr:to>
      <xdr:col>15</xdr:col>
      <xdr:colOff>101600</xdr:colOff>
      <xdr:row>79</xdr:row>
      <xdr:rowOff>635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4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163195</xdr:rowOff>
    </xdr:from>
    <xdr:ext cx="59753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580" y="135362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127635</xdr:rowOff>
    </xdr:from>
    <xdr:to>
      <xdr:col>10</xdr:col>
      <xdr:colOff>165100</xdr:colOff>
      <xdr:row>79</xdr:row>
      <xdr:rowOff>57785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79</xdr:row>
      <xdr:rowOff>48895</xdr:rowOff>
    </xdr:from>
    <xdr:ext cx="53340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1965" y="13593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137160</xdr:rowOff>
    </xdr:from>
    <xdr:to>
      <xdr:col>6</xdr:col>
      <xdr:colOff>38100</xdr:colOff>
      <xdr:row>79</xdr:row>
      <xdr:rowOff>67310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79</xdr:row>
      <xdr:rowOff>58420</xdr:rowOff>
    </xdr:from>
    <xdr:ext cx="533400"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2965" y="136029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43,654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8615" cy="22415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781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7256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781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92710</xdr:rowOff>
    </xdr:from>
    <xdr:ext cx="531495"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87</xdr:row>
      <xdr:rowOff>54610</xdr:rowOff>
    </xdr:from>
    <xdr:ext cx="531495" cy="25781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505" y="14970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132080</xdr:rowOff>
    </xdr:from>
    <xdr:to>
      <xdr:col>24</xdr:col>
      <xdr:colOff>62865</xdr:colOff>
      <xdr:row>99</xdr:row>
      <xdr:rowOff>114300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734030"/>
          <a:ext cx="127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118110</xdr:rowOff>
    </xdr:from>
    <xdr:ext cx="534670" cy="259080"/>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9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28,165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8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78740</xdr:rowOff>
    </xdr:from>
    <xdr:ext cx="534670" cy="259080"/>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509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63,695</a:t>
          </a:r>
          <a:endParaRPr kumimoji="1" lang="ja-JP" altLang="en-US" sz="1000" b="1">
            <a:latin typeface="ＭＳ Ｐゴシック"/>
          </a:endParaRPr>
        </a:p>
      </xdr:txBody>
    </xdr:sp>
    <xdr:clientData/>
  </xdr:oneCellAnchor>
  <xdr:twoCellAnchor>
    <xdr:from>
      <xdr:col>23</xdr:col>
      <xdr:colOff>165100</xdr:colOff>
      <xdr:row>91</xdr:row>
      <xdr:rowOff>132080</xdr:rowOff>
    </xdr:from>
    <xdr:to>
      <xdr:col>24</xdr:col>
      <xdr:colOff>152400</xdr:colOff>
      <xdr:row>91</xdr:row>
      <xdr:rowOff>132080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72390</xdr:rowOff>
    </xdr:from>
    <xdr:to>
      <xdr:col>24</xdr:col>
      <xdr:colOff>63500</xdr:colOff>
      <xdr:row>96</xdr:row>
      <xdr:rowOff>161925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3159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69215</xdr:rowOff>
    </xdr:from>
    <xdr:ext cx="534670" cy="259080"/>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5284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40,954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161925</xdr:rowOff>
    </xdr:from>
    <xdr:to>
      <xdr:col>19</xdr:col>
      <xdr:colOff>177800</xdr:colOff>
      <xdr:row>99</xdr:row>
      <xdr:rowOff>6350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621125"/>
          <a:ext cx="889000" cy="358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57785</xdr:rowOff>
    </xdr:from>
    <xdr:to>
      <xdr:col>20</xdr:col>
      <xdr:colOff>38100</xdr:colOff>
      <xdr:row>97</xdr:row>
      <xdr:rowOff>159385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150495</xdr:rowOff>
    </xdr:from>
    <xdr:ext cx="5334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29965" y="16781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106680</xdr:rowOff>
    </xdr:from>
    <xdr:to>
      <xdr:col>15</xdr:col>
      <xdr:colOff>50800</xdr:colOff>
      <xdr:row>99</xdr:row>
      <xdr:rowOff>6350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90878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64135</xdr:rowOff>
    </xdr:from>
    <xdr:to>
      <xdr:col>15</xdr:col>
      <xdr:colOff>101600</xdr:colOff>
      <xdr:row>97</xdr:row>
      <xdr:rowOff>166370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94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10795</xdr:rowOff>
    </xdr:from>
    <xdr:ext cx="533400" cy="2584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0965" y="164699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106680</xdr:rowOff>
    </xdr:from>
    <xdr:to>
      <xdr:col>10</xdr:col>
      <xdr:colOff>114300</xdr:colOff>
      <xdr:row>99</xdr:row>
      <xdr:rowOff>31115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0878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133350</xdr:rowOff>
    </xdr:from>
    <xdr:to>
      <xdr:col>10</xdr:col>
      <xdr:colOff>165100</xdr:colOff>
      <xdr:row>98</xdr:row>
      <xdr:rowOff>63500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80010</xdr:rowOff>
    </xdr:from>
    <xdr:ext cx="5334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1965" y="165392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118745</xdr:rowOff>
    </xdr:from>
    <xdr:to>
      <xdr:col>6</xdr:col>
      <xdr:colOff>38100</xdr:colOff>
      <xdr:row>98</xdr:row>
      <xdr:rowOff>48895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4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65405</xdr:rowOff>
    </xdr:from>
    <xdr:ext cx="533400" cy="25781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2965" y="165246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21590</xdr:rowOff>
    </xdr:from>
    <xdr:to>
      <xdr:col>24</xdr:col>
      <xdr:colOff>114300</xdr:colOff>
      <xdr:row>96</xdr:row>
      <xdr:rowOff>123190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44450</xdr:rowOff>
    </xdr:from>
    <xdr:ext cx="534670" cy="259080"/>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3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111125</xdr:rowOff>
    </xdr:from>
    <xdr:to>
      <xdr:col>20</xdr:col>
      <xdr:colOff>38100</xdr:colOff>
      <xdr:row>97</xdr:row>
      <xdr:rowOff>41275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57785</xdr:rowOff>
    </xdr:from>
    <xdr:ext cx="53340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29965" y="16345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126365</xdr:rowOff>
    </xdr:from>
    <xdr:to>
      <xdr:col>15</xdr:col>
      <xdr:colOff>101600</xdr:colOff>
      <xdr:row>99</xdr:row>
      <xdr:rowOff>56515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47625</xdr:rowOff>
    </xdr:from>
    <xdr:ext cx="53340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0965" y="17021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55880</xdr:rowOff>
    </xdr:from>
    <xdr:to>
      <xdr:col>10</xdr:col>
      <xdr:colOff>165100</xdr:colOff>
      <xdr:row>98</xdr:row>
      <xdr:rowOff>157480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148590</xdr:rowOff>
    </xdr:from>
    <xdr:ext cx="533400" cy="25908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1965" y="16950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32,873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151765</xdr:rowOff>
    </xdr:from>
    <xdr:to>
      <xdr:col>6</xdr:col>
      <xdr:colOff>38100</xdr:colOff>
      <xdr:row>99</xdr:row>
      <xdr:rowOff>81915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5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73025</xdr:rowOff>
    </xdr:from>
    <xdr:ext cx="533400"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2965" y="170465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8615" cy="22415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090" cy="25781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82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090"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09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090" cy="25781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26670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16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144780</xdr:rowOff>
    </xdr:from>
    <xdr:ext cx="469900" cy="25781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6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3,647</a:t>
          </a:r>
          <a:endParaRPr kumimoji="1" lang="ja-JP" altLang="en-US" sz="1000" b="1">
            <a:latin typeface="ＭＳ Ｐゴシック"/>
          </a:endParaRPr>
        </a:p>
      </xdr:txBody>
    </xdr:sp>
    <xdr:clientData/>
  </xdr:oneCellAnchor>
  <xdr:twoCellAnchor>
    <xdr:from>
      <xdr:col>54</xdr:col>
      <xdr:colOff>101600</xdr:colOff>
      <xdr:row>31</xdr:row>
      <xdr:rowOff>26670</xdr:rowOff>
    </xdr:from>
    <xdr:to>
      <xdr:col>55</xdr:col>
      <xdr:colOff>88900</xdr:colOff>
      <xdr:row>31</xdr:row>
      <xdr:rowOff>26670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1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118110</xdr:rowOff>
    </xdr:from>
    <xdr:to>
      <xdr:col>55</xdr:col>
      <xdr:colOff>0</xdr:colOff>
      <xdr:row>38</xdr:row>
      <xdr:rowOff>125730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332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88265</xdr:rowOff>
    </xdr:from>
    <xdr:ext cx="378460" cy="25781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0465"/>
          <a:ext cx="3784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65405</xdr:rowOff>
    </xdr:from>
    <xdr:to>
      <xdr:col>55</xdr:col>
      <xdr:colOff>50800</xdr:colOff>
      <xdr:row>37</xdr:row>
      <xdr:rowOff>167005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118110</xdr:rowOff>
    </xdr:from>
    <xdr:to>
      <xdr:col>50</xdr:col>
      <xdr:colOff>114300</xdr:colOff>
      <xdr:row>38</xdr:row>
      <xdr:rowOff>118745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332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68580</xdr:rowOff>
    </xdr:from>
    <xdr:to>
      <xdr:col>50</xdr:col>
      <xdr:colOff>165100</xdr:colOff>
      <xdr:row>37</xdr:row>
      <xdr:rowOff>170180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15240</xdr:rowOff>
    </xdr:from>
    <xdr:ext cx="3784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1874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118745</xdr:rowOff>
    </xdr:from>
    <xdr:to>
      <xdr:col>45</xdr:col>
      <xdr:colOff>177800</xdr:colOff>
      <xdr:row>38</xdr:row>
      <xdr:rowOff>120650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33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33655</xdr:rowOff>
    </xdr:from>
    <xdr:to>
      <xdr:col>46</xdr:col>
      <xdr:colOff>38100</xdr:colOff>
      <xdr:row>37</xdr:row>
      <xdr:rowOff>135255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151765</xdr:rowOff>
    </xdr:from>
    <xdr:ext cx="3784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70" y="6152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121285</xdr:rowOff>
    </xdr:from>
    <xdr:to>
      <xdr:col>41</xdr:col>
      <xdr:colOff>50800</xdr:colOff>
      <xdr:row>38</xdr:row>
      <xdr:rowOff>120650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64935"/>
          <a:ext cx="889000" cy="170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52705</xdr:rowOff>
    </xdr:from>
    <xdr:to>
      <xdr:col>41</xdr:col>
      <xdr:colOff>101600</xdr:colOff>
      <xdr:row>37</xdr:row>
      <xdr:rowOff>154940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170815</xdr:rowOff>
    </xdr:from>
    <xdr:ext cx="378460" cy="2584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70" y="61715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29210</xdr:rowOff>
    </xdr:from>
    <xdr:to>
      <xdr:col>36</xdr:col>
      <xdr:colOff>165100</xdr:colOff>
      <xdr:row>37</xdr:row>
      <xdr:rowOff>130175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146685</xdr:rowOff>
    </xdr:from>
    <xdr:ext cx="378460" cy="25781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70" y="6147435"/>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74930</xdr:rowOff>
    </xdr:from>
    <xdr:to>
      <xdr:col>55</xdr:col>
      <xdr:colOff>50800</xdr:colOff>
      <xdr:row>39</xdr:row>
      <xdr:rowOff>5080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161290</xdr:rowOff>
    </xdr:from>
    <xdr:ext cx="378460" cy="25908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67310</xdr:rowOff>
    </xdr:from>
    <xdr:to>
      <xdr:col>50</xdr:col>
      <xdr:colOff>165100</xdr:colOff>
      <xdr:row>38</xdr:row>
      <xdr:rowOff>168910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160020</xdr:rowOff>
    </xdr:from>
    <xdr:ext cx="378460" cy="25908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70" y="66751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67945</xdr:rowOff>
    </xdr:from>
    <xdr:to>
      <xdr:col>46</xdr:col>
      <xdr:colOff>38100</xdr:colOff>
      <xdr:row>38</xdr:row>
      <xdr:rowOff>169545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160655</xdr:rowOff>
    </xdr:from>
    <xdr:ext cx="378460" cy="25908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70" y="66757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69215</xdr:rowOff>
    </xdr:from>
    <xdr:to>
      <xdr:col>41</xdr:col>
      <xdr:colOff>101600</xdr:colOff>
      <xdr:row>38</xdr:row>
      <xdr:rowOff>170815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161925</xdr:rowOff>
    </xdr:from>
    <xdr:ext cx="37846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70" y="66770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70485</xdr:rowOff>
    </xdr:from>
    <xdr:to>
      <xdr:col>36</xdr:col>
      <xdr:colOff>165100</xdr:colOff>
      <xdr:row>38</xdr:row>
      <xdr:rowOff>635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163195</xdr:rowOff>
    </xdr:from>
    <xdr:ext cx="378460" cy="25908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8615" cy="22415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650" cy="25781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9941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781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484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781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027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781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8569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7810"/>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11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9525</xdr:rowOff>
    </xdr:from>
    <xdr:to>
      <xdr:col>54</xdr:col>
      <xdr:colOff>189865</xdr:colOff>
      <xdr:row>58</xdr:row>
      <xdr:rowOff>75565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5347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79375</xdr:rowOff>
    </xdr:from>
    <xdr:ext cx="469900" cy="2584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34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2,793</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75565</xdr:rowOff>
    </xdr:from>
    <xdr:to>
      <xdr:col>55</xdr:col>
      <xdr:colOff>88900</xdr:colOff>
      <xdr:row>58</xdr:row>
      <xdr:rowOff>75565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1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127635</xdr:rowOff>
    </xdr:from>
    <xdr:ext cx="534670" cy="259080"/>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28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58,208</a:t>
          </a:r>
          <a:endParaRPr kumimoji="1" lang="ja-JP" altLang="en-US" sz="1000" b="1">
            <a:latin typeface="ＭＳ Ｐゴシック"/>
          </a:endParaRPr>
        </a:p>
      </xdr:txBody>
    </xdr:sp>
    <xdr:clientData/>
  </xdr:oneCellAnchor>
  <xdr:twoCellAnchor>
    <xdr:from>
      <xdr:col>54</xdr:col>
      <xdr:colOff>101600</xdr:colOff>
      <xdr:row>51</xdr:row>
      <xdr:rowOff>9525</xdr:rowOff>
    </xdr:from>
    <xdr:to>
      <xdr:col>55</xdr:col>
      <xdr:colOff>88900</xdr:colOff>
      <xdr:row>51</xdr:row>
      <xdr:rowOff>9525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5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154940</xdr:rowOff>
    </xdr:from>
    <xdr:to>
      <xdr:col>55</xdr:col>
      <xdr:colOff>0</xdr:colOff>
      <xdr:row>58</xdr:row>
      <xdr:rowOff>1905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2759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36830</xdr:rowOff>
    </xdr:from>
    <xdr:ext cx="534670" cy="259080"/>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66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13970</xdr:rowOff>
    </xdr:from>
    <xdr:to>
      <xdr:col>55</xdr:col>
      <xdr:colOff>50800</xdr:colOff>
      <xdr:row>56</xdr:row>
      <xdr:rowOff>115570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165100</xdr:rowOff>
    </xdr:from>
    <xdr:to>
      <xdr:col>50</xdr:col>
      <xdr:colOff>114300</xdr:colOff>
      <xdr:row>58</xdr:row>
      <xdr:rowOff>1905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3775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57150</xdr:rowOff>
    </xdr:from>
    <xdr:to>
      <xdr:col>50</xdr:col>
      <xdr:colOff>165100</xdr:colOff>
      <xdr:row>56</xdr:row>
      <xdr:rowOff>158750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3810</xdr:rowOff>
    </xdr:from>
    <xdr:ext cx="533400" cy="259080"/>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1965" y="9433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153670</xdr:rowOff>
    </xdr:from>
    <xdr:to>
      <xdr:col>45</xdr:col>
      <xdr:colOff>177800</xdr:colOff>
      <xdr:row>57</xdr:row>
      <xdr:rowOff>165100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263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148590</xdr:rowOff>
    </xdr:from>
    <xdr:to>
      <xdr:col>46</xdr:col>
      <xdr:colOff>38100</xdr:colOff>
      <xdr:row>56</xdr:row>
      <xdr:rowOff>78740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95250</xdr:rowOff>
    </xdr:from>
    <xdr:ext cx="5334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2965" y="9353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125095</xdr:rowOff>
    </xdr:from>
    <xdr:to>
      <xdr:col>41</xdr:col>
      <xdr:colOff>50800</xdr:colOff>
      <xdr:row>57</xdr:row>
      <xdr:rowOff>153670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977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153670</xdr:rowOff>
    </xdr:from>
    <xdr:to>
      <xdr:col>41</xdr:col>
      <xdr:colOff>101600</xdr:colOff>
      <xdr:row>56</xdr:row>
      <xdr:rowOff>83820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100965</xdr:rowOff>
    </xdr:from>
    <xdr:ext cx="533400" cy="25781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3965" y="93592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143510</xdr:rowOff>
    </xdr:from>
    <xdr:to>
      <xdr:col>36</xdr:col>
      <xdr:colOff>165100</xdr:colOff>
      <xdr:row>56</xdr:row>
      <xdr:rowOff>73025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89535</xdr:rowOff>
    </xdr:from>
    <xdr:ext cx="533400" cy="25781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4965" y="93478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103505</xdr:rowOff>
    </xdr:from>
    <xdr:to>
      <xdr:col>55</xdr:col>
      <xdr:colOff>50800</xdr:colOff>
      <xdr:row>58</xdr:row>
      <xdr:rowOff>33655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18415</xdr:rowOff>
    </xdr:from>
    <xdr:ext cx="469900" cy="257810"/>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910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122555</xdr:rowOff>
    </xdr:from>
    <xdr:to>
      <xdr:col>50</xdr:col>
      <xdr:colOff>165100</xdr:colOff>
      <xdr:row>58</xdr:row>
      <xdr:rowOff>52705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43815</xdr:rowOff>
    </xdr:from>
    <xdr:ext cx="468630" cy="25781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350" y="9987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114300</xdr:rowOff>
    </xdr:from>
    <xdr:to>
      <xdr:col>46</xdr:col>
      <xdr:colOff>38100</xdr:colOff>
      <xdr:row>58</xdr:row>
      <xdr:rowOff>44450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35560</xdr:rowOff>
    </xdr:from>
    <xdr:ext cx="468630" cy="259080"/>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350" y="9979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102870</xdr:rowOff>
    </xdr:from>
    <xdr:to>
      <xdr:col>41</xdr:col>
      <xdr:colOff>101600</xdr:colOff>
      <xdr:row>58</xdr:row>
      <xdr:rowOff>33020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24130</xdr:rowOff>
    </xdr:from>
    <xdr:ext cx="468630"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350" y="9968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74930</xdr:rowOff>
    </xdr:from>
    <xdr:to>
      <xdr:col>36</xdr:col>
      <xdr:colOff>165100</xdr:colOff>
      <xdr:row>58</xdr:row>
      <xdr:rowOff>4445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47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167005</xdr:rowOff>
    </xdr:from>
    <xdr:ext cx="468630" cy="25781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350" y="99396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8615" cy="22415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781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505" y="12684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781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16510</xdr:rowOff>
    </xdr:from>
    <xdr:to>
      <xdr:col>54</xdr:col>
      <xdr:colOff>189865</xdr:colOff>
      <xdr:row>78</xdr:row>
      <xdr:rowOff>146685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1801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150495</xdr:rowOff>
    </xdr:from>
    <xdr:ext cx="469900" cy="259080"/>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23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146685</xdr:rowOff>
    </xdr:from>
    <xdr:to>
      <xdr:col>55</xdr:col>
      <xdr:colOff>88900</xdr:colOff>
      <xdr:row>78</xdr:row>
      <xdr:rowOff>146685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134620</xdr:rowOff>
    </xdr:from>
    <xdr:ext cx="534670" cy="257810"/>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932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41,235</a:t>
          </a:r>
          <a:endParaRPr kumimoji="1" lang="ja-JP" altLang="en-US" sz="1000" b="1">
            <a:latin typeface="ＭＳ Ｐゴシック"/>
          </a:endParaRPr>
        </a:p>
      </xdr:txBody>
    </xdr:sp>
    <xdr:clientData/>
  </xdr:oneCellAnchor>
  <xdr:twoCellAnchor>
    <xdr:from>
      <xdr:col>54</xdr:col>
      <xdr:colOff>101600</xdr:colOff>
      <xdr:row>70</xdr:row>
      <xdr:rowOff>16510</xdr:rowOff>
    </xdr:from>
    <xdr:to>
      <xdr:col>55</xdr:col>
      <xdr:colOff>88900</xdr:colOff>
      <xdr:row>70</xdr:row>
      <xdr:rowOff>16510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1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170180</xdr:rowOff>
    </xdr:from>
    <xdr:to>
      <xdr:col>55</xdr:col>
      <xdr:colOff>0</xdr:colOff>
      <xdr:row>77</xdr:row>
      <xdr:rowOff>154940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028930"/>
          <a:ext cx="838200" cy="327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153670</xdr:rowOff>
    </xdr:from>
    <xdr:ext cx="534670" cy="259080"/>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24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13,241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3810</xdr:rowOff>
    </xdr:from>
    <xdr:to>
      <xdr:col>55</xdr:col>
      <xdr:colOff>50800</xdr:colOff>
      <xdr:row>76</xdr:row>
      <xdr:rowOff>105410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154940</xdr:rowOff>
    </xdr:from>
    <xdr:to>
      <xdr:col>50</xdr:col>
      <xdr:colOff>114300</xdr:colOff>
      <xdr:row>78</xdr:row>
      <xdr:rowOff>46355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5659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168910</xdr:rowOff>
    </xdr:from>
    <xdr:to>
      <xdr:col>50</xdr:col>
      <xdr:colOff>165100</xdr:colOff>
      <xdr:row>76</xdr:row>
      <xdr:rowOff>99060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115570</xdr:rowOff>
    </xdr:from>
    <xdr:ext cx="533400" cy="259080"/>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1965" y="12802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43815</xdr:rowOff>
    </xdr:from>
    <xdr:to>
      <xdr:col>45</xdr:col>
      <xdr:colOff>177800</xdr:colOff>
      <xdr:row>78</xdr:row>
      <xdr:rowOff>46355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169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144780</xdr:rowOff>
    </xdr:from>
    <xdr:to>
      <xdr:col>46</xdr:col>
      <xdr:colOff>38100</xdr:colOff>
      <xdr:row>77</xdr:row>
      <xdr:rowOff>74930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75</xdr:row>
      <xdr:rowOff>91440</xdr:rowOff>
    </xdr:from>
    <xdr:ext cx="46863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350" y="12950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43815</xdr:rowOff>
    </xdr:from>
    <xdr:to>
      <xdr:col>41</xdr:col>
      <xdr:colOff>50800</xdr:colOff>
      <xdr:row>78</xdr:row>
      <xdr:rowOff>55245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16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129540</xdr:rowOff>
    </xdr:from>
    <xdr:to>
      <xdr:col>41</xdr:col>
      <xdr:colOff>101600</xdr:colOff>
      <xdr:row>77</xdr:row>
      <xdr:rowOff>59690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75</xdr:row>
      <xdr:rowOff>76200</xdr:rowOff>
    </xdr:from>
    <xdr:ext cx="468630" cy="25781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350" y="129349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133985</xdr:rowOff>
    </xdr:from>
    <xdr:to>
      <xdr:col>36</xdr:col>
      <xdr:colOff>165100</xdr:colOff>
      <xdr:row>77</xdr:row>
      <xdr:rowOff>64135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75</xdr:row>
      <xdr:rowOff>80645</xdr:rowOff>
    </xdr:from>
    <xdr:ext cx="46863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350" y="129393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119380</xdr:rowOff>
    </xdr:from>
    <xdr:to>
      <xdr:col>55</xdr:col>
      <xdr:colOff>50800</xdr:colOff>
      <xdr:row>76</xdr:row>
      <xdr:rowOff>49530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143510</xdr:rowOff>
    </xdr:from>
    <xdr:ext cx="534670" cy="257810"/>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83081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104140</xdr:rowOff>
    </xdr:from>
    <xdr:to>
      <xdr:col>50</xdr:col>
      <xdr:colOff>165100</xdr:colOff>
      <xdr:row>78</xdr:row>
      <xdr:rowOff>34290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25400</xdr:rowOff>
    </xdr:from>
    <xdr:ext cx="46863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350" y="13398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167005</xdr:rowOff>
    </xdr:from>
    <xdr:to>
      <xdr:col>46</xdr:col>
      <xdr:colOff>38100</xdr:colOff>
      <xdr:row>78</xdr:row>
      <xdr:rowOff>97790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88265</xdr:rowOff>
    </xdr:from>
    <xdr:ext cx="468630" cy="257810"/>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350" y="134613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164465</xdr:rowOff>
    </xdr:from>
    <xdr:to>
      <xdr:col>41</xdr:col>
      <xdr:colOff>101600</xdr:colOff>
      <xdr:row>78</xdr:row>
      <xdr:rowOff>94615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86360</xdr:rowOff>
    </xdr:from>
    <xdr:ext cx="468630" cy="25781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350" y="134594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4445</xdr:rowOff>
    </xdr:from>
    <xdr:to>
      <xdr:col>36</xdr:col>
      <xdr:colOff>165100</xdr:colOff>
      <xdr:row>78</xdr:row>
      <xdr:rowOff>106045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97790</xdr:rowOff>
    </xdr:from>
    <xdr:ext cx="468630" cy="25781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350" y="13470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8615" cy="22415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5781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7256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781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360"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360" cy="25781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132080</xdr:rowOff>
    </xdr:from>
    <xdr:to>
      <xdr:col>54</xdr:col>
      <xdr:colOff>189865</xdr:colOff>
      <xdr:row>99</xdr:row>
      <xdr:rowOff>69850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3403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73660</xdr:rowOff>
    </xdr:from>
    <xdr:ext cx="534670" cy="259080"/>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18,665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69850</xdr:rowOff>
    </xdr:from>
    <xdr:to>
      <xdr:col>55</xdr:col>
      <xdr:colOff>88900</xdr:colOff>
      <xdr:row>99</xdr:row>
      <xdr:rowOff>69850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78740</xdr:rowOff>
    </xdr:from>
    <xdr:ext cx="534670" cy="259080"/>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5092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87,408</a:t>
          </a:r>
          <a:endParaRPr kumimoji="1" lang="ja-JP" altLang="en-US" sz="1000" b="1">
            <a:latin typeface="ＭＳ Ｐゴシック"/>
          </a:endParaRPr>
        </a:p>
      </xdr:txBody>
    </xdr:sp>
    <xdr:clientData/>
  </xdr:oneCellAnchor>
  <xdr:twoCellAnchor>
    <xdr:from>
      <xdr:col>54</xdr:col>
      <xdr:colOff>101600</xdr:colOff>
      <xdr:row>91</xdr:row>
      <xdr:rowOff>132080</xdr:rowOff>
    </xdr:from>
    <xdr:to>
      <xdr:col>55</xdr:col>
      <xdr:colOff>88900</xdr:colOff>
      <xdr:row>91</xdr:row>
      <xdr:rowOff>132080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34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27305</xdr:rowOff>
    </xdr:from>
    <xdr:to>
      <xdr:col>55</xdr:col>
      <xdr:colOff>0</xdr:colOff>
      <xdr:row>98</xdr:row>
      <xdr:rowOff>1270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57955"/>
          <a:ext cx="8382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104775</xdr:rowOff>
    </xdr:from>
    <xdr:ext cx="534670" cy="259080"/>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2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42,370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81915</xdr:rowOff>
    </xdr:from>
    <xdr:to>
      <xdr:col>55</xdr:col>
      <xdr:colOff>50800</xdr:colOff>
      <xdr:row>97</xdr:row>
      <xdr:rowOff>12065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xdr:rowOff>
    </xdr:from>
    <xdr:to>
      <xdr:col>50</xdr:col>
      <xdr:colOff>114300</xdr:colOff>
      <xdr:row>98</xdr:row>
      <xdr:rowOff>65405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0337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95250</xdr:rowOff>
    </xdr:from>
    <xdr:to>
      <xdr:col>50</xdr:col>
      <xdr:colOff>165100</xdr:colOff>
      <xdr:row>97</xdr:row>
      <xdr:rowOff>25400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41910</xdr:rowOff>
    </xdr:from>
    <xdr:ext cx="533400" cy="25781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1965" y="163296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65405</xdr:rowOff>
    </xdr:from>
    <xdr:to>
      <xdr:col>45</xdr:col>
      <xdr:colOff>177800</xdr:colOff>
      <xdr:row>98</xdr:row>
      <xdr:rowOff>152400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675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81280</xdr:rowOff>
    </xdr:from>
    <xdr:to>
      <xdr:col>46</xdr:col>
      <xdr:colOff>38100</xdr:colOff>
      <xdr:row>97</xdr:row>
      <xdr:rowOff>11430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27940</xdr:rowOff>
    </xdr:from>
    <xdr:ext cx="533400" cy="259080"/>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2965" y="163156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102870</xdr:rowOff>
    </xdr:from>
    <xdr:to>
      <xdr:col>41</xdr:col>
      <xdr:colOff>50800</xdr:colOff>
      <xdr:row>98</xdr:row>
      <xdr:rowOff>152400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049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117475</xdr:rowOff>
    </xdr:from>
    <xdr:to>
      <xdr:col>41</xdr:col>
      <xdr:colOff>101600</xdr:colOff>
      <xdr:row>97</xdr:row>
      <xdr:rowOff>47625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64135</xdr:rowOff>
    </xdr:from>
    <xdr:ext cx="533400" cy="25781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3965" y="163518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75565</xdr:rowOff>
    </xdr:from>
    <xdr:to>
      <xdr:col>36</xdr:col>
      <xdr:colOff>165100</xdr:colOff>
      <xdr:row>97</xdr:row>
      <xdr:rowOff>6350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22225</xdr:rowOff>
    </xdr:from>
    <xdr:ext cx="533400"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4965" y="163099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147955</xdr:rowOff>
    </xdr:from>
    <xdr:to>
      <xdr:col>55</xdr:col>
      <xdr:colOff>50800</xdr:colOff>
      <xdr:row>97</xdr:row>
      <xdr:rowOff>78105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126365</xdr:rowOff>
    </xdr:from>
    <xdr:ext cx="534670" cy="259080"/>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8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38,902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121920</xdr:rowOff>
    </xdr:from>
    <xdr:to>
      <xdr:col>50</xdr:col>
      <xdr:colOff>165100</xdr:colOff>
      <xdr:row>98</xdr:row>
      <xdr:rowOff>52070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43180</xdr:rowOff>
    </xdr:from>
    <xdr:ext cx="533400" cy="25781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1965" y="16845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14605</xdr:rowOff>
    </xdr:from>
    <xdr:to>
      <xdr:col>46</xdr:col>
      <xdr:colOff>38100</xdr:colOff>
      <xdr:row>98</xdr:row>
      <xdr:rowOff>116205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107315</xdr:rowOff>
    </xdr:from>
    <xdr:ext cx="53340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2965" y="169094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27,913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101600</xdr:rowOff>
    </xdr:from>
    <xdr:to>
      <xdr:col>41</xdr:col>
      <xdr:colOff>101600</xdr:colOff>
      <xdr:row>99</xdr:row>
      <xdr:rowOff>31750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22860</xdr:rowOff>
    </xdr:from>
    <xdr:ext cx="53340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3965" y="169964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52070</xdr:rowOff>
    </xdr:from>
    <xdr:to>
      <xdr:col>36</xdr:col>
      <xdr:colOff>165100</xdr:colOff>
      <xdr:row>98</xdr:row>
      <xdr:rowOff>153670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144780</xdr:rowOff>
    </xdr:from>
    <xdr:ext cx="533400" cy="25781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4965" y="16946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2415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650" cy="25781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080" y="6969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781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5125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781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6055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781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598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781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5140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781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468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121920</xdr:rowOff>
    </xdr:from>
    <xdr:to>
      <xdr:col>85</xdr:col>
      <xdr:colOff>126365</xdr:colOff>
      <xdr:row>38</xdr:row>
      <xdr:rowOff>16510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65420"/>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20320</xdr:rowOff>
    </xdr:from>
    <xdr:ext cx="534670" cy="257810"/>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354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12,700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16510</xdr:rowOff>
    </xdr:from>
    <xdr:to>
      <xdr:col>86</xdr:col>
      <xdr:colOff>25400</xdr:colOff>
      <xdr:row>38</xdr:row>
      <xdr:rowOff>16510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3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68580</xdr:rowOff>
    </xdr:from>
    <xdr:ext cx="534670" cy="259080"/>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40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40,388</a:t>
          </a:r>
          <a:endParaRPr kumimoji="1" lang="ja-JP" altLang="en-US" sz="1000" b="1">
            <a:latin typeface="ＭＳ Ｐゴシック"/>
          </a:endParaRPr>
        </a:p>
      </xdr:txBody>
    </xdr:sp>
    <xdr:clientData/>
  </xdr:oneCellAnchor>
  <xdr:twoCellAnchor>
    <xdr:from>
      <xdr:col>85</xdr:col>
      <xdr:colOff>38100</xdr:colOff>
      <xdr:row>30</xdr:row>
      <xdr:rowOff>121920</xdr:rowOff>
    </xdr:from>
    <xdr:to>
      <xdr:col>86</xdr:col>
      <xdr:colOff>25400</xdr:colOff>
      <xdr:row>30</xdr:row>
      <xdr:rowOff>121920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6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144780</xdr:rowOff>
    </xdr:from>
    <xdr:to>
      <xdr:col>85</xdr:col>
      <xdr:colOff>127000</xdr:colOff>
      <xdr:row>37</xdr:row>
      <xdr:rowOff>8890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1698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53340</xdr:rowOff>
    </xdr:from>
    <xdr:ext cx="534670" cy="257810"/>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409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30480</xdr:rowOff>
    </xdr:from>
    <xdr:to>
      <xdr:col>85</xdr:col>
      <xdr:colOff>177800</xdr:colOff>
      <xdr:row>36</xdr:row>
      <xdr:rowOff>132080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139700</xdr:rowOff>
    </xdr:from>
    <xdr:to>
      <xdr:col>81</xdr:col>
      <xdr:colOff>50800</xdr:colOff>
      <xdr:row>36</xdr:row>
      <xdr:rowOff>144780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3119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130175</xdr:rowOff>
    </xdr:from>
    <xdr:to>
      <xdr:col>81</xdr:col>
      <xdr:colOff>101600</xdr:colOff>
      <xdr:row>36</xdr:row>
      <xdr:rowOff>60325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76835</xdr:rowOff>
    </xdr:from>
    <xdr:ext cx="533400" cy="25781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3965" y="59061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139700</xdr:rowOff>
    </xdr:from>
    <xdr:to>
      <xdr:col>76</xdr:col>
      <xdr:colOff>114300</xdr:colOff>
      <xdr:row>37</xdr:row>
      <xdr:rowOff>15875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3119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17780</xdr:rowOff>
    </xdr:from>
    <xdr:to>
      <xdr:col>76</xdr:col>
      <xdr:colOff>165100</xdr:colOff>
      <xdr:row>36</xdr:row>
      <xdr:rowOff>118745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135255</xdr:rowOff>
    </xdr:from>
    <xdr:ext cx="533400" cy="25781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4965" y="59645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15875</xdr:rowOff>
    </xdr:from>
    <xdr:to>
      <xdr:col>71</xdr:col>
      <xdr:colOff>177800</xdr:colOff>
      <xdr:row>37</xdr:row>
      <xdr:rowOff>43180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35952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5080</xdr:rowOff>
    </xdr:from>
    <xdr:to>
      <xdr:col>72</xdr:col>
      <xdr:colOff>38100</xdr:colOff>
      <xdr:row>36</xdr:row>
      <xdr:rowOff>106680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123190</xdr:rowOff>
    </xdr:from>
    <xdr:ext cx="533400" cy="25781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5965" y="5952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46990</xdr:rowOff>
    </xdr:from>
    <xdr:to>
      <xdr:col>67</xdr:col>
      <xdr:colOff>101600</xdr:colOff>
      <xdr:row>36</xdr:row>
      <xdr:rowOff>148590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166370</xdr:rowOff>
    </xdr:from>
    <xdr:ext cx="533400" cy="25781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6965" y="59956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129540</xdr:rowOff>
    </xdr:from>
    <xdr:to>
      <xdr:col>85</xdr:col>
      <xdr:colOff>177800</xdr:colOff>
      <xdr:row>37</xdr:row>
      <xdr:rowOff>59690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107950</xdr:rowOff>
    </xdr:from>
    <xdr:ext cx="534670" cy="259080"/>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80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16,614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15240</xdr:rowOff>
    </xdr:from>
    <xdr:ext cx="5334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3965" y="6358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88900</xdr:rowOff>
    </xdr:from>
    <xdr:to>
      <xdr:col>76</xdr:col>
      <xdr:colOff>165100</xdr:colOff>
      <xdr:row>37</xdr:row>
      <xdr:rowOff>19050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10160</xdr:rowOff>
    </xdr:from>
    <xdr:ext cx="533400"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4965" y="6353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17,503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136525</xdr:rowOff>
    </xdr:from>
    <xdr:to>
      <xdr:col>72</xdr:col>
      <xdr:colOff>38100</xdr:colOff>
      <xdr:row>37</xdr:row>
      <xdr:rowOff>66675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57785</xdr:rowOff>
    </xdr:from>
    <xdr:ext cx="533400" cy="25908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5965" y="64014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16,460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163830</xdr:rowOff>
    </xdr:from>
    <xdr:to>
      <xdr:col>67</xdr:col>
      <xdr:colOff>101600</xdr:colOff>
      <xdr:row>37</xdr:row>
      <xdr:rowOff>93980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85090</xdr:rowOff>
    </xdr:from>
    <xdr:ext cx="53340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6965" y="64287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2415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7650" cy="25781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080" y="10398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781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925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4360" cy="25908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5781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11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152400</xdr:rowOff>
    </xdr:from>
    <xdr:to>
      <xdr:col>85</xdr:col>
      <xdr:colOff>126365</xdr:colOff>
      <xdr:row>57</xdr:row>
      <xdr:rowOff>122555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5345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126365</xdr:rowOff>
    </xdr:from>
    <xdr:ext cx="534670" cy="259080"/>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9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33,908</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122555</xdr:rowOff>
    </xdr:from>
    <xdr:to>
      <xdr:col>86</xdr:col>
      <xdr:colOff>25400</xdr:colOff>
      <xdr:row>57</xdr:row>
      <xdr:rowOff>122555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99060</xdr:rowOff>
    </xdr:from>
    <xdr:ext cx="598805" cy="257810"/>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286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104,341</a:t>
          </a:r>
          <a:endParaRPr kumimoji="1" lang="ja-JP" altLang="en-US" sz="1000" b="1">
            <a:latin typeface="ＭＳ Ｐゴシック"/>
          </a:endParaRPr>
        </a:p>
      </xdr:txBody>
    </xdr:sp>
    <xdr:clientData/>
  </xdr:oneCellAnchor>
  <xdr:twoCellAnchor>
    <xdr:from>
      <xdr:col>85</xdr:col>
      <xdr:colOff>38100</xdr:colOff>
      <xdr:row>49</xdr:row>
      <xdr:rowOff>152400</xdr:rowOff>
    </xdr:from>
    <xdr:to>
      <xdr:col>86</xdr:col>
      <xdr:colOff>25400</xdr:colOff>
      <xdr:row>49</xdr:row>
      <xdr:rowOff>152400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5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50165</xdr:rowOff>
    </xdr:from>
    <xdr:to>
      <xdr:col>85</xdr:col>
      <xdr:colOff>127000</xdr:colOff>
      <xdr:row>54</xdr:row>
      <xdr:rowOff>157480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308465"/>
          <a:ext cx="8382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154940</xdr:rowOff>
    </xdr:from>
    <xdr:ext cx="534670" cy="257810"/>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132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55,414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5080</xdr:rowOff>
    </xdr:from>
    <xdr:to>
      <xdr:col>85</xdr:col>
      <xdr:colOff>177800</xdr:colOff>
      <xdr:row>55</xdr:row>
      <xdr:rowOff>106680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3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50165</xdr:rowOff>
    </xdr:from>
    <xdr:to>
      <xdr:col>81</xdr:col>
      <xdr:colOff>50800</xdr:colOff>
      <xdr:row>56</xdr:row>
      <xdr:rowOff>146685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308465"/>
          <a:ext cx="889000" cy="439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157480</xdr:rowOff>
    </xdr:from>
    <xdr:to>
      <xdr:col>81</xdr:col>
      <xdr:colOff>101600</xdr:colOff>
      <xdr:row>55</xdr:row>
      <xdr:rowOff>87630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1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78740</xdr:rowOff>
    </xdr:from>
    <xdr:ext cx="5334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3965" y="95084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22860</xdr:rowOff>
    </xdr:from>
    <xdr:to>
      <xdr:col>76</xdr:col>
      <xdr:colOff>114300</xdr:colOff>
      <xdr:row>56</xdr:row>
      <xdr:rowOff>146685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452610"/>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49530</xdr:rowOff>
    </xdr:from>
    <xdr:to>
      <xdr:col>76</xdr:col>
      <xdr:colOff>165100</xdr:colOff>
      <xdr:row>55</xdr:row>
      <xdr:rowOff>151130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167640</xdr:rowOff>
    </xdr:from>
    <xdr:ext cx="533400" cy="25781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4965" y="92544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53</xdr:row>
      <xdr:rowOff>111760</xdr:rowOff>
    </xdr:from>
    <xdr:to>
      <xdr:col>71</xdr:col>
      <xdr:colOff>177800</xdr:colOff>
      <xdr:row>55</xdr:row>
      <xdr:rowOff>22860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19861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99060</xdr:rowOff>
    </xdr:from>
    <xdr:to>
      <xdr:col>72</xdr:col>
      <xdr:colOff>38100</xdr:colOff>
      <xdr:row>56</xdr:row>
      <xdr:rowOff>29210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2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20320</xdr:rowOff>
    </xdr:from>
    <xdr:ext cx="533400" cy="25781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5965" y="96215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110490</xdr:rowOff>
    </xdr:from>
    <xdr:to>
      <xdr:col>67</xdr:col>
      <xdr:colOff>101600</xdr:colOff>
      <xdr:row>56</xdr:row>
      <xdr:rowOff>40640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31750</xdr:rowOff>
    </xdr:from>
    <xdr:ext cx="533400" cy="25781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6965" y="96329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106680</xdr:rowOff>
    </xdr:from>
    <xdr:to>
      <xdr:col>85</xdr:col>
      <xdr:colOff>177800</xdr:colOff>
      <xdr:row>55</xdr:row>
      <xdr:rowOff>36830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129540</xdr:rowOff>
    </xdr:from>
    <xdr:ext cx="534670" cy="259080"/>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16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53</xdr:row>
      <xdr:rowOff>170815</xdr:rowOff>
    </xdr:from>
    <xdr:to>
      <xdr:col>81</xdr:col>
      <xdr:colOff>101600</xdr:colOff>
      <xdr:row>54</xdr:row>
      <xdr:rowOff>100965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25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117475</xdr:rowOff>
    </xdr:from>
    <xdr:ext cx="5334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3965" y="90328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95885</xdr:rowOff>
    </xdr:from>
    <xdr:to>
      <xdr:col>76</xdr:col>
      <xdr:colOff>165100</xdr:colOff>
      <xdr:row>57</xdr:row>
      <xdr:rowOff>26035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17780</xdr:rowOff>
    </xdr:from>
    <xdr:ext cx="533400" cy="25781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4965" y="97904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143510</xdr:rowOff>
    </xdr:from>
    <xdr:to>
      <xdr:col>72</xdr:col>
      <xdr:colOff>38100</xdr:colOff>
      <xdr:row>55</xdr:row>
      <xdr:rowOff>73660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90170</xdr:rowOff>
    </xdr:from>
    <xdr:ext cx="533400" cy="25908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5965" y="91770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53</xdr:row>
      <xdr:rowOff>60960</xdr:rowOff>
    </xdr:from>
    <xdr:to>
      <xdr:col>67</xdr:col>
      <xdr:colOff>101600</xdr:colOff>
      <xdr:row>53</xdr:row>
      <xdr:rowOff>162560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14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52</xdr:row>
      <xdr:rowOff>7620</xdr:rowOff>
    </xdr:from>
    <xdr:ext cx="533400" cy="25781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6965" y="8923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2415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650" cy="25781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080" y="133705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781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29133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781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4561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781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19989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781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54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161925</xdr:rowOff>
    </xdr:from>
    <xdr:to>
      <xdr:col>85</xdr:col>
      <xdr:colOff>126365</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63425"/>
          <a:ext cx="127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781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1661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109220</xdr:rowOff>
    </xdr:from>
    <xdr:ext cx="534670" cy="257810"/>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3927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59,032</a:t>
          </a:r>
          <a:endParaRPr kumimoji="1" lang="ja-JP" altLang="en-US" sz="1000" b="1">
            <a:latin typeface="ＭＳ Ｐゴシック"/>
          </a:endParaRPr>
        </a:p>
      </xdr:txBody>
    </xdr:sp>
    <xdr:clientData/>
  </xdr:oneCellAnchor>
  <xdr:twoCellAnchor>
    <xdr:from>
      <xdr:col>85</xdr:col>
      <xdr:colOff>38100</xdr:colOff>
      <xdr:row>70</xdr:row>
      <xdr:rowOff>161925</xdr:rowOff>
    </xdr:from>
    <xdr:to>
      <xdr:col>86</xdr:col>
      <xdr:colOff>25400</xdr:colOff>
      <xdr:row>70</xdr:row>
      <xdr:rowOff>161925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32385</xdr:rowOff>
    </xdr:from>
    <xdr:ext cx="469900" cy="257810"/>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340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9525</xdr:rowOff>
    </xdr:from>
    <xdr:to>
      <xdr:col>85</xdr:col>
      <xdr:colOff>177800</xdr:colOff>
      <xdr:row>78</xdr:row>
      <xdr:rowOff>111125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1270</xdr:rowOff>
    </xdr:from>
    <xdr:to>
      <xdr:col>81</xdr:col>
      <xdr:colOff>101600</xdr:colOff>
      <xdr:row>78</xdr:row>
      <xdr:rowOff>102870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119380</xdr:rowOff>
    </xdr:from>
    <xdr:ext cx="46863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350" y="13149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6350</xdr:rowOff>
    </xdr:from>
    <xdr:to>
      <xdr:col>76</xdr:col>
      <xdr:colOff>165100</xdr:colOff>
      <xdr:row>78</xdr:row>
      <xdr:rowOff>107950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124460</xdr:rowOff>
    </xdr:from>
    <xdr:ext cx="46863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350" y="131546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35560</xdr:rowOff>
    </xdr:from>
    <xdr:to>
      <xdr:col>72</xdr:col>
      <xdr:colOff>38100</xdr:colOff>
      <xdr:row>78</xdr:row>
      <xdr:rowOff>137160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153670</xdr:rowOff>
    </xdr:from>
    <xdr:ext cx="46863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350" y="131838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49530</xdr:rowOff>
    </xdr:from>
    <xdr:to>
      <xdr:col>67</xdr:col>
      <xdr:colOff>101600</xdr:colOff>
      <xdr:row>78</xdr:row>
      <xdr:rowOff>151130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167640</xdr:rowOff>
    </xdr:from>
    <xdr:ext cx="468630" cy="25781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1978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59080"/>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76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8285"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8285"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8285"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8285"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840" y="13554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2415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65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781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113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5781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4970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101600</xdr:rowOff>
    </xdr:from>
    <xdr:to>
      <xdr:col>85</xdr:col>
      <xdr:colOff>126365</xdr:colOff>
      <xdr:row>98</xdr:row>
      <xdr:rowOff>32385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32100"/>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36195</xdr:rowOff>
    </xdr:from>
    <xdr:ext cx="469900" cy="259080"/>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9,639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32385</xdr:rowOff>
    </xdr:from>
    <xdr:to>
      <xdr:col>86</xdr:col>
      <xdr:colOff>25400</xdr:colOff>
      <xdr:row>98</xdr:row>
      <xdr:rowOff>32385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3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48895</xdr:rowOff>
    </xdr:from>
    <xdr:ext cx="534670" cy="259080"/>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307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77,984</a:t>
          </a:r>
          <a:endParaRPr kumimoji="1" lang="ja-JP" altLang="en-US" sz="1000" b="1">
            <a:latin typeface="ＭＳ Ｐゴシック"/>
          </a:endParaRPr>
        </a:p>
      </xdr:txBody>
    </xdr:sp>
    <xdr:clientData/>
  </xdr:oneCellAnchor>
  <xdr:twoCellAnchor>
    <xdr:from>
      <xdr:col>85</xdr:col>
      <xdr:colOff>38100</xdr:colOff>
      <xdr:row>90</xdr:row>
      <xdr:rowOff>101600</xdr:rowOff>
    </xdr:from>
    <xdr:to>
      <xdr:col>86</xdr:col>
      <xdr:colOff>25400</xdr:colOff>
      <xdr:row>90</xdr:row>
      <xdr:rowOff>101600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32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11430</xdr:rowOff>
    </xdr:from>
    <xdr:to>
      <xdr:col>85</xdr:col>
      <xdr:colOff>127000</xdr:colOff>
      <xdr:row>96</xdr:row>
      <xdr:rowOff>26670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4706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53340</xdr:rowOff>
    </xdr:from>
    <xdr:ext cx="534670" cy="257810"/>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696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34,055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30480</xdr:rowOff>
    </xdr:from>
    <xdr:to>
      <xdr:col>85</xdr:col>
      <xdr:colOff>177800</xdr:colOff>
      <xdr:row>95</xdr:row>
      <xdr:rowOff>132080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31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21590</xdr:rowOff>
    </xdr:from>
    <xdr:to>
      <xdr:col>81</xdr:col>
      <xdr:colOff>50800</xdr:colOff>
      <xdr:row>96</xdr:row>
      <xdr:rowOff>26670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4807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84455</xdr:rowOff>
    </xdr:from>
    <xdr:to>
      <xdr:col>81</xdr:col>
      <xdr:colOff>101600</xdr:colOff>
      <xdr:row>96</xdr:row>
      <xdr:rowOff>14605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31115</xdr:rowOff>
    </xdr:from>
    <xdr:ext cx="533400" cy="25781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3965" y="161474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12700</xdr:rowOff>
    </xdr:from>
    <xdr:to>
      <xdr:col>76</xdr:col>
      <xdr:colOff>114300</xdr:colOff>
      <xdr:row>96</xdr:row>
      <xdr:rowOff>21590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471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13335</xdr:rowOff>
    </xdr:from>
    <xdr:to>
      <xdr:col>76</xdr:col>
      <xdr:colOff>165100</xdr:colOff>
      <xdr:row>95</xdr:row>
      <xdr:rowOff>114935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30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132080</xdr:rowOff>
    </xdr:from>
    <xdr:ext cx="533400" cy="257810"/>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4965" y="16076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8255</xdr:rowOff>
    </xdr:from>
    <xdr:to>
      <xdr:col>71</xdr:col>
      <xdr:colOff>177800</xdr:colOff>
      <xdr:row>96</xdr:row>
      <xdr:rowOff>12700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674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7620</xdr:rowOff>
    </xdr:from>
    <xdr:to>
      <xdr:col>72</xdr:col>
      <xdr:colOff>38100</xdr:colOff>
      <xdr:row>95</xdr:row>
      <xdr:rowOff>109220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125730</xdr:rowOff>
    </xdr:from>
    <xdr:ext cx="53340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5965" y="16070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1270</xdr:rowOff>
    </xdr:from>
    <xdr:to>
      <xdr:col>67</xdr:col>
      <xdr:colOff>101600</xdr:colOff>
      <xdr:row>95</xdr:row>
      <xdr:rowOff>102870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119380</xdr:rowOff>
    </xdr:from>
    <xdr:ext cx="5334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6965" y="160642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132080</xdr:rowOff>
    </xdr:from>
    <xdr:to>
      <xdr:col>85</xdr:col>
      <xdr:colOff>177800</xdr:colOff>
      <xdr:row>96</xdr:row>
      <xdr:rowOff>62230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111125</xdr:rowOff>
    </xdr:from>
    <xdr:ext cx="534670" cy="257810"/>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988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147320</xdr:rowOff>
    </xdr:from>
    <xdr:to>
      <xdr:col>81</xdr:col>
      <xdr:colOff>101600</xdr:colOff>
      <xdr:row>96</xdr:row>
      <xdr:rowOff>77470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68580</xdr:rowOff>
    </xdr:from>
    <xdr:ext cx="5334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3965" y="165277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142240</xdr:rowOff>
    </xdr:from>
    <xdr:to>
      <xdr:col>76</xdr:col>
      <xdr:colOff>165100</xdr:colOff>
      <xdr:row>96</xdr:row>
      <xdr:rowOff>72390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63500</xdr:rowOff>
    </xdr:from>
    <xdr:ext cx="533400" cy="25781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4965" y="1652270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28,185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133350</xdr:rowOff>
    </xdr:from>
    <xdr:to>
      <xdr:col>72</xdr:col>
      <xdr:colOff>38100</xdr:colOff>
      <xdr:row>96</xdr:row>
      <xdr:rowOff>63500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4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54610</xdr:rowOff>
    </xdr:from>
    <xdr:ext cx="533400" cy="25781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5965" y="165138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128905</xdr:rowOff>
    </xdr:from>
    <xdr:to>
      <xdr:col>67</xdr:col>
      <xdr:colOff>101600</xdr:colOff>
      <xdr:row>96</xdr:row>
      <xdr:rowOff>59055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50165</xdr:rowOff>
    </xdr:from>
    <xdr:ext cx="53340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6965" y="165093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8615" cy="22415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7650" cy="259080"/>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36</xdr:row>
      <xdr:rowOff>35560</xdr:rowOff>
    </xdr:from>
    <xdr:ext cx="313055" cy="25908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74945" y="6207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33</xdr:row>
      <xdr:rowOff>168910</xdr:rowOff>
    </xdr:from>
    <xdr:ext cx="313055" cy="25781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74945" y="5826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31</xdr:row>
      <xdr:rowOff>130810</xdr:rowOff>
    </xdr:from>
    <xdr:ext cx="313055" cy="25908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4945" y="5445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29</xdr:row>
      <xdr:rowOff>92710</xdr:rowOff>
    </xdr:from>
    <xdr:ext cx="313055" cy="25908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4945" y="506476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54610</xdr:rowOff>
    </xdr:from>
    <xdr:ext cx="313055" cy="25781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4945" y="4683760"/>
          <a:ext cx="3130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63500</xdr:rowOff>
    </xdr:from>
    <xdr:to>
      <xdr:col>116</xdr:col>
      <xdr:colOff>62865</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207000"/>
          <a:ext cx="127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10160</xdr:rowOff>
    </xdr:from>
    <xdr:ext cx="313690" cy="259080"/>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49822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115</xdr:col>
      <xdr:colOff>165100</xdr:colOff>
      <xdr:row>30</xdr:row>
      <xdr:rowOff>63500</xdr:rowOff>
    </xdr:from>
    <xdr:to>
      <xdr:col>116</xdr:col>
      <xdr:colOff>152400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207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111760</xdr:rowOff>
    </xdr:from>
    <xdr:ext cx="249555" cy="257810"/>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55410"/>
          <a:ext cx="24955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285" cy="25781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50800</xdr:rowOff>
    </xdr:from>
    <xdr:to>
      <xdr:col>107</xdr:col>
      <xdr:colOff>101600</xdr:colOff>
      <xdr:row>30</xdr:row>
      <xdr:rowOff>152400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51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28</xdr:row>
      <xdr:rowOff>168910</xdr:rowOff>
    </xdr:from>
    <xdr:ext cx="313690" cy="25781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455" y="49695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37</xdr:row>
      <xdr:rowOff>73660</xdr:rowOff>
    </xdr:from>
    <xdr:ext cx="248285"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840" y="64173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127000</xdr:rowOff>
    </xdr:from>
    <xdr:to>
      <xdr:col>98</xdr:col>
      <xdr:colOff>38100</xdr:colOff>
      <xdr:row>35</xdr:row>
      <xdr:rowOff>57150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33</xdr:row>
      <xdr:rowOff>73660</xdr:rowOff>
    </xdr:from>
    <xdr:ext cx="31369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455" y="57315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37</xdr:row>
      <xdr:rowOff>111760</xdr:rowOff>
    </xdr:from>
    <xdr:ext cx="248285" cy="25781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840" y="64554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8285" cy="25781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8285" cy="25781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285" cy="25781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8615" cy="22415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650" cy="257810"/>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080" y="9255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650" cy="25781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8112760"/>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285"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285"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285"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28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285"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28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28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28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全体的に見ると、ほぼ類似団体平均を下回っているが、衛生費、商工費、教育費は上回っている。</a:t>
          </a:r>
        </a:p>
        <a:p>
          <a:r>
            <a:rPr lang="ja-JP" altLang="en-US"/>
            <a:t>衛生費については、太田市外三町衛生施設組合の負担金が新炉建設費の償還が始まったこと、収集距離が伸びたことによる増額であり、今後も経費の見直し等を行う必要がある。</a:t>
          </a:r>
        </a:p>
        <a:p>
          <a:r>
            <a:rPr lang="ja-JP" altLang="en-US"/>
            <a:t>商工費については、プレミアム付き商品券の販売を開始したことにより大きく増加した。コロナ禍において冷え込んだ地域消費の回復を今後も継続する必要がある。</a:t>
          </a:r>
          <a:endParaRPr kumimoji="1" lang="ja-JP" altLang="en-US" sz="1300">
            <a:latin typeface="ＭＳ Ｐゴシック"/>
            <a:ea typeface="ＭＳ Ｐゴシック"/>
          </a:endParaRPr>
        </a:p>
        <a:p>
          <a:r>
            <a:rPr lang="ja-JP" altLang="en-US"/>
            <a:t>教育費についてはR02年度よりも減少した。施設の老朽化は喫緊の課題であり、単年度財政負担が増えないよう調整していく必要がある。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財政調整基金残高はR02年度より1.00ポイント増加したが、実質収支額は0.17ポイント減少している。新型コロナウイルス感染症の影響による事業の中止や、税収の落ち込みが当初想定よりも少なかったことから、後年度の感染症対策、物価高騰対策などのために積立を行った。</a:t>
          </a:r>
        </a:p>
        <a:p>
          <a:r>
            <a:rPr lang="ja-JP" altLang="en-US"/>
            <a:t>実質単年度収支については、プラスとなった。引き続き堅実な財政運営に努めていく。</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連結実質赤字比率は、H19年度の数値算定当初からマイナスとなっている。R03年度も全ての会計の実質収支額及び資金剰余額を合算した結果、これまでと同様マイナスとなっている。この比率は、早期健全化基準の19.30%と比較して良好な状態を示しており、今後も現在の水準を維持していく必要があ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7" name="凡例9">
          <a:extLst>
            <a:ext uri="{FF2B5EF4-FFF2-40B4-BE49-F238E27FC236}">
              <a16:creationId xmlns:a16="http://schemas.microsoft.com/office/drawing/2014/main" id="{00000000-0008-0000-0900-000011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8" name="凡例10">
          <a:extLst>
            <a:ext uri="{FF2B5EF4-FFF2-40B4-BE49-F238E27FC236}">
              <a16:creationId xmlns:a16="http://schemas.microsoft.com/office/drawing/2014/main" id="{00000000-0008-0000-0900-000012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85" t="s">
        <v>125</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5"/>
      <c r="CF1" s="585"/>
      <c r="CG1" s="585"/>
      <c r="CH1" s="585"/>
      <c r="CI1" s="585"/>
      <c r="CJ1" s="585"/>
      <c r="CK1" s="585"/>
      <c r="CL1" s="585"/>
      <c r="CM1" s="585"/>
      <c r="CN1" s="585"/>
      <c r="CO1" s="585"/>
      <c r="CP1" s="585"/>
      <c r="CQ1" s="585"/>
      <c r="CR1" s="585"/>
      <c r="CS1" s="585"/>
      <c r="CT1" s="585"/>
      <c r="CU1" s="585"/>
      <c r="CV1" s="585"/>
      <c r="CW1" s="585"/>
      <c r="CX1" s="585"/>
      <c r="CY1" s="585"/>
      <c r="CZ1" s="585"/>
      <c r="DA1" s="585"/>
      <c r="DB1" s="585"/>
      <c r="DC1" s="585"/>
      <c r="DD1" s="585"/>
      <c r="DE1" s="585"/>
      <c r="DF1" s="585"/>
      <c r="DG1" s="585"/>
      <c r="DH1" s="585"/>
      <c r="DI1" s="585"/>
      <c r="DJ1" s="2"/>
      <c r="DK1" s="2"/>
      <c r="DL1" s="2"/>
      <c r="DM1" s="2"/>
      <c r="DN1" s="2"/>
      <c r="DO1" s="2"/>
    </row>
    <row r="2" spans="1:119" ht="23.5" x14ac:dyDescent="0.2">
      <c r="B2" s="3" t="s">
        <v>127</v>
      </c>
      <c r="C2" s="3"/>
      <c r="D2" s="9"/>
    </row>
    <row r="3" spans="1:119" ht="18.75" customHeight="1" x14ac:dyDescent="0.2">
      <c r="A3" s="2"/>
      <c r="B3" s="419" t="s">
        <v>129</v>
      </c>
      <c r="C3" s="420"/>
      <c r="D3" s="420"/>
      <c r="E3" s="421"/>
      <c r="F3" s="421"/>
      <c r="G3" s="421"/>
      <c r="H3" s="421"/>
      <c r="I3" s="421"/>
      <c r="J3" s="421"/>
      <c r="K3" s="421"/>
      <c r="L3" s="421" t="s">
        <v>131</v>
      </c>
      <c r="M3" s="421"/>
      <c r="N3" s="421"/>
      <c r="O3" s="421"/>
      <c r="P3" s="421"/>
      <c r="Q3" s="421"/>
      <c r="R3" s="427"/>
      <c r="S3" s="427"/>
      <c r="T3" s="427"/>
      <c r="U3" s="427"/>
      <c r="V3" s="428"/>
      <c r="W3" s="432" t="s">
        <v>132</v>
      </c>
      <c r="X3" s="433"/>
      <c r="Y3" s="433"/>
      <c r="Z3" s="433"/>
      <c r="AA3" s="433"/>
      <c r="AB3" s="420"/>
      <c r="AC3" s="427" t="s">
        <v>134</v>
      </c>
      <c r="AD3" s="433"/>
      <c r="AE3" s="433"/>
      <c r="AF3" s="433"/>
      <c r="AG3" s="433"/>
      <c r="AH3" s="433"/>
      <c r="AI3" s="433"/>
      <c r="AJ3" s="433"/>
      <c r="AK3" s="433"/>
      <c r="AL3" s="437"/>
      <c r="AM3" s="432" t="s">
        <v>137</v>
      </c>
      <c r="AN3" s="433"/>
      <c r="AO3" s="433"/>
      <c r="AP3" s="433"/>
      <c r="AQ3" s="433"/>
      <c r="AR3" s="433"/>
      <c r="AS3" s="433"/>
      <c r="AT3" s="433"/>
      <c r="AU3" s="433"/>
      <c r="AV3" s="433"/>
      <c r="AW3" s="433"/>
      <c r="AX3" s="437"/>
      <c r="AY3" s="460" t="s">
        <v>5</v>
      </c>
      <c r="AZ3" s="461"/>
      <c r="BA3" s="461"/>
      <c r="BB3" s="461"/>
      <c r="BC3" s="461"/>
      <c r="BD3" s="461"/>
      <c r="BE3" s="461"/>
      <c r="BF3" s="461"/>
      <c r="BG3" s="461"/>
      <c r="BH3" s="461"/>
      <c r="BI3" s="461"/>
      <c r="BJ3" s="461"/>
      <c r="BK3" s="461"/>
      <c r="BL3" s="461"/>
      <c r="BM3" s="586"/>
      <c r="BN3" s="432" t="s">
        <v>141</v>
      </c>
      <c r="BO3" s="433"/>
      <c r="BP3" s="433"/>
      <c r="BQ3" s="433"/>
      <c r="BR3" s="433"/>
      <c r="BS3" s="433"/>
      <c r="BT3" s="433"/>
      <c r="BU3" s="437"/>
      <c r="BV3" s="432" t="s">
        <v>10</v>
      </c>
      <c r="BW3" s="433"/>
      <c r="BX3" s="433"/>
      <c r="BY3" s="433"/>
      <c r="BZ3" s="433"/>
      <c r="CA3" s="433"/>
      <c r="CB3" s="433"/>
      <c r="CC3" s="437"/>
      <c r="CD3" s="460" t="s">
        <v>5</v>
      </c>
      <c r="CE3" s="461"/>
      <c r="CF3" s="461"/>
      <c r="CG3" s="461"/>
      <c r="CH3" s="461"/>
      <c r="CI3" s="461"/>
      <c r="CJ3" s="461"/>
      <c r="CK3" s="461"/>
      <c r="CL3" s="461"/>
      <c r="CM3" s="461"/>
      <c r="CN3" s="461"/>
      <c r="CO3" s="461"/>
      <c r="CP3" s="461"/>
      <c r="CQ3" s="461"/>
      <c r="CR3" s="461"/>
      <c r="CS3" s="586"/>
      <c r="CT3" s="432" t="s">
        <v>142</v>
      </c>
      <c r="CU3" s="433"/>
      <c r="CV3" s="433"/>
      <c r="CW3" s="433"/>
      <c r="CX3" s="433"/>
      <c r="CY3" s="433"/>
      <c r="CZ3" s="433"/>
      <c r="DA3" s="437"/>
      <c r="DB3" s="432" t="s">
        <v>143</v>
      </c>
      <c r="DC3" s="433"/>
      <c r="DD3" s="433"/>
      <c r="DE3" s="433"/>
      <c r="DF3" s="433"/>
      <c r="DG3" s="433"/>
      <c r="DH3" s="433"/>
      <c r="DI3" s="437"/>
    </row>
    <row r="4" spans="1:119" ht="18.75" customHeight="1" x14ac:dyDescent="0.2">
      <c r="A4" s="2"/>
      <c r="B4" s="422"/>
      <c r="C4" s="423"/>
      <c r="D4" s="423"/>
      <c r="E4" s="424"/>
      <c r="F4" s="424"/>
      <c r="G4" s="424"/>
      <c r="H4" s="424"/>
      <c r="I4" s="424"/>
      <c r="J4" s="424"/>
      <c r="K4" s="424"/>
      <c r="L4" s="424"/>
      <c r="M4" s="424"/>
      <c r="N4" s="424"/>
      <c r="O4" s="424"/>
      <c r="P4" s="424"/>
      <c r="Q4" s="424"/>
      <c r="R4" s="429"/>
      <c r="S4" s="429"/>
      <c r="T4" s="429"/>
      <c r="U4" s="429"/>
      <c r="V4" s="430"/>
      <c r="W4" s="434"/>
      <c r="X4" s="435"/>
      <c r="Y4" s="435"/>
      <c r="Z4" s="435"/>
      <c r="AA4" s="435"/>
      <c r="AB4" s="423"/>
      <c r="AC4" s="429"/>
      <c r="AD4" s="435"/>
      <c r="AE4" s="435"/>
      <c r="AF4" s="435"/>
      <c r="AG4" s="435"/>
      <c r="AH4" s="435"/>
      <c r="AI4" s="435"/>
      <c r="AJ4" s="435"/>
      <c r="AK4" s="435"/>
      <c r="AL4" s="438"/>
      <c r="AM4" s="436"/>
      <c r="AN4" s="383"/>
      <c r="AO4" s="383"/>
      <c r="AP4" s="383"/>
      <c r="AQ4" s="383"/>
      <c r="AR4" s="383"/>
      <c r="AS4" s="383"/>
      <c r="AT4" s="383"/>
      <c r="AU4" s="383"/>
      <c r="AV4" s="383"/>
      <c r="AW4" s="383"/>
      <c r="AX4" s="439"/>
      <c r="AY4" s="415" t="s">
        <v>145</v>
      </c>
      <c r="AZ4" s="416"/>
      <c r="BA4" s="416"/>
      <c r="BB4" s="416"/>
      <c r="BC4" s="416"/>
      <c r="BD4" s="416"/>
      <c r="BE4" s="416"/>
      <c r="BF4" s="416"/>
      <c r="BG4" s="416"/>
      <c r="BH4" s="416"/>
      <c r="BI4" s="416"/>
      <c r="BJ4" s="416"/>
      <c r="BK4" s="416"/>
      <c r="BL4" s="416"/>
      <c r="BM4" s="417"/>
      <c r="BN4" s="376">
        <v>11635983</v>
      </c>
      <c r="BO4" s="377"/>
      <c r="BP4" s="377"/>
      <c r="BQ4" s="377"/>
      <c r="BR4" s="377"/>
      <c r="BS4" s="377"/>
      <c r="BT4" s="377"/>
      <c r="BU4" s="378"/>
      <c r="BV4" s="376">
        <v>12849240</v>
      </c>
      <c r="BW4" s="377"/>
      <c r="BX4" s="377"/>
      <c r="BY4" s="377"/>
      <c r="BZ4" s="377"/>
      <c r="CA4" s="377"/>
      <c r="CB4" s="377"/>
      <c r="CC4" s="378"/>
      <c r="CD4" s="553" t="s">
        <v>146</v>
      </c>
      <c r="CE4" s="554"/>
      <c r="CF4" s="554"/>
      <c r="CG4" s="554"/>
      <c r="CH4" s="554"/>
      <c r="CI4" s="554"/>
      <c r="CJ4" s="554"/>
      <c r="CK4" s="554"/>
      <c r="CL4" s="554"/>
      <c r="CM4" s="554"/>
      <c r="CN4" s="554"/>
      <c r="CO4" s="554"/>
      <c r="CP4" s="554"/>
      <c r="CQ4" s="554"/>
      <c r="CR4" s="554"/>
      <c r="CS4" s="555"/>
      <c r="CT4" s="587">
        <v>7.1</v>
      </c>
      <c r="CU4" s="588"/>
      <c r="CV4" s="588"/>
      <c r="CW4" s="588"/>
      <c r="CX4" s="588"/>
      <c r="CY4" s="588"/>
      <c r="CZ4" s="588"/>
      <c r="DA4" s="589"/>
      <c r="DB4" s="587">
        <v>7.3</v>
      </c>
      <c r="DC4" s="588"/>
      <c r="DD4" s="588"/>
      <c r="DE4" s="588"/>
      <c r="DF4" s="588"/>
      <c r="DG4" s="588"/>
      <c r="DH4" s="588"/>
      <c r="DI4" s="589"/>
    </row>
    <row r="5" spans="1:119" ht="18.75" customHeight="1" x14ac:dyDescent="0.2">
      <c r="A5" s="2"/>
      <c r="B5" s="425"/>
      <c r="C5" s="384"/>
      <c r="D5" s="384"/>
      <c r="E5" s="426"/>
      <c r="F5" s="426"/>
      <c r="G5" s="426"/>
      <c r="H5" s="426"/>
      <c r="I5" s="426"/>
      <c r="J5" s="426"/>
      <c r="K5" s="426"/>
      <c r="L5" s="426"/>
      <c r="M5" s="426"/>
      <c r="N5" s="426"/>
      <c r="O5" s="426"/>
      <c r="P5" s="426"/>
      <c r="Q5" s="426"/>
      <c r="R5" s="382"/>
      <c r="S5" s="382"/>
      <c r="T5" s="382"/>
      <c r="U5" s="382"/>
      <c r="V5" s="431"/>
      <c r="W5" s="436"/>
      <c r="X5" s="383"/>
      <c r="Y5" s="383"/>
      <c r="Z5" s="383"/>
      <c r="AA5" s="383"/>
      <c r="AB5" s="384"/>
      <c r="AC5" s="382"/>
      <c r="AD5" s="383"/>
      <c r="AE5" s="383"/>
      <c r="AF5" s="383"/>
      <c r="AG5" s="383"/>
      <c r="AH5" s="383"/>
      <c r="AI5" s="383"/>
      <c r="AJ5" s="383"/>
      <c r="AK5" s="383"/>
      <c r="AL5" s="439"/>
      <c r="AM5" s="524" t="s">
        <v>148</v>
      </c>
      <c r="AN5" s="409"/>
      <c r="AO5" s="409"/>
      <c r="AP5" s="409"/>
      <c r="AQ5" s="409"/>
      <c r="AR5" s="409"/>
      <c r="AS5" s="409"/>
      <c r="AT5" s="410"/>
      <c r="AU5" s="525" t="s">
        <v>69</v>
      </c>
      <c r="AV5" s="526"/>
      <c r="AW5" s="526"/>
      <c r="AX5" s="526"/>
      <c r="AY5" s="498" t="s">
        <v>138</v>
      </c>
      <c r="AZ5" s="499"/>
      <c r="BA5" s="499"/>
      <c r="BB5" s="499"/>
      <c r="BC5" s="499"/>
      <c r="BD5" s="499"/>
      <c r="BE5" s="499"/>
      <c r="BF5" s="499"/>
      <c r="BG5" s="499"/>
      <c r="BH5" s="499"/>
      <c r="BI5" s="499"/>
      <c r="BJ5" s="499"/>
      <c r="BK5" s="499"/>
      <c r="BL5" s="499"/>
      <c r="BM5" s="500"/>
      <c r="BN5" s="370">
        <v>11051469</v>
      </c>
      <c r="BO5" s="371"/>
      <c r="BP5" s="371"/>
      <c r="BQ5" s="371"/>
      <c r="BR5" s="371"/>
      <c r="BS5" s="371"/>
      <c r="BT5" s="371"/>
      <c r="BU5" s="372"/>
      <c r="BV5" s="370">
        <v>12265276</v>
      </c>
      <c r="BW5" s="371"/>
      <c r="BX5" s="371"/>
      <c r="BY5" s="371"/>
      <c r="BZ5" s="371"/>
      <c r="CA5" s="371"/>
      <c r="CB5" s="371"/>
      <c r="CC5" s="372"/>
      <c r="CD5" s="506" t="s">
        <v>150</v>
      </c>
      <c r="CE5" s="476"/>
      <c r="CF5" s="476"/>
      <c r="CG5" s="476"/>
      <c r="CH5" s="476"/>
      <c r="CI5" s="476"/>
      <c r="CJ5" s="476"/>
      <c r="CK5" s="476"/>
      <c r="CL5" s="476"/>
      <c r="CM5" s="476"/>
      <c r="CN5" s="476"/>
      <c r="CO5" s="476"/>
      <c r="CP5" s="476"/>
      <c r="CQ5" s="476"/>
      <c r="CR5" s="476"/>
      <c r="CS5" s="507"/>
      <c r="CT5" s="358">
        <v>85.9</v>
      </c>
      <c r="CU5" s="359"/>
      <c r="CV5" s="359"/>
      <c r="CW5" s="359"/>
      <c r="CX5" s="359"/>
      <c r="CY5" s="359"/>
      <c r="CZ5" s="359"/>
      <c r="DA5" s="360"/>
      <c r="DB5" s="358">
        <v>94.3</v>
      </c>
      <c r="DC5" s="359"/>
      <c r="DD5" s="359"/>
      <c r="DE5" s="359"/>
      <c r="DF5" s="359"/>
      <c r="DG5" s="359"/>
      <c r="DH5" s="359"/>
      <c r="DI5" s="360"/>
    </row>
    <row r="6" spans="1:119" ht="18.75" customHeight="1" x14ac:dyDescent="0.2">
      <c r="A6" s="2"/>
      <c r="B6" s="440" t="s">
        <v>151</v>
      </c>
      <c r="C6" s="381"/>
      <c r="D6" s="381"/>
      <c r="E6" s="441"/>
      <c r="F6" s="441"/>
      <c r="G6" s="441"/>
      <c r="H6" s="441"/>
      <c r="I6" s="441"/>
      <c r="J6" s="441"/>
      <c r="K6" s="441"/>
      <c r="L6" s="441" t="s">
        <v>153</v>
      </c>
      <c r="M6" s="441"/>
      <c r="N6" s="441"/>
      <c r="O6" s="441"/>
      <c r="P6" s="441"/>
      <c r="Q6" s="441"/>
      <c r="R6" s="379"/>
      <c r="S6" s="379"/>
      <c r="T6" s="379"/>
      <c r="U6" s="379"/>
      <c r="V6" s="445"/>
      <c r="W6" s="448" t="s">
        <v>154</v>
      </c>
      <c r="X6" s="380"/>
      <c r="Y6" s="380"/>
      <c r="Z6" s="380"/>
      <c r="AA6" s="380"/>
      <c r="AB6" s="381"/>
      <c r="AC6" s="451" t="s">
        <v>155</v>
      </c>
      <c r="AD6" s="452"/>
      <c r="AE6" s="452"/>
      <c r="AF6" s="452"/>
      <c r="AG6" s="452"/>
      <c r="AH6" s="452"/>
      <c r="AI6" s="452"/>
      <c r="AJ6" s="452"/>
      <c r="AK6" s="452"/>
      <c r="AL6" s="453"/>
      <c r="AM6" s="524" t="s">
        <v>73</v>
      </c>
      <c r="AN6" s="409"/>
      <c r="AO6" s="409"/>
      <c r="AP6" s="409"/>
      <c r="AQ6" s="409"/>
      <c r="AR6" s="409"/>
      <c r="AS6" s="409"/>
      <c r="AT6" s="410"/>
      <c r="AU6" s="525" t="s">
        <v>69</v>
      </c>
      <c r="AV6" s="526"/>
      <c r="AW6" s="526"/>
      <c r="AX6" s="526"/>
      <c r="AY6" s="498" t="s">
        <v>156</v>
      </c>
      <c r="AZ6" s="499"/>
      <c r="BA6" s="499"/>
      <c r="BB6" s="499"/>
      <c r="BC6" s="499"/>
      <c r="BD6" s="499"/>
      <c r="BE6" s="499"/>
      <c r="BF6" s="499"/>
      <c r="BG6" s="499"/>
      <c r="BH6" s="499"/>
      <c r="BI6" s="499"/>
      <c r="BJ6" s="499"/>
      <c r="BK6" s="499"/>
      <c r="BL6" s="499"/>
      <c r="BM6" s="500"/>
      <c r="BN6" s="370">
        <v>584514</v>
      </c>
      <c r="BO6" s="371"/>
      <c r="BP6" s="371"/>
      <c r="BQ6" s="371"/>
      <c r="BR6" s="371"/>
      <c r="BS6" s="371"/>
      <c r="BT6" s="371"/>
      <c r="BU6" s="372"/>
      <c r="BV6" s="370">
        <v>583964</v>
      </c>
      <c r="BW6" s="371"/>
      <c r="BX6" s="371"/>
      <c r="BY6" s="371"/>
      <c r="BZ6" s="371"/>
      <c r="CA6" s="371"/>
      <c r="CB6" s="371"/>
      <c r="CC6" s="372"/>
      <c r="CD6" s="506" t="s">
        <v>159</v>
      </c>
      <c r="CE6" s="476"/>
      <c r="CF6" s="476"/>
      <c r="CG6" s="476"/>
      <c r="CH6" s="476"/>
      <c r="CI6" s="476"/>
      <c r="CJ6" s="476"/>
      <c r="CK6" s="476"/>
      <c r="CL6" s="476"/>
      <c r="CM6" s="476"/>
      <c r="CN6" s="476"/>
      <c r="CO6" s="476"/>
      <c r="CP6" s="476"/>
      <c r="CQ6" s="476"/>
      <c r="CR6" s="476"/>
      <c r="CS6" s="507"/>
      <c r="CT6" s="582">
        <v>93.3</v>
      </c>
      <c r="CU6" s="583"/>
      <c r="CV6" s="583"/>
      <c r="CW6" s="583"/>
      <c r="CX6" s="583"/>
      <c r="CY6" s="583"/>
      <c r="CZ6" s="583"/>
      <c r="DA6" s="584"/>
      <c r="DB6" s="582">
        <v>99.9</v>
      </c>
      <c r="DC6" s="583"/>
      <c r="DD6" s="583"/>
      <c r="DE6" s="583"/>
      <c r="DF6" s="583"/>
      <c r="DG6" s="583"/>
      <c r="DH6" s="583"/>
      <c r="DI6" s="584"/>
    </row>
    <row r="7" spans="1:119" ht="18.75" customHeight="1" x14ac:dyDescent="0.2">
      <c r="A7" s="2"/>
      <c r="B7" s="422"/>
      <c r="C7" s="423"/>
      <c r="D7" s="423"/>
      <c r="E7" s="424"/>
      <c r="F7" s="424"/>
      <c r="G7" s="424"/>
      <c r="H7" s="424"/>
      <c r="I7" s="424"/>
      <c r="J7" s="424"/>
      <c r="K7" s="424"/>
      <c r="L7" s="424"/>
      <c r="M7" s="424"/>
      <c r="N7" s="424"/>
      <c r="O7" s="424"/>
      <c r="P7" s="424"/>
      <c r="Q7" s="424"/>
      <c r="R7" s="429"/>
      <c r="S7" s="429"/>
      <c r="T7" s="429"/>
      <c r="U7" s="429"/>
      <c r="V7" s="430"/>
      <c r="W7" s="434"/>
      <c r="X7" s="435"/>
      <c r="Y7" s="435"/>
      <c r="Z7" s="435"/>
      <c r="AA7" s="435"/>
      <c r="AB7" s="423"/>
      <c r="AC7" s="454"/>
      <c r="AD7" s="455"/>
      <c r="AE7" s="455"/>
      <c r="AF7" s="455"/>
      <c r="AG7" s="455"/>
      <c r="AH7" s="455"/>
      <c r="AI7" s="455"/>
      <c r="AJ7" s="455"/>
      <c r="AK7" s="455"/>
      <c r="AL7" s="456"/>
      <c r="AM7" s="524" t="s">
        <v>160</v>
      </c>
      <c r="AN7" s="409"/>
      <c r="AO7" s="409"/>
      <c r="AP7" s="409"/>
      <c r="AQ7" s="409"/>
      <c r="AR7" s="409"/>
      <c r="AS7" s="409"/>
      <c r="AT7" s="410"/>
      <c r="AU7" s="525" t="s">
        <v>161</v>
      </c>
      <c r="AV7" s="526"/>
      <c r="AW7" s="526"/>
      <c r="AX7" s="526"/>
      <c r="AY7" s="498" t="s">
        <v>163</v>
      </c>
      <c r="AZ7" s="499"/>
      <c r="BA7" s="499"/>
      <c r="BB7" s="499"/>
      <c r="BC7" s="499"/>
      <c r="BD7" s="499"/>
      <c r="BE7" s="499"/>
      <c r="BF7" s="499"/>
      <c r="BG7" s="499"/>
      <c r="BH7" s="499"/>
      <c r="BI7" s="499"/>
      <c r="BJ7" s="499"/>
      <c r="BK7" s="499"/>
      <c r="BL7" s="499"/>
      <c r="BM7" s="500"/>
      <c r="BN7" s="370">
        <v>133462</v>
      </c>
      <c r="BO7" s="371"/>
      <c r="BP7" s="371"/>
      <c r="BQ7" s="371"/>
      <c r="BR7" s="371"/>
      <c r="BS7" s="371"/>
      <c r="BT7" s="371"/>
      <c r="BU7" s="372"/>
      <c r="BV7" s="370">
        <v>140563</v>
      </c>
      <c r="BW7" s="371"/>
      <c r="BX7" s="371"/>
      <c r="BY7" s="371"/>
      <c r="BZ7" s="371"/>
      <c r="CA7" s="371"/>
      <c r="CB7" s="371"/>
      <c r="CC7" s="372"/>
      <c r="CD7" s="506" t="s">
        <v>164</v>
      </c>
      <c r="CE7" s="476"/>
      <c r="CF7" s="476"/>
      <c r="CG7" s="476"/>
      <c r="CH7" s="476"/>
      <c r="CI7" s="476"/>
      <c r="CJ7" s="476"/>
      <c r="CK7" s="476"/>
      <c r="CL7" s="476"/>
      <c r="CM7" s="476"/>
      <c r="CN7" s="476"/>
      <c r="CO7" s="476"/>
      <c r="CP7" s="476"/>
      <c r="CQ7" s="476"/>
      <c r="CR7" s="476"/>
      <c r="CS7" s="507"/>
      <c r="CT7" s="370">
        <v>6327846</v>
      </c>
      <c r="CU7" s="371"/>
      <c r="CV7" s="371"/>
      <c r="CW7" s="371"/>
      <c r="CX7" s="371"/>
      <c r="CY7" s="371"/>
      <c r="CZ7" s="371"/>
      <c r="DA7" s="372"/>
      <c r="DB7" s="370">
        <v>6071957</v>
      </c>
      <c r="DC7" s="371"/>
      <c r="DD7" s="371"/>
      <c r="DE7" s="371"/>
      <c r="DF7" s="371"/>
      <c r="DG7" s="371"/>
      <c r="DH7" s="371"/>
      <c r="DI7" s="372"/>
    </row>
    <row r="8" spans="1:119" ht="18.75" customHeight="1" x14ac:dyDescent="0.2">
      <c r="A8" s="2"/>
      <c r="B8" s="442"/>
      <c r="C8" s="443"/>
      <c r="D8" s="443"/>
      <c r="E8" s="444"/>
      <c r="F8" s="444"/>
      <c r="G8" s="444"/>
      <c r="H8" s="444"/>
      <c r="I8" s="444"/>
      <c r="J8" s="444"/>
      <c r="K8" s="444"/>
      <c r="L8" s="444"/>
      <c r="M8" s="444"/>
      <c r="N8" s="444"/>
      <c r="O8" s="444"/>
      <c r="P8" s="444"/>
      <c r="Q8" s="444"/>
      <c r="R8" s="446"/>
      <c r="S8" s="446"/>
      <c r="T8" s="446"/>
      <c r="U8" s="446"/>
      <c r="V8" s="447"/>
      <c r="W8" s="449"/>
      <c r="X8" s="450"/>
      <c r="Y8" s="450"/>
      <c r="Z8" s="450"/>
      <c r="AA8" s="450"/>
      <c r="AB8" s="443"/>
      <c r="AC8" s="457"/>
      <c r="AD8" s="458"/>
      <c r="AE8" s="458"/>
      <c r="AF8" s="458"/>
      <c r="AG8" s="458"/>
      <c r="AH8" s="458"/>
      <c r="AI8" s="458"/>
      <c r="AJ8" s="458"/>
      <c r="AK8" s="458"/>
      <c r="AL8" s="459"/>
      <c r="AM8" s="524" t="s">
        <v>166</v>
      </c>
      <c r="AN8" s="409"/>
      <c r="AO8" s="409"/>
      <c r="AP8" s="409"/>
      <c r="AQ8" s="409"/>
      <c r="AR8" s="409"/>
      <c r="AS8" s="409"/>
      <c r="AT8" s="410"/>
      <c r="AU8" s="525" t="s">
        <v>69</v>
      </c>
      <c r="AV8" s="526"/>
      <c r="AW8" s="526"/>
      <c r="AX8" s="526"/>
      <c r="AY8" s="498" t="s">
        <v>168</v>
      </c>
      <c r="AZ8" s="499"/>
      <c r="BA8" s="499"/>
      <c r="BB8" s="499"/>
      <c r="BC8" s="499"/>
      <c r="BD8" s="499"/>
      <c r="BE8" s="499"/>
      <c r="BF8" s="499"/>
      <c r="BG8" s="499"/>
      <c r="BH8" s="499"/>
      <c r="BI8" s="499"/>
      <c r="BJ8" s="499"/>
      <c r="BK8" s="499"/>
      <c r="BL8" s="499"/>
      <c r="BM8" s="500"/>
      <c r="BN8" s="370">
        <v>451052</v>
      </c>
      <c r="BO8" s="371"/>
      <c r="BP8" s="371"/>
      <c r="BQ8" s="371"/>
      <c r="BR8" s="371"/>
      <c r="BS8" s="371"/>
      <c r="BT8" s="371"/>
      <c r="BU8" s="372"/>
      <c r="BV8" s="370">
        <v>443401</v>
      </c>
      <c r="BW8" s="371"/>
      <c r="BX8" s="371"/>
      <c r="BY8" s="371"/>
      <c r="BZ8" s="371"/>
      <c r="CA8" s="371"/>
      <c r="CB8" s="371"/>
      <c r="CC8" s="372"/>
      <c r="CD8" s="506" t="s">
        <v>169</v>
      </c>
      <c r="CE8" s="476"/>
      <c r="CF8" s="476"/>
      <c r="CG8" s="476"/>
      <c r="CH8" s="476"/>
      <c r="CI8" s="476"/>
      <c r="CJ8" s="476"/>
      <c r="CK8" s="476"/>
      <c r="CL8" s="476"/>
      <c r="CM8" s="476"/>
      <c r="CN8" s="476"/>
      <c r="CO8" s="476"/>
      <c r="CP8" s="476"/>
      <c r="CQ8" s="476"/>
      <c r="CR8" s="476"/>
      <c r="CS8" s="507"/>
      <c r="CT8" s="558">
        <v>0.76</v>
      </c>
      <c r="CU8" s="559"/>
      <c r="CV8" s="559"/>
      <c r="CW8" s="559"/>
      <c r="CX8" s="559"/>
      <c r="CY8" s="559"/>
      <c r="CZ8" s="559"/>
      <c r="DA8" s="560"/>
      <c r="DB8" s="558">
        <v>0.78</v>
      </c>
      <c r="DC8" s="559"/>
      <c r="DD8" s="559"/>
      <c r="DE8" s="559"/>
      <c r="DF8" s="559"/>
      <c r="DG8" s="559"/>
      <c r="DH8" s="559"/>
      <c r="DI8" s="560"/>
    </row>
    <row r="9" spans="1:119" ht="18.75" customHeight="1" x14ac:dyDescent="0.2">
      <c r="A9" s="2"/>
      <c r="B9" s="460" t="s">
        <v>20</v>
      </c>
      <c r="C9" s="461"/>
      <c r="D9" s="461"/>
      <c r="E9" s="461"/>
      <c r="F9" s="461"/>
      <c r="G9" s="461"/>
      <c r="H9" s="461"/>
      <c r="I9" s="461"/>
      <c r="J9" s="461"/>
      <c r="K9" s="462"/>
      <c r="L9" s="576" t="s">
        <v>11</v>
      </c>
      <c r="M9" s="577"/>
      <c r="N9" s="577"/>
      <c r="O9" s="577"/>
      <c r="P9" s="577"/>
      <c r="Q9" s="578"/>
      <c r="R9" s="579">
        <v>25522</v>
      </c>
      <c r="S9" s="580"/>
      <c r="T9" s="580"/>
      <c r="U9" s="580"/>
      <c r="V9" s="581"/>
      <c r="W9" s="432" t="s">
        <v>170</v>
      </c>
      <c r="X9" s="433"/>
      <c r="Y9" s="433"/>
      <c r="Z9" s="433"/>
      <c r="AA9" s="433"/>
      <c r="AB9" s="433"/>
      <c r="AC9" s="433"/>
      <c r="AD9" s="433"/>
      <c r="AE9" s="433"/>
      <c r="AF9" s="433"/>
      <c r="AG9" s="433"/>
      <c r="AH9" s="433"/>
      <c r="AI9" s="433"/>
      <c r="AJ9" s="433"/>
      <c r="AK9" s="433"/>
      <c r="AL9" s="437"/>
      <c r="AM9" s="524" t="s">
        <v>172</v>
      </c>
      <c r="AN9" s="409"/>
      <c r="AO9" s="409"/>
      <c r="AP9" s="409"/>
      <c r="AQ9" s="409"/>
      <c r="AR9" s="409"/>
      <c r="AS9" s="409"/>
      <c r="AT9" s="410"/>
      <c r="AU9" s="525" t="s">
        <v>69</v>
      </c>
      <c r="AV9" s="526"/>
      <c r="AW9" s="526"/>
      <c r="AX9" s="526"/>
      <c r="AY9" s="498" t="s">
        <v>71</v>
      </c>
      <c r="AZ9" s="499"/>
      <c r="BA9" s="499"/>
      <c r="BB9" s="499"/>
      <c r="BC9" s="499"/>
      <c r="BD9" s="499"/>
      <c r="BE9" s="499"/>
      <c r="BF9" s="499"/>
      <c r="BG9" s="499"/>
      <c r="BH9" s="499"/>
      <c r="BI9" s="499"/>
      <c r="BJ9" s="499"/>
      <c r="BK9" s="499"/>
      <c r="BL9" s="499"/>
      <c r="BM9" s="500"/>
      <c r="BN9" s="370">
        <v>7651</v>
      </c>
      <c r="BO9" s="371"/>
      <c r="BP9" s="371"/>
      <c r="BQ9" s="371"/>
      <c r="BR9" s="371"/>
      <c r="BS9" s="371"/>
      <c r="BT9" s="371"/>
      <c r="BU9" s="372"/>
      <c r="BV9" s="370">
        <v>101043</v>
      </c>
      <c r="BW9" s="371"/>
      <c r="BX9" s="371"/>
      <c r="BY9" s="371"/>
      <c r="BZ9" s="371"/>
      <c r="CA9" s="371"/>
      <c r="CB9" s="371"/>
      <c r="CC9" s="372"/>
      <c r="CD9" s="506" t="s">
        <v>67</v>
      </c>
      <c r="CE9" s="476"/>
      <c r="CF9" s="476"/>
      <c r="CG9" s="476"/>
      <c r="CH9" s="476"/>
      <c r="CI9" s="476"/>
      <c r="CJ9" s="476"/>
      <c r="CK9" s="476"/>
      <c r="CL9" s="476"/>
      <c r="CM9" s="476"/>
      <c r="CN9" s="476"/>
      <c r="CO9" s="476"/>
      <c r="CP9" s="476"/>
      <c r="CQ9" s="476"/>
      <c r="CR9" s="476"/>
      <c r="CS9" s="507"/>
      <c r="CT9" s="358">
        <v>8.9</v>
      </c>
      <c r="CU9" s="359"/>
      <c r="CV9" s="359"/>
      <c r="CW9" s="359"/>
      <c r="CX9" s="359"/>
      <c r="CY9" s="359"/>
      <c r="CZ9" s="359"/>
      <c r="DA9" s="360"/>
      <c r="DB9" s="358">
        <v>9.3000000000000007</v>
      </c>
      <c r="DC9" s="359"/>
      <c r="DD9" s="359"/>
      <c r="DE9" s="359"/>
      <c r="DF9" s="359"/>
      <c r="DG9" s="359"/>
      <c r="DH9" s="359"/>
      <c r="DI9" s="360"/>
    </row>
    <row r="10" spans="1:119" ht="18.75" customHeight="1" x14ac:dyDescent="0.2">
      <c r="A10" s="2"/>
      <c r="B10" s="460"/>
      <c r="C10" s="461"/>
      <c r="D10" s="461"/>
      <c r="E10" s="461"/>
      <c r="F10" s="461"/>
      <c r="G10" s="461"/>
      <c r="H10" s="461"/>
      <c r="I10" s="461"/>
      <c r="J10" s="461"/>
      <c r="K10" s="462"/>
      <c r="L10" s="408" t="s">
        <v>174</v>
      </c>
      <c r="M10" s="409"/>
      <c r="N10" s="409"/>
      <c r="O10" s="409"/>
      <c r="P10" s="409"/>
      <c r="Q10" s="410"/>
      <c r="R10" s="411">
        <v>26426</v>
      </c>
      <c r="S10" s="412"/>
      <c r="T10" s="412"/>
      <c r="U10" s="412"/>
      <c r="V10" s="414"/>
      <c r="W10" s="434"/>
      <c r="X10" s="435"/>
      <c r="Y10" s="435"/>
      <c r="Z10" s="435"/>
      <c r="AA10" s="435"/>
      <c r="AB10" s="435"/>
      <c r="AC10" s="435"/>
      <c r="AD10" s="435"/>
      <c r="AE10" s="435"/>
      <c r="AF10" s="435"/>
      <c r="AG10" s="435"/>
      <c r="AH10" s="435"/>
      <c r="AI10" s="435"/>
      <c r="AJ10" s="435"/>
      <c r="AK10" s="435"/>
      <c r="AL10" s="438"/>
      <c r="AM10" s="524" t="s">
        <v>176</v>
      </c>
      <c r="AN10" s="409"/>
      <c r="AO10" s="409"/>
      <c r="AP10" s="409"/>
      <c r="AQ10" s="409"/>
      <c r="AR10" s="409"/>
      <c r="AS10" s="409"/>
      <c r="AT10" s="410"/>
      <c r="AU10" s="525" t="s">
        <v>69</v>
      </c>
      <c r="AV10" s="526"/>
      <c r="AW10" s="526"/>
      <c r="AX10" s="526"/>
      <c r="AY10" s="498" t="s">
        <v>178</v>
      </c>
      <c r="AZ10" s="499"/>
      <c r="BA10" s="499"/>
      <c r="BB10" s="499"/>
      <c r="BC10" s="499"/>
      <c r="BD10" s="499"/>
      <c r="BE10" s="499"/>
      <c r="BF10" s="499"/>
      <c r="BG10" s="499"/>
      <c r="BH10" s="499"/>
      <c r="BI10" s="499"/>
      <c r="BJ10" s="499"/>
      <c r="BK10" s="499"/>
      <c r="BL10" s="499"/>
      <c r="BM10" s="500"/>
      <c r="BN10" s="370">
        <v>638352</v>
      </c>
      <c r="BO10" s="371"/>
      <c r="BP10" s="371"/>
      <c r="BQ10" s="371"/>
      <c r="BR10" s="371"/>
      <c r="BS10" s="371"/>
      <c r="BT10" s="371"/>
      <c r="BU10" s="372"/>
      <c r="BV10" s="370">
        <v>631171</v>
      </c>
      <c r="BW10" s="371"/>
      <c r="BX10" s="371"/>
      <c r="BY10" s="371"/>
      <c r="BZ10" s="371"/>
      <c r="CA10" s="371"/>
      <c r="CB10" s="371"/>
      <c r="CC10" s="372"/>
      <c r="CD10" s="17" t="s">
        <v>179</v>
      </c>
      <c r="CE10" s="18"/>
      <c r="CF10" s="18"/>
      <c r="CG10" s="18"/>
      <c r="CH10" s="18"/>
      <c r="CI10" s="18"/>
      <c r="CJ10" s="18"/>
      <c r="CK10" s="18"/>
      <c r="CL10" s="18"/>
      <c r="CM10" s="18"/>
      <c r="CN10" s="18"/>
      <c r="CO10" s="18"/>
      <c r="CP10" s="18"/>
      <c r="CQ10" s="18"/>
      <c r="CR10" s="18"/>
      <c r="CS10" s="20"/>
      <c r="CT10" s="22"/>
      <c r="CU10" s="25"/>
      <c r="CV10" s="25"/>
      <c r="CW10" s="25"/>
      <c r="CX10" s="25"/>
      <c r="CY10" s="25"/>
      <c r="CZ10" s="25"/>
      <c r="DA10" s="28"/>
      <c r="DB10" s="22"/>
      <c r="DC10" s="25"/>
      <c r="DD10" s="25"/>
      <c r="DE10" s="25"/>
      <c r="DF10" s="25"/>
      <c r="DG10" s="25"/>
      <c r="DH10" s="25"/>
      <c r="DI10" s="28"/>
    </row>
    <row r="11" spans="1:119" ht="18.75" customHeight="1" x14ac:dyDescent="0.2">
      <c r="A11" s="2"/>
      <c r="B11" s="460"/>
      <c r="C11" s="461"/>
      <c r="D11" s="461"/>
      <c r="E11" s="461"/>
      <c r="F11" s="461"/>
      <c r="G11" s="461"/>
      <c r="H11" s="461"/>
      <c r="I11" s="461"/>
      <c r="J11" s="461"/>
      <c r="K11" s="462"/>
      <c r="L11" s="477" t="s">
        <v>135</v>
      </c>
      <c r="M11" s="478"/>
      <c r="N11" s="478"/>
      <c r="O11" s="478"/>
      <c r="P11" s="478"/>
      <c r="Q11" s="479"/>
      <c r="R11" s="573" t="s">
        <v>180</v>
      </c>
      <c r="S11" s="574"/>
      <c r="T11" s="574"/>
      <c r="U11" s="574"/>
      <c r="V11" s="575"/>
      <c r="W11" s="434"/>
      <c r="X11" s="435"/>
      <c r="Y11" s="435"/>
      <c r="Z11" s="435"/>
      <c r="AA11" s="435"/>
      <c r="AB11" s="435"/>
      <c r="AC11" s="435"/>
      <c r="AD11" s="435"/>
      <c r="AE11" s="435"/>
      <c r="AF11" s="435"/>
      <c r="AG11" s="435"/>
      <c r="AH11" s="435"/>
      <c r="AI11" s="435"/>
      <c r="AJ11" s="435"/>
      <c r="AK11" s="435"/>
      <c r="AL11" s="438"/>
      <c r="AM11" s="524" t="s">
        <v>181</v>
      </c>
      <c r="AN11" s="409"/>
      <c r="AO11" s="409"/>
      <c r="AP11" s="409"/>
      <c r="AQ11" s="409"/>
      <c r="AR11" s="409"/>
      <c r="AS11" s="409"/>
      <c r="AT11" s="410"/>
      <c r="AU11" s="525" t="s">
        <v>69</v>
      </c>
      <c r="AV11" s="526"/>
      <c r="AW11" s="526"/>
      <c r="AX11" s="526"/>
      <c r="AY11" s="498" t="s">
        <v>182</v>
      </c>
      <c r="AZ11" s="499"/>
      <c r="BA11" s="499"/>
      <c r="BB11" s="499"/>
      <c r="BC11" s="499"/>
      <c r="BD11" s="499"/>
      <c r="BE11" s="499"/>
      <c r="BF11" s="499"/>
      <c r="BG11" s="499"/>
      <c r="BH11" s="499"/>
      <c r="BI11" s="499"/>
      <c r="BJ11" s="499"/>
      <c r="BK11" s="499"/>
      <c r="BL11" s="499"/>
      <c r="BM11" s="500"/>
      <c r="BN11" s="370">
        <v>0</v>
      </c>
      <c r="BO11" s="371"/>
      <c r="BP11" s="371"/>
      <c r="BQ11" s="371"/>
      <c r="BR11" s="371"/>
      <c r="BS11" s="371"/>
      <c r="BT11" s="371"/>
      <c r="BU11" s="372"/>
      <c r="BV11" s="370">
        <v>0</v>
      </c>
      <c r="BW11" s="371"/>
      <c r="BX11" s="371"/>
      <c r="BY11" s="371"/>
      <c r="BZ11" s="371"/>
      <c r="CA11" s="371"/>
      <c r="CB11" s="371"/>
      <c r="CC11" s="372"/>
      <c r="CD11" s="506" t="s">
        <v>184</v>
      </c>
      <c r="CE11" s="476"/>
      <c r="CF11" s="476"/>
      <c r="CG11" s="476"/>
      <c r="CH11" s="476"/>
      <c r="CI11" s="476"/>
      <c r="CJ11" s="476"/>
      <c r="CK11" s="476"/>
      <c r="CL11" s="476"/>
      <c r="CM11" s="476"/>
      <c r="CN11" s="476"/>
      <c r="CO11" s="476"/>
      <c r="CP11" s="476"/>
      <c r="CQ11" s="476"/>
      <c r="CR11" s="476"/>
      <c r="CS11" s="507"/>
      <c r="CT11" s="558" t="s">
        <v>185</v>
      </c>
      <c r="CU11" s="559"/>
      <c r="CV11" s="559"/>
      <c r="CW11" s="559"/>
      <c r="CX11" s="559"/>
      <c r="CY11" s="559"/>
      <c r="CZ11" s="559"/>
      <c r="DA11" s="560"/>
      <c r="DB11" s="558" t="s">
        <v>185</v>
      </c>
      <c r="DC11" s="559"/>
      <c r="DD11" s="559"/>
      <c r="DE11" s="559"/>
      <c r="DF11" s="559"/>
      <c r="DG11" s="559"/>
      <c r="DH11" s="559"/>
      <c r="DI11" s="560"/>
    </row>
    <row r="12" spans="1:119" ht="18.75" customHeight="1" x14ac:dyDescent="0.2">
      <c r="A12" s="2"/>
      <c r="B12" s="463" t="s">
        <v>59</v>
      </c>
      <c r="C12" s="464"/>
      <c r="D12" s="464"/>
      <c r="E12" s="464"/>
      <c r="F12" s="464"/>
      <c r="G12" s="464"/>
      <c r="H12" s="464"/>
      <c r="I12" s="464"/>
      <c r="J12" s="464"/>
      <c r="K12" s="465"/>
      <c r="L12" s="561" t="s">
        <v>186</v>
      </c>
      <c r="M12" s="562"/>
      <c r="N12" s="562"/>
      <c r="O12" s="562"/>
      <c r="P12" s="562"/>
      <c r="Q12" s="563"/>
      <c r="R12" s="564">
        <v>26004</v>
      </c>
      <c r="S12" s="565"/>
      <c r="T12" s="565"/>
      <c r="U12" s="565"/>
      <c r="V12" s="566"/>
      <c r="W12" s="567" t="s">
        <v>5</v>
      </c>
      <c r="X12" s="526"/>
      <c r="Y12" s="526"/>
      <c r="Z12" s="526"/>
      <c r="AA12" s="526"/>
      <c r="AB12" s="568"/>
      <c r="AC12" s="569" t="s">
        <v>110</v>
      </c>
      <c r="AD12" s="570"/>
      <c r="AE12" s="570"/>
      <c r="AF12" s="570"/>
      <c r="AG12" s="571"/>
      <c r="AH12" s="569" t="s">
        <v>187</v>
      </c>
      <c r="AI12" s="570"/>
      <c r="AJ12" s="570"/>
      <c r="AK12" s="570"/>
      <c r="AL12" s="572"/>
      <c r="AM12" s="524" t="s">
        <v>189</v>
      </c>
      <c r="AN12" s="409"/>
      <c r="AO12" s="409"/>
      <c r="AP12" s="409"/>
      <c r="AQ12" s="409"/>
      <c r="AR12" s="409"/>
      <c r="AS12" s="409"/>
      <c r="AT12" s="410"/>
      <c r="AU12" s="525" t="s">
        <v>69</v>
      </c>
      <c r="AV12" s="526"/>
      <c r="AW12" s="526"/>
      <c r="AX12" s="526"/>
      <c r="AY12" s="498" t="s">
        <v>191</v>
      </c>
      <c r="AZ12" s="499"/>
      <c r="BA12" s="499"/>
      <c r="BB12" s="499"/>
      <c r="BC12" s="499"/>
      <c r="BD12" s="499"/>
      <c r="BE12" s="499"/>
      <c r="BF12" s="499"/>
      <c r="BG12" s="499"/>
      <c r="BH12" s="499"/>
      <c r="BI12" s="499"/>
      <c r="BJ12" s="499"/>
      <c r="BK12" s="499"/>
      <c r="BL12" s="499"/>
      <c r="BM12" s="500"/>
      <c r="BN12" s="370">
        <v>487196</v>
      </c>
      <c r="BO12" s="371"/>
      <c r="BP12" s="371"/>
      <c r="BQ12" s="371"/>
      <c r="BR12" s="371"/>
      <c r="BS12" s="371"/>
      <c r="BT12" s="371"/>
      <c r="BU12" s="372"/>
      <c r="BV12" s="370">
        <v>673269</v>
      </c>
      <c r="BW12" s="371"/>
      <c r="BX12" s="371"/>
      <c r="BY12" s="371"/>
      <c r="BZ12" s="371"/>
      <c r="CA12" s="371"/>
      <c r="CB12" s="371"/>
      <c r="CC12" s="372"/>
      <c r="CD12" s="506" t="s">
        <v>192</v>
      </c>
      <c r="CE12" s="476"/>
      <c r="CF12" s="476"/>
      <c r="CG12" s="476"/>
      <c r="CH12" s="476"/>
      <c r="CI12" s="476"/>
      <c r="CJ12" s="476"/>
      <c r="CK12" s="476"/>
      <c r="CL12" s="476"/>
      <c r="CM12" s="476"/>
      <c r="CN12" s="476"/>
      <c r="CO12" s="476"/>
      <c r="CP12" s="476"/>
      <c r="CQ12" s="476"/>
      <c r="CR12" s="476"/>
      <c r="CS12" s="507"/>
      <c r="CT12" s="558" t="s">
        <v>185</v>
      </c>
      <c r="CU12" s="559"/>
      <c r="CV12" s="559"/>
      <c r="CW12" s="559"/>
      <c r="CX12" s="559"/>
      <c r="CY12" s="559"/>
      <c r="CZ12" s="559"/>
      <c r="DA12" s="560"/>
      <c r="DB12" s="558" t="s">
        <v>185</v>
      </c>
      <c r="DC12" s="559"/>
      <c r="DD12" s="559"/>
      <c r="DE12" s="559"/>
      <c r="DF12" s="559"/>
      <c r="DG12" s="559"/>
      <c r="DH12" s="559"/>
      <c r="DI12" s="560"/>
    </row>
    <row r="13" spans="1:119" ht="18.75" customHeight="1" x14ac:dyDescent="0.2">
      <c r="A13" s="2"/>
      <c r="B13" s="466"/>
      <c r="C13" s="467"/>
      <c r="D13" s="467"/>
      <c r="E13" s="467"/>
      <c r="F13" s="467"/>
      <c r="G13" s="467"/>
      <c r="H13" s="467"/>
      <c r="I13" s="467"/>
      <c r="J13" s="467"/>
      <c r="K13" s="468"/>
      <c r="L13" s="11"/>
      <c r="M13" s="547" t="s">
        <v>193</v>
      </c>
      <c r="N13" s="548"/>
      <c r="O13" s="548"/>
      <c r="P13" s="548"/>
      <c r="Q13" s="549"/>
      <c r="R13" s="550">
        <v>25141</v>
      </c>
      <c r="S13" s="551"/>
      <c r="T13" s="551"/>
      <c r="U13" s="551"/>
      <c r="V13" s="552"/>
      <c r="W13" s="448" t="s">
        <v>195</v>
      </c>
      <c r="X13" s="380"/>
      <c r="Y13" s="380"/>
      <c r="Z13" s="380"/>
      <c r="AA13" s="380"/>
      <c r="AB13" s="381"/>
      <c r="AC13" s="411">
        <v>519</v>
      </c>
      <c r="AD13" s="412"/>
      <c r="AE13" s="412"/>
      <c r="AF13" s="412"/>
      <c r="AG13" s="413"/>
      <c r="AH13" s="411">
        <v>608</v>
      </c>
      <c r="AI13" s="412"/>
      <c r="AJ13" s="412"/>
      <c r="AK13" s="412"/>
      <c r="AL13" s="414"/>
      <c r="AM13" s="524" t="s">
        <v>196</v>
      </c>
      <c r="AN13" s="409"/>
      <c r="AO13" s="409"/>
      <c r="AP13" s="409"/>
      <c r="AQ13" s="409"/>
      <c r="AR13" s="409"/>
      <c r="AS13" s="409"/>
      <c r="AT13" s="410"/>
      <c r="AU13" s="525" t="s">
        <v>161</v>
      </c>
      <c r="AV13" s="526"/>
      <c r="AW13" s="526"/>
      <c r="AX13" s="526"/>
      <c r="AY13" s="498" t="s">
        <v>198</v>
      </c>
      <c r="AZ13" s="499"/>
      <c r="BA13" s="499"/>
      <c r="BB13" s="499"/>
      <c r="BC13" s="499"/>
      <c r="BD13" s="499"/>
      <c r="BE13" s="499"/>
      <c r="BF13" s="499"/>
      <c r="BG13" s="499"/>
      <c r="BH13" s="499"/>
      <c r="BI13" s="499"/>
      <c r="BJ13" s="499"/>
      <c r="BK13" s="499"/>
      <c r="BL13" s="499"/>
      <c r="BM13" s="500"/>
      <c r="BN13" s="370">
        <v>158807</v>
      </c>
      <c r="BO13" s="371"/>
      <c r="BP13" s="371"/>
      <c r="BQ13" s="371"/>
      <c r="BR13" s="371"/>
      <c r="BS13" s="371"/>
      <c r="BT13" s="371"/>
      <c r="BU13" s="372"/>
      <c r="BV13" s="370">
        <v>58945</v>
      </c>
      <c r="BW13" s="371"/>
      <c r="BX13" s="371"/>
      <c r="BY13" s="371"/>
      <c r="BZ13" s="371"/>
      <c r="CA13" s="371"/>
      <c r="CB13" s="371"/>
      <c r="CC13" s="372"/>
      <c r="CD13" s="506" t="s">
        <v>199</v>
      </c>
      <c r="CE13" s="476"/>
      <c r="CF13" s="476"/>
      <c r="CG13" s="476"/>
      <c r="CH13" s="476"/>
      <c r="CI13" s="476"/>
      <c r="CJ13" s="476"/>
      <c r="CK13" s="476"/>
      <c r="CL13" s="476"/>
      <c r="CM13" s="476"/>
      <c r="CN13" s="476"/>
      <c r="CO13" s="476"/>
      <c r="CP13" s="476"/>
      <c r="CQ13" s="476"/>
      <c r="CR13" s="476"/>
      <c r="CS13" s="507"/>
      <c r="CT13" s="358">
        <v>6.4</v>
      </c>
      <c r="CU13" s="359"/>
      <c r="CV13" s="359"/>
      <c r="CW13" s="359"/>
      <c r="CX13" s="359"/>
      <c r="CY13" s="359"/>
      <c r="CZ13" s="359"/>
      <c r="DA13" s="360"/>
      <c r="DB13" s="358">
        <v>6.5</v>
      </c>
      <c r="DC13" s="359"/>
      <c r="DD13" s="359"/>
      <c r="DE13" s="359"/>
      <c r="DF13" s="359"/>
      <c r="DG13" s="359"/>
      <c r="DH13" s="359"/>
      <c r="DI13" s="360"/>
    </row>
    <row r="14" spans="1:119" ht="18.75" customHeight="1" x14ac:dyDescent="0.2">
      <c r="A14" s="2"/>
      <c r="B14" s="466"/>
      <c r="C14" s="467"/>
      <c r="D14" s="467"/>
      <c r="E14" s="467"/>
      <c r="F14" s="467"/>
      <c r="G14" s="467"/>
      <c r="H14" s="467"/>
      <c r="I14" s="467"/>
      <c r="J14" s="467"/>
      <c r="K14" s="468"/>
      <c r="L14" s="537" t="s">
        <v>200</v>
      </c>
      <c r="M14" s="556"/>
      <c r="N14" s="556"/>
      <c r="O14" s="556"/>
      <c r="P14" s="556"/>
      <c r="Q14" s="557"/>
      <c r="R14" s="550">
        <v>26186</v>
      </c>
      <c r="S14" s="551"/>
      <c r="T14" s="551"/>
      <c r="U14" s="551"/>
      <c r="V14" s="552"/>
      <c r="W14" s="436"/>
      <c r="X14" s="383"/>
      <c r="Y14" s="383"/>
      <c r="Z14" s="383"/>
      <c r="AA14" s="383"/>
      <c r="AB14" s="384"/>
      <c r="AC14" s="540">
        <v>4.2</v>
      </c>
      <c r="AD14" s="541"/>
      <c r="AE14" s="541"/>
      <c r="AF14" s="541"/>
      <c r="AG14" s="542"/>
      <c r="AH14" s="540">
        <v>4.8</v>
      </c>
      <c r="AI14" s="541"/>
      <c r="AJ14" s="541"/>
      <c r="AK14" s="541"/>
      <c r="AL14" s="543"/>
      <c r="AM14" s="524"/>
      <c r="AN14" s="409"/>
      <c r="AO14" s="409"/>
      <c r="AP14" s="409"/>
      <c r="AQ14" s="409"/>
      <c r="AR14" s="409"/>
      <c r="AS14" s="409"/>
      <c r="AT14" s="410"/>
      <c r="AU14" s="525"/>
      <c r="AV14" s="526"/>
      <c r="AW14" s="526"/>
      <c r="AX14" s="526"/>
      <c r="AY14" s="498"/>
      <c r="AZ14" s="499"/>
      <c r="BA14" s="499"/>
      <c r="BB14" s="499"/>
      <c r="BC14" s="499"/>
      <c r="BD14" s="499"/>
      <c r="BE14" s="499"/>
      <c r="BF14" s="499"/>
      <c r="BG14" s="499"/>
      <c r="BH14" s="499"/>
      <c r="BI14" s="499"/>
      <c r="BJ14" s="499"/>
      <c r="BK14" s="499"/>
      <c r="BL14" s="499"/>
      <c r="BM14" s="500"/>
      <c r="BN14" s="370"/>
      <c r="BO14" s="371"/>
      <c r="BP14" s="371"/>
      <c r="BQ14" s="371"/>
      <c r="BR14" s="371"/>
      <c r="BS14" s="371"/>
      <c r="BT14" s="371"/>
      <c r="BU14" s="372"/>
      <c r="BV14" s="370"/>
      <c r="BW14" s="371"/>
      <c r="BX14" s="371"/>
      <c r="BY14" s="371"/>
      <c r="BZ14" s="371"/>
      <c r="CA14" s="371"/>
      <c r="CB14" s="371"/>
      <c r="CC14" s="372"/>
      <c r="CD14" s="501" t="s">
        <v>204</v>
      </c>
      <c r="CE14" s="502"/>
      <c r="CF14" s="502"/>
      <c r="CG14" s="502"/>
      <c r="CH14" s="502"/>
      <c r="CI14" s="502"/>
      <c r="CJ14" s="502"/>
      <c r="CK14" s="502"/>
      <c r="CL14" s="502"/>
      <c r="CM14" s="502"/>
      <c r="CN14" s="502"/>
      <c r="CO14" s="502"/>
      <c r="CP14" s="502"/>
      <c r="CQ14" s="502"/>
      <c r="CR14" s="502"/>
      <c r="CS14" s="503"/>
      <c r="CT14" s="544" t="s">
        <v>185</v>
      </c>
      <c r="CU14" s="545"/>
      <c r="CV14" s="545"/>
      <c r="CW14" s="545"/>
      <c r="CX14" s="545"/>
      <c r="CY14" s="545"/>
      <c r="CZ14" s="545"/>
      <c r="DA14" s="546"/>
      <c r="DB14" s="544" t="s">
        <v>185</v>
      </c>
      <c r="DC14" s="545"/>
      <c r="DD14" s="545"/>
      <c r="DE14" s="545"/>
      <c r="DF14" s="545"/>
      <c r="DG14" s="545"/>
      <c r="DH14" s="545"/>
      <c r="DI14" s="546"/>
    </row>
    <row r="15" spans="1:119" ht="18.75" customHeight="1" x14ac:dyDescent="0.2">
      <c r="A15" s="2"/>
      <c r="B15" s="466"/>
      <c r="C15" s="467"/>
      <c r="D15" s="467"/>
      <c r="E15" s="467"/>
      <c r="F15" s="467"/>
      <c r="G15" s="467"/>
      <c r="H15" s="467"/>
      <c r="I15" s="467"/>
      <c r="J15" s="467"/>
      <c r="K15" s="468"/>
      <c r="L15" s="11"/>
      <c r="M15" s="547" t="s">
        <v>193</v>
      </c>
      <c r="N15" s="548"/>
      <c r="O15" s="548"/>
      <c r="P15" s="548"/>
      <c r="Q15" s="549"/>
      <c r="R15" s="550">
        <v>25391</v>
      </c>
      <c r="S15" s="551"/>
      <c r="T15" s="551"/>
      <c r="U15" s="551"/>
      <c r="V15" s="552"/>
      <c r="W15" s="448" t="s">
        <v>8</v>
      </c>
      <c r="X15" s="380"/>
      <c r="Y15" s="380"/>
      <c r="Z15" s="380"/>
      <c r="AA15" s="380"/>
      <c r="AB15" s="381"/>
      <c r="AC15" s="411">
        <v>4730</v>
      </c>
      <c r="AD15" s="412"/>
      <c r="AE15" s="412"/>
      <c r="AF15" s="412"/>
      <c r="AG15" s="413"/>
      <c r="AH15" s="411">
        <v>5136</v>
      </c>
      <c r="AI15" s="412"/>
      <c r="AJ15" s="412"/>
      <c r="AK15" s="412"/>
      <c r="AL15" s="414"/>
      <c r="AM15" s="524"/>
      <c r="AN15" s="409"/>
      <c r="AO15" s="409"/>
      <c r="AP15" s="409"/>
      <c r="AQ15" s="409"/>
      <c r="AR15" s="409"/>
      <c r="AS15" s="409"/>
      <c r="AT15" s="410"/>
      <c r="AU15" s="525"/>
      <c r="AV15" s="526"/>
      <c r="AW15" s="526"/>
      <c r="AX15" s="526"/>
      <c r="AY15" s="415" t="s">
        <v>206</v>
      </c>
      <c r="AZ15" s="416"/>
      <c r="BA15" s="416"/>
      <c r="BB15" s="416"/>
      <c r="BC15" s="416"/>
      <c r="BD15" s="416"/>
      <c r="BE15" s="416"/>
      <c r="BF15" s="416"/>
      <c r="BG15" s="416"/>
      <c r="BH15" s="416"/>
      <c r="BI15" s="416"/>
      <c r="BJ15" s="416"/>
      <c r="BK15" s="416"/>
      <c r="BL15" s="416"/>
      <c r="BM15" s="417"/>
      <c r="BN15" s="376">
        <v>3503782</v>
      </c>
      <c r="BO15" s="377"/>
      <c r="BP15" s="377"/>
      <c r="BQ15" s="377"/>
      <c r="BR15" s="377"/>
      <c r="BS15" s="377"/>
      <c r="BT15" s="377"/>
      <c r="BU15" s="378"/>
      <c r="BV15" s="376">
        <v>3712113</v>
      </c>
      <c r="BW15" s="377"/>
      <c r="BX15" s="377"/>
      <c r="BY15" s="377"/>
      <c r="BZ15" s="377"/>
      <c r="CA15" s="377"/>
      <c r="CB15" s="377"/>
      <c r="CC15" s="378"/>
      <c r="CD15" s="553" t="s">
        <v>194</v>
      </c>
      <c r="CE15" s="554"/>
      <c r="CF15" s="554"/>
      <c r="CG15" s="554"/>
      <c r="CH15" s="554"/>
      <c r="CI15" s="554"/>
      <c r="CJ15" s="554"/>
      <c r="CK15" s="554"/>
      <c r="CL15" s="554"/>
      <c r="CM15" s="554"/>
      <c r="CN15" s="554"/>
      <c r="CO15" s="554"/>
      <c r="CP15" s="554"/>
      <c r="CQ15" s="554"/>
      <c r="CR15" s="554"/>
      <c r="CS15" s="555"/>
      <c r="CT15" s="23"/>
      <c r="CU15" s="26"/>
      <c r="CV15" s="26"/>
      <c r="CW15" s="26"/>
      <c r="CX15" s="26"/>
      <c r="CY15" s="26"/>
      <c r="CZ15" s="26"/>
      <c r="DA15" s="29"/>
      <c r="DB15" s="23"/>
      <c r="DC15" s="26"/>
      <c r="DD15" s="26"/>
      <c r="DE15" s="26"/>
      <c r="DF15" s="26"/>
      <c r="DG15" s="26"/>
      <c r="DH15" s="26"/>
      <c r="DI15" s="29"/>
    </row>
    <row r="16" spans="1:119" ht="18.75" customHeight="1" x14ac:dyDescent="0.2">
      <c r="A16" s="2"/>
      <c r="B16" s="466"/>
      <c r="C16" s="467"/>
      <c r="D16" s="467"/>
      <c r="E16" s="467"/>
      <c r="F16" s="467"/>
      <c r="G16" s="467"/>
      <c r="H16" s="467"/>
      <c r="I16" s="467"/>
      <c r="J16" s="467"/>
      <c r="K16" s="468"/>
      <c r="L16" s="537" t="s">
        <v>47</v>
      </c>
      <c r="M16" s="538"/>
      <c r="N16" s="538"/>
      <c r="O16" s="538"/>
      <c r="P16" s="538"/>
      <c r="Q16" s="539"/>
      <c r="R16" s="534" t="s">
        <v>208</v>
      </c>
      <c r="S16" s="535"/>
      <c r="T16" s="535"/>
      <c r="U16" s="535"/>
      <c r="V16" s="536"/>
      <c r="W16" s="436"/>
      <c r="X16" s="383"/>
      <c r="Y16" s="383"/>
      <c r="Z16" s="383"/>
      <c r="AA16" s="383"/>
      <c r="AB16" s="384"/>
      <c r="AC16" s="540">
        <v>38.200000000000003</v>
      </c>
      <c r="AD16" s="541"/>
      <c r="AE16" s="541"/>
      <c r="AF16" s="541"/>
      <c r="AG16" s="542"/>
      <c r="AH16" s="540">
        <v>40.200000000000003</v>
      </c>
      <c r="AI16" s="541"/>
      <c r="AJ16" s="541"/>
      <c r="AK16" s="541"/>
      <c r="AL16" s="543"/>
      <c r="AM16" s="524"/>
      <c r="AN16" s="409"/>
      <c r="AO16" s="409"/>
      <c r="AP16" s="409"/>
      <c r="AQ16" s="409"/>
      <c r="AR16" s="409"/>
      <c r="AS16" s="409"/>
      <c r="AT16" s="410"/>
      <c r="AU16" s="525"/>
      <c r="AV16" s="526"/>
      <c r="AW16" s="526"/>
      <c r="AX16" s="526"/>
      <c r="AY16" s="498" t="s">
        <v>107</v>
      </c>
      <c r="AZ16" s="499"/>
      <c r="BA16" s="499"/>
      <c r="BB16" s="499"/>
      <c r="BC16" s="499"/>
      <c r="BD16" s="499"/>
      <c r="BE16" s="499"/>
      <c r="BF16" s="499"/>
      <c r="BG16" s="499"/>
      <c r="BH16" s="499"/>
      <c r="BI16" s="499"/>
      <c r="BJ16" s="499"/>
      <c r="BK16" s="499"/>
      <c r="BL16" s="499"/>
      <c r="BM16" s="500"/>
      <c r="BN16" s="370">
        <v>4891774</v>
      </c>
      <c r="BO16" s="371"/>
      <c r="BP16" s="371"/>
      <c r="BQ16" s="371"/>
      <c r="BR16" s="371"/>
      <c r="BS16" s="371"/>
      <c r="BT16" s="371"/>
      <c r="BU16" s="372"/>
      <c r="BV16" s="370">
        <v>4741486</v>
      </c>
      <c r="BW16" s="371"/>
      <c r="BX16" s="371"/>
      <c r="BY16" s="371"/>
      <c r="BZ16" s="371"/>
      <c r="CA16" s="371"/>
      <c r="CB16" s="371"/>
      <c r="CC16" s="372"/>
      <c r="CD16" s="16"/>
      <c r="CE16" s="356"/>
      <c r="CF16" s="356"/>
      <c r="CG16" s="356"/>
      <c r="CH16" s="356"/>
      <c r="CI16" s="356"/>
      <c r="CJ16" s="356"/>
      <c r="CK16" s="356"/>
      <c r="CL16" s="356"/>
      <c r="CM16" s="356"/>
      <c r="CN16" s="356"/>
      <c r="CO16" s="356"/>
      <c r="CP16" s="356"/>
      <c r="CQ16" s="356"/>
      <c r="CR16" s="356"/>
      <c r="CS16" s="357"/>
      <c r="CT16" s="358"/>
      <c r="CU16" s="359"/>
      <c r="CV16" s="359"/>
      <c r="CW16" s="359"/>
      <c r="CX16" s="359"/>
      <c r="CY16" s="359"/>
      <c r="CZ16" s="359"/>
      <c r="DA16" s="360"/>
      <c r="DB16" s="358"/>
      <c r="DC16" s="359"/>
      <c r="DD16" s="359"/>
      <c r="DE16" s="359"/>
      <c r="DF16" s="359"/>
      <c r="DG16" s="359"/>
      <c r="DH16" s="359"/>
      <c r="DI16" s="360"/>
    </row>
    <row r="17" spans="1:113" ht="18.75" customHeight="1" x14ac:dyDescent="0.2">
      <c r="A17" s="2"/>
      <c r="B17" s="469"/>
      <c r="C17" s="470"/>
      <c r="D17" s="470"/>
      <c r="E17" s="470"/>
      <c r="F17" s="470"/>
      <c r="G17" s="470"/>
      <c r="H17" s="470"/>
      <c r="I17" s="470"/>
      <c r="J17" s="470"/>
      <c r="K17" s="471"/>
      <c r="L17" s="12"/>
      <c r="M17" s="531" t="s">
        <v>102</v>
      </c>
      <c r="N17" s="532"/>
      <c r="O17" s="532"/>
      <c r="P17" s="532"/>
      <c r="Q17" s="533"/>
      <c r="R17" s="534" t="s">
        <v>210</v>
      </c>
      <c r="S17" s="535"/>
      <c r="T17" s="535"/>
      <c r="U17" s="535"/>
      <c r="V17" s="536"/>
      <c r="W17" s="448" t="s">
        <v>94</v>
      </c>
      <c r="X17" s="380"/>
      <c r="Y17" s="380"/>
      <c r="Z17" s="380"/>
      <c r="AA17" s="380"/>
      <c r="AB17" s="381"/>
      <c r="AC17" s="411">
        <v>7120</v>
      </c>
      <c r="AD17" s="412"/>
      <c r="AE17" s="412"/>
      <c r="AF17" s="412"/>
      <c r="AG17" s="413"/>
      <c r="AH17" s="411">
        <v>7020</v>
      </c>
      <c r="AI17" s="412"/>
      <c r="AJ17" s="412"/>
      <c r="AK17" s="412"/>
      <c r="AL17" s="414"/>
      <c r="AM17" s="524"/>
      <c r="AN17" s="409"/>
      <c r="AO17" s="409"/>
      <c r="AP17" s="409"/>
      <c r="AQ17" s="409"/>
      <c r="AR17" s="409"/>
      <c r="AS17" s="409"/>
      <c r="AT17" s="410"/>
      <c r="AU17" s="525"/>
      <c r="AV17" s="526"/>
      <c r="AW17" s="526"/>
      <c r="AX17" s="526"/>
      <c r="AY17" s="498" t="s">
        <v>211</v>
      </c>
      <c r="AZ17" s="499"/>
      <c r="BA17" s="499"/>
      <c r="BB17" s="499"/>
      <c r="BC17" s="499"/>
      <c r="BD17" s="499"/>
      <c r="BE17" s="499"/>
      <c r="BF17" s="499"/>
      <c r="BG17" s="499"/>
      <c r="BH17" s="499"/>
      <c r="BI17" s="499"/>
      <c r="BJ17" s="499"/>
      <c r="BK17" s="499"/>
      <c r="BL17" s="499"/>
      <c r="BM17" s="500"/>
      <c r="BN17" s="370">
        <v>4411019</v>
      </c>
      <c r="BO17" s="371"/>
      <c r="BP17" s="371"/>
      <c r="BQ17" s="371"/>
      <c r="BR17" s="371"/>
      <c r="BS17" s="371"/>
      <c r="BT17" s="371"/>
      <c r="BU17" s="372"/>
      <c r="BV17" s="370">
        <v>4701525</v>
      </c>
      <c r="BW17" s="371"/>
      <c r="BX17" s="371"/>
      <c r="BY17" s="371"/>
      <c r="BZ17" s="371"/>
      <c r="CA17" s="371"/>
      <c r="CB17" s="371"/>
      <c r="CC17" s="372"/>
      <c r="CD17" s="16"/>
      <c r="CE17" s="356"/>
      <c r="CF17" s="356"/>
      <c r="CG17" s="356"/>
      <c r="CH17" s="356"/>
      <c r="CI17" s="356"/>
      <c r="CJ17" s="356"/>
      <c r="CK17" s="356"/>
      <c r="CL17" s="356"/>
      <c r="CM17" s="356"/>
      <c r="CN17" s="356"/>
      <c r="CO17" s="356"/>
      <c r="CP17" s="356"/>
      <c r="CQ17" s="356"/>
      <c r="CR17" s="356"/>
      <c r="CS17" s="357"/>
      <c r="CT17" s="358"/>
      <c r="CU17" s="359"/>
      <c r="CV17" s="359"/>
      <c r="CW17" s="359"/>
      <c r="CX17" s="359"/>
      <c r="CY17" s="359"/>
      <c r="CZ17" s="359"/>
      <c r="DA17" s="360"/>
      <c r="DB17" s="358"/>
      <c r="DC17" s="359"/>
      <c r="DD17" s="359"/>
      <c r="DE17" s="359"/>
      <c r="DF17" s="359"/>
      <c r="DG17" s="359"/>
      <c r="DH17" s="359"/>
      <c r="DI17" s="360"/>
    </row>
    <row r="18" spans="1:113" ht="18.75" customHeight="1" x14ac:dyDescent="0.2">
      <c r="A18" s="2"/>
      <c r="B18" s="511" t="s">
        <v>212</v>
      </c>
      <c r="C18" s="462"/>
      <c r="D18" s="462"/>
      <c r="E18" s="512"/>
      <c r="F18" s="512"/>
      <c r="G18" s="512"/>
      <c r="H18" s="512"/>
      <c r="I18" s="512"/>
      <c r="J18" s="512"/>
      <c r="K18" s="512"/>
      <c r="L18" s="527">
        <v>31.11</v>
      </c>
      <c r="M18" s="527"/>
      <c r="N18" s="527"/>
      <c r="O18" s="527"/>
      <c r="P18" s="527"/>
      <c r="Q18" s="527"/>
      <c r="R18" s="528"/>
      <c r="S18" s="528"/>
      <c r="T18" s="528"/>
      <c r="U18" s="528"/>
      <c r="V18" s="529"/>
      <c r="W18" s="449"/>
      <c r="X18" s="450"/>
      <c r="Y18" s="450"/>
      <c r="Z18" s="450"/>
      <c r="AA18" s="450"/>
      <c r="AB18" s="443"/>
      <c r="AC18" s="486">
        <v>57.6</v>
      </c>
      <c r="AD18" s="487"/>
      <c r="AE18" s="487"/>
      <c r="AF18" s="487"/>
      <c r="AG18" s="530"/>
      <c r="AH18" s="486">
        <v>55</v>
      </c>
      <c r="AI18" s="487"/>
      <c r="AJ18" s="487"/>
      <c r="AK18" s="487"/>
      <c r="AL18" s="488"/>
      <c r="AM18" s="524"/>
      <c r="AN18" s="409"/>
      <c r="AO18" s="409"/>
      <c r="AP18" s="409"/>
      <c r="AQ18" s="409"/>
      <c r="AR18" s="409"/>
      <c r="AS18" s="409"/>
      <c r="AT18" s="410"/>
      <c r="AU18" s="525"/>
      <c r="AV18" s="526"/>
      <c r="AW18" s="526"/>
      <c r="AX18" s="526"/>
      <c r="AY18" s="498" t="s">
        <v>214</v>
      </c>
      <c r="AZ18" s="499"/>
      <c r="BA18" s="499"/>
      <c r="BB18" s="499"/>
      <c r="BC18" s="499"/>
      <c r="BD18" s="499"/>
      <c r="BE18" s="499"/>
      <c r="BF18" s="499"/>
      <c r="BG18" s="499"/>
      <c r="BH18" s="499"/>
      <c r="BI18" s="499"/>
      <c r="BJ18" s="499"/>
      <c r="BK18" s="499"/>
      <c r="BL18" s="499"/>
      <c r="BM18" s="500"/>
      <c r="BN18" s="370">
        <v>5740815</v>
      </c>
      <c r="BO18" s="371"/>
      <c r="BP18" s="371"/>
      <c r="BQ18" s="371"/>
      <c r="BR18" s="371"/>
      <c r="BS18" s="371"/>
      <c r="BT18" s="371"/>
      <c r="BU18" s="372"/>
      <c r="BV18" s="370">
        <v>5570396</v>
      </c>
      <c r="BW18" s="371"/>
      <c r="BX18" s="371"/>
      <c r="BY18" s="371"/>
      <c r="BZ18" s="371"/>
      <c r="CA18" s="371"/>
      <c r="CB18" s="371"/>
      <c r="CC18" s="372"/>
      <c r="CD18" s="16"/>
      <c r="CE18" s="356"/>
      <c r="CF18" s="356"/>
      <c r="CG18" s="356"/>
      <c r="CH18" s="356"/>
      <c r="CI18" s="356"/>
      <c r="CJ18" s="356"/>
      <c r="CK18" s="356"/>
      <c r="CL18" s="356"/>
      <c r="CM18" s="356"/>
      <c r="CN18" s="356"/>
      <c r="CO18" s="356"/>
      <c r="CP18" s="356"/>
      <c r="CQ18" s="356"/>
      <c r="CR18" s="356"/>
      <c r="CS18" s="357"/>
      <c r="CT18" s="358"/>
      <c r="CU18" s="359"/>
      <c r="CV18" s="359"/>
      <c r="CW18" s="359"/>
      <c r="CX18" s="359"/>
      <c r="CY18" s="359"/>
      <c r="CZ18" s="359"/>
      <c r="DA18" s="360"/>
      <c r="DB18" s="358"/>
      <c r="DC18" s="359"/>
      <c r="DD18" s="359"/>
      <c r="DE18" s="359"/>
      <c r="DF18" s="359"/>
      <c r="DG18" s="359"/>
      <c r="DH18" s="359"/>
      <c r="DI18" s="360"/>
    </row>
    <row r="19" spans="1:113" ht="18.75" customHeight="1" x14ac:dyDescent="0.2">
      <c r="A19" s="2"/>
      <c r="B19" s="511" t="s">
        <v>65</v>
      </c>
      <c r="C19" s="462"/>
      <c r="D19" s="462"/>
      <c r="E19" s="512"/>
      <c r="F19" s="512"/>
      <c r="G19" s="512"/>
      <c r="H19" s="512"/>
      <c r="I19" s="512"/>
      <c r="J19" s="512"/>
      <c r="K19" s="512"/>
      <c r="L19" s="513">
        <v>820</v>
      </c>
      <c r="M19" s="513"/>
      <c r="N19" s="513"/>
      <c r="O19" s="513"/>
      <c r="P19" s="513"/>
      <c r="Q19" s="513"/>
      <c r="R19" s="514"/>
      <c r="S19" s="514"/>
      <c r="T19" s="514"/>
      <c r="U19" s="514"/>
      <c r="V19" s="515"/>
      <c r="W19" s="432"/>
      <c r="X19" s="433"/>
      <c r="Y19" s="433"/>
      <c r="Z19" s="433"/>
      <c r="AA19" s="433"/>
      <c r="AB19" s="433"/>
      <c r="AC19" s="522"/>
      <c r="AD19" s="522"/>
      <c r="AE19" s="522"/>
      <c r="AF19" s="522"/>
      <c r="AG19" s="522"/>
      <c r="AH19" s="522"/>
      <c r="AI19" s="522"/>
      <c r="AJ19" s="522"/>
      <c r="AK19" s="522"/>
      <c r="AL19" s="523"/>
      <c r="AM19" s="524"/>
      <c r="AN19" s="409"/>
      <c r="AO19" s="409"/>
      <c r="AP19" s="409"/>
      <c r="AQ19" s="409"/>
      <c r="AR19" s="409"/>
      <c r="AS19" s="409"/>
      <c r="AT19" s="410"/>
      <c r="AU19" s="525"/>
      <c r="AV19" s="526"/>
      <c r="AW19" s="526"/>
      <c r="AX19" s="526"/>
      <c r="AY19" s="498" t="s">
        <v>201</v>
      </c>
      <c r="AZ19" s="499"/>
      <c r="BA19" s="499"/>
      <c r="BB19" s="499"/>
      <c r="BC19" s="499"/>
      <c r="BD19" s="499"/>
      <c r="BE19" s="499"/>
      <c r="BF19" s="499"/>
      <c r="BG19" s="499"/>
      <c r="BH19" s="499"/>
      <c r="BI19" s="499"/>
      <c r="BJ19" s="499"/>
      <c r="BK19" s="499"/>
      <c r="BL19" s="499"/>
      <c r="BM19" s="500"/>
      <c r="BN19" s="370">
        <v>8237970</v>
      </c>
      <c r="BO19" s="371"/>
      <c r="BP19" s="371"/>
      <c r="BQ19" s="371"/>
      <c r="BR19" s="371"/>
      <c r="BS19" s="371"/>
      <c r="BT19" s="371"/>
      <c r="BU19" s="372"/>
      <c r="BV19" s="370">
        <v>7666633</v>
      </c>
      <c r="BW19" s="371"/>
      <c r="BX19" s="371"/>
      <c r="BY19" s="371"/>
      <c r="BZ19" s="371"/>
      <c r="CA19" s="371"/>
      <c r="CB19" s="371"/>
      <c r="CC19" s="372"/>
      <c r="CD19" s="16"/>
      <c r="CE19" s="356"/>
      <c r="CF19" s="356"/>
      <c r="CG19" s="356"/>
      <c r="CH19" s="356"/>
      <c r="CI19" s="356"/>
      <c r="CJ19" s="356"/>
      <c r="CK19" s="356"/>
      <c r="CL19" s="356"/>
      <c r="CM19" s="356"/>
      <c r="CN19" s="356"/>
      <c r="CO19" s="356"/>
      <c r="CP19" s="356"/>
      <c r="CQ19" s="356"/>
      <c r="CR19" s="356"/>
      <c r="CS19" s="357"/>
      <c r="CT19" s="358"/>
      <c r="CU19" s="359"/>
      <c r="CV19" s="359"/>
      <c r="CW19" s="359"/>
      <c r="CX19" s="359"/>
      <c r="CY19" s="359"/>
      <c r="CZ19" s="359"/>
      <c r="DA19" s="360"/>
      <c r="DB19" s="358"/>
      <c r="DC19" s="359"/>
      <c r="DD19" s="359"/>
      <c r="DE19" s="359"/>
      <c r="DF19" s="359"/>
      <c r="DG19" s="359"/>
      <c r="DH19" s="359"/>
      <c r="DI19" s="360"/>
    </row>
    <row r="20" spans="1:113" ht="18.75" customHeight="1" x14ac:dyDescent="0.2">
      <c r="A20" s="2"/>
      <c r="B20" s="511" t="s">
        <v>215</v>
      </c>
      <c r="C20" s="462"/>
      <c r="D20" s="462"/>
      <c r="E20" s="512"/>
      <c r="F20" s="512"/>
      <c r="G20" s="512"/>
      <c r="H20" s="512"/>
      <c r="I20" s="512"/>
      <c r="J20" s="512"/>
      <c r="K20" s="512"/>
      <c r="L20" s="513">
        <v>9728</v>
      </c>
      <c r="M20" s="513"/>
      <c r="N20" s="513"/>
      <c r="O20" s="513"/>
      <c r="P20" s="513"/>
      <c r="Q20" s="513"/>
      <c r="R20" s="514"/>
      <c r="S20" s="514"/>
      <c r="T20" s="514"/>
      <c r="U20" s="514"/>
      <c r="V20" s="515"/>
      <c r="W20" s="449"/>
      <c r="X20" s="450"/>
      <c r="Y20" s="450"/>
      <c r="Z20" s="450"/>
      <c r="AA20" s="450"/>
      <c r="AB20" s="450"/>
      <c r="AC20" s="516"/>
      <c r="AD20" s="516"/>
      <c r="AE20" s="516"/>
      <c r="AF20" s="516"/>
      <c r="AG20" s="516"/>
      <c r="AH20" s="516"/>
      <c r="AI20" s="516"/>
      <c r="AJ20" s="516"/>
      <c r="AK20" s="516"/>
      <c r="AL20" s="517"/>
      <c r="AM20" s="518"/>
      <c r="AN20" s="478"/>
      <c r="AO20" s="478"/>
      <c r="AP20" s="478"/>
      <c r="AQ20" s="478"/>
      <c r="AR20" s="478"/>
      <c r="AS20" s="478"/>
      <c r="AT20" s="479"/>
      <c r="AU20" s="519"/>
      <c r="AV20" s="520"/>
      <c r="AW20" s="520"/>
      <c r="AX20" s="521"/>
      <c r="AY20" s="498"/>
      <c r="AZ20" s="499"/>
      <c r="BA20" s="499"/>
      <c r="BB20" s="499"/>
      <c r="BC20" s="499"/>
      <c r="BD20" s="499"/>
      <c r="BE20" s="499"/>
      <c r="BF20" s="499"/>
      <c r="BG20" s="499"/>
      <c r="BH20" s="499"/>
      <c r="BI20" s="499"/>
      <c r="BJ20" s="499"/>
      <c r="BK20" s="499"/>
      <c r="BL20" s="499"/>
      <c r="BM20" s="500"/>
      <c r="BN20" s="370"/>
      <c r="BO20" s="371"/>
      <c r="BP20" s="371"/>
      <c r="BQ20" s="371"/>
      <c r="BR20" s="371"/>
      <c r="BS20" s="371"/>
      <c r="BT20" s="371"/>
      <c r="BU20" s="372"/>
      <c r="BV20" s="370"/>
      <c r="BW20" s="371"/>
      <c r="BX20" s="371"/>
      <c r="BY20" s="371"/>
      <c r="BZ20" s="371"/>
      <c r="CA20" s="371"/>
      <c r="CB20" s="371"/>
      <c r="CC20" s="372"/>
      <c r="CD20" s="16"/>
      <c r="CE20" s="356"/>
      <c r="CF20" s="356"/>
      <c r="CG20" s="356"/>
      <c r="CH20" s="356"/>
      <c r="CI20" s="356"/>
      <c r="CJ20" s="356"/>
      <c r="CK20" s="356"/>
      <c r="CL20" s="356"/>
      <c r="CM20" s="356"/>
      <c r="CN20" s="356"/>
      <c r="CO20" s="356"/>
      <c r="CP20" s="356"/>
      <c r="CQ20" s="356"/>
      <c r="CR20" s="356"/>
      <c r="CS20" s="357"/>
      <c r="CT20" s="358"/>
      <c r="CU20" s="359"/>
      <c r="CV20" s="359"/>
      <c r="CW20" s="359"/>
      <c r="CX20" s="359"/>
      <c r="CY20" s="359"/>
      <c r="CZ20" s="359"/>
      <c r="DA20" s="360"/>
      <c r="DB20" s="358"/>
      <c r="DC20" s="359"/>
      <c r="DD20" s="359"/>
      <c r="DE20" s="359"/>
      <c r="DF20" s="359"/>
      <c r="DG20" s="359"/>
      <c r="DH20" s="359"/>
      <c r="DI20" s="360"/>
    </row>
    <row r="21" spans="1:113" ht="18.75" customHeight="1" x14ac:dyDescent="0.2">
      <c r="A21" s="2"/>
      <c r="B21" s="508" t="s">
        <v>217</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89"/>
      <c r="AZ21" s="490"/>
      <c r="BA21" s="490"/>
      <c r="BB21" s="490"/>
      <c r="BC21" s="490"/>
      <c r="BD21" s="490"/>
      <c r="BE21" s="490"/>
      <c r="BF21" s="490"/>
      <c r="BG21" s="490"/>
      <c r="BH21" s="490"/>
      <c r="BI21" s="490"/>
      <c r="BJ21" s="490"/>
      <c r="BK21" s="490"/>
      <c r="BL21" s="490"/>
      <c r="BM21" s="491"/>
      <c r="BN21" s="373"/>
      <c r="BO21" s="374"/>
      <c r="BP21" s="374"/>
      <c r="BQ21" s="374"/>
      <c r="BR21" s="374"/>
      <c r="BS21" s="374"/>
      <c r="BT21" s="374"/>
      <c r="BU21" s="375"/>
      <c r="BV21" s="373"/>
      <c r="BW21" s="374"/>
      <c r="BX21" s="374"/>
      <c r="BY21" s="374"/>
      <c r="BZ21" s="374"/>
      <c r="CA21" s="374"/>
      <c r="CB21" s="374"/>
      <c r="CC21" s="375"/>
      <c r="CD21" s="16"/>
      <c r="CE21" s="356"/>
      <c r="CF21" s="356"/>
      <c r="CG21" s="356"/>
      <c r="CH21" s="356"/>
      <c r="CI21" s="356"/>
      <c r="CJ21" s="356"/>
      <c r="CK21" s="356"/>
      <c r="CL21" s="356"/>
      <c r="CM21" s="356"/>
      <c r="CN21" s="356"/>
      <c r="CO21" s="356"/>
      <c r="CP21" s="356"/>
      <c r="CQ21" s="356"/>
      <c r="CR21" s="356"/>
      <c r="CS21" s="357"/>
      <c r="CT21" s="358"/>
      <c r="CU21" s="359"/>
      <c r="CV21" s="359"/>
      <c r="CW21" s="359"/>
      <c r="CX21" s="359"/>
      <c r="CY21" s="359"/>
      <c r="CZ21" s="359"/>
      <c r="DA21" s="360"/>
      <c r="DB21" s="358"/>
      <c r="DC21" s="359"/>
      <c r="DD21" s="359"/>
      <c r="DE21" s="359"/>
      <c r="DF21" s="359"/>
      <c r="DG21" s="359"/>
      <c r="DH21" s="359"/>
      <c r="DI21" s="360"/>
    </row>
    <row r="22" spans="1:113" ht="18.75" customHeight="1" x14ac:dyDescent="0.2">
      <c r="A22" s="2"/>
      <c r="B22" s="493" t="s">
        <v>219</v>
      </c>
      <c r="C22" s="400"/>
      <c r="D22" s="401"/>
      <c r="E22" s="379" t="s">
        <v>5</v>
      </c>
      <c r="F22" s="380"/>
      <c r="G22" s="380"/>
      <c r="H22" s="380"/>
      <c r="I22" s="380"/>
      <c r="J22" s="380"/>
      <c r="K22" s="381"/>
      <c r="L22" s="379" t="s">
        <v>221</v>
      </c>
      <c r="M22" s="380"/>
      <c r="N22" s="380"/>
      <c r="O22" s="380"/>
      <c r="P22" s="381"/>
      <c r="Q22" s="385" t="s">
        <v>222</v>
      </c>
      <c r="R22" s="386"/>
      <c r="S22" s="386"/>
      <c r="T22" s="386"/>
      <c r="U22" s="386"/>
      <c r="V22" s="387"/>
      <c r="W22" s="399" t="s">
        <v>224</v>
      </c>
      <c r="X22" s="400"/>
      <c r="Y22" s="401"/>
      <c r="Z22" s="379" t="s">
        <v>5</v>
      </c>
      <c r="AA22" s="380"/>
      <c r="AB22" s="380"/>
      <c r="AC22" s="380"/>
      <c r="AD22" s="380"/>
      <c r="AE22" s="380"/>
      <c r="AF22" s="380"/>
      <c r="AG22" s="381"/>
      <c r="AH22" s="391" t="s">
        <v>173</v>
      </c>
      <c r="AI22" s="380"/>
      <c r="AJ22" s="380"/>
      <c r="AK22" s="380"/>
      <c r="AL22" s="381"/>
      <c r="AM22" s="391" t="s">
        <v>225</v>
      </c>
      <c r="AN22" s="392"/>
      <c r="AO22" s="392"/>
      <c r="AP22" s="392"/>
      <c r="AQ22" s="392"/>
      <c r="AR22" s="393"/>
      <c r="AS22" s="385" t="s">
        <v>222</v>
      </c>
      <c r="AT22" s="386"/>
      <c r="AU22" s="386"/>
      <c r="AV22" s="386"/>
      <c r="AW22" s="386"/>
      <c r="AX22" s="397"/>
      <c r="AY22" s="415" t="s">
        <v>226</v>
      </c>
      <c r="AZ22" s="416"/>
      <c r="BA22" s="416"/>
      <c r="BB22" s="416"/>
      <c r="BC22" s="416"/>
      <c r="BD22" s="416"/>
      <c r="BE22" s="416"/>
      <c r="BF22" s="416"/>
      <c r="BG22" s="416"/>
      <c r="BH22" s="416"/>
      <c r="BI22" s="416"/>
      <c r="BJ22" s="416"/>
      <c r="BK22" s="416"/>
      <c r="BL22" s="416"/>
      <c r="BM22" s="417"/>
      <c r="BN22" s="376">
        <v>7592117</v>
      </c>
      <c r="BO22" s="377"/>
      <c r="BP22" s="377"/>
      <c r="BQ22" s="377"/>
      <c r="BR22" s="377"/>
      <c r="BS22" s="377"/>
      <c r="BT22" s="377"/>
      <c r="BU22" s="378"/>
      <c r="BV22" s="376">
        <v>7467828</v>
      </c>
      <c r="BW22" s="377"/>
      <c r="BX22" s="377"/>
      <c r="BY22" s="377"/>
      <c r="BZ22" s="377"/>
      <c r="CA22" s="377"/>
      <c r="CB22" s="377"/>
      <c r="CC22" s="378"/>
      <c r="CD22" s="16"/>
      <c r="CE22" s="356"/>
      <c r="CF22" s="356"/>
      <c r="CG22" s="356"/>
      <c r="CH22" s="356"/>
      <c r="CI22" s="356"/>
      <c r="CJ22" s="356"/>
      <c r="CK22" s="356"/>
      <c r="CL22" s="356"/>
      <c r="CM22" s="356"/>
      <c r="CN22" s="356"/>
      <c r="CO22" s="356"/>
      <c r="CP22" s="356"/>
      <c r="CQ22" s="356"/>
      <c r="CR22" s="356"/>
      <c r="CS22" s="357"/>
      <c r="CT22" s="358"/>
      <c r="CU22" s="359"/>
      <c r="CV22" s="359"/>
      <c r="CW22" s="359"/>
      <c r="CX22" s="359"/>
      <c r="CY22" s="359"/>
      <c r="CZ22" s="359"/>
      <c r="DA22" s="360"/>
      <c r="DB22" s="358"/>
      <c r="DC22" s="359"/>
      <c r="DD22" s="359"/>
      <c r="DE22" s="359"/>
      <c r="DF22" s="359"/>
      <c r="DG22" s="359"/>
      <c r="DH22" s="359"/>
      <c r="DI22" s="360"/>
    </row>
    <row r="23" spans="1:113" ht="18.75" customHeight="1" x14ac:dyDescent="0.2">
      <c r="A23" s="2"/>
      <c r="B23" s="494"/>
      <c r="C23" s="403"/>
      <c r="D23" s="404"/>
      <c r="E23" s="382"/>
      <c r="F23" s="383"/>
      <c r="G23" s="383"/>
      <c r="H23" s="383"/>
      <c r="I23" s="383"/>
      <c r="J23" s="383"/>
      <c r="K23" s="384"/>
      <c r="L23" s="382"/>
      <c r="M23" s="383"/>
      <c r="N23" s="383"/>
      <c r="O23" s="383"/>
      <c r="P23" s="384"/>
      <c r="Q23" s="388"/>
      <c r="R23" s="389"/>
      <c r="S23" s="389"/>
      <c r="T23" s="389"/>
      <c r="U23" s="389"/>
      <c r="V23" s="390"/>
      <c r="W23" s="402"/>
      <c r="X23" s="403"/>
      <c r="Y23" s="404"/>
      <c r="Z23" s="382"/>
      <c r="AA23" s="383"/>
      <c r="AB23" s="383"/>
      <c r="AC23" s="383"/>
      <c r="AD23" s="383"/>
      <c r="AE23" s="383"/>
      <c r="AF23" s="383"/>
      <c r="AG23" s="384"/>
      <c r="AH23" s="382"/>
      <c r="AI23" s="383"/>
      <c r="AJ23" s="383"/>
      <c r="AK23" s="383"/>
      <c r="AL23" s="384"/>
      <c r="AM23" s="394"/>
      <c r="AN23" s="395"/>
      <c r="AO23" s="395"/>
      <c r="AP23" s="395"/>
      <c r="AQ23" s="395"/>
      <c r="AR23" s="396"/>
      <c r="AS23" s="388"/>
      <c r="AT23" s="389"/>
      <c r="AU23" s="389"/>
      <c r="AV23" s="389"/>
      <c r="AW23" s="389"/>
      <c r="AX23" s="398"/>
      <c r="AY23" s="498" t="s">
        <v>228</v>
      </c>
      <c r="AZ23" s="499"/>
      <c r="BA23" s="499"/>
      <c r="BB23" s="499"/>
      <c r="BC23" s="499"/>
      <c r="BD23" s="499"/>
      <c r="BE23" s="499"/>
      <c r="BF23" s="499"/>
      <c r="BG23" s="499"/>
      <c r="BH23" s="499"/>
      <c r="BI23" s="499"/>
      <c r="BJ23" s="499"/>
      <c r="BK23" s="499"/>
      <c r="BL23" s="499"/>
      <c r="BM23" s="500"/>
      <c r="BN23" s="370">
        <v>6755579</v>
      </c>
      <c r="BO23" s="371"/>
      <c r="BP23" s="371"/>
      <c r="BQ23" s="371"/>
      <c r="BR23" s="371"/>
      <c r="BS23" s="371"/>
      <c r="BT23" s="371"/>
      <c r="BU23" s="372"/>
      <c r="BV23" s="370">
        <v>6585477</v>
      </c>
      <c r="BW23" s="371"/>
      <c r="BX23" s="371"/>
      <c r="BY23" s="371"/>
      <c r="BZ23" s="371"/>
      <c r="CA23" s="371"/>
      <c r="CB23" s="371"/>
      <c r="CC23" s="372"/>
      <c r="CD23" s="16"/>
      <c r="CE23" s="356"/>
      <c r="CF23" s="356"/>
      <c r="CG23" s="356"/>
      <c r="CH23" s="356"/>
      <c r="CI23" s="356"/>
      <c r="CJ23" s="356"/>
      <c r="CK23" s="356"/>
      <c r="CL23" s="356"/>
      <c r="CM23" s="356"/>
      <c r="CN23" s="356"/>
      <c r="CO23" s="356"/>
      <c r="CP23" s="356"/>
      <c r="CQ23" s="356"/>
      <c r="CR23" s="356"/>
      <c r="CS23" s="357"/>
      <c r="CT23" s="358"/>
      <c r="CU23" s="359"/>
      <c r="CV23" s="359"/>
      <c r="CW23" s="359"/>
      <c r="CX23" s="359"/>
      <c r="CY23" s="359"/>
      <c r="CZ23" s="359"/>
      <c r="DA23" s="360"/>
      <c r="DB23" s="358"/>
      <c r="DC23" s="359"/>
      <c r="DD23" s="359"/>
      <c r="DE23" s="359"/>
      <c r="DF23" s="359"/>
      <c r="DG23" s="359"/>
      <c r="DH23" s="359"/>
      <c r="DI23" s="360"/>
    </row>
    <row r="24" spans="1:113" ht="18.75" customHeight="1" x14ac:dyDescent="0.2">
      <c r="A24" s="2"/>
      <c r="B24" s="494"/>
      <c r="C24" s="403"/>
      <c r="D24" s="404"/>
      <c r="E24" s="408" t="s">
        <v>229</v>
      </c>
      <c r="F24" s="409"/>
      <c r="G24" s="409"/>
      <c r="H24" s="409"/>
      <c r="I24" s="409"/>
      <c r="J24" s="409"/>
      <c r="K24" s="410"/>
      <c r="L24" s="411">
        <v>1</v>
      </c>
      <c r="M24" s="412"/>
      <c r="N24" s="412"/>
      <c r="O24" s="412"/>
      <c r="P24" s="413"/>
      <c r="Q24" s="411">
        <v>7180</v>
      </c>
      <c r="R24" s="412"/>
      <c r="S24" s="412"/>
      <c r="T24" s="412"/>
      <c r="U24" s="412"/>
      <c r="V24" s="413"/>
      <c r="W24" s="402"/>
      <c r="X24" s="403"/>
      <c r="Y24" s="404"/>
      <c r="Z24" s="408" t="s">
        <v>231</v>
      </c>
      <c r="AA24" s="409"/>
      <c r="AB24" s="409"/>
      <c r="AC24" s="409"/>
      <c r="AD24" s="409"/>
      <c r="AE24" s="409"/>
      <c r="AF24" s="409"/>
      <c r="AG24" s="410"/>
      <c r="AH24" s="411">
        <v>169</v>
      </c>
      <c r="AI24" s="412"/>
      <c r="AJ24" s="412"/>
      <c r="AK24" s="412"/>
      <c r="AL24" s="413"/>
      <c r="AM24" s="411">
        <v>494156</v>
      </c>
      <c r="AN24" s="412"/>
      <c r="AO24" s="412"/>
      <c r="AP24" s="412"/>
      <c r="AQ24" s="412"/>
      <c r="AR24" s="413"/>
      <c r="AS24" s="411">
        <v>2924</v>
      </c>
      <c r="AT24" s="412"/>
      <c r="AU24" s="412"/>
      <c r="AV24" s="412"/>
      <c r="AW24" s="412"/>
      <c r="AX24" s="414"/>
      <c r="AY24" s="489" t="s">
        <v>232</v>
      </c>
      <c r="AZ24" s="490"/>
      <c r="BA24" s="490"/>
      <c r="BB24" s="490"/>
      <c r="BC24" s="490"/>
      <c r="BD24" s="490"/>
      <c r="BE24" s="490"/>
      <c r="BF24" s="490"/>
      <c r="BG24" s="490"/>
      <c r="BH24" s="490"/>
      <c r="BI24" s="490"/>
      <c r="BJ24" s="490"/>
      <c r="BK24" s="490"/>
      <c r="BL24" s="490"/>
      <c r="BM24" s="491"/>
      <c r="BN24" s="370">
        <v>2928024</v>
      </c>
      <c r="BO24" s="371"/>
      <c r="BP24" s="371"/>
      <c r="BQ24" s="371"/>
      <c r="BR24" s="371"/>
      <c r="BS24" s="371"/>
      <c r="BT24" s="371"/>
      <c r="BU24" s="372"/>
      <c r="BV24" s="370">
        <v>2915699</v>
      </c>
      <c r="BW24" s="371"/>
      <c r="BX24" s="371"/>
      <c r="BY24" s="371"/>
      <c r="BZ24" s="371"/>
      <c r="CA24" s="371"/>
      <c r="CB24" s="371"/>
      <c r="CC24" s="372"/>
      <c r="CD24" s="16"/>
      <c r="CE24" s="356"/>
      <c r="CF24" s="356"/>
      <c r="CG24" s="356"/>
      <c r="CH24" s="356"/>
      <c r="CI24" s="356"/>
      <c r="CJ24" s="356"/>
      <c r="CK24" s="356"/>
      <c r="CL24" s="356"/>
      <c r="CM24" s="356"/>
      <c r="CN24" s="356"/>
      <c r="CO24" s="356"/>
      <c r="CP24" s="356"/>
      <c r="CQ24" s="356"/>
      <c r="CR24" s="356"/>
      <c r="CS24" s="357"/>
      <c r="CT24" s="358"/>
      <c r="CU24" s="359"/>
      <c r="CV24" s="359"/>
      <c r="CW24" s="359"/>
      <c r="CX24" s="359"/>
      <c r="CY24" s="359"/>
      <c r="CZ24" s="359"/>
      <c r="DA24" s="360"/>
      <c r="DB24" s="358"/>
      <c r="DC24" s="359"/>
      <c r="DD24" s="359"/>
      <c r="DE24" s="359"/>
      <c r="DF24" s="359"/>
      <c r="DG24" s="359"/>
      <c r="DH24" s="359"/>
      <c r="DI24" s="360"/>
    </row>
    <row r="25" spans="1:113" ht="18.75" customHeight="1" x14ac:dyDescent="0.2">
      <c r="A25" s="2"/>
      <c r="B25" s="494"/>
      <c r="C25" s="403"/>
      <c r="D25" s="404"/>
      <c r="E25" s="408" t="s">
        <v>234</v>
      </c>
      <c r="F25" s="409"/>
      <c r="G25" s="409"/>
      <c r="H25" s="409"/>
      <c r="I25" s="409"/>
      <c r="J25" s="409"/>
      <c r="K25" s="410"/>
      <c r="L25" s="411">
        <v>1</v>
      </c>
      <c r="M25" s="412"/>
      <c r="N25" s="412"/>
      <c r="O25" s="412"/>
      <c r="P25" s="413"/>
      <c r="Q25" s="411">
        <v>5810</v>
      </c>
      <c r="R25" s="412"/>
      <c r="S25" s="412"/>
      <c r="T25" s="412"/>
      <c r="U25" s="412"/>
      <c r="V25" s="413"/>
      <c r="W25" s="402"/>
      <c r="X25" s="403"/>
      <c r="Y25" s="404"/>
      <c r="Z25" s="408" t="s">
        <v>235</v>
      </c>
      <c r="AA25" s="409"/>
      <c r="AB25" s="409"/>
      <c r="AC25" s="409"/>
      <c r="AD25" s="409"/>
      <c r="AE25" s="409"/>
      <c r="AF25" s="409"/>
      <c r="AG25" s="410"/>
      <c r="AH25" s="411" t="s">
        <v>185</v>
      </c>
      <c r="AI25" s="412"/>
      <c r="AJ25" s="412"/>
      <c r="AK25" s="412"/>
      <c r="AL25" s="413"/>
      <c r="AM25" s="411" t="s">
        <v>185</v>
      </c>
      <c r="AN25" s="412"/>
      <c r="AO25" s="412"/>
      <c r="AP25" s="412"/>
      <c r="AQ25" s="412"/>
      <c r="AR25" s="413"/>
      <c r="AS25" s="411" t="s">
        <v>185</v>
      </c>
      <c r="AT25" s="412"/>
      <c r="AU25" s="412"/>
      <c r="AV25" s="412"/>
      <c r="AW25" s="412"/>
      <c r="AX25" s="414"/>
      <c r="AY25" s="415" t="s">
        <v>37</v>
      </c>
      <c r="AZ25" s="416"/>
      <c r="BA25" s="416"/>
      <c r="BB25" s="416"/>
      <c r="BC25" s="416"/>
      <c r="BD25" s="416"/>
      <c r="BE25" s="416"/>
      <c r="BF25" s="416"/>
      <c r="BG25" s="416"/>
      <c r="BH25" s="416"/>
      <c r="BI25" s="416"/>
      <c r="BJ25" s="416"/>
      <c r="BK25" s="416"/>
      <c r="BL25" s="416"/>
      <c r="BM25" s="417"/>
      <c r="BN25" s="376">
        <v>11366</v>
      </c>
      <c r="BO25" s="377"/>
      <c r="BP25" s="377"/>
      <c r="BQ25" s="377"/>
      <c r="BR25" s="377"/>
      <c r="BS25" s="377"/>
      <c r="BT25" s="377"/>
      <c r="BU25" s="378"/>
      <c r="BV25" s="376">
        <v>10316</v>
      </c>
      <c r="BW25" s="377"/>
      <c r="BX25" s="377"/>
      <c r="BY25" s="377"/>
      <c r="BZ25" s="377"/>
      <c r="CA25" s="377"/>
      <c r="CB25" s="377"/>
      <c r="CC25" s="378"/>
      <c r="CD25" s="16"/>
      <c r="CE25" s="356"/>
      <c r="CF25" s="356"/>
      <c r="CG25" s="356"/>
      <c r="CH25" s="356"/>
      <c r="CI25" s="356"/>
      <c r="CJ25" s="356"/>
      <c r="CK25" s="356"/>
      <c r="CL25" s="356"/>
      <c r="CM25" s="356"/>
      <c r="CN25" s="356"/>
      <c r="CO25" s="356"/>
      <c r="CP25" s="356"/>
      <c r="CQ25" s="356"/>
      <c r="CR25" s="356"/>
      <c r="CS25" s="357"/>
      <c r="CT25" s="358"/>
      <c r="CU25" s="359"/>
      <c r="CV25" s="359"/>
      <c r="CW25" s="359"/>
      <c r="CX25" s="359"/>
      <c r="CY25" s="359"/>
      <c r="CZ25" s="359"/>
      <c r="DA25" s="360"/>
      <c r="DB25" s="358"/>
      <c r="DC25" s="359"/>
      <c r="DD25" s="359"/>
      <c r="DE25" s="359"/>
      <c r="DF25" s="359"/>
      <c r="DG25" s="359"/>
      <c r="DH25" s="359"/>
      <c r="DI25" s="360"/>
    </row>
    <row r="26" spans="1:113" ht="18.75" customHeight="1" x14ac:dyDescent="0.2">
      <c r="A26" s="2"/>
      <c r="B26" s="494"/>
      <c r="C26" s="403"/>
      <c r="D26" s="404"/>
      <c r="E26" s="408" t="s">
        <v>236</v>
      </c>
      <c r="F26" s="409"/>
      <c r="G26" s="409"/>
      <c r="H26" s="409"/>
      <c r="I26" s="409"/>
      <c r="J26" s="409"/>
      <c r="K26" s="410"/>
      <c r="L26" s="411">
        <v>1</v>
      </c>
      <c r="M26" s="412"/>
      <c r="N26" s="412"/>
      <c r="O26" s="412"/>
      <c r="P26" s="413"/>
      <c r="Q26" s="411">
        <v>5510</v>
      </c>
      <c r="R26" s="412"/>
      <c r="S26" s="412"/>
      <c r="T26" s="412"/>
      <c r="U26" s="412"/>
      <c r="V26" s="413"/>
      <c r="W26" s="402"/>
      <c r="X26" s="403"/>
      <c r="Y26" s="404"/>
      <c r="Z26" s="408" t="s">
        <v>237</v>
      </c>
      <c r="AA26" s="504"/>
      <c r="AB26" s="504"/>
      <c r="AC26" s="504"/>
      <c r="AD26" s="504"/>
      <c r="AE26" s="504"/>
      <c r="AF26" s="504"/>
      <c r="AG26" s="505"/>
      <c r="AH26" s="411" t="s">
        <v>185</v>
      </c>
      <c r="AI26" s="412"/>
      <c r="AJ26" s="412"/>
      <c r="AK26" s="412"/>
      <c r="AL26" s="413"/>
      <c r="AM26" s="411" t="s">
        <v>185</v>
      </c>
      <c r="AN26" s="412"/>
      <c r="AO26" s="412"/>
      <c r="AP26" s="412"/>
      <c r="AQ26" s="412"/>
      <c r="AR26" s="413"/>
      <c r="AS26" s="411" t="s">
        <v>185</v>
      </c>
      <c r="AT26" s="412"/>
      <c r="AU26" s="412"/>
      <c r="AV26" s="412"/>
      <c r="AW26" s="412"/>
      <c r="AX26" s="414"/>
      <c r="AY26" s="506" t="s">
        <v>238</v>
      </c>
      <c r="AZ26" s="476"/>
      <c r="BA26" s="476"/>
      <c r="BB26" s="476"/>
      <c r="BC26" s="476"/>
      <c r="BD26" s="476"/>
      <c r="BE26" s="476"/>
      <c r="BF26" s="476"/>
      <c r="BG26" s="476"/>
      <c r="BH26" s="476"/>
      <c r="BI26" s="476"/>
      <c r="BJ26" s="476"/>
      <c r="BK26" s="476"/>
      <c r="BL26" s="476"/>
      <c r="BM26" s="507"/>
      <c r="BN26" s="370" t="s">
        <v>185</v>
      </c>
      <c r="BO26" s="371"/>
      <c r="BP26" s="371"/>
      <c r="BQ26" s="371"/>
      <c r="BR26" s="371"/>
      <c r="BS26" s="371"/>
      <c r="BT26" s="371"/>
      <c r="BU26" s="372"/>
      <c r="BV26" s="370" t="s">
        <v>185</v>
      </c>
      <c r="BW26" s="371"/>
      <c r="BX26" s="371"/>
      <c r="BY26" s="371"/>
      <c r="BZ26" s="371"/>
      <c r="CA26" s="371"/>
      <c r="CB26" s="371"/>
      <c r="CC26" s="372"/>
      <c r="CD26" s="16"/>
      <c r="CE26" s="356"/>
      <c r="CF26" s="356"/>
      <c r="CG26" s="356"/>
      <c r="CH26" s="356"/>
      <c r="CI26" s="356"/>
      <c r="CJ26" s="356"/>
      <c r="CK26" s="356"/>
      <c r="CL26" s="356"/>
      <c r="CM26" s="356"/>
      <c r="CN26" s="356"/>
      <c r="CO26" s="356"/>
      <c r="CP26" s="356"/>
      <c r="CQ26" s="356"/>
      <c r="CR26" s="356"/>
      <c r="CS26" s="357"/>
      <c r="CT26" s="358"/>
      <c r="CU26" s="359"/>
      <c r="CV26" s="359"/>
      <c r="CW26" s="359"/>
      <c r="CX26" s="359"/>
      <c r="CY26" s="359"/>
      <c r="CZ26" s="359"/>
      <c r="DA26" s="360"/>
      <c r="DB26" s="358"/>
      <c r="DC26" s="359"/>
      <c r="DD26" s="359"/>
      <c r="DE26" s="359"/>
      <c r="DF26" s="359"/>
      <c r="DG26" s="359"/>
      <c r="DH26" s="359"/>
      <c r="DI26" s="360"/>
    </row>
    <row r="27" spans="1:113" ht="18.75" customHeight="1" x14ac:dyDescent="0.2">
      <c r="A27" s="2"/>
      <c r="B27" s="494"/>
      <c r="C27" s="403"/>
      <c r="D27" s="404"/>
      <c r="E27" s="408" t="s">
        <v>239</v>
      </c>
      <c r="F27" s="409"/>
      <c r="G27" s="409"/>
      <c r="H27" s="409"/>
      <c r="I27" s="409"/>
      <c r="J27" s="409"/>
      <c r="K27" s="410"/>
      <c r="L27" s="411">
        <v>1</v>
      </c>
      <c r="M27" s="412"/>
      <c r="N27" s="412"/>
      <c r="O27" s="412"/>
      <c r="P27" s="413"/>
      <c r="Q27" s="411">
        <v>3280</v>
      </c>
      <c r="R27" s="412"/>
      <c r="S27" s="412"/>
      <c r="T27" s="412"/>
      <c r="U27" s="412"/>
      <c r="V27" s="413"/>
      <c r="W27" s="402"/>
      <c r="X27" s="403"/>
      <c r="Y27" s="404"/>
      <c r="Z27" s="408" t="s">
        <v>240</v>
      </c>
      <c r="AA27" s="409"/>
      <c r="AB27" s="409"/>
      <c r="AC27" s="409"/>
      <c r="AD27" s="409"/>
      <c r="AE27" s="409"/>
      <c r="AF27" s="409"/>
      <c r="AG27" s="410"/>
      <c r="AH27" s="411">
        <v>14</v>
      </c>
      <c r="AI27" s="412"/>
      <c r="AJ27" s="412"/>
      <c r="AK27" s="412"/>
      <c r="AL27" s="413"/>
      <c r="AM27" s="411">
        <v>46061</v>
      </c>
      <c r="AN27" s="412"/>
      <c r="AO27" s="412"/>
      <c r="AP27" s="412"/>
      <c r="AQ27" s="412"/>
      <c r="AR27" s="413"/>
      <c r="AS27" s="411">
        <v>3290</v>
      </c>
      <c r="AT27" s="412"/>
      <c r="AU27" s="412"/>
      <c r="AV27" s="412"/>
      <c r="AW27" s="412"/>
      <c r="AX27" s="414"/>
      <c r="AY27" s="501" t="s">
        <v>242</v>
      </c>
      <c r="AZ27" s="502"/>
      <c r="BA27" s="502"/>
      <c r="BB27" s="502"/>
      <c r="BC27" s="502"/>
      <c r="BD27" s="502"/>
      <c r="BE27" s="502"/>
      <c r="BF27" s="502"/>
      <c r="BG27" s="502"/>
      <c r="BH27" s="502"/>
      <c r="BI27" s="502"/>
      <c r="BJ27" s="502"/>
      <c r="BK27" s="502"/>
      <c r="BL27" s="502"/>
      <c r="BM27" s="503"/>
      <c r="BN27" s="373">
        <v>300000</v>
      </c>
      <c r="BO27" s="374"/>
      <c r="BP27" s="374"/>
      <c r="BQ27" s="374"/>
      <c r="BR27" s="374"/>
      <c r="BS27" s="374"/>
      <c r="BT27" s="374"/>
      <c r="BU27" s="375"/>
      <c r="BV27" s="373">
        <v>300000</v>
      </c>
      <c r="BW27" s="374"/>
      <c r="BX27" s="374"/>
      <c r="BY27" s="374"/>
      <c r="BZ27" s="374"/>
      <c r="CA27" s="374"/>
      <c r="CB27" s="374"/>
      <c r="CC27" s="375"/>
      <c r="CD27" s="13"/>
      <c r="CE27" s="356"/>
      <c r="CF27" s="356"/>
      <c r="CG27" s="356"/>
      <c r="CH27" s="356"/>
      <c r="CI27" s="356"/>
      <c r="CJ27" s="356"/>
      <c r="CK27" s="356"/>
      <c r="CL27" s="356"/>
      <c r="CM27" s="356"/>
      <c r="CN27" s="356"/>
      <c r="CO27" s="356"/>
      <c r="CP27" s="356"/>
      <c r="CQ27" s="356"/>
      <c r="CR27" s="356"/>
      <c r="CS27" s="357"/>
      <c r="CT27" s="358"/>
      <c r="CU27" s="359"/>
      <c r="CV27" s="359"/>
      <c r="CW27" s="359"/>
      <c r="CX27" s="359"/>
      <c r="CY27" s="359"/>
      <c r="CZ27" s="359"/>
      <c r="DA27" s="360"/>
      <c r="DB27" s="358"/>
      <c r="DC27" s="359"/>
      <c r="DD27" s="359"/>
      <c r="DE27" s="359"/>
      <c r="DF27" s="359"/>
      <c r="DG27" s="359"/>
      <c r="DH27" s="359"/>
      <c r="DI27" s="360"/>
    </row>
    <row r="28" spans="1:113" ht="18.75" customHeight="1" x14ac:dyDescent="0.2">
      <c r="A28" s="2"/>
      <c r="B28" s="494"/>
      <c r="C28" s="403"/>
      <c r="D28" s="404"/>
      <c r="E28" s="408" t="s">
        <v>243</v>
      </c>
      <c r="F28" s="409"/>
      <c r="G28" s="409"/>
      <c r="H28" s="409"/>
      <c r="I28" s="409"/>
      <c r="J28" s="409"/>
      <c r="K28" s="410"/>
      <c r="L28" s="411">
        <v>1</v>
      </c>
      <c r="M28" s="412"/>
      <c r="N28" s="412"/>
      <c r="O28" s="412"/>
      <c r="P28" s="413"/>
      <c r="Q28" s="411">
        <v>2500</v>
      </c>
      <c r="R28" s="412"/>
      <c r="S28" s="412"/>
      <c r="T28" s="412"/>
      <c r="U28" s="412"/>
      <c r="V28" s="413"/>
      <c r="W28" s="402"/>
      <c r="X28" s="403"/>
      <c r="Y28" s="404"/>
      <c r="Z28" s="408" t="s">
        <v>35</v>
      </c>
      <c r="AA28" s="409"/>
      <c r="AB28" s="409"/>
      <c r="AC28" s="409"/>
      <c r="AD28" s="409"/>
      <c r="AE28" s="409"/>
      <c r="AF28" s="409"/>
      <c r="AG28" s="410"/>
      <c r="AH28" s="411" t="s">
        <v>185</v>
      </c>
      <c r="AI28" s="412"/>
      <c r="AJ28" s="412"/>
      <c r="AK28" s="412"/>
      <c r="AL28" s="413"/>
      <c r="AM28" s="411" t="s">
        <v>185</v>
      </c>
      <c r="AN28" s="412"/>
      <c r="AO28" s="412"/>
      <c r="AP28" s="412"/>
      <c r="AQ28" s="412"/>
      <c r="AR28" s="413"/>
      <c r="AS28" s="411" t="s">
        <v>185</v>
      </c>
      <c r="AT28" s="412"/>
      <c r="AU28" s="412"/>
      <c r="AV28" s="412"/>
      <c r="AW28" s="412"/>
      <c r="AX28" s="414"/>
      <c r="AY28" s="361" t="s">
        <v>244</v>
      </c>
      <c r="AZ28" s="362"/>
      <c r="BA28" s="362"/>
      <c r="BB28" s="363"/>
      <c r="BC28" s="415" t="s">
        <v>101</v>
      </c>
      <c r="BD28" s="416"/>
      <c r="BE28" s="416"/>
      <c r="BF28" s="416"/>
      <c r="BG28" s="416"/>
      <c r="BH28" s="416"/>
      <c r="BI28" s="416"/>
      <c r="BJ28" s="416"/>
      <c r="BK28" s="416"/>
      <c r="BL28" s="416"/>
      <c r="BM28" s="417"/>
      <c r="BN28" s="376">
        <v>2233400</v>
      </c>
      <c r="BO28" s="377"/>
      <c r="BP28" s="377"/>
      <c r="BQ28" s="377"/>
      <c r="BR28" s="377"/>
      <c r="BS28" s="377"/>
      <c r="BT28" s="377"/>
      <c r="BU28" s="378"/>
      <c r="BV28" s="376">
        <v>2082244</v>
      </c>
      <c r="BW28" s="377"/>
      <c r="BX28" s="377"/>
      <c r="BY28" s="377"/>
      <c r="BZ28" s="377"/>
      <c r="CA28" s="377"/>
      <c r="CB28" s="377"/>
      <c r="CC28" s="378"/>
      <c r="CD28" s="16"/>
      <c r="CE28" s="356"/>
      <c r="CF28" s="356"/>
      <c r="CG28" s="356"/>
      <c r="CH28" s="356"/>
      <c r="CI28" s="356"/>
      <c r="CJ28" s="356"/>
      <c r="CK28" s="356"/>
      <c r="CL28" s="356"/>
      <c r="CM28" s="356"/>
      <c r="CN28" s="356"/>
      <c r="CO28" s="356"/>
      <c r="CP28" s="356"/>
      <c r="CQ28" s="356"/>
      <c r="CR28" s="356"/>
      <c r="CS28" s="357"/>
      <c r="CT28" s="358"/>
      <c r="CU28" s="359"/>
      <c r="CV28" s="359"/>
      <c r="CW28" s="359"/>
      <c r="CX28" s="359"/>
      <c r="CY28" s="359"/>
      <c r="CZ28" s="359"/>
      <c r="DA28" s="360"/>
      <c r="DB28" s="358"/>
      <c r="DC28" s="359"/>
      <c r="DD28" s="359"/>
      <c r="DE28" s="359"/>
      <c r="DF28" s="359"/>
      <c r="DG28" s="359"/>
      <c r="DH28" s="359"/>
      <c r="DI28" s="360"/>
    </row>
    <row r="29" spans="1:113" ht="18.75" customHeight="1" x14ac:dyDescent="0.2">
      <c r="A29" s="2"/>
      <c r="B29" s="494"/>
      <c r="C29" s="403"/>
      <c r="D29" s="404"/>
      <c r="E29" s="408" t="s">
        <v>247</v>
      </c>
      <c r="F29" s="409"/>
      <c r="G29" s="409"/>
      <c r="H29" s="409"/>
      <c r="I29" s="409"/>
      <c r="J29" s="409"/>
      <c r="K29" s="410"/>
      <c r="L29" s="411">
        <v>12</v>
      </c>
      <c r="M29" s="412"/>
      <c r="N29" s="412"/>
      <c r="O29" s="412"/>
      <c r="P29" s="413"/>
      <c r="Q29" s="411">
        <v>2270</v>
      </c>
      <c r="R29" s="412"/>
      <c r="S29" s="412"/>
      <c r="T29" s="412"/>
      <c r="U29" s="412"/>
      <c r="V29" s="413"/>
      <c r="W29" s="405"/>
      <c r="X29" s="406"/>
      <c r="Y29" s="407"/>
      <c r="Z29" s="408" t="s">
        <v>248</v>
      </c>
      <c r="AA29" s="409"/>
      <c r="AB29" s="409"/>
      <c r="AC29" s="409"/>
      <c r="AD29" s="409"/>
      <c r="AE29" s="409"/>
      <c r="AF29" s="409"/>
      <c r="AG29" s="410"/>
      <c r="AH29" s="411">
        <v>183</v>
      </c>
      <c r="AI29" s="412"/>
      <c r="AJ29" s="412"/>
      <c r="AK29" s="412"/>
      <c r="AL29" s="413"/>
      <c r="AM29" s="411">
        <v>540217</v>
      </c>
      <c r="AN29" s="412"/>
      <c r="AO29" s="412"/>
      <c r="AP29" s="412"/>
      <c r="AQ29" s="412"/>
      <c r="AR29" s="413"/>
      <c r="AS29" s="411">
        <v>2952</v>
      </c>
      <c r="AT29" s="412"/>
      <c r="AU29" s="412"/>
      <c r="AV29" s="412"/>
      <c r="AW29" s="412"/>
      <c r="AX29" s="414"/>
      <c r="AY29" s="364"/>
      <c r="AZ29" s="365"/>
      <c r="BA29" s="365"/>
      <c r="BB29" s="366"/>
      <c r="BC29" s="498" t="s">
        <v>249</v>
      </c>
      <c r="BD29" s="499"/>
      <c r="BE29" s="499"/>
      <c r="BF29" s="499"/>
      <c r="BG29" s="499"/>
      <c r="BH29" s="499"/>
      <c r="BI29" s="499"/>
      <c r="BJ29" s="499"/>
      <c r="BK29" s="499"/>
      <c r="BL29" s="499"/>
      <c r="BM29" s="500"/>
      <c r="BN29" s="370">
        <v>607844</v>
      </c>
      <c r="BO29" s="371"/>
      <c r="BP29" s="371"/>
      <c r="BQ29" s="371"/>
      <c r="BR29" s="371"/>
      <c r="BS29" s="371"/>
      <c r="BT29" s="371"/>
      <c r="BU29" s="372"/>
      <c r="BV29" s="370">
        <v>457838</v>
      </c>
      <c r="BW29" s="371"/>
      <c r="BX29" s="371"/>
      <c r="BY29" s="371"/>
      <c r="BZ29" s="371"/>
      <c r="CA29" s="371"/>
      <c r="CB29" s="371"/>
      <c r="CC29" s="372"/>
      <c r="CD29" s="13"/>
      <c r="CE29" s="356"/>
      <c r="CF29" s="356"/>
      <c r="CG29" s="356"/>
      <c r="CH29" s="356"/>
      <c r="CI29" s="356"/>
      <c r="CJ29" s="356"/>
      <c r="CK29" s="356"/>
      <c r="CL29" s="356"/>
      <c r="CM29" s="356"/>
      <c r="CN29" s="356"/>
      <c r="CO29" s="356"/>
      <c r="CP29" s="356"/>
      <c r="CQ29" s="356"/>
      <c r="CR29" s="356"/>
      <c r="CS29" s="357"/>
      <c r="CT29" s="358"/>
      <c r="CU29" s="359"/>
      <c r="CV29" s="359"/>
      <c r="CW29" s="359"/>
      <c r="CX29" s="359"/>
      <c r="CY29" s="359"/>
      <c r="CZ29" s="359"/>
      <c r="DA29" s="360"/>
      <c r="DB29" s="358"/>
      <c r="DC29" s="359"/>
      <c r="DD29" s="359"/>
      <c r="DE29" s="359"/>
      <c r="DF29" s="359"/>
      <c r="DG29" s="359"/>
      <c r="DH29" s="359"/>
      <c r="DI29" s="360"/>
    </row>
    <row r="30" spans="1:113" ht="18.75" customHeight="1" x14ac:dyDescent="0.2">
      <c r="A30" s="2"/>
      <c r="B30" s="495"/>
      <c r="C30" s="496"/>
      <c r="D30" s="497"/>
      <c r="E30" s="477"/>
      <c r="F30" s="478"/>
      <c r="G30" s="478"/>
      <c r="H30" s="478"/>
      <c r="I30" s="478"/>
      <c r="J30" s="478"/>
      <c r="K30" s="479"/>
      <c r="L30" s="480"/>
      <c r="M30" s="481"/>
      <c r="N30" s="481"/>
      <c r="O30" s="481"/>
      <c r="P30" s="482"/>
      <c r="Q30" s="480"/>
      <c r="R30" s="481"/>
      <c r="S30" s="481"/>
      <c r="T30" s="481"/>
      <c r="U30" s="481"/>
      <c r="V30" s="482"/>
      <c r="W30" s="483" t="s">
        <v>251</v>
      </c>
      <c r="X30" s="484"/>
      <c r="Y30" s="484"/>
      <c r="Z30" s="484"/>
      <c r="AA30" s="484"/>
      <c r="AB30" s="484"/>
      <c r="AC30" s="484"/>
      <c r="AD30" s="484"/>
      <c r="AE30" s="484"/>
      <c r="AF30" s="484"/>
      <c r="AG30" s="485"/>
      <c r="AH30" s="486">
        <v>98.2</v>
      </c>
      <c r="AI30" s="487"/>
      <c r="AJ30" s="487"/>
      <c r="AK30" s="487"/>
      <c r="AL30" s="487"/>
      <c r="AM30" s="487"/>
      <c r="AN30" s="487"/>
      <c r="AO30" s="487"/>
      <c r="AP30" s="487"/>
      <c r="AQ30" s="487"/>
      <c r="AR30" s="487"/>
      <c r="AS30" s="487"/>
      <c r="AT30" s="487"/>
      <c r="AU30" s="487"/>
      <c r="AV30" s="487"/>
      <c r="AW30" s="487"/>
      <c r="AX30" s="488"/>
      <c r="AY30" s="367"/>
      <c r="AZ30" s="368"/>
      <c r="BA30" s="368"/>
      <c r="BB30" s="369"/>
      <c r="BC30" s="489" t="s">
        <v>68</v>
      </c>
      <c r="BD30" s="490"/>
      <c r="BE30" s="490"/>
      <c r="BF30" s="490"/>
      <c r="BG30" s="490"/>
      <c r="BH30" s="490"/>
      <c r="BI30" s="490"/>
      <c r="BJ30" s="490"/>
      <c r="BK30" s="490"/>
      <c r="BL30" s="490"/>
      <c r="BM30" s="491"/>
      <c r="BN30" s="373">
        <v>1835639</v>
      </c>
      <c r="BO30" s="374"/>
      <c r="BP30" s="374"/>
      <c r="BQ30" s="374"/>
      <c r="BR30" s="374"/>
      <c r="BS30" s="374"/>
      <c r="BT30" s="374"/>
      <c r="BU30" s="375"/>
      <c r="BV30" s="373">
        <v>1509736</v>
      </c>
      <c r="BW30" s="374"/>
      <c r="BX30" s="374"/>
      <c r="BY30" s="374"/>
      <c r="BZ30" s="374"/>
      <c r="CA30" s="374"/>
      <c r="CB30" s="374"/>
      <c r="CC30" s="375"/>
      <c r="CD30" s="14"/>
      <c r="CE30" s="19"/>
      <c r="CF30" s="19"/>
      <c r="CG30" s="19"/>
      <c r="CH30" s="19"/>
      <c r="CI30" s="19"/>
      <c r="CJ30" s="19"/>
      <c r="CK30" s="19"/>
      <c r="CL30" s="19"/>
      <c r="CM30" s="19"/>
      <c r="CN30" s="19"/>
      <c r="CO30" s="19"/>
      <c r="CP30" s="19"/>
      <c r="CQ30" s="19"/>
      <c r="CR30" s="19"/>
      <c r="CS30" s="21"/>
      <c r="CT30" s="24"/>
      <c r="CU30" s="27"/>
      <c r="CV30" s="27"/>
      <c r="CW30" s="27"/>
      <c r="CX30" s="27"/>
      <c r="CY30" s="27"/>
      <c r="CZ30" s="27"/>
      <c r="DA30" s="30"/>
      <c r="DB30" s="24"/>
      <c r="DC30" s="27"/>
      <c r="DD30" s="27"/>
      <c r="DE30" s="27"/>
      <c r="DF30" s="27"/>
      <c r="DG30" s="27"/>
      <c r="DH30" s="27"/>
      <c r="DI30" s="30"/>
    </row>
    <row r="31" spans="1:113" ht="13.5" customHeight="1" x14ac:dyDescent="0.2">
      <c r="A31" s="2"/>
      <c r="B31" s="4"/>
      <c r="DI31" s="31"/>
    </row>
    <row r="32" spans="1:113" ht="13.5" customHeight="1" x14ac:dyDescent="0.2">
      <c r="A32" s="2"/>
      <c r="B32" s="5"/>
      <c r="C32" s="492" t="s">
        <v>177</v>
      </c>
      <c r="D32" s="492"/>
      <c r="E32" s="492"/>
      <c r="F32" s="492"/>
      <c r="G32" s="492"/>
      <c r="H32" s="492"/>
      <c r="I32" s="492"/>
      <c r="J32" s="492"/>
      <c r="K32" s="492"/>
      <c r="L32" s="492"/>
      <c r="M32" s="492"/>
      <c r="N32" s="492"/>
      <c r="O32" s="492"/>
      <c r="P32" s="492"/>
      <c r="Q32" s="492"/>
      <c r="R32" s="492"/>
      <c r="S32" s="492"/>
      <c r="U32" s="476" t="s">
        <v>91</v>
      </c>
      <c r="V32" s="476"/>
      <c r="W32" s="476"/>
      <c r="X32" s="476"/>
      <c r="Y32" s="476"/>
      <c r="Z32" s="476"/>
      <c r="AA32" s="476"/>
      <c r="AB32" s="476"/>
      <c r="AC32" s="476"/>
      <c r="AD32" s="476"/>
      <c r="AE32" s="476"/>
      <c r="AF32" s="476"/>
      <c r="AG32" s="476"/>
      <c r="AH32" s="476"/>
      <c r="AI32" s="476"/>
      <c r="AJ32" s="476"/>
      <c r="AK32" s="476"/>
      <c r="AM32" s="476" t="s">
        <v>252</v>
      </c>
      <c r="AN32" s="476"/>
      <c r="AO32" s="476"/>
      <c r="AP32" s="476"/>
      <c r="AQ32" s="476"/>
      <c r="AR32" s="476"/>
      <c r="AS32" s="476"/>
      <c r="AT32" s="476"/>
      <c r="AU32" s="476"/>
      <c r="AV32" s="476"/>
      <c r="AW32" s="476"/>
      <c r="AX32" s="476"/>
      <c r="AY32" s="476"/>
      <c r="AZ32" s="476"/>
      <c r="BA32" s="476"/>
      <c r="BB32" s="476"/>
      <c r="BC32" s="476"/>
      <c r="BE32" s="476" t="s">
        <v>253</v>
      </c>
      <c r="BF32" s="476"/>
      <c r="BG32" s="476"/>
      <c r="BH32" s="476"/>
      <c r="BI32" s="476"/>
      <c r="BJ32" s="476"/>
      <c r="BK32" s="476"/>
      <c r="BL32" s="476"/>
      <c r="BM32" s="476"/>
      <c r="BN32" s="476"/>
      <c r="BO32" s="476"/>
      <c r="BP32" s="476"/>
      <c r="BQ32" s="476"/>
      <c r="BR32" s="476"/>
      <c r="BS32" s="476"/>
      <c r="BT32" s="476"/>
      <c r="BU32" s="476"/>
      <c r="BW32" s="476" t="s">
        <v>254</v>
      </c>
      <c r="BX32" s="476"/>
      <c r="BY32" s="476"/>
      <c r="BZ32" s="476"/>
      <c r="CA32" s="476"/>
      <c r="CB32" s="476"/>
      <c r="CC32" s="476"/>
      <c r="CD32" s="476"/>
      <c r="CE32" s="476"/>
      <c r="CF32" s="476"/>
      <c r="CG32" s="476"/>
      <c r="CH32" s="476"/>
      <c r="CI32" s="476"/>
      <c r="CJ32" s="476"/>
      <c r="CK32" s="476"/>
      <c r="CL32" s="476"/>
      <c r="CM32" s="476"/>
      <c r="CO32" s="476" t="s">
        <v>256</v>
      </c>
      <c r="CP32" s="476"/>
      <c r="CQ32" s="476"/>
      <c r="CR32" s="476"/>
      <c r="CS32" s="476"/>
      <c r="CT32" s="476"/>
      <c r="CU32" s="476"/>
      <c r="CV32" s="476"/>
      <c r="CW32" s="476"/>
      <c r="CX32" s="476"/>
      <c r="CY32" s="476"/>
      <c r="CZ32" s="476"/>
      <c r="DA32" s="476"/>
      <c r="DB32" s="476"/>
      <c r="DC32" s="476"/>
      <c r="DD32" s="476"/>
      <c r="DE32" s="476"/>
      <c r="DI32" s="31"/>
    </row>
    <row r="33" spans="1:113" ht="13.5" customHeight="1" x14ac:dyDescent="0.2">
      <c r="A33" s="2"/>
      <c r="B33" s="5"/>
      <c r="C33" s="455" t="s">
        <v>117</v>
      </c>
      <c r="D33" s="455"/>
      <c r="E33" s="435" t="s">
        <v>257</v>
      </c>
      <c r="F33" s="435"/>
      <c r="G33" s="435"/>
      <c r="H33" s="435"/>
      <c r="I33" s="435"/>
      <c r="J33" s="435"/>
      <c r="K33" s="435"/>
      <c r="L33" s="435"/>
      <c r="M33" s="435"/>
      <c r="N33" s="435"/>
      <c r="O33" s="435"/>
      <c r="P33" s="435"/>
      <c r="Q33" s="435"/>
      <c r="R33" s="435"/>
      <c r="S33" s="435"/>
      <c r="T33" s="10"/>
      <c r="U33" s="455" t="s">
        <v>117</v>
      </c>
      <c r="V33" s="455"/>
      <c r="W33" s="435" t="s">
        <v>257</v>
      </c>
      <c r="X33" s="435"/>
      <c r="Y33" s="435"/>
      <c r="Z33" s="435"/>
      <c r="AA33" s="435"/>
      <c r="AB33" s="435"/>
      <c r="AC33" s="435"/>
      <c r="AD33" s="435"/>
      <c r="AE33" s="435"/>
      <c r="AF33" s="435"/>
      <c r="AG33" s="435"/>
      <c r="AH33" s="435"/>
      <c r="AI33" s="435"/>
      <c r="AJ33" s="435"/>
      <c r="AK33" s="435"/>
      <c r="AL33" s="10"/>
      <c r="AM33" s="455" t="s">
        <v>117</v>
      </c>
      <c r="AN33" s="455"/>
      <c r="AO33" s="435" t="s">
        <v>257</v>
      </c>
      <c r="AP33" s="435"/>
      <c r="AQ33" s="435"/>
      <c r="AR33" s="435"/>
      <c r="AS33" s="435"/>
      <c r="AT33" s="435"/>
      <c r="AU33" s="435"/>
      <c r="AV33" s="435"/>
      <c r="AW33" s="435"/>
      <c r="AX33" s="435"/>
      <c r="AY33" s="435"/>
      <c r="AZ33" s="435"/>
      <c r="BA33" s="435"/>
      <c r="BB33" s="435"/>
      <c r="BC33" s="435"/>
      <c r="BD33" s="7"/>
      <c r="BE33" s="435" t="s">
        <v>258</v>
      </c>
      <c r="BF33" s="435"/>
      <c r="BG33" s="435" t="s">
        <v>157</v>
      </c>
      <c r="BH33" s="435"/>
      <c r="BI33" s="435"/>
      <c r="BJ33" s="435"/>
      <c r="BK33" s="435"/>
      <c r="BL33" s="435"/>
      <c r="BM33" s="435"/>
      <c r="BN33" s="435"/>
      <c r="BO33" s="435"/>
      <c r="BP33" s="435"/>
      <c r="BQ33" s="435"/>
      <c r="BR33" s="435"/>
      <c r="BS33" s="435"/>
      <c r="BT33" s="435"/>
      <c r="BU33" s="435"/>
      <c r="BV33" s="7"/>
      <c r="BW33" s="455" t="s">
        <v>258</v>
      </c>
      <c r="BX33" s="455"/>
      <c r="BY33" s="435" t="s">
        <v>108</v>
      </c>
      <c r="BZ33" s="435"/>
      <c r="CA33" s="435"/>
      <c r="CB33" s="435"/>
      <c r="CC33" s="435"/>
      <c r="CD33" s="435"/>
      <c r="CE33" s="435"/>
      <c r="CF33" s="435"/>
      <c r="CG33" s="435"/>
      <c r="CH33" s="435"/>
      <c r="CI33" s="435"/>
      <c r="CJ33" s="435"/>
      <c r="CK33" s="435"/>
      <c r="CL33" s="435"/>
      <c r="CM33" s="435"/>
      <c r="CN33" s="10"/>
      <c r="CO33" s="455" t="s">
        <v>117</v>
      </c>
      <c r="CP33" s="455"/>
      <c r="CQ33" s="435" t="s">
        <v>259</v>
      </c>
      <c r="CR33" s="435"/>
      <c r="CS33" s="435"/>
      <c r="CT33" s="435"/>
      <c r="CU33" s="435"/>
      <c r="CV33" s="435"/>
      <c r="CW33" s="435"/>
      <c r="CX33" s="435"/>
      <c r="CY33" s="435"/>
      <c r="CZ33" s="435"/>
      <c r="DA33" s="435"/>
      <c r="DB33" s="435"/>
      <c r="DC33" s="435"/>
      <c r="DD33" s="435"/>
      <c r="DE33" s="435"/>
      <c r="DF33" s="10"/>
      <c r="DG33" s="475" t="s">
        <v>80</v>
      </c>
      <c r="DH33" s="475"/>
      <c r="DI33" s="15"/>
    </row>
    <row r="34" spans="1:113" ht="32.25" customHeight="1" x14ac:dyDescent="0.2">
      <c r="A34" s="2"/>
      <c r="B34" s="5"/>
      <c r="C34" s="473">
        <f>IF(E34="","",1)</f>
        <v>1</v>
      </c>
      <c r="D34" s="473"/>
      <c r="E34" s="472" t="str">
        <f>IF('各会計、関係団体の財政状況及び健全化判断比率'!B7="","",'各会計、関係団体の財政状況及び健全化判断比率'!B7)</f>
        <v>一般会計</v>
      </c>
      <c r="F34" s="472"/>
      <c r="G34" s="472"/>
      <c r="H34" s="472"/>
      <c r="I34" s="472"/>
      <c r="J34" s="472"/>
      <c r="K34" s="472"/>
      <c r="L34" s="472"/>
      <c r="M34" s="472"/>
      <c r="N34" s="472"/>
      <c r="O34" s="472"/>
      <c r="P34" s="472"/>
      <c r="Q34" s="472"/>
      <c r="R34" s="472"/>
      <c r="S34" s="472"/>
      <c r="T34" s="2"/>
      <c r="U34" s="473">
        <f>IF(W34="","",MAX(C34:D43)+1)</f>
        <v>2</v>
      </c>
      <c r="V34" s="473"/>
      <c r="W34" s="472" t="str">
        <f>IF('各会計、関係団体の財政状況及び健全化判断比率'!B28="","",'各会計、関係団体の財政状況及び健全化判断比率'!B28)</f>
        <v>国民健康保険特別会計</v>
      </c>
      <c r="X34" s="472"/>
      <c r="Y34" s="472"/>
      <c r="Z34" s="472"/>
      <c r="AA34" s="472"/>
      <c r="AB34" s="472"/>
      <c r="AC34" s="472"/>
      <c r="AD34" s="472"/>
      <c r="AE34" s="472"/>
      <c r="AF34" s="472"/>
      <c r="AG34" s="472"/>
      <c r="AH34" s="472"/>
      <c r="AI34" s="472"/>
      <c r="AJ34" s="472"/>
      <c r="AK34" s="472"/>
      <c r="AL34" s="2"/>
      <c r="AM34" s="473" t="str">
        <f>IF(AO34="","",MAX(C34:D43,U34:V43)+1)</f>
        <v/>
      </c>
      <c r="AN34" s="473"/>
      <c r="AO34" s="472"/>
      <c r="AP34" s="472"/>
      <c r="AQ34" s="472"/>
      <c r="AR34" s="472"/>
      <c r="AS34" s="472"/>
      <c r="AT34" s="472"/>
      <c r="AU34" s="472"/>
      <c r="AV34" s="472"/>
      <c r="AW34" s="472"/>
      <c r="AX34" s="472"/>
      <c r="AY34" s="472"/>
      <c r="AZ34" s="472"/>
      <c r="BA34" s="472"/>
      <c r="BB34" s="472"/>
      <c r="BC34" s="472"/>
      <c r="BD34" s="2"/>
      <c r="BE34" s="473">
        <f>IF(BG34="","",MAX(C34:D43,U34:V43,AM34:AN43)+1)</f>
        <v>5</v>
      </c>
      <c r="BF34" s="473"/>
      <c r="BG34" s="472" t="str">
        <f>IF('各会計、関係団体の財政状況及び健全化判断比率'!B31="","",'各会計、関係団体の財政状況及び健全化判断比率'!B31)</f>
        <v>下水道事業特別会計</v>
      </c>
      <c r="BH34" s="472"/>
      <c r="BI34" s="472"/>
      <c r="BJ34" s="472"/>
      <c r="BK34" s="472"/>
      <c r="BL34" s="472"/>
      <c r="BM34" s="472"/>
      <c r="BN34" s="472"/>
      <c r="BO34" s="472"/>
      <c r="BP34" s="472"/>
      <c r="BQ34" s="472"/>
      <c r="BR34" s="472"/>
      <c r="BS34" s="472"/>
      <c r="BT34" s="472"/>
      <c r="BU34" s="472"/>
      <c r="BV34" s="2"/>
      <c r="BW34" s="473">
        <f>IF(BY34="","",MAX(C34:D43,U34:V43,AM34:AN43,BE34:BF43)+1)</f>
        <v>6</v>
      </c>
      <c r="BX34" s="473"/>
      <c r="BY34" s="472" t="str">
        <f>IF('各会計、関係団体の財政状況及び健全化判断比率'!B68="","",'各会計、関係団体の財政状況及び健全化判断比率'!B68)</f>
        <v>館林地区消防組合</v>
      </c>
      <c r="BZ34" s="472"/>
      <c r="CA34" s="472"/>
      <c r="CB34" s="472"/>
      <c r="CC34" s="472"/>
      <c r="CD34" s="472"/>
      <c r="CE34" s="472"/>
      <c r="CF34" s="472"/>
      <c r="CG34" s="472"/>
      <c r="CH34" s="472"/>
      <c r="CI34" s="472"/>
      <c r="CJ34" s="472"/>
      <c r="CK34" s="472"/>
      <c r="CL34" s="472"/>
      <c r="CM34" s="472"/>
      <c r="CN34" s="2"/>
      <c r="CO34" s="473" t="str">
        <f>IF(CQ34="","",MAX(C34:D43,U34:V43,AM34:AN43,BE34:BF43,BW34:BX43)+1)</f>
        <v/>
      </c>
      <c r="CP34" s="473"/>
      <c r="CQ34" s="472" t="str">
        <f>IF('各会計、関係団体の財政状況及び健全化判断比率'!BS7="","",'各会計、関係団体の財政状況及び健全化判断比率'!BS7)</f>
        <v/>
      </c>
      <c r="CR34" s="472"/>
      <c r="CS34" s="472"/>
      <c r="CT34" s="472"/>
      <c r="CU34" s="472"/>
      <c r="CV34" s="472"/>
      <c r="CW34" s="472"/>
      <c r="CX34" s="472"/>
      <c r="CY34" s="472"/>
      <c r="CZ34" s="472"/>
      <c r="DA34" s="472"/>
      <c r="DB34" s="472"/>
      <c r="DC34" s="472"/>
      <c r="DD34" s="472"/>
      <c r="DE34" s="472"/>
      <c r="DG34" s="474" t="str">
        <f>IF('各会計、関係団体の財政状況及び健全化判断比率'!BR7="","",'各会計、関係団体の財政状況及び健全化判断比率'!BR7)</f>
        <v/>
      </c>
      <c r="DH34" s="474"/>
      <c r="DI34" s="15"/>
    </row>
    <row r="35" spans="1:113" ht="32.25" customHeight="1" x14ac:dyDescent="0.2">
      <c r="A35" s="2"/>
      <c r="B35" s="5"/>
      <c r="C35" s="473" t="str">
        <f t="shared" ref="C35:C43" si="0">IF(E35="","",C34+1)</f>
        <v/>
      </c>
      <c r="D35" s="473"/>
      <c r="E35" s="472" t="str">
        <f>IF('各会計、関係団体の財政状況及び健全化判断比率'!B8="","",'各会計、関係団体の財政状況及び健全化判断比率'!B8)</f>
        <v/>
      </c>
      <c r="F35" s="472"/>
      <c r="G35" s="472"/>
      <c r="H35" s="472"/>
      <c r="I35" s="472"/>
      <c r="J35" s="472"/>
      <c r="K35" s="472"/>
      <c r="L35" s="472"/>
      <c r="M35" s="472"/>
      <c r="N35" s="472"/>
      <c r="O35" s="472"/>
      <c r="P35" s="472"/>
      <c r="Q35" s="472"/>
      <c r="R35" s="472"/>
      <c r="S35" s="472"/>
      <c r="T35" s="2"/>
      <c r="U35" s="473">
        <f t="shared" ref="U35:U43" si="1">IF(W35="","",U34+1)</f>
        <v>3</v>
      </c>
      <c r="V35" s="473"/>
      <c r="W35" s="472" t="str">
        <f>IF('各会計、関係団体の財政状況及び健全化判断比率'!B29="","",'各会計、関係団体の財政状況及び健全化判断比率'!B29)</f>
        <v>介護保険特別会計</v>
      </c>
      <c r="X35" s="472"/>
      <c r="Y35" s="472"/>
      <c r="Z35" s="472"/>
      <c r="AA35" s="472"/>
      <c r="AB35" s="472"/>
      <c r="AC35" s="472"/>
      <c r="AD35" s="472"/>
      <c r="AE35" s="472"/>
      <c r="AF35" s="472"/>
      <c r="AG35" s="472"/>
      <c r="AH35" s="472"/>
      <c r="AI35" s="472"/>
      <c r="AJ35" s="472"/>
      <c r="AK35" s="472"/>
      <c r="AL35" s="2"/>
      <c r="AM35" s="473" t="str">
        <f t="shared" ref="AM35:AM43" si="2">IF(AO35="","",AM34+1)</f>
        <v/>
      </c>
      <c r="AN35" s="473"/>
      <c r="AO35" s="472"/>
      <c r="AP35" s="472"/>
      <c r="AQ35" s="472"/>
      <c r="AR35" s="472"/>
      <c r="AS35" s="472"/>
      <c r="AT35" s="472"/>
      <c r="AU35" s="472"/>
      <c r="AV35" s="472"/>
      <c r="AW35" s="472"/>
      <c r="AX35" s="472"/>
      <c r="AY35" s="472"/>
      <c r="AZ35" s="472"/>
      <c r="BA35" s="472"/>
      <c r="BB35" s="472"/>
      <c r="BC35" s="472"/>
      <c r="BD35" s="2"/>
      <c r="BE35" s="473" t="str">
        <f t="shared" ref="BE35:BE43" si="3">IF(BG35="","",BE34+1)</f>
        <v/>
      </c>
      <c r="BF35" s="473"/>
      <c r="BG35" s="472"/>
      <c r="BH35" s="472"/>
      <c r="BI35" s="472"/>
      <c r="BJ35" s="472"/>
      <c r="BK35" s="472"/>
      <c r="BL35" s="472"/>
      <c r="BM35" s="472"/>
      <c r="BN35" s="472"/>
      <c r="BO35" s="472"/>
      <c r="BP35" s="472"/>
      <c r="BQ35" s="472"/>
      <c r="BR35" s="472"/>
      <c r="BS35" s="472"/>
      <c r="BT35" s="472"/>
      <c r="BU35" s="472"/>
      <c r="BV35" s="2"/>
      <c r="BW35" s="473">
        <f t="shared" ref="BW35:BW43" si="4">IF(BY35="","",BW34+1)</f>
        <v>7</v>
      </c>
      <c r="BX35" s="473"/>
      <c r="BY35" s="472" t="str">
        <f>IF('各会計、関係団体の財政状況及び健全化判断比率'!B69="","",'各会計、関係団体の財政状況及び健全化判断比率'!B69)</f>
        <v>邑楽館林医療事務組合（一般会計）</v>
      </c>
      <c r="BZ35" s="472"/>
      <c r="CA35" s="472"/>
      <c r="CB35" s="472"/>
      <c r="CC35" s="472"/>
      <c r="CD35" s="472"/>
      <c r="CE35" s="472"/>
      <c r="CF35" s="472"/>
      <c r="CG35" s="472"/>
      <c r="CH35" s="472"/>
      <c r="CI35" s="472"/>
      <c r="CJ35" s="472"/>
      <c r="CK35" s="472"/>
      <c r="CL35" s="472"/>
      <c r="CM35" s="472"/>
      <c r="CN35" s="2"/>
      <c r="CO35" s="473" t="str">
        <f t="shared" ref="CO35:CO43" si="5">IF(CQ35="","",CO34+1)</f>
        <v/>
      </c>
      <c r="CP35" s="473"/>
      <c r="CQ35" s="472" t="str">
        <f>IF('各会計、関係団体の財政状況及び健全化判断比率'!BS8="","",'各会計、関係団体の財政状況及び健全化判断比率'!BS8)</f>
        <v/>
      </c>
      <c r="CR35" s="472"/>
      <c r="CS35" s="472"/>
      <c r="CT35" s="472"/>
      <c r="CU35" s="472"/>
      <c r="CV35" s="472"/>
      <c r="CW35" s="472"/>
      <c r="CX35" s="472"/>
      <c r="CY35" s="472"/>
      <c r="CZ35" s="472"/>
      <c r="DA35" s="472"/>
      <c r="DB35" s="472"/>
      <c r="DC35" s="472"/>
      <c r="DD35" s="472"/>
      <c r="DE35" s="472"/>
      <c r="DG35" s="474" t="str">
        <f>IF('各会計、関係団体の財政状況及び健全化判断比率'!BR8="","",'各会計、関係団体の財政状況及び健全化判断比率'!BR8)</f>
        <v/>
      </c>
      <c r="DH35" s="474"/>
      <c r="DI35" s="15"/>
    </row>
    <row r="36" spans="1:113" ht="32.25" customHeight="1" x14ac:dyDescent="0.2">
      <c r="A36" s="2"/>
      <c r="B36" s="5"/>
      <c r="C36" s="473" t="str">
        <f t="shared" si="0"/>
        <v/>
      </c>
      <c r="D36" s="473"/>
      <c r="E36" s="472" t="str">
        <f>IF('各会計、関係団体の財政状況及び健全化判断比率'!B9="","",'各会計、関係団体の財政状況及び健全化判断比率'!B9)</f>
        <v/>
      </c>
      <c r="F36" s="472"/>
      <c r="G36" s="472"/>
      <c r="H36" s="472"/>
      <c r="I36" s="472"/>
      <c r="J36" s="472"/>
      <c r="K36" s="472"/>
      <c r="L36" s="472"/>
      <c r="M36" s="472"/>
      <c r="N36" s="472"/>
      <c r="O36" s="472"/>
      <c r="P36" s="472"/>
      <c r="Q36" s="472"/>
      <c r="R36" s="472"/>
      <c r="S36" s="472"/>
      <c r="T36" s="2"/>
      <c r="U36" s="473">
        <f t="shared" si="1"/>
        <v>4</v>
      </c>
      <c r="V36" s="473"/>
      <c r="W36" s="472" t="str">
        <f>IF('各会計、関係団体の財政状況及び健全化判断比率'!B30="","",'各会計、関係団体の財政状況及び健全化判断比率'!B30)</f>
        <v>後期高齢者医療特別会計</v>
      </c>
      <c r="X36" s="472"/>
      <c r="Y36" s="472"/>
      <c r="Z36" s="472"/>
      <c r="AA36" s="472"/>
      <c r="AB36" s="472"/>
      <c r="AC36" s="472"/>
      <c r="AD36" s="472"/>
      <c r="AE36" s="472"/>
      <c r="AF36" s="472"/>
      <c r="AG36" s="472"/>
      <c r="AH36" s="472"/>
      <c r="AI36" s="472"/>
      <c r="AJ36" s="472"/>
      <c r="AK36" s="472"/>
      <c r="AL36" s="2"/>
      <c r="AM36" s="473" t="str">
        <f t="shared" si="2"/>
        <v/>
      </c>
      <c r="AN36" s="473"/>
      <c r="AO36" s="472"/>
      <c r="AP36" s="472"/>
      <c r="AQ36" s="472"/>
      <c r="AR36" s="472"/>
      <c r="AS36" s="472"/>
      <c r="AT36" s="472"/>
      <c r="AU36" s="472"/>
      <c r="AV36" s="472"/>
      <c r="AW36" s="472"/>
      <c r="AX36" s="472"/>
      <c r="AY36" s="472"/>
      <c r="AZ36" s="472"/>
      <c r="BA36" s="472"/>
      <c r="BB36" s="472"/>
      <c r="BC36" s="472"/>
      <c r="BD36" s="2"/>
      <c r="BE36" s="473" t="str">
        <f t="shared" si="3"/>
        <v/>
      </c>
      <c r="BF36" s="473"/>
      <c r="BG36" s="472"/>
      <c r="BH36" s="472"/>
      <c r="BI36" s="472"/>
      <c r="BJ36" s="472"/>
      <c r="BK36" s="472"/>
      <c r="BL36" s="472"/>
      <c r="BM36" s="472"/>
      <c r="BN36" s="472"/>
      <c r="BO36" s="472"/>
      <c r="BP36" s="472"/>
      <c r="BQ36" s="472"/>
      <c r="BR36" s="472"/>
      <c r="BS36" s="472"/>
      <c r="BT36" s="472"/>
      <c r="BU36" s="472"/>
      <c r="BV36" s="2"/>
      <c r="BW36" s="473">
        <f t="shared" si="4"/>
        <v>8</v>
      </c>
      <c r="BX36" s="473"/>
      <c r="BY36" s="472" t="str">
        <f>IF('各会計、関係団体の財政状況及び健全化判断比率'!B70="","",'各会計、関係団体の財政状況及び健全化判断比率'!B70)</f>
        <v>邑楽館林医療事務組合（病院事業会計）</v>
      </c>
      <c r="BZ36" s="472"/>
      <c r="CA36" s="472"/>
      <c r="CB36" s="472"/>
      <c r="CC36" s="472"/>
      <c r="CD36" s="472"/>
      <c r="CE36" s="472"/>
      <c r="CF36" s="472"/>
      <c r="CG36" s="472"/>
      <c r="CH36" s="472"/>
      <c r="CI36" s="472"/>
      <c r="CJ36" s="472"/>
      <c r="CK36" s="472"/>
      <c r="CL36" s="472"/>
      <c r="CM36" s="472"/>
      <c r="CN36" s="2"/>
      <c r="CO36" s="473" t="str">
        <f t="shared" si="5"/>
        <v/>
      </c>
      <c r="CP36" s="473"/>
      <c r="CQ36" s="472" t="str">
        <f>IF('各会計、関係団体の財政状況及び健全化判断比率'!BS9="","",'各会計、関係団体の財政状況及び健全化判断比率'!BS9)</f>
        <v/>
      </c>
      <c r="CR36" s="472"/>
      <c r="CS36" s="472"/>
      <c r="CT36" s="472"/>
      <c r="CU36" s="472"/>
      <c r="CV36" s="472"/>
      <c r="CW36" s="472"/>
      <c r="CX36" s="472"/>
      <c r="CY36" s="472"/>
      <c r="CZ36" s="472"/>
      <c r="DA36" s="472"/>
      <c r="DB36" s="472"/>
      <c r="DC36" s="472"/>
      <c r="DD36" s="472"/>
      <c r="DE36" s="472"/>
      <c r="DG36" s="474" t="str">
        <f>IF('各会計、関係団体の財政状況及び健全化判断比率'!BR9="","",'各会計、関係団体の財政状況及び健全化判断比率'!BR9)</f>
        <v/>
      </c>
      <c r="DH36" s="474"/>
      <c r="DI36" s="15"/>
    </row>
    <row r="37" spans="1:113" ht="32.25" customHeight="1" x14ac:dyDescent="0.2">
      <c r="A37" s="2"/>
      <c r="B37" s="5"/>
      <c r="C37" s="473" t="str">
        <f t="shared" si="0"/>
        <v/>
      </c>
      <c r="D37" s="473"/>
      <c r="E37" s="472" t="str">
        <f>IF('各会計、関係団体の財政状況及び健全化判断比率'!B10="","",'各会計、関係団体の財政状況及び健全化判断比率'!B10)</f>
        <v/>
      </c>
      <c r="F37" s="472"/>
      <c r="G37" s="472"/>
      <c r="H37" s="472"/>
      <c r="I37" s="472"/>
      <c r="J37" s="472"/>
      <c r="K37" s="472"/>
      <c r="L37" s="472"/>
      <c r="M37" s="472"/>
      <c r="N37" s="472"/>
      <c r="O37" s="472"/>
      <c r="P37" s="472"/>
      <c r="Q37" s="472"/>
      <c r="R37" s="472"/>
      <c r="S37" s="472"/>
      <c r="T37" s="2"/>
      <c r="U37" s="473" t="str">
        <f t="shared" si="1"/>
        <v/>
      </c>
      <c r="V37" s="473"/>
      <c r="W37" s="472"/>
      <c r="X37" s="472"/>
      <c r="Y37" s="472"/>
      <c r="Z37" s="472"/>
      <c r="AA37" s="472"/>
      <c r="AB37" s="472"/>
      <c r="AC37" s="472"/>
      <c r="AD37" s="472"/>
      <c r="AE37" s="472"/>
      <c r="AF37" s="472"/>
      <c r="AG37" s="472"/>
      <c r="AH37" s="472"/>
      <c r="AI37" s="472"/>
      <c r="AJ37" s="472"/>
      <c r="AK37" s="472"/>
      <c r="AL37" s="2"/>
      <c r="AM37" s="473" t="str">
        <f t="shared" si="2"/>
        <v/>
      </c>
      <c r="AN37" s="473"/>
      <c r="AO37" s="472"/>
      <c r="AP37" s="472"/>
      <c r="AQ37" s="472"/>
      <c r="AR37" s="472"/>
      <c r="AS37" s="472"/>
      <c r="AT37" s="472"/>
      <c r="AU37" s="472"/>
      <c r="AV37" s="472"/>
      <c r="AW37" s="472"/>
      <c r="AX37" s="472"/>
      <c r="AY37" s="472"/>
      <c r="AZ37" s="472"/>
      <c r="BA37" s="472"/>
      <c r="BB37" s="472"/>
      <c r="BC37" s="472"/>
      <c r="BD37" s="2"/>
      <c r="BE37" s="473" t="str">
        <f t="shared" si="3"/>
        <v/>
      </c>
      <c r="BF37" s="473"/>
      <c r="BG37" s="472"/>
      <c r="BH37" s="472"/>
      <c r="BI37" s="472"/>
      <c r="BJ37" s="472"/>
      <c r="BK37" s="472"/>
      <c r="BL37" s="472"/>
      <c r="BM37" s="472"/>
      <c r="BN37" s="472"/>
      <c r="BO37" s="472"/>
      <c r="BP37" s="472"/>
      <c r="BQ37" s="472"/>
      <c r="BR37" s="472"/>
      <c r="BS37" s="472"/>
      <c r="BT37" s="472"/>
      <c r="BU37" s="472"/>
      <c r="BV37" s="2"/>
      <c r="BW37" s="473">
        <f t="shared" si="4"/>
        <v>9</v>
      </c>
      <c r="BX37" s="473"/>
      <c r="BY37" s="472" t="str">
        <f>IF('各会計、関係団体の財政状況及び健全化判断比率'!B71="","",'各会計、関係団体の財政状況及び健全化判断比率'!B71)</f>
        <v>太田市外三町広域清掃組合</v>
      </c>
      <c r="BZ37" s="472"/>
      <c r="CA37" s="472"/>
      <c r="CB37" s="472"/>
      <c r="CC37" s="472"/>
      <c r="CD37" s="472"/>
      <c r="CE37" s="472"/>
      <c r="CF37" s="472"/>
      <c r="CG37" s="472"/>
      <c r="CH37" s="472"/>
      <c r="CI37" s="472"/>
      <c r="CJ37" s="472"/>
      <c r="CK37" s="472"/>
      <c r="CL37" s="472"/>
      <c r="CM37" s="472"/>
      <c r="CN37" s="2"/>
      <c r="CO37" s="473" t="str">
        <f t="shared" si="5"/>
        <v/>
      </c>
      <c r="CP37" s="473"/>
      <c r="CQ37" s="472" t="str">
        <f>IF('各会計、関係団体の財政状況及び健全化判断比率'!BS10="","",'各会計、関係団体の財政状況及び健全化判断比率'!BS10)</f>
        <v/>
      </c>
      <c r="CR37" s="472"/>
      <c r="CS37" s="472"/>
      <c r="CT37" s="472"/>
      <c r="CU37" s="472"/>
      <c r="CV37" s="472"/>
      <c r="CW37" s="472"/>
      <c r="CX37" s="472"/>
      <c r="CY37" s="472"/>
      <c r="CZ37" s="472"/>
      <c r="DA37" s="472"/>
      <c r="DB37" s="472"/>
      <c r="DC37" s="472"/>
      <c r="DD37" s="472"/>
      <c r="DE37" s="472"/>
      <c r="DG37" s="474" t="str">
        <f>IF('各会計、関係団体の財政状況及び健全化判断比率'!BR10="","",'各会計、関係団体の財政状況及び健全化判断比率'!BR10)</f>
        <v/>
      </c>
      <c r="DH37" s="474"/>
      <c r="DI37" s="15"/>
    </row>
    <row r="38" spans="1:113" ht="32.25" customHeight="1" x14ac:dyDescent="0.2">
      <c r="A38" s="2"/>
      <c r="B38" s="5"/>
      <c r="C38" s="473" t="str">
        <f t="shared" si="0"/>
        <v/>
      </c>
      <c r="D38" s="473"/>
      <c r="E38" s="472" t="str">
        <f>IF('各会計、関係団体の財政状況及び健全化判断比率'!B11="","",'各会計、関係団体の財政状況及び健全化判断比率'!B11)</f>
        <v/>
      </c>
      <c r="F38" s="472"/>
      <c r="G38" s="472"/>
      <c r="H38" s="472"/>
      <c r="I38" s="472"/>
      <c r="J38" s="472"/>
      <c r="K38" s="472"/>
      <c r="L38" s="472"/>
      <c r="M38" s="472"/>
      <c r="N38" s="472"/>
      <c r="O38" s="472"/>
      <c r="P38" s="472"/>
      <c r="Q38" s="472"/>
      <c r="R38" s="472"/>
      <c r="S38" s="472"/>
      <c r="T38" s="2"/>
      <c r="U38" s="473" t="str">
        <f t="shared" si="1"/>
        <v/>
      </c>
      <c r="V38" s="473"/>
      <c r="W38" s="472"/>
      <c r="X38" s="472"/>
      <c r="Y38" s="472"/>
      <c r="Z38" s="472"/>
      <c r="AA38" s="472"/>
      <c r="AB38" s="472"/>
      <c r="AC38" s="472"/>
      <c r="AD38" s="472"/>
      <c r="AE38" s="472"/>
      <c r="AF38" s="472"/>
      <c r="AG38" s="472"/>
      <c r="AH38" s="472"/>
      <c r="AI38" s="472"/>
      <c r="AJ38" s="472"/>
      <c r="AK38" s="472"/>
      <c r="AL38" s="2"/>
      <c r="AM38" s="473" t="str">
        <f t="shared" si="2"/>
        <v/>
      </c>
      <c r="AN38" s="473"/>
      <c r="AO38" s="472"/>
      <c r="AP38" s="472"/>
      <c r="AQ38" s="472"/>
      <c r="AR38" s="472"/>
      <c r="AS38" s="472"/>
      <c r="AT38" s="472"/>
      <c r="AU38" s="472"/>
      <c r="AV38" s="472"/>
      <c r="AW38" s="472"/>
      <c r="AX38" s="472"/>
      <c r="AY38" s="472"/>
      <c r="AZ38" s="472"/>
      <c r="BA38" s="472"/>
      <c r="BB38" s="472"/>
      <c r="BC38" s="472"/>
      <c r="BD38" s="2"/>
      <c r="BE38" s="473" t="str">
        <f t="shared" si="3"/>
        <v/>
      </c>
      <c r="BF38" s="473"/>
      <c r="BG38" s="472"/>
      <c r="BH38" s="472"/>
      <c r="BI38" s="472"/>
      <c r="BJ38" s="472"/>
      <c r="BK38" s="472"/>
      <c r="BL38" s="472"/>
      <c r="BM38" s="472"/>
      <c r="BN38" s="472"/>
      <c r="BO38" s="472"/>
      <c r="BP38" s="472"/>
      <c r="BQ38" s="472"/>
      <c r="BR38" s="472"/>
      <c r="BS38" s="472"/>
      <c r="BT38" s="472"/>
      <c r="BU38" s="472"/>
      <c r="BV38" s="2"/>
      <c r="BW38" s="473">
        <f t="shared" si="4"/>
        <v>10</v>
      </c>
      <c r="BX38" s="473"/>
      <c r="BY38" s="472" t="str">
        <f>IF('各会計、関係団体の財政状況及び健全化判断比率'!B72="","",'各会計、関係団体の財政状況及び健全化判断比率'!B72)</f>
        <v>大泉町外三町広域清掃組合</v>
      </c>
      <c r="BZ38" s="472"/>
      <c r="CA38" s="472"/>
      <c r="CB38" s="472"/>
      <c r="CC38" s="472"/>
      <c r="CD38" s="472"/>
      <c r="CE38" s="472"/>
      <c r="CF38" s="472"/>
      <c r="CG38" s="472"/>
      <c r="CH38" s="472"/>
      <c r="CI38" s="472"/>
      <c r="CJ38" s="472"/>
      <c r="CK38" s="472"/>
      <c r="CL38" s="472"/>
      <c r="CM38" s="472"/>
      <c r="CN38" s="2"/>
      <c r="CO38" s="473" t="str">
        <f t="shared" si="5"/>
        <v/>
      </c>
      <c r="CP38" s="473"/>
      <c r="CQ38" s="472" t="str">
        <f>IF('各会計、関係団体の財政状況及び健全化判断比率'!BS11="","",'各会計、関係団体の財政状況及び健全化判断比率'!BS11)</f>
        <v/>
      </c>
      <c r="CR38" s="472"/>
      <c r="CS38" s="472"/>
      <c r="CT38" s="472"/>
      <c r="CU38" s="472"/>
      <c r="CV38" s="472"/>
      <c r="CW38" s="472"/>
      <c r="CX38" s="472"/>
      <c r="CY38" s="472"/>
      <c r="CZ38" s="472"/>
      <c r="DA38" s="472"/>
      <c r="DB38" s="472"/>
      <c r="DC38" s="472"/>
      <c r="DD38" s="472"/>
      <c r="DE38" s="472"/>
      <c r="DG38" s="474" t="str">
        <f>IF('各会計、関係団体の財政状況及び健全化判断比率'!BR11="","",'各会計、関係団体の財政状況及び健全化判断比率'!BR11)</f>
        <v/>
      </c>
      <c r="DH38" s="474"/>
      <c r="DI38" s="15"/>
    </row>
    <row r="39" spans="1:113" ht="32.25" customHeight="1" x14ac:dyDescent="0.2">
      <c r="A39" s="2"/>
      <c r="B39" s="5"/>
      <c r="C39" s="473" t="str">
        <f t="shared" si="0"/>
        <v/>
      </c>
      <c r="D39" s="473"/>
      <c r="E39" s="472" t="str">
        <f>IF('各会計、関係団体の財政状況及び健全化判断比率'!B12="","",'各会計、関係団体の財政状況及び健全化判断比率'!B12)</f>
        <v/>
      </c>
      <c r="F39" s="472"/>
      <c r="G39" s="472"/>
      <c r="H39" s="472"/>
      <c r="I39" s="472"/>
      <c r="J39" s="472"/>
      <c r="K39" s="472"/>
      <c r="L39" s="472"/>
      <c r="M39" s="472"/>
      <c r="N39" s="472"/>
      <c r="O39" s="472"/>
      <c r="P39" s="472"/>
      <c r="Q39" s="472"/>
      <c r="R39" s="472"/>
      <c r="S39" s="472"/>
      <c r="T39" s="2"/>
      <c r="U39" s="473" t="str">
        <f t="shared" si="1"/>
        <v/>
      </c>
      <c r="V39" s="473"/>
      <c r="W39" s="472"/>
      <c r="X39" s="472"/>
      <c r="Y39" s="472"/>
      <c r="Z39" s="472"/>
      <c r="AA39" s="472"/>
      <c r="AB39" s="472"/>
      <c r="AC39" s="472"/>
      <c r="AD39" s="472"/>
      <c r="AE39" s="472"/>
      <c r="AF39" s="472"/>
      <c r="AG39" s="472"/>
      <c r="AH39" s="472"/>
      <c r="AI39" s="472"/>
      <c r="AJ39" s="472"/>
      <c r="AK39" s="472"/>
      <c r="AL39" s="2"/>
      <c r="AM39" s="473" t="str">
        <f t="shared" si="2"/>
        <v/>
      </c>
      <c r="AN39" s="473"/>
      <c r="AO39" s="472"/>
      <c r="AP39" s="472"/>
      <c r="AQ39" s="472"/>
      <c r="AR39" s="472"/>
      <c r="AS39" s="472"/>
      <c r="AT39" s="472"/>
      <c r="AU39" s="472"/>
      <c r="AV39" s="472"/>
      <c r="AW39" s="472"/>
      <c r="AX39" s="472"/>
      <c r="AY39" s="472"/>
      <c r="AZ39" s="472"/>
      <c r="BA39" s="472"/>
      <c r="BB39" s="472"/>
      <c r="BC39" s="472"/>
      <c r="BD39" s="2"/>
      <c r="BE39" s="473" t="str">
        <f t="shared" si="3"/>
        <v/>
      </c>
      <c r="BF39" s="473"/>
      <c r="BG39" s="472"/>
      <c r="BH39" s="472"/>
      <c r="BI39" s="472"/>
      <c r="BJ39" s="472"/>
      <c r="BK39" s="472"/>
      <c r="BL39" s="472"/>
      <c r="BM39" s="472"/>
      <c r="BN39" s="472"/>
      <c r="BO39" s="472"/>
      <c r="BP39" s="472"/>
      <c r="BQ39" s="472"/>
      <c r="BR39" s="472"/>
      <c r="BS39" s="472"/>
      <c r="BT39" s="472"/>
      <c r="BU39" s="472"/>
      <c r="BV39" s="2"/>
      <c r="BW39" s="473">
        <f t="shared" si="4"/>
        <v>11</v>
      </c>
      <c r="BX39" s="473"/>
      <c r="BY39" s="472" t="str">
        <f>IF('各会計、関係団体の財政状況及び健全化判断比率'!B73="","",'各会計、関係団体の財政状況及び健全化判断比率'!B73)</f>
        <v>群馬県市町村会館管理組合</v>
      </c>
      <c r="BZ39" s="472"/>
      <c r="CA39" s="472"/>
      <c r="CB39" s="472"/>
      <c r="CC39" s="472"/>
      <c r="CD39" s="472"/>
      <c r="CE39" s="472"/>
      <c r="CF39" s="472"/>
      <c r="CG39" s="472"/>
      <c r="CH39" s="472"/>
      <c r="CI39" s="472"/>
      <c r="CJ39" s="472"/>
      <c r="CK39" s="472"/>
      <c r="CL39" s="472"/>
      <c r="CM39" s="472"/>
      <c r="CN39" s="2"/>
      <c r="CO39" s="473" t="str">
        <f t="shared" si="5"/>
        <v/>
      </c>
      <c r="CP39" s="473"/>
      <c r="CQ39" s="472" t="str">
        <f>IF('各会計、関係団体の財政状況及び健全化判断比率'!BS12="","",'各会計、関係団体の財政状況及び健全化判断比率'!BS12)</f>
        <v/>
      </c>
      <c r="CR39" s="472"/>
      <c r="CS39" s="472"/>
      <c r="CT39" s="472"/>
      <c r="CU39" s="472"/>
      <c r="CV39" s="472"/>
      <c r="CW39" s="472"/>
      <c r="CX39" s="472"/>
      <c r="CY39" s="472"/>
      <c r="CZ39" s="472"/>
      <c r="DA39" s="472"/>
      <c r="DB39" s="472"/>
      <c r="DC39" s="472"/>
      <c r="DD39" s="472"/>
      <c r="DE39" s="472"/>
      <c r="DG39" s="474" t="str">
        <f>IF('各会計、関係団体の財政状況及び健全化判断比率'!BR12="","",'各会計、関係団体の財政状況及び健全化判断比率'!BR12)</f>
        <v/>
      </c>
      <c r="DH39" s="474"/>
      <c r="DI39" s="15"/>
    </row>
    <row r="40" spans="1:113" ht="32.25" customHeight="1" x14ac:dyDescent="0.2">
      <c r="A40" s="2"/>
      <c r="B40" s="5"/>
      <c r="C40" s="473" t="str">
        <f t="shared" si="0"/>
        <v/>
      </c>
      <c r="D40" s="473"/>
      <c r="E40" s="472" t="str">
        <f>IF('各会計、関係団体の財政状況及び健全化判断比率'!B13="","",'各会計、関係団体の財政状況及び健全化判断比率'!B13)</f>
        <v/>
      </c>
      <c r="F40" s="472"/>
      <c r="G40" s="472"/>
      <c r="H40" s="472"/>
      <c r="I40" s="472"/>
      <c r="J40" s="472"/>
      <c r="K40" s="472"/>
      <c r="L40" s="472"/>
      <c r="M40" s="472"/>
      <c r="N40" s="472"/>
      <c r="O40" s="472"/>
      <c r="P40" s="472"/>
      <c r="Q40" s="472"/>
      <c r="R40" s="472"/>
      <c r="S40" s="472"/>
      <c r="T40" s="2"/>
      <c r="U40" s="473" t="str">
        <f t="shared" si="1"/>
        <v/>
      </c>
      <c r="V40" s="473"/>
      <c r="W40" s="472"/>
      <c r="X40" s="472"/>
      <c r="Y40" s="472"/>
      <c r="Z40" s="472"/>
      <c r="AA40" s="472"/>
      <c r="AB40" s="472"/>
      <c r="AC40" s="472"/>
      <c r="AD40" s="472"/>
      <c r="AE40" s="472"/>
      <c r="AF40" s="472"/>
      <c r="AG40" s="472"/>
      <c r="AH40" s="472"/>
      <c r="AI40" s="472"/>
      <c r="AJ40" s="472"/>
      <c r="AK40" s="472"/>
      <c r="AL40" s="2"/>
      <c r="AM40" s="473" t="str">
        <f t="shared" si="2"/>
        <v/>
      </c>
      <c r="AN40" s="473"/>
      <c r="AO40" s="472"/>
      <c r="AP40" s="472"/>
      <c r="AQ40" s="472"/>
      <c r="AR40" s="472"/>
      <c r="AS40" s="472"/>
      <c r="AT40" s="472"/>
      <c r="AU40" s="472"/>
      <c r="AV40" s="472"/>
      <c r="AW40" s="472"/>
      <c r="AX40" s="472"/>
      <c r="AY40" s="472"/>
      <c r="AZ40" s="472"/>
      <c r="BA40" s="472"/>
      <c r="BB40" s="472"/>
      <c r="BC40" s="472"/>
      <c r="BD40" s="2"/>
      <c r="BE40" s="473" t="str">
        <f t="shared" si="3"/>
        <v/>
      </c>
      <c r="BF40" s="473"/>
      <c r="BG40" s="472"/>
      <c r="BH40" s="472"/>
      <c r="BI40" s="472"/>
      <c r="BJ40" s="472"/>
      <c r="BK40" s="472"/>
      <c r="BL40" s="472"/>
      <c r="BM40" s="472"/>
      <c r="BN40" s="472"/>
      <c r="BO40" s="472"/>
      <c r="BP40" s="472"/>
      <c r="BQ40" s="472"/>
      <c r="BR40" s="472"/>
      <c r="BS40" s="472"/>
      <c r="BT40" s="472"/>
      <c r="BU40" s="472"/>
      <c r="BV40" s="2"/>
      <c r="BW40" s="473">
        <f t="shared" si="4"/>
        <v>12</v>
      </c>
      <c r="BX40" s="473"/>
      <c r="BY40" s="472" t="str">
        <f>IF('各会計、関係団体の財政状況及び健全化判断比率'!B74="","",'各会計、関係団体の財政状況及び健全化判断比率'!B74)</f>
        <v>群馬県市町村総合事務組合</v>
      </c>
      <c r="BZ40" s="472"/>
      <c r="CA40" s="472"/>
      <c r="CB40" s="472"/>
      <c r="CC40" s="472"/>
      <c r="CD40" s="472"/>
      <c r="CE40" s="472"/>
      <c r="CF40" s="472"/>
      <c r="CG40" s="472"/>
      <c r="CH40" s="472"/>
      <c r="CI40" s="472"/>
      <c r="CJ40" s="472"/>
      <c r="CK40" s="472"/>
      <c r="CL40" s="472"/>
      <c r="CM40" s="472"/>
      <c r="CN40" s="2"/>
      <c r="CO40" s="473" t="str">
        <f t="shared" si="5"/>
        <v/>
      </c>
      <c r="CP40" s="473"/>
      <c r="CQ40" s="472" t="str">
        <f>IF('各会計、関係団体の財政状況及び健全化判断比率'!BS13="","",'各会計、関係団体の財政状況及び健全化判断比率'!BS13)</f>
        <v/>
      </c>
      <c r="CR40" s="472"/>
      <c r="CS40" s="472"/>
      <c r="CT40" s="472"/>
      <c r="CU40" s="472"/>
      <c r="CV40" s="472"/>
      <c r="CW40" s="472"/>
      <c r="CX40" s="472"/>
      <c r="CY40" s="472"/>
      <c r="CZ40" s="472"/>
      <c r="DA40" s="472"/>
      <c r="DB40" s="472"/>
      <c r="DC40" s="472"/>
      <c r="DD40" s="472"/>
      <c r="DE40" s="472"/>
      <c r="DG40" s="474" t="str">
        <f>IF('各会計、関係団体の財政状況及び健全化判断比率'!BR13="","",'各会計、関係団体の財政状況及び健全化判断比率'!BR13)</f>
        <v/>
      </c>
      <c r="DH40" s="474"/>
      <c r="DI40" s="15"/>
    </row>
    <row r="41" spans="1:113" ht="32.25" customHeight="1" x14ac:dyDescent="0.2">
      <c r="A41" s="2"/>
      <c r="B41" s="5"/>
      <c r="C41" s="473" t="str">
        <f t="shared" si="0"/>
        <v/>
      </c>
      <c r="D41" s="473"/>
      <c r="E41" s="472" t="str">
        <f>IF('各会計、関係団体の財政状況及び健全化判断比率'!B14="","",'各会計、関係団体の財政状況及び健全化判断比率'!B14)</f>
        <v/>
      </c>
      <c r="F41" s="472"/>
      <c r="G41" s="472"/>
      <c r="H41" s="472"/>
      <c r="I41" s="472"/>
      <c r="J41" s="472"/>
      <c r="K41" s="472"/>
      <c r="L41" s="472"/>
      <c r="M41" s="472"/>
      <c r="N41" s="472"/>
      <c r="O41" s="472"/>
      <c r="P41" s="472"/>
      <c r="Q41" s="472"/>
      <c r="R41" s="472"/>
      <c r="S41" s="472"/>
      <c r="T41" s="2"/>
      <c r="U41" s="473" t="str">
        <f t="shared" si="1"/>
        <v/>
      </c>
      <c r="V41" s="473"/>
      <c r="W41" s="472"/>
      <c r="X41" s="472"/>
      <c r="Y41" s="472"/>
      <c r="Z41" s="472"/>
      <c r="AA41" s="472"/>
      <c r="AB41" s="472"/>
      <c r="AC41" s="472"/>
      <c r="AD41" s="472"/>
      <c r="AE41" s="472"/>
      <c r="AF41" s="472"/>
      <c r="AG41" s="472"/>
      <c r="AH41" s="472"/>
      <c r="AI41" s="472"/>
      <c r="AJ41" s="472"/>
      <c r="AK41" s="472"/>
      <c r="AL41" s="2"/>
      <c r="AM41" s="473" t="str">
        <f t="shared" si="2"/>
        <v/>
      </c>
      <c r="AN41" s="473"/>
      <c r="AO41" s="472"/>
      <c r="AP41" s="472"/>
      <c r="AQ41" s="472"/>
      <c r="AR41" s="472"/>
      <c r="AS41" s="472"/>
      <c r="AT41" s="472"/>
      <c r="AU41" s="472"/>
      <c r="AV41" s="472"/>
      <c r="AW41" s="472"/>
      <c r="AX41" s="472"/>
      <c r="AY41" s="472"/>
      <c r="AZ41" s="472"/>
      <c r="BA41" s="472"/>
      <c r="BB41" s="472"/>
      <c r="BC41" s="472"/>
      <c r="BD41" s="2"/>
      <c r="BE41" s="473" t="str">
        <f t="shared" si="3"/>
        <v/>
      </c>
      <c r="BF41" s="473"/>
      <c r="BG41" s="472"/>
      <c r="BH41" s="472"/>
      <c r="BI41" s="472"/>
      <c r="BJ41" s="472"/>
      <c r="BK41" s="472"/>
      <c r="BL41" s="472"/>
      <c r="BM41" s="472"/>
      <c r="BN41" s="472"/>
      <c r="BO41" s="472"/>
      <c r="BP41" s="472"/>
      <c r="BQ41" s="472"/>
      <c r="BR41" s="472"/>
      <c r="BS41" s="472"/>
      <c r="BT41" s="472"/>
      <c r="BU41" s="472"/>
      <c r="BV41" s="2"/>
      <c r="BW41" s="473">
        <f t="shared" si="4"/>
        <v>13</v>
      </c>
      <c r="BX41" s="473"/>
      <c r="BY41" s="472" t="str">
        <f>IF('各会計、関係団体の財政状況及び健全化判断比率'!B75="","",'各会計、関係団体の財政状況及び健全化判断比率'!B75)</f>
        <v>群馬県後期高齢者医療広域連合（一般会計）</v>
      </c>
      <c r="BZ41" s="472"/>
      <c r="CA41" s="472"/>
      <c r="CB41" s="472"/>
      <c r="CC41" s="472"/>
      <c r="CD41" s="472"/>
      <c r="CE41" s="472"/>
      <c r="CF41" s="472"/>
      <c r="CG41" s="472"/>
      <c r="CH41" s="472"/>
      <c r="CI41" s="472"/>
      <c r="CJ41" s="472"/>
      <c r="CK41" s="472"/>
      <c r="CL41" s="472"/>
      <c r="CM41" s="472"/>
      <c r="CN41" s="2"/>
      <c r="CO41" s="473" t="str">
        <f t="shared" si="5"/>
        <v/>
      </c>
      <c r="CP41" s="473"/>
      <c r="CQ41" s="472" t="str">
        <f>IF('各会計、関係団体の財政状況及び健全化判断比率'!BS14="","",'各会計、関係団体の財政状況及び健全化判断比率'!BS14)</f>
        <v/>
      </c>
      <c r="CR41" s="472"/>
      <c r="CS41" s="472"/>
      <c r="CT41" s="472"/>
      <c r="CU41" s="472"/>
      <c r="CV41" s="472"/>
      <c r="CW41" s="472"/>
      <c r="CX41" s="472"/>
      <c r="CY41" s="472"/>
      <c r="CZ41" s="472"/>
      <c r="DA41" s="472"/>
      <c r="DB41" s="472"/>
      <c r="DC41" s="472"/>
      <c r="DD41" s="472"/>
      <c r="DE41" s="472"/>
      <c r="DG41" s="474" t="str">
        <f>IF('各会計、関係団体の財政状況及び健全化判断比率'!BR14="","",'各会計、関係団体の財政状況及び健全化判断比率'!BR14)</f>
        <v/>
      </c>
      <c r="DH41" s="474"/>
      <c r="DI41" s="15"/>
    </row>
    <row r="42" spans="1:113" ht="32.25" customHeight="1" x14ac:dyDescent="0.2">
      <c r="B42" s="5"/>
      <c r="C42" s="473" t="str">
        <f t="shared" si="0"/>
        <v/>
      </c>
      <c r="D42" s="473"/>
      <c r="E42" s="472" t="str">
        <f>IF('各会計、関係団体の財政状況及び健全化判断比率'!B15="","",'各会計、関係団体の財政状況及び健全化判断比率'!B15)</f>
        <v/>
      </c>
      <c r="F42" s="472"/>
      <c r="G42" s="472"/>
      <c r="H42" s="472"/>
      <c r="I42" s="472"/>
      <c r="J42" s="472"/>
      <c r="K42" s="472"/>
      <c r="L42" s="472"/>
      <c r="M42" s="472"/>
      <c r="N42" s="472"/>
      <c r="O42" s="472"/>
      <c r="P42" s="472"/>
      <c r="Q42" s="472"/>
      <c r="R42" s="472"/>
      <c r="S42" s="472"/>
      <c r="T42" s="2"/>
      <c r="U42" s="473" t="str">
        <f t="shared" si="1"/>
        <v/>
      </c>
      <c r="V42" s="473"/>
      <c r="W42" s="472"/>
      <c r="X42" s="472"/>
      <c r="Y42" s="472"/>
      <c r="Z42" s="472"/>
      <c r="AA42" s="472"/>
      <c r="AB42" s="472"/>
      <c r="AC42" s="472"/>
      <c r="AD42" s="472"/>
      <c r="AE42" s="472"/>
      <c r="AF42" s="472"/>
      <c r="AG42" s="472"/>
      <c r="AH42" s="472"/>
      <c r="AI42" s="472"/>
      <c r="AJ42" s="472"/>
      <c r="AK42" s="472"/>
      <c r="AL42" s="2"/>
      <c r="AM42" s="473" t="str">
        <f t="shared" si="2"/>
        <v/>
      </c>
      <c r="AN42" s="473"/>
      <c r="AO42" s="472"/>
      <c r="AP42" s="472"/>
      <c r="AQ42" s="472"/>
      <c r="AR42" s="472"/>
      <c r="AS42" s="472"/>
      <c r="AT42" s="472"/>
      <c r="AU42" s="472"/>
      <c r="AV42" s="472"/>
      <c r="AW42" s="472"/>
      <c r="AX42" s="472"/>
      <c r="AY42" s="472"/>
      <c r="AZ42" s="472"/>
      <c r="BA42" s="472"/>
      <c r="BB42" s="472"/>
      <c r="BC42" s="472"/>
      <c r="BD42" s="2"/>
      <c r="BE42" s="473" t="str">
        <f t="shared" si="3"/>
        <v/>
      </c>
      <c r="BF42" s="473"/>
      <c r="BG42" s="472"/>
      <c r="BH42" s="472"/>
      <c r="BI42" s="472"/>
      <c r="BJ42" s="472"/>
      <c r="BK42" s="472"/>
      <c r="BL42" s="472"/>
      <c r="BM42" s="472"/>
      <c r="BN42" s="472"/>
      <c r="BO42" s="472"/>
      <c r="BP42" s="472"/>
      <c r="BQ42" s="472"/>
      <c r="BR42" s="472"/>
      <c r="BS42" s="472"/>
      <c r="BT42" s="472"/>
      <c r="BU42" s="472"/>
      <c r="BV42" s="2"/>
      <c r="BW42" s="473">
        <f t="shared" si="4"/>
        <v>14</v>
      </c>
      <c r="BX42" s="473"/>
      <c r="BY42" s="472" t="str">
        <f>IF('各会計、関係団体の財政状況及び健全化判断比率'!B76="","",'各会計、関係団体の財政状況及び健全化判断比率'!B76)</f>
        <v>群馬県後期高齢者医療広域連合（事業会計）</v>
      </c>
      <c r="BZ42" s="472"/>
      <c r="CA42" s="472"/>
      <c r="CB42" s="472"/>
      <c r="CC42" s="472"/>
      <c r="CD42" s="472"/>
      <c r="CE42" s="472"/>
      <c r="CF42" s="472"/>
      <c r="CG42" s="472"/>
      <c r="CH42" s="472"/>
      <c r="CI42" s="472"/>
      <c r="CJ42" s="472"/>
      <c r="CK42" s="472"/>
      <c r="CL42" s="472"/>
      <c r="CM42" s="472"/>
      <c r="CN42" s="2"/>
      <c r="CO42" s="473" t="str">
        <f t="shared" si="5"/>
        <v/>
      </c>
      <c r="CP42" s="473"/>
      <c r="CQ42" s="472" t="str">
        <f>IF('各会計、関係団体の財政状況及び健全化判断比率'!BS15="","",'各会計、関係団体の財政状況及び健全化判断比率'!BS15)</f>
        <v/>
      </c>
      <c r="CR42" s="472"/>
      <c r="CS42" s="472"/>
      <c r="CT42" s="472"/>
      <c r="CU42" s="472"/>
      <c r="CV42" s="472"/>
      <c r="CW42" s="472"/>
      <c r="CX42" s="472"/>
      <c r="CY42" s="472"/>
      <c r="CZ42" s="472"/>
      <c r="DA42" s="472"/>
      <c r="DB42" s="472"/>
      <c r="DC42" s="472"/>
      <c r="DD42" s="472"/>
      <c r="DE42" s="472"/>
      <c r="DG42" s="474" t="str">
        <f>IF('各会計、関係団体の財政状況及び健全化判断比率'!BR15="","",'各会計、関係団体の財政状況及び健全化判断比率'!BR15)</f>
        <v/>
      </c>
      <c r="DH42" s="474"/>
      <c r="DI42" s="15"/>
    </row>
    <row r="43" spans="1:113" ht="32.25" customHeight="1" x14ac:dyDescent="0.2">
      <c r="B43" s="5"/>
      <c r="C43" s="473" t="str">
        <f t="shared" si="0"/>
        <v/>
      </c>
      <c r="D43" s="473"/>
      <c r="E43" s="472" t="str">
        <f>IF('各会計、関係団体の財政状況及び健全化判断比率'!B16="","",'各会計、関係団体の財政状況及び健全化判断比率'!B16)</f>
        <v/>
      </c>
      <c r="F43" s="472"/>
      <c r="G43" s="472"/>
      <c r="H43" s="472"/>
      <c r="I43" s="472"/>
      <c r="J43" s="472"/>
      <c r="K43" s="472"/>
      <c r="L43" s="472"/>
      <c r="M43" s="472"/>
      <c r="N43" s="472"/>
      <c r="O43" s="472"/>
      <c r="P43" s="472"/>
      <c r="Q43" s="472"/>
      <c r="R43" s="472"/>
      <c r="S43" s="472"/>
      <c r="T43" s="2"/>
      <c r="U43" s="473" t="str">
        <f t="shared" si="1"/>
        <v/>
      </c>
      <c r="V43" s="473"/>
      <c r="W43" s="472"/>
      <c r="X43" s="472"/>
      <c r="Y43" s="472"/>
      <c r="Z43" s="472"/>
      <c r="AA43" s="472"/>
      <c r="AB43" s="472"/>
      <c r="AC43" s="472"/>
      <c r="AD43" s="472"/>
      <c r="AE43" s="472"/>
      <c r="AF43" s="472"/>
      <c r="AG43" s="472"/>
      <c r="AH43" s="472"/>
      <c r="AI43" s="472"/>
      <c r="AJ43" s="472"/>
      <c r="AK43" s="472"/>
      <c r="AL43" s="2"/>
      <c r="AM43" s="473" t="str">
        <f t="shared" si="2"/>
        <v/>
      </c>
      <c r="AN43" s="473"/>
      <c r="AO43" s="472"/>
      <c r="AP43" s="472"/>
      <c r="AQ43" s="472"/>
      <c r="AR43" s="472"/>
      <c r="AS43" s="472"/>
      <c r="AT43" s="472"/>
      <c r="AU43" s="472"/>
      <c r="AV43" s="472"/>
      <c r="AW43" s="472"/>
      <c r="AX43" s="472"/>
      <c r="AY43" s="472"/>
      <c r="AZ43" s="472"/>
      <c r="BA43" s="472"/>
      <c r="BB43" s="472"/>
      <c r="BC43" s="472"/>
      <c r="BD43" s="2"/>
      <c r="BE43" s="473" t="str">
        <f t="shared" si="3"/>
        <v/>
      </c>
      <c r="BF43" s="473"/>
      <c r="BG43" s="472"/>
      <c r="BH43" s="472"/>
      <c r="BI43" s="472"/>
      <c r="BJ43" s="472"/>
      <c r="BK43" s="472"/>
      <c r="BL43" s="472"/>
      <c r="BM43" s="472"/>
      <c r="BN43" s="472"/>
      <c r="BO43" s="472"/>
      <c r="BP43" s="472"/>
      <c r="BQ43" s="472"/>
      <c r="BR43" s="472"/>
      <c r="BS43" s="472"/>
      <c r="BT43" s="472"/>
      <c r="BU43" s="472"/>
      <c r="BV43" s="2"/>
      <c r="BW43" s="473">
        <f t="shared" si="4"/>
        <v>15</v>
      </c>
      <c r="BX43" s="473"/>
      <c r="BY43" s="472" t="str">
        <f>IF('各会計、関係団体の財政状況及び健全化判断比率'!B77="","",'各会計、関係団体の財政状況及び健全化判断比率'!B77)</f>
        <v>群馬東部水道企業団</v>
      </c>
      <c r="BZ43" s="472"/>
      <c r="CA43" s="472"/>
      <c r="CB43" s="472"/>
      <c r="CC43" s="472"/>
      <c r="CD43" s="472"/>
      <c r="CE43" s="472"/>
      <c r="CF43" s="472"/>
      <c r="CG43" s="472"/>
      <c r="CH43" s="472"/>
      <c r="CI43" s="472"/>
      <c r="CJ43" s="472"/>
      <c r="CK43" s="472"/>
      <c r="CL43" s="472"/>
      <c r="CM43" s="472"/>
      <c r="CN43" s="2"/>
      <c r="CO43" s="473" t="str">
        <f t="shared" si="5"/>
        <v/>
      </c>
      <c r="CP43" s="473"/>
      <c r="CQ43" s="472" t="str">
        <f>IF('各会計、関係団体の財政状況及び健全化判断比率'!BS16="","",'各会計、関係団体の財政状況及び健全化判断比率'!BS16)</f>
        <v/>
      </c>
      <c r="CR43" s="472"/>
      <c r="CS43" s="472"/>
      <c r="CT43" s="472"/>
      <c r="CU43" s="472"/>
      <c r="CV43" s="472"/>
      <c r="CW43" s="472"/>
      <c r="CX43" s="472"/>
      <c r="CY43" s="472"/>
      <c r="CZ43" s="472"/>
      <c r="DA43" s="472"/>
      <c r="DB43" s="472"/>
      <c r="DC43" s="472"/>
      <c r="DD43" s="472"/>
      <c r="DE43" s="472"/>
      <c r="DG43" s="474" t="str">
        <f>IF('各会計、関係団体の財政状況及び健全化判断比率'!BR16="","",'各会計、関係団体の財政状況及び健全化判断比率'!BR16)</f>
        <v/>
      </c>
      <c r="DH43" s="474"/>
      <c r="DI43" s="15"/>
    </row>
    <row r="44" spans="1:113" ht="13.5" customHeight="1" x14ac:dyDescent="0.2">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2"/>
    </row>
    <row r="45" spans="1:113" x14ac:dyDescent="0.2"/>
    <row r="46" spans="1:113" x14ac:dyDescent="0.2">
      <c r="B46" s="1" t="s">
        <v>126</v>
      </c>
      <c r="E46" s="418" t="s">
        <v>260</v>
      </c>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c r="AE46" s="418"/>
      <c r="AF46" s="418"/>
      <c r="AG46" s="418"/>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c r="BQ46" s="418"/>
      <c r="BR46" s="418"/>
      <c r="BS46" s="418"/>
      <c r="BT46" s="418"/>
      <c r="BU46" s="418"/>
      <c r="BV46" s="418"/>
      <c r="BW46" s="418"/>
      <c r="BX46" s="418"/>
      <c r="BY46" s="418"/>
      <c r="BZ46" s="418"/>
      <c r="CA46" s="418"/>
      <c r="CB46" s="418"/>
      <c r="CC46" s="418"/>
      <c r="CD46" s="418"/>
      <c r="CE46" s="418"/>
      <c r="CF46" s="418"/>
      <c r="CG46" s="418"/>
      <c r="CH46" s="418"/>
      <c r="CI46" s="418"/>
      <c r="CJ46" s="418"/>
      <c r="CK46" s="418"/>
      <c r="CL46" s="418"/>
      <c r="CM46" s="418"/>
      <c r="CN46" s="418"/>
      <c r="CO46" s="418"/>
      <c r="CP46" s="418"/>
      <c r="CQ46" s="418"/>
      <c r="CR46" s="418"/>
      <c r="CS46" s="418"/>
      <c r="CT46" s="418"/>
      <c r="CU46" s="418"/>
      <c r="CV46" s="418"/>
      <c r="CW46" s="418"/>
      <c r="CX46" s="418"/>
      <c r="CY46" s="418"/>
      <c r="CZ46" s="418"/>
      <c r="DA46" s="418"/>
      <c r="DB46" s="418"/>
      <c r="DC46" s="418"/>
      <c r="DD46" s="418"/>
      <c r="DE46" s="418"/>
      <c r="DF46" s="418"/>
      <c r="DG46" s="418"/>
      <c r="DH46" s="418"/>
      <c r="DI46" s="418"/>
    </row>
    <row r="47" spans="1:113" x14ac:dyDescent="0.2">
      <c r="E47" s="418" t="s">
        <v>263</v>
      </c>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c r="CO47" s="418"/>
      <c r="CP47" s="418"/>
      <c r="CQ47" s="418"/>
      <c r="CR47" s="418"/>
      <c r="CS47" s="418"/>
      <c r="CT47" s="418"/>
      <c r="CU47" s="418"/>
      <c r="CV47" s="418"/>
      <c r="CW47" s="418"/>
      <c r="CX47" s="418"/>
      <c r="CY47" s="418"/>
      <c r="CZ47" s="418"/>
      <c r="DA47" s="418"/>
      <c r="DB47" s="418"/>
      <c r="DC47" s="418"/>
      <c r="DD47" s="418"/>
      <c r="DE47" s="418"/>
      <c r="DF47" s="418"/>
      <c r="DG47" s="418"/>
      <c r="DH47" s="418"/>
      <c r="DI47" s="418"/>
    </row>
    <row r="48" spans="1:113" x14ac:dyDescent="0.2">
      <c r="E48" s="418" t="s">
        <v>264</v>
      </c>
      <c r="F48" s="418"/>
      <c r="G48" s="418"/>
      <c r="H48" s="418"/>
      <c r="I48" s="418"/>
      <c r="J48" s="418"/>
      <c r="K48" s="418"/>
      <c r="L48" s="418"/>
      <c r="M48" s="418"/>
      <c r="N48" s="418"/>
      <c r="O48" s="418"/>
      <c r="P48" s="418"/>
      <c r="Q48" s="418"/>
      <c r="R48" s="418"/>
      <c r="S48" s="418"/>
      <c r="T48" s="418"/>
      <c r="U48" s="418"/>
      <c r="V48" s="418"/>
      <c r="W48" s="418"/>
      <c r="X48" s="418"/>
      <c r="Y48" s="418"/>
      <c r="Z48" s="418"/>
      <c r="AA48" s="418"/>
      <c r="AB48" s="418"/>
      <c r="AC48" s="418"/>
      <c r="AD48" s="418"/>
      <c r="AE48" s="418"/>
      <c r="AF48" s="418"/>
      <c r="AG48" s="418"/>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c r="BQ48" s="418"/>
      <c r="BR48" s="418"/>
      <c r="BS48" s="418"/>
      <c r="BT48" s="418"/>
      <c r="BU48" s="418"/>
      <c r="BV48" s="418"/>
      <c r="BW48" s="418"/>
      <c r="BX48" s="418"/>
      <c r="BY48" s="418"/>
      <c r="BZ48" s="418"/>
      <c r="CA48" s="418"/>
      <c r="CB48" s="418"/>
      <c r="CC48" s="418"/>
      <c r="CD48" s="418"/>
      <c r="CE48" s="418"/>
      <c r="CF48" s="418"/>
      <c r="CG48" s="418"/>
      <c r="CH48" s="418"/>
      <c r="CI48" s="418"/>
      <c r="CJ48" s="418"/>
      <c r="CK48" s="418"/>
      <c r="CL48" s="418"/>
      <c r="CM48" s="418"/>
      <c r="CN48" s="418"/>
      <c r="CO48" s="418"/>
      <c r="CP48" s="418"/>
      <c r="CQ48" s="418"/>
      <c r="CR48" s="418"/>
      <c r="CS48" s="418"/>
      <c r="CT48" s="418"/>
      <c r="CU48" s="418"/>
      <c r="CV48" s="418"/>
      <c r="CW48" s="418"/>
      <c r="CX48" s="418"/>
      <c r="CY48" s="418"/>
      <c r="CZ48" s="418"/>
      <c r="DA48" s="418"/>
      <c r="DB48" s="418"/>
      <c r="DC48" s="418"/>
      <c r="DD48" s="418"/>
      <c r="DE48" s="418"/>
      <c r="DF48" s="418"/>
      <c r="DG48" s="418"/>
      <c r="DH48" s="418"/>
      <c r="DI48" s="418"/>
    </row>
    <row r="49" spans="5:113" x14ac:dyDescent="0.2">
      <c r="E49" s="418" t="s">
        <v>265</v>
      </c>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8"/>
      <c r="CN49" s="418"/>
      <c r="CO49" s="418"/>
      <c r="CP49" s="418"/>
      <c r="CQ49" s="418"/>
      <c r="CR49" s="418"/>
      <c r="CS49" s="418"/>
      <c r="CT49" s="418"/>
      <c r="CU49" s="418"/>
      <c r="CV49" s="418"/>
      <c r="CW49" s="418"/>
      <c r="CX49" s="418"/>
      <c r="CY49" s="418"/>
      <c r="CZ49" s="418"/>
      <c r="DA49" s="418"/>
      <c r="DB49" s="418"/>
      <c r="DC49" s="418"/>
      <c r="DD49" s="418"/>
      <c r="DE49" s="418"/>
      <c r="DF49" s="418"/>
      <c r="DG49" s="418"/>
      <c r="DH49" s="418"/>
      <c r="DI49" s="418"/>
    </row>
    <row r="50" spans="5:113" x14ac:dyDescent="0.2">
      <c r="E50" s="418" t="s">
        <v>183</v>
      </c>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c r="BQ50" s="418"/>
      <c r="BR50" s="418"/>
      <c r="BS50" s="418"/>
      <c r="BT50" s="418"/>
      <c r="BU50" s="418"/>
      <c r="BV50" s="418"/>
      <c r="BW50" s="418"/>
      <c r="BX50" s="418"/>
      <c r="BY50" s="418"/>
      <c r="BZ50" s="418"/>
      <c r="CA50" s="418"/>
      <c r="CB50" s="418"/>
      <c r="CC50" s="418"/>
      <c r="CD50" s="418"/>
      <c r="CE50" s="418"/>
      <c r="CF50" s="418"/>
      <c r="CG50" s="418"/>
      <c r="CH50" s="418"/>
      <c r="CI50" s="418"/>
      <c r="CJ50" s="418"/>
      <c r="CK50" s="418"/>
      <c r="CL50" s="418"/>
      <c r="CM50" s="418"/>
      <c r="CN50" s="418"/>
      <c r="CO50" s="418"/>
      <c r="CP50" s="418"/>
      <c r="CQ50" s="418"/>
      <c r="CR50" s="418"/>
      <c r="CS50" s="418"/>
      <c r="CT50" s="418"/>
      <c r="CU50" s="418"/>
      <c r="CV50" s="418"/>
      <c r="CW50" s="418"/>
      <c r="CX50" s="418"/>
      <c r="CY50" s="418"/>
      <c r="CZ50" s="418"/>
      <c r="DA50" s="418"/>
      <c r="DB50" s="418"/>
      <c r="DC50" s="418"/>
      <c r="DD50" s="418"/>
      <c r="DE50" s="418"/>
      <c r="DF50" s="418"/>
      <c r="DG50" s="418"/>
      <c r="DH50" s="418"/>
      <c r="DI50" s="418"/>
    </row>
    <row r="51" spans="5:113" x14ac:dyDescent="0.2">
      <c r="E51" s="418" t="s">
        <v>266</v>
      </c>
      <c r="F51" s="418"/>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c r="BQ51" s="418"/>
      <c r="BR51" s="418"/>
      <c r="BS51" s="418"/>
      <c r="BT51" s="418"/>
      <c r="BU51" s="418"/>
      <c r="BV51" s="418"/>
      <c r="BW51" s="418"/>
      <c r="BX51" s="418"/>
      <c r="BY51" s="418"/>
      <c r="BZ51" s="418"/>
      <c r="CA51" s="418"/>
      <c r="CB51" s="418"/>
      <c r="CC51" s="418"/>
      <c r="CD51" s="418"/>
      <c r="CE51" s="418"/>
      <c r="CF51" s="418"/>
      <c r="CG51" s="418"/>
      <c r="CH51" s="418"/>
      <c r="CI51" s="418"/>
      <c r="CJ51" s="418"/>
      <c r="CK51" s="418"/>
      <c r="CL51" s="418"/>
      <c r="CM51" s="418"/>
      <c r="CN51" s="418"/>
      <c r="CO51" s="418"/>
      <c r="CP51" s="418"/>
      <c r="CQ51" s="418"/>
      <c r="CR51" s="418"/>
      <c r="CS51" s="418"/>
      <c r="CT51" s="418"/>
      <c r="CU51" s="418"/>
      <c r="CV51" s="418"/>
      <c r="CW51" s="418"/>
      <c r="CX51" s="418"/>
      <c r="CY51" s="418"/>
      <c r="CZ51" s="418"/>
      <c r="DA51" s="418"/>
      <c r="DB51" s="418"/>
      <c r="DC51" s="418"/>
      <c r="DD51" s="418"/>
      <c r="DE51" s="418"/>
      <c r="DF51" s="418"/>
      <c r="DG51" s="418"/>
      <c r="DH51" s="418"/>
      <c r="DI51" s="418"/>
    </row>
    <row r="52" spans="5:113" x14ac:dyDescent="0.2">
      <c r="E52" s="418" t="s">
        <v>268</v>
      </c>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8"/>
      <c r="CN52" s="418"/>
      <c r="CO52" s="418"/>
      <c r="CP52" s="418"/>
      <c r="CQ52" s="418"/>
      <c r="CR52" s="418"/>
      <c r="CS52" s="418"/>
      <c r="CT52" s="418"/>
      <c r="CU52" s="418"/>
      <c r="CV52" s="418"/>
      <c r="CW52" s="418"/>
      <c r="CX52" s="418"/>
      <c r="CY52" s="418"/>
      <c r="CZ52" s="418"/>
      <c r="DA52" s="418"/>
      <c r="DB52" s="418"/>
      <c r="DC52" s="418"/>
      <c r="DD52" s="418"/>
      <c r="DE52" s="418"/>
      <c r="DF52" s="418"/>
      <c r="DG52" s="418"/>
      <c r="DH52" s="418"/>
      <c r="DI52" s="418"/>
    </row>
    <row r="53" spans="5:113" x14ac:dyDescent="0.2">
      <c r="E53" s="1" t="s">
        <v>298</v>
      </c>
    </row>
    <row r="54" spans="5:113" x14ac:dyDescent="0.2"/>
    <row r="55" spans="5:113" x14ac:dyDescent="0.2"/>
    <row r="56" spans="5:113" x14ac:dyDescent="0.2"/>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33" customWidth="1"/>
    <col min="2" max="2" width="11" style="33" customWidth="1"/>
    <col min="3" max="3" width="17" style="33" customWidth="1"/>
    <col min="4" max="5" width="16.6328125" style="33" customWidth="1"/>
    <col min="6" max="15" width="15" style="33" customWidth="1"/>
    <col min="16" max="16" width="24" style="33" customWidth="1"/>
    <col min="17" max="17" width="0" style="33" hidden="1" customWidth="1"/>
    <col min="18" max="16384" width="0" style="33" hidden="1"/>
  </cols>
  <sheetData>
    <row r="1" spans="1:16" ht="16.5" customHeight="1" x14ac:dyDescent="0.2">
      <c r="A1" s="173"/>
      <c r="B1" s="173"/>
      <c r="C1" s="173"/>
      <c r="D1" s="173"/>
      <c r="E1" s="173"/>
      <c r="F1" s="173"/>
      <c r="G1" s="173"/>
      <c r="H1" s="173"/>
      <c r="I1" s="173"/>
      <c r="J1" s="173"/>
      <c r="K1" s="173"/>
      <c r="L1" s="173"/>
      <c r="M1" s="173"/>
      <c r="N1" s="173"/>
      <c r="O1" s="173"/>
      <c r="P1" s="173"/>
    </row>
    <row r="2" spans="1:16" ht="16.5" customHeight="1" x14ac:dyDescent="0.2">
      <c r="A2" s="173"/>
      <c r="B2" s="173"/>
      <c r="C2" s="173"/>
      <c r="D2" s="173"/>
      <c r="E2" s="173"/>
      <c r="F2" s="173"/>
      <c r="G2" s="173"/>
      <c r="H2" s="173"/>
      <c r="I2" s="173"/>
      <c r="J2" s="173"/>
      <c r="K2" s="173"/>
      <c r="L2" s="173"/>
      <c r="M2" s="173"/>
      <c r="N2" s="173"/>
      <c r="O2" s="173"/>
      <c r="P2" s="173"/>
    </row>
    <row r="3" spans="1:16" ht="16.5" customHeight="1" x14ac:dyDescent="0.2">
      <c r="A3" s="173"/>
      <c r="B3" s="173"/>
      <c r="C3" s="173"/>
      <c r="D3" s="173"/>
      <c r="E3" s="173"/>
      <c r="F3" s="173"/>
      <c r="G3" s="173"/>
      <c r="H3" s="173"/>
      <c r="I3" s="173"/>
      <c r="J3" s="173"/>
      <c r="K3" s="173"/>
      <c r="L3" s="173"/>
      <c r="M3" s="173"/>
      <c r="N3" s="173"/>
      <c r="O3" s="173"/>
      <c r="P3" s="173"/>
    </row>
    <row r="4" spans="1:16" ht="16.5" customHeight="1" x14ac:dyDescent="0.2">
      <c r="A4" s="173"/>
      <c r="B4" s="173"/>
      <c r="C4" s="173"/>
      <c r="D4" s="173"/>
      <c r="E4" s="173"/>
      <c r="F4" s="173"/>
      <c r="G4" s="173"/>
      <c r="H4" s="173"/>
      <c r="I4" s="173"/>
      <c r="J4" s="173"/>
      <c r="K4" s="173"/>
      <c r="L4" s="173"/>
      <c r="M4" s="173"/>
      <c r="N4" s="173"/>
      <c r="O4" s="173"/>
      <c r="P4" s="173"/>
    </row>
    <row r="5" spans="1:16" ht="16.5" customHeight="1" x14ac:dyDescent="0.2">
      <c r="A5" s="173"/>
      <c r="B5" s="173"/>
      <c r="C5" s="173"/>
      <c r="D5" s="173"/>
      <c r="E5" s="173"/>
      <c r="F5" s="173"/>
      <c r="G5" s="173"/>
      <c r="H5" s="173"/>
      <c r="I5" s="173"/>
      <c r="J5" s="173"/>
      <c r="K5" s="173"/>
      <c r="L5" s="173"/>
      <c r="M5" s="173"/>
      <c r="N5" s="173"/>
      <c r="O5" s="173"/>
      <c r="P5" s="173"/>
    </row>
    <row r="6" spans="1:16" ht="16.5" customHeight="1" x14ac:dyDescent="0.2">
      <c r="A6" s="173"/>
      <c r="B6" s="173"/>
      <c r="C6" s="173"/>
      <c r="D6" s="173"/>
      <c r="E6" s="173"/>
      <c r="F6" s="173"/>
      <c r="G6" s="173"/>
      <c r="H6" s="173"/>
      <c r="I6" s="173"/>
      <c r="J6" s="173"/>
      <c r="K6" s="173"/>
      <c r="L6" s="173"/>
      <c r="M6" s="173"/>
      <c r="N6" s="173"/>
      <c r="O6" s="173"/>
      <c r="P6" s="173"/>
    </row>
    <row r="7" spans="1:16" ht="16.5" customHeight="1" x14ac:dyDescent="0.2">
      <c r="A7" s="173"/>
      <c r="B7" s="173"/>
      <c r="C7" s="173"/>
      <c r="D7" s="173"/>
      <c r="E7" s="173"/>
      <c r="F7" s="173"/>
      <c r="G7" s="173"/>
      <c r="H7" s="173"/>
      <c r="I7" s="173"/>
      <c r="J7" s="173"/>
      <c r="K7" s="173"/>
      <c r="L7" s="173"/>
      <c r="M7" s="173"/>
      <c r="N7" s="173"/>
      <c r="O7" s="173"/>
      <c r="P7" s="173"/>
    </row>
    <row r="8" spans="1:16" ht="16.5" customHeight="1" x14ac:dyDescent="0.2">
      <c r="A8" s="173"/>
      <c r="B8" s="173"/>
      <c r="C8" s="173"/>
      <c r="D8" s="173"/>
      <c r="E8" s="173"/>
      <c r="F8" s="173"/>
      <c r="G8" s="173"/>
      <c r="H8" s="173"/>
      <c r="I8" s="173"/>
      <c r="J8" s="173"/>
      <c r="K8" s="173"/>
      <c r="L8" s="173"/>
      <c r="M8" s="173"/>
      <c r="N8" s="173"/>
      <c r="O8" s="173"/>
      <c r="P8" s="173"/>
    </row>
    <row r="9" spans="1:16" ht="16.5" customHeight="1" x14ac:dyDescent="0.2">
      <c r="A9" s="173"/>
      <c r="B9" s="173"/>
      <c r="C9" s="173"/>
      <c r="D9" s="173"/>
      <c r="E9" s="173"/>
      <c r="F9" s="173"/>
      <c r="G9" s="173"/>
      <c r="H9" s="173"/>
      <c r="I9" s="173"/>
      <c r="J9" s="173"/>
      <c r="K9" s="173"/>
      <c r="L9" s="173"/>
      <c r="M9" s="173"/>
      <c r="N9" s="173"/>
      <c r="O9" s="173"/>
      <c r="P9" s="173"/>
    </row>
    <row r="10" spans="1:16" ht="16.5" customHeight="1" x14ac:dyDescent="0.2">
      <c r="A10" s="173"/>
      <c r="B10" s="173"/>
      <c r="C10" s="173"/>
      <c r="D10" s="173"/>
      <c r="E10" s="173"/>
      <c r="F10" s="173"/>
      <c r="G10" s="173"/>
      <c r="H10" s="173"/>
      <c r="I10" s="173"/>
      <c r="J10" s="173"/>
      <c r="K10" s="173"/>
      <c r="L10" s="173"/>
      <c r="M10" s="173"/>
      <c r="N10" s="173"/>
      <c r="O10" s="173"/>
      <c r="P10" s="173"/>
    </row>
    <row r="11" spans="1:16" ht="16.5" customHeight="1" x14ac:dyDescent="0.2">
      <c r="A11" s="173"/>
      <c r="B11" s="173"/>
      <c r="C11" s="173"/>
      <c r="D11" s="173"/>
      <c r="E11" s="173"/>
      <c r="F11" s="173"/>
      <c r="G11" s="173"/>
      <c r="H11" s="173"/>
      <c r="I11" s="173"/>
      <c r="J11" s="173"/>
      <c r="K11" s="173"/>
      <c r="L11" s="173"/>
      <c r="M11" s="173"/>
      <c r="N11" s="173"/>
      <c r="O11" s="173"/>
      <c r="P11" s="173"/>
    </row>
    <row r="12" spans="1:16" ht="16.5" customHeight="1" x14ac:dyDescent="0.2">
      <c r="A12" s="173"/>
      <c r="B12" s="173"/>
      <c r="C12" s="173"/>
      <c r="D12" s="173"/>
      <c r="E12" s="173"/>
      <c r="F12" s="173"/>
      <c r="G12" s="173"/>
      <c r="H12" s="173"/>
      <c r="I12" s="173"/>
      <c r="J12" s="173"/>
      <c r="K12" s="173"/>
      <c r="L12" s="173"/>
      <c r="M12" s="173"/>
      <c r="N12" s="173"/>
      <c r="O12" s="173"/>
      <c r="P12" s="173"/>
    </row>
    <row r="13" spans="1:16" ht="16.5" customHeight="1" x14ac:dyDescent="0.2">
      <c r="A13" s="173"/>
      <c r="B13" s="173"/>
      <c r="C13" s="173"/>
      <c r="D13" s="173"/>
      <c r="E13" s="173"/>
      <c r="F13" s="173"/>
      <c r="G13" s="173"/>
      <c r="H13" s="173"/>
      <c r="I13" s="173"/>
      <c r="J13" s="173"/>
      <c r="K13" s="173"/>
      <c r="L13" s="173"/>
      <c r="M13" s="173"/>
      <c r="N13" s="173"/>
      <c r="O13" s="173"/>
      <c r="P13" s="173"/>
    </row>
    <row r="14" spans="1:16" ht="16.5" customHeight="1" x14ac:dyDescent="0.2">
      <c r="A14" s="173"/>
      <c r="B14" s="173"/>
      <c r="C14" s="173"/>
      <c r="D14" s="173"/>
      <c r="E14" s="173"/>
      <c r="F14" s="173"/>
      <c r="G14" s="173"/>
      <c r="H14" s="173"/>
      <c r="I14" s="173"/>
      <c r="J14" s="173"/>
      <c r="K14" s="173"/>
      <c r="L14" s="173"/>
      <c r="M14" s="173"/>
      <c r="N14" s="173"/>
      <c r="O14" s="173"/>
      <c r="P14" s="173"/>
    </row>
    <row r="15" spans="1:16" ht="16.5" customHeight="1" x14ac:dyDescent="0.2">
      <c r="A15" s="173"/>
      <c r="B15" s="173"/>
      <c r="C15" s="173"/>
      <c r="D15" s="173"/>
      <c r="E15" s="173"/>
      <c r="F15" s="173"/>
      <c r="G15" s="173"/>
      <c r="H15" s="173"/>
      <c r="I15" s="173"/>
      <c r="J15" s="173"/>
      <c r="K15" s="173"/>
      <c r="L15" s="173"/>
      <c r="M15" s="173"/>
      <c r="N15" s="173"/>
      <c r="O15" s="173"/>
      <c r="P15" s="173"/>
    </row>
    <row r="16" spans="1:16" ht="16.5" customHeight="1" x14ac:dyDescent="0.2">
      <c r="A16" s="173"/>
      <c r="B16" s="173"/>
      <c r="C16" s="173"/>
      <c r="D16" s="173"/>
      <c r="E16" s="173"/>
      <c r="F16" s="173"/>
      <c r="G16" s="173"/>
      <c r="H16" s="173"/>
      <c r="I16" s="173"/>
      <c r="J16" s="173"/>
      <c r="K16" s="173"/>
      <c r="L16" s="173"/>
      <c r="M16" s="173"/>
      <c r="N16" s="173"/>
      <c r="O16" s="173"/>
      <c r="P16" s="173"/>
    </row>
    <row r="17" spans="1:16" ht="16.5" customHeight="1" x14ac:dyDescent="0.2">
      <c r="A17" s="173"/>
      <c r="B17" s="173"/>
      <c r="C17" s="173"/>
      <c r="D17" s="173"/>
      <c r="E17" s="173"/>
      <c r="F17" s="173"/>
      <c r="G17" s="173"/>
      <c r="H17" s="173"/>
      <c r="I17" s="173"/>
      <c r="J17" s="173"/>
      <c r="K17" s="173"/>
      <c r="L17" s="173"/>
      <c r="M17" s="173"/>
      <c r="N17" s="173"/>
      <c r="O17" s="173"/>
      <c r="P17" s="173"/>
    </row>
    <row r="18" spans="1:16" ht="16.5" customHeight="1" x14ac:dyDescent="0.2">
      <c r="A18" s="173"/>
      <c r="B18" s="173"/>
      <c r="C18" s="173"/>
      <c r="D18" s="173"/>
      <c r="E18" s="173"/>
      <c r="F18" s="173"/>
      <c r="G18" s="173"/>
      <c r="H18" s="173"/>
      <c r="I18" s="173"/>
      <c r="J18" s="173"/>
      <c r="K18" s="173"/>
      <c r="L18" s="173"/>
      <c r="M18" s="173"/>
      <c r="N18" s="173"/>
      <c r="O18" s="173"/>
      <c r="P18" s="173"/>
    </row>
    <row r="19" spans="1:16" ht="16.5" customHeight="1" x14ac:dyDescent="0.2">
      <c r="A19" s="173"/>
      <c r="B19" s="173"/>
      <c r="C19" s="173"/>
      <c r="D19" s="173"/>
      <c r="E19" s="173"/>
      <c r="F19" s="173"/>
      <c r="G19" s="173"/>
      <c r="H19" s="173"/>
      <c r="I19" s="173"/>
      <c r="J19" s="173"/>
      <c r="K19" s="173"/>
      <c r="L19" s="173"/>
      <c r="M19" s="173"/>
      <c r="N19" s="173"/>
      <c r="O19" s="173"/>
      <c r="P19" s="173"/>
    </row>
    <row r="20" spans="1:16" ht="16.5" customHeight="1" x14ac:dyDescent="0.2">
      <c r="A20" s="173"/>
      <c r="B20" s="173"/>
      <c r="C20" s="173"/>
      <c r="D20" s="173"/>
      <c r="E20" s="173"/>
      <c r="F20" s="173"/>
      <c r="G20" s="173"/>
      <c r="H20" s="173"/>
      <c r="I20" s="173"/>
      <c r="J20" s="173"/>
      <c r="K20" s="173"/>
      <c r="L20" s="173"/>
      <c r="M20" s="173"/>
      <c r="N20" s="173"/>
      <c r="O20" s="173"/>
      <c r="P20" s="173"/>
    </row>
    <row r="21" spans="1:16" ht="16.5" customHeight="1" x14ac:dyDescent="0.2">
      <c r="A21" s="173"/>
      <c r="B21" s="173"/>
      <c r="C21" s="173"/>
      <c r="D21" s="173"/>
      <c r="E21" s="173"/>
      <c r="F21" s="173"/>
      <c r="G21" s="173"/>
      <c r="H21" s="173"/>
      <c r="I21" s="173"/>
      <c r="J21" s="173"/>
      <c r="K21" s="173"/>
      <c r="L21" s="173"/>
      <c r="M21" s="173"/>
      <c r="N21" s="173"/>
      <c r="O21" s="173"/>
      <c r="P21" s="173"/>
    </row>
    <row r="22" spans="1:16" ht="16.5" customHeight="1" x14ac:dyDescent="0.2">
      <c r="A22" s="173"/>
      <c r="B22" s="173"/>
      <c r="C22" s="173"/>
      <c r="D22" s="173"/>
      <c r="E22" s="173"/>
      <c r="F22" s="173"/>
      <c r="G22" s="173"/>
      <c r="H22" s="173"/>
      <c r="I22" s="173"/>
      <c r="J22" s="173"/>
      <c r="K22" s="173"/>
      <c r="L22" s="173"/>
      <c r="M22" s="173"/>
      <c r="N22" s="173"/>
      <c r="O22" s="173"/>
      <c r="P22" s="173"/>
    </row>
    <row r="23" spans="1:16" ht="16.5" customHeight="1" x14ac:dyDescent="0.2">
      <c r="A23" s="173"/>
      <c r="B23" s="173"/>
      <c r="C23" s="173"/>
      <c r="D23" s="173"/>
      <c r="E23" s="173"/>
      <c r="F23" s="173"/>
      <c r="G23" s="173"/>
      <c r="H23" s="173"/>
      <c r="I23" s="173"/>
      <c r="J23" s="173"/>
      <c r="K23" s="173"/>
      <c r="L23" s="173"/>
      <c r="M23" s="173"/>
      <c r="N23" s="173"/>
      <c r="O23" s="173"/>
      <c r="P23" s="173"/>
    </row>
    <row r="24" spans="1:16" ht="16.5" customHeight="1" x14ac:dyDescent="0.2">
      <c r="A24" s="173"/>
      <c r="B24" s="173"/>
      <c r="C24" s="173"/>
      <c r="D24" s="173"/>
      <c r="E24" s="173"/>
      <c r="F24" s="173"/>
      <c r="G24" s="173"/>
      <c r="H24" s="173"/>
      <c r="I24" s="173"/>
      <c r="J24" s="173"/>
      <c r="K24" s="173"/>
      <c r="L24" s="173"/>
      <c r="M24" s="173"/>
      <c r="N24" s="173"/>
      <c r="O24" s="173"/>
      <c r="P24" s="173"/>
    </row>
    <row r="25" spans="1:16" ht="16.5" customHeight="1" x14ac:dyDescent="0.2">
      <c r="A25" s="173"/>
      <c r="B25" s="173"/>
      <c r="C25" s="173"/>
      <c r="D25" s="173"/>
      <c r="E25" s="173"/>
      <c r="F25" s="173"/>
      <c r="G25" s="173"/>
      <c r="H25" s="173"/>
      <c r="I25" s="173"/>
      <c r="J25" s="173"/>
      <c r="K25" s="173"/>
      <c r="L25" s="173"/>
      <c r="M25" s="173"/>
      <c r="N25" s="173"/>
      <c r="O25" s="173"/>
      <c r="P25" s="173"/>
    </row>
    <row r="26" spans="1:16" ht="16.5" customHeight="1" x14ac:dyDescent="0.2">
      <c r="A26" s="173"/>
      <c r="B26" s="173"/>
      <c r="C26" s="173"/>
      <c r="D26" s="173"/>
      <c r="E26" s="173"/>
      <c r="F26" s="173"/>
      <c r="G26" s="173"/>
      <c r="H26" s="173"/>
      <c r="I26" s="173"/>
      <c r="J26" s="173"/>
      <c r="K26" s="173"/>
      <c r="L26" s="173"/>
      <c r="M26" s="173"/>
      <c r="N26" s="173"/>
      <c r="O26" s="173"/>
      <c r="P26" s="173"/>
    </row>
    <row r="27" spans="1:16" ht="16.5" customHeight="1" x14ac:dyDescent="0.2">
      <c r="A27" s="173"/>
      <c r="B27" s="173"/>
      <c r="C27" s="173"/>
      <c r="D27" s="173"/>
      <c r="E27" s="173"/>
      <c r="F27" s="173"/>
      <c r="G27" s="173"/>
      <c r="H27" s="173"/>
      <c r="I27" s="173"/>
      <c r="J27" s="173"/>
      <c r="K27" s="173"/>
      <c r="L27" s="173"/>
      <c r="M27" s="173"/>
      <c r="N27" s="173"/>
      <c r="O27" s="173"/>
      <c r="P27" s="173"/>
    </row>
    <row r="28" spans="1:16" ht="16.5" customHeight="1" x14ac:dyDescent="0.2">
      <c r="A28" s="173"/>
      <c r="B28" s="173"/>
      <c r="C28" s="173"/>
      <c r="D28" s="173"/>
      <c r="E28" s="173"/>
      <c r="F28" s="173"/>
      <c r="G28" s="173"/>
      <c r="H28" s="173"/>
      <c r="I28" s="173"/>
      <c r="J28" s="173"/>
      <c r="K28" s="173"/>
      <c r="L28" s="173"/>
      <c r="M28" s="173"/>
      <c r="N28" s="173"/>
      <c r="O28" s="173"/>
      <c r="P28" s="173"/>
    </row>
    <row r="29" spans="1:16" ht="16.5" customHeight="1" x14ac:dyDescent="0.2">
      <c r="A29" s="173"/>
      <c r="B29" s="173"/>
      <c r="C29" s="173"/>
      <c r="D29" s="173"/>
      <c r="E29" s="173"/>
      <c r="F29" s="173"/>
      <c r="G29" s="173"/>
      <c r="H29" s="173"/>
      <c r="I29" s="173"/>
      <c r="J29" s="173"/>
      <c r="K29" s="173"/>
      <c r="L29" s="173"/>
      <c r="M29" s="173"/>
      <c r="N29" s="173"/>
      <c r="O29" s="173"/>
      <c r="P29" s="173"/>
    </row>
    <row r="30" spans="1:16" ht="16.5" customHeight="1" x14ac:dyDescent="0.2">
      <c r="A30" s="173"/>
      <c r="B30" s="173"/>
      <c r="C30" s="173"/>
      <c r="D30" s="173"/>
      <c r="E30" s="173"/>
      <c r="F30" s="173"/>
      <c r="G30" s="173"/>
      <c r="H30" s="173"/>
      <c r="I30" s="173"/>
      <c r="J30" s="173"/>
      <c r="K30" s="173"/>
      <c r="L30" s="173"/>
      <c r="M30" s="173"/>
      <c r="N30" s="173"/>
      <c r="O30" s="173"/>
      <c r="P30" s="173"/>
    </row>
    <row r="31" spans="1:16" ht="16.5" customHeight="1" x14ac:dyDescent="0.2">
      <c r="A31" s="173"/>
      <c r="B31" s="173"/>
      <c r="C31" s="173"/>
      <c r="D31" s="173"/>
      <c r="E31" s="173"/>
      <c r="F31" s="173"/>
      <c r="G31" s="173"/>
      <c r="H31" s="173"/>
      <c r="I31" s="173"/>
      <c r="J31" s="173"/>
      <c r="K31" s="173"/>
      <c r="L31" s="173"/>
      <c r="M31" s="173"/>
      <c r="N31" s="173"/>
      <c r="O31" s="173"/>
      <c r="P31" s="173"/>
    </row>
    <row r="32" spans="1:16" ht="31.5" customHeight="1" x14ac:dyDescent="0.2">
      <c r="A32" s="173"/>
      <c r="B32" s="173"/>
      <c r="C32" s="173"/>
      <c r="D32" s="173"/>
      <c r="E32" s="173"/>
      <c r="F32" s="173"/>
      <c r="G32" s="173"/>
      <c r="H32" s="173"/>
      <c r="I32" s="173"/>
      <c r="J32" s="168" t="s">
        <v>4</v>
      </c>
      <c r="K32" s="173"/>
      <c r="L32" s="173"/>
      <c r="M32" s="173"/>
      <c r="N32" s="173"/>
      <c r="O32" s="173"/>
      <c r="P32" s="173"/>
    </row>
    <row r="33" spans="1:16" ht="39" customHeight="1" x14ac:dyDescent="0.25">
      <c r="A33" s="173"/>
      <c r="B33" s="174" t="s">
        <v>12</v>
      </c>
      <c r="C33" s="180"/>
      <c r="D33" s="180"/>
      <c r="E33" s="182" t="s">
        <v>16</v>
      </c>
      <c r="F33" s="183" t="s">
        <v>323</v>
      </c>
      <c r="G33" s="188" t="s">
        <v>417</v>
      </c>
      <c r="H33" s="188" t="s">
        <v>418</v>
      </c>
      <c r="I33" s="188" t="s">
        <v>419</v>
      </c>
      <c r="J33" s="192" t="s">
        <v>420</v>
      </c>
      <c r="K33" s="173"/>
      <c r="L33" s="173"/>
      <c r="M33" s="173"/>
      <c r="N33" s="173"/>
      <c r="O33" s="173"/>
      <c r="P33" s="173"/>
    </row>
    <row r="34" spans="1:16" ht="39" customHeight="1" x14ac:dyDescent="0.2">
      <c r="A34" s="173"/>
      <c r="B34" s="175"/>
      <c r="C34" s="1108" t="s">
        <v>345</v>
      </c>
      <c r="D34" s="1108"/>
      <c r="E34" s="1109"/>
      <c r="F34" s="184">
        <v>5.75</v>
      </c>
      <c r="G34" s="189">
        <v>6.8</v>
      </c>
      <c r="H34" s="189">
        <v>6.06</v>
      </c>
      <c r="I34" s="189">
        <v>7.3</v>
      </c>
      <c r="J34" s="193">
        <v>7.12</v>
      </c>
      <c r="K34" s="173"/>
      <c r="L34" s="173"/>
      <c r="M34" s="173"/>
      <c r="N34" s="173"/>
      <c r="O34" s="173"/>
      <c r="P34" s="173"/>
    </row>
    <row r="35" spans="1:16" ht="39" customHeight="1" x14ac:dyDescent="0.2">
      <c r="A35" s="173"/>
      <c r="B35" s="176"/>
      <c r="C35" s="1104" t="s">
        <v>218</v>
      </c>
      <c r="D35" s="1104"/>
      <c r="E35" s="1105"/>
      <c r="F35" s="185">
        <v>3.49</v>
      </c>
      <c r="G35" s="190">
        <v>3</v>
      </c>
      <c r="H35" s="190">
        <v>3.28</v>
      </c>
      <c r="I35" s="190">
        <v>2.54</v>
      </c>
      <c r="J35" s="194">
        <v>3.1</v>
      </c>
      <c r="K35" s="173"/>
      <c r="L35" s="173"/>
      <c r="M35" s="173"/>
      <c r="N35" s="173"/>
      <c r="O35" s="173"/>
      <c r="P35" s="173"/>
    </row>
    <row r="36" spans="1:16" ht="39" customHeight="1" x14ac:dyDescent="0.2">
      <c r="A36" s="173"/>
      <c r="B36" s="176"/>
      <c r="C36" s="1104" t="s">
        <v>26</v>
      </c>
      <c r="D36" s="1104"/>
      <c r="E36" s="1105"/>
      <c r="F36" s="185">
        <v>1.41</v>
      </c>
      <c r="G36" s="190">
        <v>0.96</v>
      </c>
      <c r="H36" s="190">
        <v>0.53</v>
      </c>
      <c r="I36" s="190">
        <v>2.4700000000000002</v>
      </c>
      <c r="J36" s="194">
        <v>2.89</v>
      </c>
      <c r="K36" s="173"/>
      <c r="L36" s="173"/>
      <c r="M36" s="173"/>
      <c r="N36" s="173"/>
      <c r="O36" s="173"/>
      <c r="P36" s="173"/>
    </row>
    <row r="37" spans="1:16" ht="39" customHeight="1" x14ac:dyDescent="0.2">
      <c r="A37" s="173"/>
      <c r="B37" s="176"/>
      <c r="C37" s="1104" t="s">
        <v>43</v>
      </c>
      <c r="D37" s="1104"/>
      <c r="E37" s="1105"/>
      <c r="F37" s="185">
        <v>0.17</v>
      </c>
      <c r="G37" s="190">
        <v>0.27</v>
      </c>
      <c r="H37" s="190">
        <v>0.3</v>
      </c>
      <c r="I37" s="190">
        <v>0.33</v>
      </c>
      <c r="J37" s="194">
        <v>0.34</v>
      </c>
      <c r="K37" s="173"/>
      <c r="L37" s="173"/>
      <c r="M37" s="173"/>
      <c r="N37" s="173"/>
      <c r="O37" s="173"/>
      <c r="P37" s="173"/>
    </row>
    <row r="38" spans="1:16" ht="39" customHeight="1" x14ac:dyDescent="0.2">
      <c r="A38" s="173"/>
      <c r="B38" s="176"/>
      <c r="C38" s="1104" t="s">
        <v>207</v>
      </c>
      <c r="D38" s="1104"/>
      <c r="E38" s="1105"/>
      <c r="F38" s="185">
        <v>0.01</v>
      </c>
      <c r="G38" s="190">
        <v>0.02</v>
      </c>
      <c r="H38" s="190">
        <v>0.02</v>
      </c>
      <c r="I38" s="190">
        <v>0.01</v>
      </c>
      <c r="J38" s="194">
        <v>0.02</v>
      </c>
      <c r="K38" s="173"/>
      <c r="L38" s="173"/>
      <c r="M38" s="173"/>
      <c r="N38" s="173"/>
      <c r="O38" s="173"/>
      <c r="P38" s="173"/>
    </row>
    <row r="39" spans="1:16" ht="39" customHeight="1" x14ac:dyDescent="0.2">
      <c r="A39" s="173"/>
      <c r="B39" s="176"/>
      <c r="C39" s="1104"/>
      <c r="D39" s="1104"/>
      <c r="E39" s="1105"/>
      <c r="F39" s="185"/>
      <c r="G39" s="190"/>
      <c r="H39" s="190"/>
      <c r="I39" s="190"/>
      <c r="J39" s="194"/>
      <c r="K39" s="173"/>
      <c r="L39" s="173"/>
      <c r="M39" s="173"/>
      <c r="N39" s="173"/>
      <c r="O39" s="173"/>
      <c r="P39" s="173"/>
    </row>
    <row r="40" spans="1:16" ht="39" customHeight="1" x14ac:dyDescent="0.2">
      <c r="A40" s="173"/>
      <c r="B40" s="176"/>
      <c r="C40" s="1104"/>
      <c r="D40" s="1104"/>
      <c r="E40" s="1105"/>
      <c r="F40" s="185"/>
      <c r="G40" s="190"/>
      <c r="H40" s="190"/>
      <c r="I40" s="190"/>
      <c r="J40" s="194"/>
      <c r="K40" s="173"/>
      <c r="L40" s="173"/>
      <c r="M40" s="173"/>
      <c r="N40" s="173"/>
      <c r="O40" s="173"/>
      <c r="P40" s="173"/>
    </row>
    <row r="41" spans="1:16" ht="39" customHeight="1" x14ac:dyDescent="0.2">
      <c r="A41" s="173"/>
      <c r="B41" s="176"/>
      <c r="C41" s="1104"/>
      <c r="D41" s="1104"/>
      <c r="E41" s="1105"/>
      <c r="F41" s="185"/>
      <c r="G41" s="190"/>
      <c r="H41" s="190"/>
      <c r="I41" s="190"/>
      <c r="J41" s="194"/>
      <c r="K41" s="173"/>
      <c r="L41" s="173"/>
      <c r="M41" s="173"/>
      <c r="N41" s="173"/>
      <c r="O41" s="173"/>
      <c r="P41" s="173"/>
    </row>
    <row r="42" spans="1:16" ht="39" customHeight="1" x14ac:dyDescent="0.2">
      <c r="A42" s="173"/>
      <c r="B42" s="177"/>
      <c r="C42" s="1104" t="s">
        <v>422</v>
      </c>
      <c r="D42" s="1104"/>
      <c r="E42" s="1105"/>
      <c r="F42" s="185" t="s">
        <v>185</v>
      </c>
      <c r="G42" s="190" t="s">
        <v>185</v>
      </c>
      <c r="H42" s="190" t="s">
        <v>185</v>
      </c>
      <c r="I42" s="190" t="s">
        <v>185</v>
      </c>
      <c r="J42" s="194" t="s">
        <v>185</v>
      </c>
      <c r="K42" s="173"/>
      <c r="L42" s="173"/>
      <c r="M42" s="173"/>
      <c r="N42" s="173"/>
      <c r="O42" s="173"/>
      <c r="P42" s="173"/>
    </row>
    <row r="43" spans="1:16" ht="39" customHeight="1" x14ac:dyDescent="0.2">
      <c r="A43" s="173"/>
      <c r="B43" s="178"/>
      <c r="C43" s="1106" t="s">
        <v>380</v>
      </c>
      <c r="D43" s="1106"/>
      <c r="E43" s="1107"/>
      <c r="F43" s="186">
        <v>0.06</v>
      </c>
      <c r="G43" s="191">
        <v>0.04</v>
      </c>
      <c r="H43" s="191">
        <v>0</v>
      </c>
      <c r="I43" s="191" t="s">
        <v>185</v>
      </c>
      <c r="J43" s="195" t="s">
        <v>185</v>
      </c>
      <c r="K43" s="173"/>
      <c r="L43" s="173"/>
      <c r="M43" s="173"/>
      <c r="N43" s="173"/>
      <c r="O43" s="173"/>
      <c r="P43" s="173"/>
    </row>
    <row r="44" spans="1:16" ht="39" customHeight="1" x14ac:dyDescent="0.2">
      <c r="A44" s="173"/>
      <c r="B44" s="179" t="s">
        <v>18</v>
      </c>
      <c r="C44" s="181"/>
      <c r="D44" s="181"/>
      <c r="E44" s="181"/>
      <c r="F44" s="187"/>
      <c r="G44" s="187"/>
      <c r="H44" s="187"/>
      <c r="I44" s="187"/>
      <c r="J44" s="187"/>
      <c r="K44" s="173"/>
      <c r="L44" s="173"/>
      <c r="M44" s="173"/>
      <c r="N44" s="173"/>
      <c r="O44" s="173"/>
      <c r="P44" s="173"/>
    </row>
    <row r="45" spans="1:16" ht="16.5" x14ac:dyDescent="0.2">
      <c r="A45" s="173"/>
      <c r="B45" s="173"/>
      <c r="C45" s="173"/>
      <c r="D45" s="173"/>
      <c r="E45" s="173"/>
      <c r="F45" s="173"/>
      <c r="G45" s="173"/>
      <c r="H45" s="173"/>
      <c r="I45" s="173"/>
      <c r="J45" s="173"/>
      <c r="K45" s="173"/>
      <c r="L45" s="173"/>
      <c r="M45" s="173"/>
      <c r="N45" s="173"/>
      <c r="O45" s="173"/>
      <c r="P45" s="173"/>
    </row>
  </sheetData>
  <sheetProtection algorithmName="SHA-512" hashValue="q+sZfaxBbSIPGKUIwKAcxAFJ8U6SA8REWDJfZZ+Za8rqUuwJJfY0NjSxJX1lgfXEzzuSRsXiDPqmof/srY0IkA==" saltValue="qWSGOV4qKOOs66GBcriFo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33" customWidth="1"/>
    <col min="2" max="3" width="10.90625" style="33" customWidth="1"/>
    <col min="4" max="4" width="10" style="33" customWidth="1"/>
    <col min="5" max="10" width="11" style="33" customWidth="1"/>
    <col min="11" max="15" width="13.08984375" style="33" customWidth="1"/>
    <col min="16" max="21" width="11.453125" style="33" customWidth="1"/>
    <col min="22" max="22" width="0" style="33" hidden="1" customWidth="1"/>
    <col min="23" max="16384" width="0" style="33" hidden="1"/>
  </cols>
  <sheetData>
    <row r="1" spans="1:21" ht="13.5" customHeight="1" x14ac:dyDescent="0.2">
      <c r="A1" s="72"/>
      <c r="B1" s="72"/>
      <c r="C1" s="72"/>
      <c r="D1" s="72"/>
      <c r="E1" s="72"/>
      <c r="F1" s="72"/>
      <c r="G1" s="72"/>
      <c r="H1" s="72"/>
      <c r="I1" s="72"/>
      <c r="J1" s="72"/>
      <c r="K1" s="72"/>
      <c r="L1" s="72"/>
      <c r="M1" s="72"/>
      <c r="N1" s="72"/>
      <c r="O1" s="72"/>
      <c r="P1" s="72"/>
      <c r="Q1" s="72"/>
      <c r="R1" s="72"/>
      <c r="S1" s="72"/>
      <c r="T1" s="72"/>
      <c r="U1" s="72"/>
    </row>
    <row r="2" spans="1:21" ht="13.5" customHeight="1" x14ac:dyDescent="0.2">
      <c r="A2" s="72"/>
      <c r="B2" s="72"/>
      <c r="C2" s="72"/>
      <c r="D2" s="72"/>
      <c r="E2" s="72"/>
      <c r="F2" s="72"/>
      <c r="G2" s="72"/>
      <c r="H2" s="72"/>
      <c r="I2" s="72"/>
      <c r="J2" s="72"/>
      <c r="K2" s="72"/>
      <c r="L2" s="72"/>
      <c r="M2" s="72"/>
      <c r="N2" s="72"/>
      <c r="O2" s="72"/>
      <c r="P2" s="72"/>
      <c r="Q2" s="72"/>
      <c r="R2" s="72"/>
      <c r="S2" s="72"/>
      <c r="T2" s="72"/>
      <c r="U2" s="72"/>
    </row>
    <row r="3" spans="1:21" ht="13.5" customHeight="1" x14ac:dyDescent="0.2">
      <c r="A3" s="72"/>
      <c r="B3" s="72"/>
      <c r="C3" s="72"/>
      <c r="D3" s="72"/>
      <c r="E3" s="72"/>
      <c r="F3" s="72"/>
      <c r="G3" s="72"/>
      <c r="H3" s="72"/>
      <c r="I3" s="72"/>
      <c r="J3" s="72"/>
      <c r="K3" s="72"/>
      <c r="L3" s="72"/>
      <c r="M3" s="72"/>
      <c r="N3" s="72"/>
      <c r="O3" s="72"/>
      <c r="P3" s="72"/>
      <c r="Q3" s="72"/>
      <c r="R3" s="72"/>
      <c r="S3" s="72"/>
      <c r="T3" s="72"/>
      <c r="U3" s="72"/>
    </row>
    <row r="4" spans="1:21" ht="13.5" customHeight="1" x14ac:dyDescent="0.2">
      <c r="A4" s="72"/>
      <c r="B4" s="72"/>
      <c r="C4" s="72"/>
      <c r="D4" s="72"/>
      <c r="E4" s="72"/>
      <c r="F4" s="72"/>
      <c r="G4" s="72"/>
      <c r="H4" s="72"/>
      <c r="I4" s="72"/>
      <c r="J4" s="72"/>
      <c r="K4" s="72"/>
      <c r="L4" s="72"/>
      <c r="M4" s="72"/>
      <c r="N4" s="72"/>
      <c r="O4" s="72"/>
      <c r="P4" s="72"/>
      <c r="Q4" s="72"/>
      <c r="R4" s="72"/>
      <c r="S4" s="72"/>
      <c r="T4" s="72"/>
      <c r="U4" s="72"/>
    </row>
    <row r="5" spans="1:21" ht="13.5" customHeight="1" x14ac:dyDescent="0.2">
      <c r="A5" s="72"/>
      <c r="B5" s="72"/>
      <c r="C5" s="72"/>
      <c r="D5" s="72"/>
      <c r="E5" s="72"/>
      <c r="F5" s="72"/>
      <c r="G5" s="72"/>
      <c r="H5" s="72"/>
      <c r="I5" s="72"/>
      <c r="J5" s="72"/>
      <c r="K5" s="72"/>
      <c r="L5" s="72"/>
      <c r="M5" s="72"/>
      <c r="N5" s="72"/>
      <c r="O5" s="72"/>
      <c r="P5" s="72"/>
      <c r="Q5" s="72"/>
      <c r="R5" s="72"/>
      <c r="S5" s="72"/>
      <c r="T5" s="72"/>
      <c r="U5" s="72"/>
    </row>
    <row r="6" spans="1:21" ht="13.5" customHeight="1" x14ac:dyDescent="0.2">
      <c r="A6" s="72"/>
      <c r="B6" s="72"/>
      <c r="C6" s="72"/>
      <c r="D6" s="72"/>
      <c r="E6" s="72"/>
      <c r="F6" s="72"/>
      <c r="G6" s="72"/>
      <c r="H6" s="72"/>
      <c r="I6" s="72"/>
      <c r="J6" s="72"/>
      <c r="K6" s="72"/>
      <c r="L6" s="72"/>
      <c r="M6" s="72"/>
      <c r="N6" s="72"/>
      <c r="O6" s="72"/>
      <c r="P6" s="72"/>
      <c r="Q6" s="72"/>
      <c r="R6" s="72"/>
      <c r="S6" s="72"/>
      <c r="T6" s="72"/>
      <c r="U6" s="72"/>
    </row>
    <row r="7" spans="1:21" ht="13.5" customHeight="1" x14ac:dyDescent="0.2">
      <c r="A7" s="72"/>
      <c r="B7" s="72"/>
      <c r="C7" s="72"/>
      <c r="D7" s="72"/>
      <c r="E7" s="72"/>
      <c r="F7" s="72"/>
      <c r="G7" s="72"/>
      <c r="H7" s="72"/>
      <c r="I7" s="72"/>
      <c r="J7" s="72"/>
      <c r="K7" s="72"/>
      <c r="L7" s="72"/>
      <c r="M7" s="72"/>
      <c r="N7" s="72"/>
      <c r="O7" s="72"/>
      <c r="P7" s="72"/>
      <c r="Q7" s="72"/>
      <c r="R7" s="72"/>
      <c r="S7" s="72"/>
      <c r="T7" s="72"/>
      <c r="U7" s="72"/>
    </row>
    <row r="8" spans="1:21" ht="13.5" customHeight="1" x14ac:dyDescent="0.2">
      <c r="A8" s="72"/>
      <c r="B8" s="72"/>
      <c r="C8" s="72"/>
      <c r="D8" s="72"/>
      <c r="E8" s="72"/>
      <c r="F8" s="72"/>
      <c r="G8" s="72"/>
      <c r="H8" s="72"/>
      <c r="I8" s="72"/>
      <c r="J8" s="72"/>
      <c r="K8" s="72"/>
      <c r="L8" s="72"/>
      <c r="M8" s="72"/>
      <c r="N8" s="72"/>
      <c r="O8" s="72"/>
      <c r="P8" s="72"/>
      <c r="Q8" s="72"/>
      <c r="R8" s="72"/>
      <c r="S8" s="72"/>
      <c r="T8" s="72"/>
      <c r="U8" s="72"/>
    </row>
    <row r="9" spans="1:21" ht="13.5" customHeight="1" x14ac:dyDescent="0.2">
      <c r="A9" s="72"/>
      <c r="B9" s="72"/>
      <c r="C9" s="72"/>
      <c r="D9" s="72"/>
      <c r="E9" s="72"/>
      <c r="F9" s="72"/>
      <c r="G9" s="72"/>
      <c r="H9" s="72"/>
      <c r="I9" s="72"/>
      <c r="J9" s="72"/>
      <c r="K9" s="72"/>
      <c r="L9" s="72"/>
      <c r="M9" s="72"/>
      <c r="N9" s="72"/>
      <c r="O9" s="72"/>
      <c r="P9" s="72"/>
      <c r="Q9" s="72"/>
      <c r="R9" s="72"/>
      <c r="S9" s="72"/>
      <c r="T9" s="72"/>
      <c r="U9" s="72"/>
    </row>
    <row r="10" spans="1:21" ht="13.5" customHeight="1" x14ac:dyDescent="0.2">
      <c r="A10" s="72"/>
      <c r="B10" s="72"/>
      <c r="C10" s="72"/>
      <c r="D10" s="72"/>
      <c r="E10" s="72"/>
      <c r="F10" s="72"/>
      <c r="G10" s="72"/>
      <c r="H10" s="72"/>
      <c r="I10" s="72"/>
      <c r="J10" s="72"/>
      <c r="K10" s="72"/>
      <c r="L10" s="72"/>
      <c r="M10" s="72"/>
      <c r="N10" s="72"/>
      <c r="O10" s="72"/>
      <c r="P10" s="72"/>
      <c r="Q10" s="72"/>
      <c r="R10" s="72"/>
      <c r="S10" s="72"/>
      <c r="T10" s="72"/>
      <c r="U10" s="72"/>
    </row>
    <row r="11" spans="1:21" ht="13.5" customHeight="1" x14ac:dyDescent="0.2">
      <c r="A11" s="72"/>
      <c r="B11" s="72"/>
      <c r="C11" s="72"/>
      <c r="D11" s="72"/>
      <c r="E11" s="72"/>
      <c r="F11" s="72"/>
      <c r="G11" s="72"/>
      <c r="H11" s="72"/>
      <c r="I11" s="72"/>
      <c r="J11" s="72"/>
      <c r="K11" s="72"/>
      <c r="L11" s="72"/>
      <c r="M11" s="72"/>
      <c r="N11" s="72"/>
      <c r="O11" s="72"/>
      <c r="P11" s="72"/>
      <c r="Q11" s="72"/>
      <c r="R11" s="72"/>
      <c r="S11" s="72"/>
      <c r="T11" s="72"/>
      <c r="U11" s="72"/>
    </row>
    <row r="12" spans="1:21" ht="13.5" customHeight="1" x14ac:dyDescent="0.2">
      <c r="A12" s="72"/>
      <c r="B12" s="72"/>
      <c r="C12" s="72"/>
      <c r="D12" s="72"/>
      <c r="E12" s="72"/>
      <c r="F12" s="72"/>
      <c r="G12" s="72"/>
      <c r="H12" s="72"/>
      <c r="I12" s="72"/>
      <c r="J12" s="72"/>
      <c r="K12" s="72"/>
      <c r="L12" s="72"/>
      <c r="M12" s="72"/>
      <c r="N12" s="72"/>
      <c r="O12" s="72"/>
      <c r="P12" s="72"/>
      <c r="Q12" s="72"/>
      <c r="R12" s="72"/>
      <c r="S12" s="72"/>
      <c r="T12" s="72"/>
      <c r="U12" s="72"/>
    </row>
    <row r="13" spans="1:21" ht="13.5" customHeight="1" x14ac:dyDescent="0.2">
      <c r="A13" s="72"/>
      <c r="B13" s="72"/>
      <c r="C13" s="72"/>
      <c r="D13" s="72"/>
      <c r="E13" s="72"/>
      <c r="F13" s="72"/>
      <c r="G13" s="72"/>
      <c r="H13" s="72"/>
      <c r="I13" s="72"/>
      <c r="J13" s="72"/>
      <c r="K13" s="72"/>
      <c r="L13" s="72"/>
      <c r="M13" s="72"/>
      <c r="N13" s="72"/>
      <c r="O13" s="72"/>
      <c r="P13" s="72"/>
      <c r="Q13" s="72"/>
      <c r="R13" s="72"/>
      <c r="S13" s="72"/>
      <c r="T13" s="72"/>
      <c r="U13" s="72"/>
    </row>
    <row r="14" spans="1:21" ht="13.5" customHeight="1" x14ac:dyDescent="0.2">
      <c r="A14" s="72"/>
      <c r="B14" s="72"/>
      <c r="C14" s="72"/>
      <c r="D14" s="72"/>
      <c r="E14" s="72"/>
      <c r="F14" s="72"/>
      <c r="G14" s="72"/>
      <c r="H14" s="72"/>
      <c r="I14" s="72"/>
      <c r="J14" s="72"/>
      <c r="K14" s="72"/>
      <c r="L14" s="72"/>
      <c r="M14" s="72"/>
      <c r="N14" s="72"/>
      <c r="O14" s="72"/>
      <c r="P14" s="72"/>
      <c r="Q14" s="72"/>
      <c r="R14" s="72"/>
      <c r="S14" s="72"/>
      <c r="T14" s="72"/>
      <c r="U14" s="72"/>
    </row>
    <row r="15" spans="1:21" ht="13.5" customHeight="1" x14ac:dyDescent="0.2">
      <c r="A15" s="72"/>
      <c r="B15" s="72"/>
      <c r="C15" s="72"/>
      <c r="D15" s="72"/>
      <c r="E15" s="72"/>
      <c r="F15" s="72"/>
      <c r="G15" s="72"/>
      <c r="H15" s="72"/>
      <c r="I15" s="72"/>
      <c r="J15" s="72"/>
      <c r="K15" s="72"/>
      <c r="L15" s="72"/>
      <c r="M15" s="72"/>
      <c r="N15" s="72"/>
      <c r="O15" s="72"/>
      <c r="P15" s="72"/>
      <c r="Q15" s="72"/>
      <c r="R15" s="72"/>
      <c r="S15" s="72"/>
      <c r="T15" s="72"/>
      <c r="U15" s="72"/>
    </row>
    <row r="16" spans="1:21" ht="13.5" customHeight="1" x14ac:dyDescent="0.2">
      <c r="A16" s="72"/>
      <c r="B16" s="72"/>
      <c r="C16" s="72"/>
      <c r="D16" s="72"/>
      <c r="E16" s="72"/>
      <c r="F16" s="72"/>
      <c r="G16" s="72"/>
      <c r="H16" s="72"/>
      <c r="I16" s="72"/>
      <c r="J16" s="72"/>
      <c r="K16" s="72"/>
      <c r="L16" s="72"/>
      <c r="M16" s="72"/>
      <c r="N16" s="72"/>
      <c r="O16" s="72"/>
      <c r="P16" s="72"/>
      <c r="Q16" s="72"/>
      <c r="R16" s="72"/>
      <c r="S16" s="72"/>
      <c r="T16" s="72"/>
      <c r="U16" s="72"/>
    </row>
    <row r="17" spans="1:21" ht="13.5" customHeight="1" x14ac:dyDescent="0.2">
      <c r="A17" s="72"/>
      <c r="B17" s="72"/>
      <c r="C17" s="72"/>
      <c r="D17" s="72"/>
      <c r="E17" s="72"/>
      <c r="F17" s="72"/>
      <c r="G17" s="72"/>
      <c r="H17" s="72"/>
      <c r="I17" s="72"/>
      <c r="J17" s="72"/>
      <c r="K17" s="72"/>
      <c r="L17" s="72"/>
      <c r="M17" s="72"/>
      <c r="N17" s="72"/>
      <c r="O17" s="72"/>
      <c r="P17" s="72"/>
      <c r="Q17" s="72"/>
      <c r="R17" s="72"/>
      <c r="S17" s="72"/>
      <c r="T17" s="72"/>
      <c r="U17" s="72"/>
    </row>
    <row r="18" spans="1:21" ht="13.5" customHeight="1" x14ac:dyDescent="0.2">
      <c r="A18" s="72"/>
      <c r="B18" s="72"/>
      <c r="C18" s="72"/>
      <c r="D18" s="72"/>
      <c r="E18" s="72"/>
      <c r="F18" s="72"/>
      <c r="G18" s="72"/>
      <c r="H18" s="72"/>
      <c r="I18" s="72"/>
      <c r="J18" s="72"/>
      <c r="K18" s="72"/>
      <c r="L18" s="72"/>
      <c r="M18" s="72"/>
      <c r="N18" s="72"/>
      <c r="O18" s="72"/>
      <c r="P18" s="72"/>
      <c r="Q18" s="72"/>
      <c r="R18" s="72"/>
      <c r="S18" s="72"/>
      <c r="T18" s="72"/>
      <c r="U18" s="72"/>
    </row>
    <row r="19" spans="1:21" ht="13.5" customHeight="1" x14ac:dyDescent="0.2">
      <c r="A19" s="72"/>
      <c r="B19" s="72"/>
      <c r="C19" s="72"/>
      <c r="D19" s="72"/>
      <c r="E19" s="72"/>
      <c r="F19" s="72"/>
      <c r="G19" s="72"/>
      <c r="H19" s="72"/>
      <c r="I19" s="72"/>
      <c r="J19" s="72"/>
      <c r="K19" s="72"/>
      <c r="L19" s="72"/>
      <c r="M19" s="72"/>
      <c r="N19" s="72"/>
      <c r="O19" s="72"/>
      <c r="P19" s="72"/>
      <c r="Q19" s="72"/>
      <c r="R19" s="72"/>
      <c r="S19" s="72"/>
      <c r="T19" s="72"/>
      <c r="U19" s="72"/>
    </row>
    <row r="20" spans="1:21" ht="13.5" customHeight="1" x14ac:dyDescent="0.2">
      <c r="A20" s="72"/>
      <c r="B20" s="72"/>
      <c r="C20" s="72"/>
      <c r="D20" s="72"/>
      <c r="E20" s="72"/>
      <c r="F20" s="72"/>
      <c r="G20" s="72"/>
      <c r="H20" s="72"/>
      <c r="I20" s="72"/>
      <c r="J20" s="72"/>
      <c r="K20" s="72"/>
      <c r="L20" s="72"/>
      <c r="M20" s="72"/>
      <c r="N20" s="72"/>
      <c r="O20" s="72"/>
      <c r="P20" s="72"/>
      <c r="Q20" s="72"/>
      <c r="R20" s="72"/>
      <c r="S20" s="72"/>
      <c r="T20" s="72"/>
      <c r="U20" s="72"/>
    </row>
    <row r="21" spans="1:21" ht="13.5" customHeight="1" x14ac:dyDescent="0.2">
      <c r="A21" s="72"/>
      <c r="B21" s="72"/>
      <c r="C21" s="72"/>
      <c r="D21" s="72"/>
      <c r="E21" s="72"/>
      <c r="F21" s="72"/>
      <c r="G21" s="72"/>
      <c r="H21" s="72"/>
      <c r="I21" s="72"/>
      <c r="J21" s="72"/>
      <c r="K21" s="72"/>
      <c r="L21" s="72"/>
      <c r="M21" s="72"/>
      <c r="N21" s="72"/>
      <c r="O21" s="72"/>
      <c r="P21" s="72"/>
      <c r="Q21" s="72"/>
      <c r="R21" s="72"/>
      <c r="S21" s="72"/>
      <c r="T21" s="72"/>
      <c r="U21" s="72"/>
    </row>
    <row r="22" spans="1:21" ht="13.5" customHeight="1" x14ac:dyDescent="0.2">
      <c r="A22" s="72"/>
      <c r="B22" s="72"/>
      <c r="C22" s="72"/>
      <c r="D22" s="72"/>
      <c r="E22" s="72"/>
      <c r="F22" s="72"/>
      <c r="G22" s="72"/>
      <c r="H22" s="72"/>
      <c r="I22" s="72"/>
      <c r="J22" s="72"/>
      <c r="K22" s="72"/>
      <c r="L22" s="72"/>
      <c r="M22" s="72"/>
      <c r="N22" s="72"/>
      <c r="O22" s="72"/>
      <c r="P22" s="72"/>
      <c r="Q22" s="72"/>
      <c r="R22" s="72"/>
      <c r="S22" s="72"/>
      <c r="T22" s="72"/>
      <c r="U22" s="72"/>
    </row>
    <row r="23" spans="1:21" ht="13.5" customHeight="1" x14ac:dyDescent="0.2">
      <c r="A23" s="72"/>
      <c r="B23" s="72"/>
      <c r="C23" s="72"/>
      <c r="D23" s="72"/>
      <c r="E23" s="72"/>
      <c r="F23" s="72"/>
      <c r="G23" s="72"/>
      <c r="H23" s="72"/>
      <c r="I23" s="72"/>
      <c r="J23" s="72"/>
      <c r="K23" s="72"/>
      <c r="L23" s="72"/>
      <c r="M23" s="72"/>
      <c r="N23" s="72"/>
      <c r="O23" s="72"/>
      <c r="P23" s="72"/>
      <c r="Q23" s="72"/>
      <c r="R23" s="72"/>
      <c r="S23" s="72"/>
      <c r="T23" s="72"/>
      <c r="U23" s="72"/>
    </row>
    <row r="24" spans="1:21" ht="13.5" customHeight="1" x14ac:dyDescent="0.2">
      <c r="A24" s="72"/>
      <c r="B24" s="72"/>
      <c r="C24" s="72"/>
      <c r="D24" s="72"/>
      <c r="E24" s="72"/>
      <c r="F24" s="72"/>
      <c r="G24" s="72"/>
      <c r="H24" s="72"/>
      <c r="I24" s="72"/>
      <c r="J24" s="72"/>
      <c r="K24" s="72"/>
      <c r="L24" s="72"/>
      <c r="M24" s="72"/>
      <c r="N24" s="72"/>
      <c r="O24" s="72"/>
      <c r="P24" s="72"/>
      <c r="Q24" s="72"/>
      <c r="R24" s="72"/>
      <c r="S24" s="72"/>
      <c r="T24" s="72"/>
      <c r="U24" s="72"/>
    </row>
    <row r="25" spans="1:21" ht="13.5" customHeight="1" x14ac:dyDescent="0.2">
      <c r="A25" s="72"/>
      <c r="B25" s="72"/>
      <c r="C25" s="72"/>
      <c r="D25" s="72"/>
      <c r="E25" s="72"/>
      <c r="F25" s="72"/>
      <c r="G25" s="72"/>
      <c r="H25" s="72"/>
      <c r="I25" s="72"/>
      <c r="J25" s="72"/>
      <c r="K25" s="72"/>
      <c r="L25" s="72"/>
      <c r="M25" s="72"/>
      <c r="N25" s="72"/>
      <c r="O25" s="72"/>
      <c r="P25" s="72"/>
      <c r="Q25" s="72"/>
      <c r="R25" s="72"/>
      <c r="S25" s="72"/>
      <c r="T25" s="72"/>
      <c r="U25" s="72"/>
    </row>
    <row r="26" spans="1:21" ht="13.5" customHeight="1" x14ac:dyDescent="0.2">
      <c r="A26" s="72"/>
      <c r="B26" s="72"/>
      <c r="C26" s="72"/>
      <c r="D26" s="72"/>
      <c r="E26" s="72"/>
      <c r="F26" s="72"/>
      <c r="G26" s="72"/>
      <c r="H26" s="72"/>
      <c r="I26" s="72"/>
      <c r="J26" s="72"/>
      <c r="K26" s="72"/>
      <c r="L26" s="72"/>
      <c r="M26" s="72"/>
      <c r="N26" s="72"/>
      <c r="O26" s="72"/>
      <c r="P26" s="72"/>
      <c r="Q26" s="72"/>
      <c r="R26" s="72"/>
      <c r="S26" s="72"/>
      <c r="T26" s="72"/>
      <c r="U26" s="72"/>
    </row>
    <row r="27" spans="1:21" ht="13.5" customHeight="1" x14ac:dyDescent="0.2">
      <c r="A27" s="72"/>
      <c r="B27" s="72"/>
      <c r="C27" s="72"/>
      <c r="D27" s="72"/>
      <c r="E27" s="72"/>
      <c r="F27" s="72"/>
      <c r="G27" s="72"/>
      <c r="H27" s="72"/>
      <c r="I27" s="72"/>
      <c r="J27" s="72"/>
      <c r="K27" s="72"/>
      <c r="L27" s="72"/>
      <c r="M27" s="72"/>
      <c r="N27" s="72"/>
      <c r="O27" s="72"/>
      <c r="P27" s="72"/>
      <c r="Q27" s="72"/>
      <c r="R27" s="72"/>
      <c r="S27" s="72"/>
      <c r="T27" s="72"/>
      <c r="U27" s="72"/>
    </row>
    <row r="28" spans="1:21" ht="13.5" customHeight="1" x14ac:dyDescent="0.2">
      <c r="A28" s="72"/>
      <c r="B28" s="72"/>
      <c r="C28" s="72"/>
      <c r="D28" s="72"/>
      <c r="E28" s="72"/>
      <c r="F28" s="72"/>
      <c r="G28" s="72"/>
      <c r="H28" s="72"/>
      <c r="I28" s="72"/>
      <c r="J28" s="72"/>
      <c r="K28" s="72"/>
      <c r="L28" s="72"/>
      <c r="M28" s="72"/>
      <c r="N28" s="72"/>
      <c r="O28" s="72"/>
      <c r="P28" s="72"/>
      <c r="Q28" s="72"/>
      <c r="R28" s="72"/>
      <c r="S28" s="72"/>
      <c r="T28" s="72"/>
      <c r="U28" s="72"/>
    </row>
    <row r="29" spans="1:21" ht="13.5" customHeight="1" x14ac:dyDescent="0.2">
      <c r="A29" s="72"/>
      <c r="B29" s="72"/>
      <c r="C29" s="72"/>
      <c r="D29" s="72"/>
      <c r="E29" s="72"/>
      <c r="F29" s="72"/>
      <c r="G29" s="72"/>
      <c r="H29" s="72"/>
      <c r="I29" s="72"/>
      <c r="J29" s="72"/>
      <c r="K29" s="72"/>
      <c r="L29" s="72"/>
      <c r="M29" s="72"/>
      <c r="N29" s="72"/>
      <c r="O29" s="72"/>
      <c r="P29" s="72"/>
      <c r="Q29" s="72"/>
      <c r="R29" s="72"/>
      <c r="S29" s="72"/>
      <c r="T29" s="72"/>
      <c r="U29" s="72"/>
    </row>
    <row r="30" spans="1:21" ht="13.5" customHeight="1" x14ac:dyDescent="0.2">
      <c r="A30" s="72"/>
      <c r="B30" s="72"/>
      <c r="C30" s="72"/>
      <c r="D30" s="72"/>
      <c r="E30" s="72"/>
      <c r="F30" s="72"/>
      <c r="G30" s="72"/>
      <c r="H30" s="72"/>
      <c r="I30" s="72"/>
      <c r="J30" s="72"/>
      <c r="K30" s="72"/>
      <c r="L30" s="72"/>
      <c r="M30" s="72"/>
      <c r="N30" s="72"/>
      <c r="O30" s="72"/>
      <c r="P30" s="72"/>
      <c r="Q30" s="72"/>
      <c r="R30" s="72"/>
      <c r="S30" s="72"/>
      <c r="T30" s="72"/>
      <c r="U30" s="72"/>
    </row>
    <row r="31" spans="1:21" ht="13.5" customHeight="1" x14ac:dyDescent="0.2">
      <c r="A31" s="72"/>
      <c r="B31" s="72"/>
      <c r="C31" s="72"/>
      <c r="D31" s="72"/>
      <c r="E31" s="72"/>
      <c r="F31" s="72"/>
      <c r="G31" s="72"/>
      <c r="H31" s="72"/>
      <c r="I31" s="72"/>
      <c r="J31" s="72"/>
      <c r="K31" s="72"/>
      <c r="L31" s="72"/>
      <c r="M31" s="72"/>
      <c r="N31" s="72"/>
      <c r="O31" s="72"/>
      <c r="P31" s="72"/>
      <c r="Q31" s="72"/>
      <c r="R31" s="72"/>
      <c r="S31" s="72"/>
      <c r="T31" s="72"/>
      <c r="U31" s="72"/>
    </row>
    <row r="32" spans="1:21" ht="13.5" customHeight="1" x14ac:dyDescent="0.2">
      <c r="A32" s="72"/>
      <c r="B32" s="72"/>
      <c r="C32" s="72"/>
      <c r="D32" s="72"/>
      <c r="E32" s="72"/>
      <c r="F32" s="72"/>
      <c r="G32" s="72"/>
      <c r="H32" s="72"/>
      <c r="I32" s="72"/>
      <c r="J32" s="72"/>
      <c r="K32" s="72"/>
      <c r="L32" s="72"/>
      <c r="M32" s="72"/>
      <c r="N32" s="72"/>
      <c r="O32" s="72"/>
      <c r="P32" s="72"/>
      <c r="Q32" s="72"/>
      <c r="R32" s="72"/>
      <c r="S32" s="72"/>
      <c r="T32" s="72"/>
      <c r="U32" s="72"/>
    </row>
    <row r="33" spans="1:21" ht="13.5" customHeight="1" x14ac:dyDescent="0.2">
      <c r="A33" s="72"/>
      <c r="B33" s="72"/>
      <c r="C33" s="72"/>
      <c r="D33" s="72"/>
      <c r="E33" s="72"/>
      <c r="F33" s="72"/>
      <c r="G33" s="72"/>
      <c r="H33" s="72"/>
      <c r="I33" s="72"/>
      <c r="J33" s="72"/>
      <c r="K33" s="72"/>
      <c r="L33" s="72"/>
      <c r="M33" s="72"/>
      <c r="N33" s="72"/>
      <c r="O33" s="72"/>
      <c r="P33" s="72"/>
      <c r="Q33" s="72"/>
      <c r="R33" s="72"/>
      <c r="S33" s="72"/>
      <c r="T33" s="72"/>
      <c r="U33" s="72"/>
    </row>
    <row r="34" spans="1:21" ht="13.5" customHeight="1" x14ac:dyDescent="0.2">
      <c r="A34" s="72"/>
      <c r="B34" s="72"/>
      <c r="C34" s="72"/>
      <c r="D34" s="72"/>
      <c r="E34" s="72"/>
      <c r="F34" s="72"/>
      <c r="G34" s="72"/>
      <c r="H34" s="72"/>
      <c r="I34" s="72"/>
      <c r="J34" s="72"/>
      <c r="K34" s="72"/>
      <c r="L34" s="72"/>
      <c r="M34" s="72"/>
      <c r="N34" s="72"/>
      <c r="O34" s="72"/>
      <c r="P34" s="72"/>
      <c r="Q34" s="72"/>
      <c r="R34" s="72"/>
      <c r="S34" s="72"/>
      <c r="T34" s="72"/>
      <c r="U34" s="72"/>
    </row>
    <row r="35" spans="1:21" ht="13.5" customHeight="1" x14ac:dyDescent="0.2">
      <c r="A35" s="72"/>
      <c r="B35" s="72"/>
      <c r="C35" s="72"/>
      <c r="D35" s="72"/>
      <c r="E35" s="72"/>
      <c r="F35" s="72"/>
      <c r="G35" s="72"/>
      <c r="H35" s="72"/>
      <c r="I35" s="72"/>
      <c r="J35" s="72"/>
      <c r="K35" s="72"/>
      <c r="L35" s="72"/>
      <c r="M35" s="72"/>
      <c r="N35" s="72"/>
      <c r="O35" s="72"/>
      <c r="P35" s="72"/>
      <c r="Q35" s="72"/>
      <c r="R35" s="72"/>
      <c r="S35" s="72"/>
      <c r="T35" s="72"/>
      <c r="U35" s="72"/>
    </row>
    <row r="36" spans="1:21" ht="13.5" customHeight="1" x14ac:dyDescent="0.2">
      <c r="A36" s="72"/>
      <c r="B36" s="72"/>
      <c r="C36" s="72"/>
      <c r="D36" s="72"/>
      <c r="E36" s="72"/>
      <c r="F36" s="72"/>
      <c r="G36" s="72"/>
      <c r="H36" s="72"/>
      <c r="I36" s="72"/>
      <c r="J36" s="72"/>
      <c r="K36" s="72"/>
      <c r="L36" s="72"/>
      <c r="M36" s="72"/>
      <c r="N36" s="72"/>
      <c r="O36" s="72"/>
      <c r="P36" s="72"/>
      <c r="Q36" s="72"/>
      <c r="R36" s="72"/>
      <c r="S36" s="72"/>
      <c r="T36" s="72"/>
      <c r="U36" s="72"/>
    </row>
    <row r="37" spans="1:21" ht="13.5" customHeight="1" x14ac:dyDescent="0.2">
      <c r="A37" s="72"/>
      <c r="B37" s="72"/>
      <c r="C37" s="72"/>
      <c r="D37" s="72"/>
      <c r="E37" s="72"/>
      <c r="F37" s="72"/>
      <c r="G37" s="72"/>
      <c r="H37" s="72"/>
      <c r="I37" s="72"/>
      <c r="J37" s="72"/>
      <c r="K37" s="72"/>
      <c r="L37" s="72"/>
      <c r="M37" s="72"/>
      <c r="N37" s="72"/>
      <c r="O37" s="72"/>
      <c r="P37" s="72"/>
      <c r="Q37" s="72"/>
      <c r="R37" s="72"/>
      <c r="S37" s="72"/>
      <c r="T37" s="72"/>
      <c r="U37" s="72"/>
    </row>
    <row r="38" spans="1:21" ht="13.5" customHeight="1" x14ac:dyDescent="0.2">
      <c r="A38" s="72"/>
      <c r="B38" s="72"/>
      <c r="C38" s="72"/>
      <c r="D38" s="72"/>
      <c r="E38" s="72"/>
      <c r="F38" s="72"/>
      <c r="G38" s="72"/>
      <c r="H38" s="72"/>
      <c r="I38" s="72"/>
      <c r="J38" s="72"/>
      <c r="K38" s="72"/>
      <c r="L38" s="72"/>
      <c r="M38" s="72"/>
      <c r="N38" s="72"/>
      <c r="O38" s="72"/>
      <c r="P38" s="72"/>
      <c r="Q38" s="72"/>
      <c r="R38" s="72"/>
      <c r="S38" s="72"/>
      <c r="T38" s="72"/>
      <c r="U38" s="72"/>
    </row>
    <row r="39" spans="1:21" ht="13.5" customHeight="1" x14ac:dyDescent="0.2">
      <c r="A39" s="72"/>
      <c r="B39" s="72"/>
      <c r="C39" s="72"/>
      <c r="D39" s="72"/>
      <c r="E39" s="72"/>
      <c r="F39" s="72"/>
      <c r="G39" s="72"/>
      <c r="H39" s="72"/>
      <c r="I39" s="72"/>
      <c r="J39" s="72"/>
      <c r="K39" s="72"/>
      <c r="L39" s="72"/>
      <c r="M39" s="72"/>
      <c r="N39" s="72"/>
      <c r="O39" s="72"/>
      <c r="P39" s="72"/>
      <c r="Q39" s="72"/>
      <c r="R39" s="72"/>
      <c r="S39" s="72"/>
      <c r="T39" s="72"/>
      <c r="U39" s="72"/>
    </row>
    <row r="40" spans="1:21" ht="13.5" customHeight="1" x14ac:dyDescent="0.2">
      <c r="A40" s="72"/>
      <c r="B40" s="72"/>
      <c r="C40" s="72"/>
      <c r="D40" s="72"/>
      <c r="E40" s="72"/>
      <c r="F40" s="72"/>
      <c r="G40" s="72"/>
      <c r="H40" s="72"/>
      <c r="I40" s="72"/>
      <c r="J40" s="72"/>
      <c r="K40" s="72"/>
      <c r="L40" s="72"/>
      <c r="M40" s="72"/>
      <c r="N40" s="72"/>
      <c r="O40" s="72"/>
      <c r="P40" s="72"/>
      <c r="Q40" s="72"/>
      <c r="R40" s="72"/>
      <c r="S40" s="72"/>
      <c r="T40" s="72"/>
      <c r="U40" s="72"/>
    </row>
    <row r="41" spans="1:21" ht="13.5" customHeight="1" x14ac:dyDescent="0.2">
      <c r="A41" s="72"/>
      <c r="B41" s="72"/>
      <c r="C41" s="72"/>
      <c r="D41" s="72"/>
      <c r="E41" s="72"/>
      <c r="F41" s="72"/>
      <c r="G41" s="72"/>
      <c r="H41" s="72"/>
      <c r="I41" s="72"/>
      <c r="J41" s="72"/>
      <c r="K41" s="72"/>
      <c r="L41" s="72"/>
      <c r="M41" s="72"/>
      <c r="N41" s="72"/>
      <c r="O41" s="72"/>
      <c r="P41" s="72"/>
      <c r="Q41" s="72"/>
      <c r="R41" s="72"/>
      <c r="S41" s="72"/>
      <c r="T41" s="72"/>
      <c r="U41" s="72"/>
    </row>
    <row r="42" spans="1:21" ht="13.5" customHeight="1" x14ac:dyDescent="0.2">
      <c r="A42" s="72"/>
      <c r="B42" s="72"/>
      <c r="C42" s="72"/>
      <c r="D42" s="72"/>
      <c r="E42" s="72"/>
      <c r="F42" s="72"/>
      <c r="G42" s="72"/>
      <c r="H42" s="72"/>
      <c r="I42" s="72"/>
      <c r="J42" s="72"/>
      <c r="K42" s="72"/>
      <c r="L42" s="72"/>
      <c r="M42" s="72"/>
      <c r="N42" s="72"/>
      <c r="O42" s="72"/>
      <c r="P42" s="72"/>
      <c r="Q42" s="72"/>
      <c r="R42" s="72"/>
      <c r="S42" s="72"/>
      <c r="T42" s="72"/>
      <c r="U42" s="72"/>
    </row>
    <row r="43" spans="1:21" ht="30.75" customHeight="1" x14ac:dyDescent="0.2">
      <c r="A43" s="72"/>
      <c r="B43" s="72"/>
      <c r="C43" s="72"/>
      <c r="D43" s="72"/>
      <c r="E43" s="72"/>
      <c r="F43" s="72"/>
      <c r="G43" s="72"/>
      <c r="H43" s="72"/>
      <c r="I43" s="72"/>
      <c r="J43" s="72"/>
      <c r="K43" s="72"/>
      <c r="L43" s="72"/>
      <c r="M43" s="72"/>
      <c r="N43" s="72"/>
      <c r="O43" s="230" t="s">
        <v>21</v>
      </c>
      <c r="P43" s="72"/>
      <c r="Q43" s="72"/>
      <c r="R43" s="72"/>
      <c r="S43" s="72"/>
      <c r="T43" s="72"/>
      <c r="U43" s="72"/>
    </row>
    <row r="44" spans="1:21" ht="30.75" customHeight="1" x14ac:dyDescent="0.25">
      <c r="A44" s="72"/>
      <c r="B44" s="196" t="s">
        <v>22</v>
      </c>
      <c r="C44" s="202"/>
      <c r="D44" s="202"/>
      <c r="E44" s="210"/>
      <c r="F44" s="210"/>
      <c r="G44" s="210"/>
      <c r="H44" s="210"/>
      <c r="I44" s="210"/>
      <c r="J44" s="213" t="s">
        <v>16</v>
      </c>
      <c r="K44" s="215" t="s">
        <v>323</v>
      </c>
      <c r="L44" s="223" t="s">
        <v>417</v>
      </c>
      <c r="M44" s="223" t="s">
        <v>418</v>
      </c>
      <c r="N44" s="223" t="s">
        <v>419</v>
      </c>
      <c r="O44" s="231" t="s">
        <v>420</v>
      </c>
      <c r="P44" s="72"/>
      <c r="Q44" s="72"/>
      <c r="R44" s="72"/>
      <c r="S44" s="72"/>
      <c r="T44" s="72"/>
      <c r="U44" s="72"/>
    </row>
    <row r="45" spans="1:21" ht="30.75" customHeight="1" x14ac:dyDescent="0.2">
      <c r="A45" s="72"/>
      <c r="B45" s="1120" t="s">
        <v>27</v>
      </c>
      <c r="C45" s="1121"/>
      <c r="D45" s="205"/>
      <c r="E45" s="1134" t="s">
        <v>24</v>
      </c>
      <c r="F45" s="1134"/>
      <c r="G45" s="1134"/>
      <c r="H45" s="1134"/>
      <c r="I45" s="1134"/>
      <c r="J45" s="1135"/>
      <c r="K45" s="216">
        <v>775</v>
      </c>
      <c r="L45" s="224">
        <v>765</v>
      </c>
      <c r="M45" s="224">
        <v>743</v>
      </c>
      <c r="N45" s="224">
        <v>731</v>
      </c>
      <c r="O45" s="232">
        <v>747</v>
      </c>
      <c r="P45" s="72"/>
      <c r="Q45" s="72"/>
      <c r="R45" s="72"/>
      <c r="S45" s="72"/>
      <c r="T45" s="72"/>
      <c r="U45" s="72"/>
    </row>
    <row r="46" spans="1:21" ht="30.75" customHeight="1" x14ac:dyDescent="0.2">
      <c r="A46" s="72"/>
      <c r="B46" s="1122"/>
      <c r="C46" s="1123"/>
      <c r="D46" s="206"/>
      <c r="E46" s="1126" t="s">
        <v>29</v>
      </c>
      <c r="F46" s="1126"/>
      <c r="G46" s="1126"/>
      <c r="H46" s="1126"/>
      <c r="I46" s="1126"/>
      <c r="J46" s="1127"/>
      <c r="K46" s="217" t="s">
        <v>185</v>
      </c>
      <c r="L46" s="225" t="s">
        <v>185</v>
      </c>
      <c r="M46" s="225" t="s">
        <v>185</v>
      </c>
      <c r="N46" s="225" t="s">
        <v>185</v>
      </c>
      <c r="O46" s="233" t="s">
        <v>185</v>
      </c>
      <c r="P46" s="72"/>
      <c r="Q46" s="72"/>
      <c r="R46" s="72"/>
      <c r="S46" s="72"/>
      <c r="T46" s="72"/>
      <c r="U46" s="72"/>
    </row>
    <row r="47" spans="1:21" ht="30.75" customHeight="1" x14ac:dyDescent="0.2">
      <c r="A47" s="72"/>
      <c r="B47" s="1122"/>
      <c r="C47" s="1123"/>
      <c r="D47" s="206"/>
      <c r="E47" s="1126" t="s">
        <v>33</v>
      </c>
      <c r="F47" s="1126"/>
      <c r="G47" s="1126"/>
      <c r="H47" s="1126"/>
      <c r="I47" s="1126"/>
      <c r="J47" s="1127"/>
      <c r="K47" s="217" t="s">
        <v>185</v>
      </c>
      <c r="L47" s="225" t="s">
        <v>185</v>
      </c>
      <c r="M47" s="225" t="s">
        <v>185</v>
      </c>
      <c r="N47" s="225" t="s">
        <v>185</v>
      </c>
      <c r="O47" s="233" t="s">
        <v>185</v>
      </c>
      <c r="P47" s="72"/>
      <c r="Q47" s="72"/>
      <c r="R47" s="72"/>
      <c r="S47" s="72"/>
      <c r="T47" s="72"/>
      <c r="U47" s="72"/>
    </row>
    <row r="48" spans="1:21" ht="30.75" customHeight="1" x14ac:dyDescent="0.2">
      <c r="A48" s="72"/>
      <c r="B48" s="1122"/>
      <c r="C48" s="1123"/>
      <c r="D48" s="206"/>
      <c r="E48" s="1126" t="s">
        <v>36</v>
      </c>
      <c r="F48" s="1126"/>
      <c r="G48" s="1126"/>
      <c r="H48" s="1126"/>
      <c r="I48" s="1126"/>
      <c r="J48" s="1127"/>
      <c r="K48" s="217">
        <v>132</v>
      </c>
      <c r="L48" s="225">
        <v>134</v>
      </c>
      <c r="M48" s="225">
        <v>136</v>
      </c>
      <c r="N48" s="225">
        <v>138</v>
      </c>
      <c r="O48" s="233">
        <v>139</v>
      </c>
      <c r="P48" s="72"/>
      <c r="Q48" s="72"/>
      <c r="R48" s="72"/>
      <c r="S48" s="72"/>
      <c r="T48" s="72"/>
      <c r="U48" s="72"/>
    </row>
    <row r="49" spans="1:21" ht="30.75" customHeight="1" x14ac:dyDescent="0.2">
      <c r="A49" s="72"/>
      <c r="B49" s="1122"/>
      <c r="C49" s="1123"/>
      <c r="D49" s="206"/>
      <c r="E49" s="1126" t="s">
        <v>2</v>
      </c>
      <c r="F49" s="1126"/>
      <c r="G49" s="1126"/>
      <c r="H49" s="1126"/>
      <c r="I49" s="1126"/>
      <c r="J49" s="1127"/>
      <c r="K49" s="217">
        <v>95</v>
      </c>
      <c r="L49" s="225">
        <v>98</v>
      </c>
      <c r="M49" s="225">
        <v>91</v>
      </c>
      <c r="N49" s="225">
        <v>90</v>
      </c>
      <c r="O49" s="233">
        <v>148</v>
      </c>
      <c r="P49" s="72"/>
      <c r="Q49" s="72"/>
      <c r="R49" s="72"/>
      <c r="S49" s="72"/>
      <c r="T49" s="72"/>
      <c r="U49" s="72"/>
    </row>
    <row r="50" spans="1:21" ht="30.75" customHeight="1" x14ac:dyDescent="0.2">
      <c r="A50" s="72"/>
      <c r="B50" s="1122"/>
      <c r="C50" s="1123"/>
      <c r="D50" s="206"/>
      <c r="E50" s="1126" t="s">
        <v>41</v>
      </c>
      <c r="F50" s="1126"/>
      <c r="G50" s="1126"/>
      <c r="H50" s="1126"/>
      <c r="I50" s="1126"/>
      <c r="J50" s="1127"/>
      <c r="K50" s="217">
        <v>2</v>
      </c>
      <c r="L50" s="225">
        <v>2</v>
      </c>
      <c r="M50" s="225">
        <v>1</v>
      </c>
      <c r="N50" s="225">
        <v>1</v>
      </c>
      <c r="O50" s="233">
        <v>1</v>
      </c>
      <c r="P50" s="72"/>
      <c r="Q50" s="72"/>
      <c r="R50" s="72"/>
      <c r="S50" s="72"/>
      <c r="T50" s="72"/>
      <c r="U50" s="72"/>
    </row>
    <row r="51" spans="1:21" ht="30.75" customHeight="1" x14ac:dyDescent="0.2">
      <c r="A51" s="72"/>
      <c r="B51" s="1124"/>
      <c r="C51" s="1125"/>
      <c r="D51" s="207"/>
      <c r="E51" s="1126" t="s">
        <v>44</v>
      </c>
      <c r="F51" s="1126"/>
      <c r="G51" s="1126"/>
      <c r="H51" s="1126"/>
      <c r="I51" s="1126"/>
      <c r="J51" s="1127"/>
      <c r="K51" s="217" t="s">
        <v>185</v>
      </c>
      <c r="L51" s="225" t="s">
        <v>185</v>
      </c>
      <c r="M51" s="225" t="s">
        <v>185</v>
      </c>
      <c r="N51" s="225" t="s">
        <v>185</v>
      </c>
      <c r="O51" s="233" t="s">
        <v>185</v>
      </c>
      <c r="P51" s="72"/>
      <c r="Q51" s="72"/>
      <c r="R51" s="72"/>
      <c r="S51" s="72"/>
      <c r="T51" s="72"/>
      <c r="U51" s="72"/>
    </row>
    <row r="52" spans="1:21" ht="30.75" customHeight="1" x14ac:dyDescent="0.2">
      <c r="A52" s="72"/>
      <c r="B52" s="1128" t="s">
        <v>51</v>
      </c>
      <c r="C52" s="1129"/>
      <c r="D52" s="207"/>
      <c r="E52" s="1126" t="s">
        <v>53</v>
      </c>
      <c r="F52" s="1126"/>
      <c r="G52" s="1126"/>
      <c r="H52" s="1126"/>
      <c r="I52" s="1126"/>
      <c r="J52" s="1127"/>
      <c r="K52" s="217">
        <v>669</v>
      </c>
      <c r="L52" s="225">
        <v>640</v>
      </c>
      <c r="M52" s="225">
        <v>639</v>
      </c>
      <c r="N52" s="225">
        <v>630</v>
      </c>
      <c r="O52" s="233">
        <v>649</v>
      </c>
      <c r="P52" s="72"/>
      <c r="Q52" s="72"/>
      <c r="R52" s="72"/>
      <c r="S52" s="72"/>
      <c r="T52" s="72"/>
      <c r="U52" s="72"/>
    </row>
    <row r="53" spans="1:21" ht="30.75" customHeight="1" x14ac:dyDescent="0.2">
      <c r="A53" s="72"/>
      <c r="B53" s="1130" t="s">
        <v>54</v>
      </c>
      <c r="C53" s="1131"/>
      <c r="D53" s="208"/>
      <c r="E53" s="1132" t="s">
        <v>57</v>
      </c>
      <c r="F53" s="1132"/>
      <c r="G53" s="1132"/>
      <c r="H53" s="1132"/>
      <c r="I53" s="1132"/>
      <c r="J53" s="1133"/>
      <c r="K53" s="218">
        <v>335</v>
      </c>
      <c r="L53" s="226">
        <v>359</v>
      </c>
      <c r="M53" s="226">
        <v>332</v>
      </c>
      <c r="N53" s="226">
        <v>330</v>
      </c>
      <c r="O53" s="234">
        <v>386</v>
      </c>
      <c r="P53" s="72"/>
      <c r="Q53" s="72"/>
      <c r="R53" s="72"/>
      <c r="S53" s="72"/>
      <c r="T53" s="72"/>
      <c r="U53" s="72"/>
    </row>
    <row r="54" spans="1:21" ht="24" customHeight="1" x14ac:dyDescent="0.25">
      <c r="A54" s="72"/>
      <c r="B54" s="197" t="s">
        <v>60</v>
      </c>
      <c r="C54" s="72"/>
      <c r="D54" s="72"/>
      <c r="E54" s="72"/>
      <c r="F54" s="72"/>
      <c r="G54" s="72"/>
      <c r="H54" s="72"/>
      <c r="I54" s="72"/>
      <c r="J54" s="72"/>
      <c r="K54" s="72"/>
      <c r="L54" s="72"/>
      <c r="M54" s="72"/>
      <c r="N54" s="72"/>
      <c r="O54" s="72"/>
      <c r="P54" s="72"/>
      <c r="Q54" s="72"/>
      <c r="R54" s="72"/>
      <c r="S54" s="72"/>
      <c r="T54" s="72"/>
      <c r="U54" s="72"/>
    </row>
    <row r="55" spans="1:21" ht="24" customHeight="1" x14ac:dyDescent="0.25">
      <c r="A55" s="72"/>
      <c r="B55" s="198" t="s">
        <v>7</v>
      </c>
      <c r="C55" s="203"/>
      <c r="D55" s="203"/>
      <c r="E55" s="203"/>
      <c r="F55" s="203"/>
      <c r="G55" s="203"/>
      <c r="H55" s="203"/>
      <c r="I55" s="203"/>
      <c r="J55" s="203"/>
      <c r="K55" s="219"/>
      <c r="L55" s="219"/>
      <c r="M55" s="219"/>
      <c r="N55" s="219"/>
      <c r="O55" s="235" t="s">
        <v>28</v>
      </c>
      <c r="P55" s="72"/>
      <c r="Q55" s="72"/>
      <c r="R55" s="72"/>
      <c r="S55" s="72"/>
      <c r="T55" s="72"/>
      <c r="U55" s="72"/>
    </row>
    <row r="56" spans="1:21" ht="31.5" customHeight="1" x14ac:dyDescent="0.25">
      <c r="A56" s="72"/>
      <c r="B56" s="199"/>
      <c r="C56" s="204"/>
      <c r="D56" s="204"/>
      <c r="E56" s="211"/>
      <c r="F56" s="211"/>
      <c r="G56" s="211"/>
      <c r="H56" s="211"/>
      <c r="I56" s="211"/>
      <c r="J56" s="214" t="s">
        <v>16</v>
      </c>
      <c r="K56" s="220" t="s">
        <v>423</v>
      </c>
      <c r="L56" s="227" t="s">
        <v>424</v>
      </c>
      <c r="M56" s="227" t="s">
        <v>425</v>
      </c>
      <c r="N56" s="227" t="s">
        <v>426</v>
      </c>
      <c r="O56" s="236" t="s">
        <v>428</v>
      </c>
      <c r="P56" s="72"/>
      <c r="Q56" s="72"/>
      <c r="R56" s="72"/>
      <c r="S56" s="72"/>
      <c r="T56" s="72"/>
      <c r="U56" s="72"/>
    </row>
    <row r="57" spans="1:21" ht="31.5" customHeight="1" x14ac:dyDescent="0.2">
      <c r="B57" s="1116" t="s">
        <v>52</v>
      </c>
      <c r="C57" s="1117"/>
      <c r="D57" s="1110" t="s">
        <v>61</v>
      </c>
      <c r="E57" s="1111"/>
      <c r="F57" s="1111"/>
      <c r="G57" s="1111"/>
      <c r="H57" s="1111"/>
      <c r="I57" s="1111"/>
      <c r="J57" s="1112"/>
      <c r="K57" s="221"/>
      <c r="L57" s="228"/>
      <c r="M57" s="228"/>
      <c r="N57" s="228"/>
      <c r="O57" s="237"/>
    </row>
    <row r="58" spans="1:21" ht="31.5" customHeight="1" x14ac:dyDescent="0.2">
      <c r="B58" s="1118"/>
      <c r="C58" s="1119"/>
      <c r="D58" s="1113" t="s">
        <v>62</v>
      </c>
      <c r="E58" s="1114"/>
      <c r="F58" s="1114"/>
      <c r="G58" s="1114"/>
      <c r="H58" s="1114"/>
      <c r="I58" s="1114"/>
      <c r="J58" s="1115"/>
      <c r="K58" s="222"/>
      <c r="L58" s="229"/>
      <c r="M58" s="229"/>
      <c r="N58" s="229"/>
      <c r="O58" s="238"/>
    </row>
    <row r="59" spans="1:21" ht="24" customHeight="1" x14ac:dyDescent="0.2">
      <c r="B59" s="200"/>
      <c r="C59" s="200"/>
      <c r="D59" s="209" t="s">
        <v>48</v>
      </c>
      <c r="E59" s="212"/>
      <c r="F59" s="212"/>
      <c r="G59" s="212"/>
      <c r="H59" s="212"/>
      <c r="I59" s="212"/>
      <c r="J59" s="212"/>
      <c r="K59" s="212"/>
      <c r="L59" s="212"/>
      <c r="M59" s="212"/>
      <c r="N59" s="212"/>
      <c r="O59" s="212"/>
    </row>
    <row r="60" spans="1:21" ht="24" customHeight="1" x14ac:dyDescent="0.2">
      <c r="B60" s="201"/>
      <c r="C60" s="201"/>
      <c r="D60" s="209" t="s">
        <v>42</v>
      </c>
      <c r="E60" s="212"/>
      <c r="F60" s="212"/>
      <c r="G60" s="212"/>
      <c r="H60" s="212"/>
      <c r="I60" s="212"/>
      <c r="J60" s="212"/>
      <c r="K60" s="212"/>
      <c r="L60" s="212"/>
      <c r="M60" s="212"/>
      <c r="N60" s="212"/>
      <c r="O60" s="212"/>
    </row>
    <row r="61" spans="1:21" ht="24" customHeight="1" x14ac:dyDescent="0.25">
      <c r="A61" s="72"/>
      <c r="B61" s="197"/>
      <c r="C61" s="72"/>
      <c r="D61" s="72"/>
      <c r="E61" s="72"/>
      <c r="F61" s="72"/>
      <c r="G61" s="72"/>
      <c r="H61" s="72"/>
      <c r="I61" s="72"/>
      <c r="J61" s="72"/>
      <c r="K61" s="72"/>
      <c r="L61" s="72"/>
      <c r="M61" s="72"/>
      <c r="N61" s="72"/>
      <c r="O61" s="72"/>
      <c r="P61" s="72"/>
      <c r="Q61" s="72"/>
      <c r="R61" s="72"/>
      <c r="S61" s="72"/>
      <c r="T61" s="72"/>
      <c r="U61" s="72"/>
    </row>
    <row r="62" spans="1:21" ht="24" customHeight="1" x14ac:dyDescent="0.25">
      <c r="A62" s="72"/>
      <c r="B62" s="197"/>
      <c r="C62" s="72"/>
      <c r="D62" s="72"/>
      <c r="E62" s="72"/>
      <c r="F62" s="72"/>
      <c r="G62" s="72"/>
      <c r="H62" s="72"/>
      <c r="I62" s="72"/>
      <c r="J62" s="72"/>
      <c r="K62" s="72"/>
      <c r="L62" s="72"/>
      <c r="M62" s="72"/>
      <c r="N62" s="72"/>
      <c r="O62" s="72"/>
      <c r="P62" s="72"/>
      <c r="Q62" s="72"/>
      <c r="R62" s="72"/>
      <c r="S62" s="72"/>
      <c r="T62" s="72"/>
      <c r="U62" s="72"/>
    </row>
  </sheetData>
  <sheetProtection algorithmName="SHA-512" hashValue="ePddRm3tCed98OTYaAkBdoxUehJ1RDMCuPcurQ0FMuIOXkem4W+asNGNjCwCqI28mmOR5BkchG405QrS7Otz3w==" saltValue="ZZLOyEtURX+JqsWcfXsOB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33" customWidth="1"/>
    <col min="2" max="3" width="12.6328125" style="33" customWidth="1"/>
    <col min="4" max="4" width="11.6328125" style="33" customWidth="1"/>
    <col min="5" max="8" width="10.36328125" style="33" customWidth="1"/>
    <col min="9" max="13" width="16.36328125" style="33" customWidth="1"/>
    <col min="14" max="19" width="12.6328125" style="33" customWidth="1"/>
    <col min="20" max="20" width="0" style="33" hidden="1" customWidth="1"/>
    <col min="21" max="16384" width="0" style="3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30" t="s">
        <v>21</v>
      </c>
    </row>
    <row r="40" spans="2:13" ht="27.75" customHeight="1" x14ac:dyDescent="0.25">
      <c r="B40" s="196" t="s">
        <v>22</v>
      </c>
      <c r="C40" s="202"/>
      <c r="D40" s="202"/>
      <c r="E40" s="210"/>
      <c r="F40" s="210"/>
      <c r="G40" s="210"/>
      <c r="H40" s="213" t="s">
        <v>16</v>
      </c>
      <c r="I40" s="215" t="s">
        <v>323</v>
      </c>
      <c r="J40" s="223" t="s">
        <v>417</v>
      </c>
      <c r="K40" s="223" t="s">
        <v>418</v>
      </c>
      <c r="L40" s="223" t="s">
        <v>419</v>
      </c>
      <c r="M40" s="250" t="s">
        <v>420</v>
      </c>
    </row>
    <row r="41" spans="2:13" ht="27.75" customHeight="1" x14ac:dyDescent="0.2">
      <c r="B41" s="1120" t="s">
        <v>38</v>
      </c>
      <c r="C41" s="1121"/>
      <c r="D41" s="205"/>
      <c r="E41" s="1145" t="s">
        <v>64</v>
      </c>
      <c r="F41" s="1145"/>
      <c r="G41" s="1145"/>
      <c r="H41" s="1146"/>
      <c r="I41" s="243">
        <v>7640</v>
      </c>
      <c r="J41" s="247">
        <v>7515</v>
      </c>
      <c r="K41" s="247">
        <v>7373</v>
      </c>
      <c r="L41" s="247">
        <v>7468</v>
      </c>
      <c r="M41" s="251">
        <v>7592</v>
      </c>
    </row>
    <row r="42" spans="2:13" ht="27.75" customHeight="1" x14ac:dyDescent="0.2">
      <c r="B42" s="1122"/>
      <c r="C42" s="1123"/>
      <c r="D42" s="206"/>
      <c r="E42" s="1136" t="s">
        <v>70</v>
      </c>
      <c r="F42" s="1136"/>
      <c r="G42" s="1136"/>
      <c r="H42" s="1137"/>
      <c r="I42" s="244">
        <v>3</v>
      </c>
      <c r="J42" s="248">
        <v>3</v>
      </c>
      <c r="K42" s="248">
        <v>1</v>
      </c>
      <c r="L42" s="248">
        <v>1</v>
      </c>
      <c r="M42" s="252">
        <v>2</v>
      </c>
    </row>
    <row r="43" spans="2:13" ht="27.75" customHeight="1" x14ac:dyDescent="0.2">
      <c r="B43" s="1122"/>
      <c r="C43" s="1123"/>
      <c r="D43" s="206"/>
      <c r="E43" s="1136" t="s">
        <v>72</v>
      </c>
      <c r="F43" s="1136"/>
      <c r="G43" s="1136"/>
      <c r="H43" s="1137"/>
      <c r="I43" s="244">
        <v>1575</v>
      </c>
      <c r="J43" s="248">
        <v>1465</v>
      </c>
      <c r="K43" s="248">
        <v>1387</v>
      </c>
      <c r="L43" s="248">
        <v>1315</v>
      </c>
      <c r="M43" s="252">
        <v>1286</v>
      </c>
    </row>
    <row r="44" spans="2:13" ht="27.75" customHeight="1" x14ac:dyDescent="0.2">
      <c r="B44" s="1122"/>
      <c r="C44" s="1123"/>
      <c r="D44" s="206"/>
      <c r="E44" s="1136" t="s">
        <v>74</v>
      </c>
      <c r="F44" s="1136"/>
      <c r="G44" s="1136"/>
      <c r="H44" s="1137"/>
      <c r="I44" s="244">
        <v>716</v>
      </c>
      <c r="J44" s="248">
        <v>777</v>
      </c>
      <c r="K44" s="248">
        <v>1272</v>
      </c>
      <c r="L44" s="248">
        <v>2465</v>
      </c>
      <c r="M44" s="252">
        <v>2409</v>
      </c>
    </row>
    <row r="45" spans="2:13" ht="27.75" customHeight="1" x14ac:dyDescent="0.2">
      <c r="B45" s="1122"/>
      <c r="C45" s="1123"/>
      <c r="D45" s="206"/>
      <c r="E45" s="1136" t="s">
        <v>77</v>
      </c>
      <c r="F45" s="1136"/>
      <c r="G45" s="1136"/>
      <c r="H45" s="1137"/>
      <c r="I45" s="244">
        <v>1488</v>
      </c>
      <c r="J45" s="248">
        <v>1383</v>
      </c>
      <c r="K45" s="248">
        <v>1353</v>
      </c>
      <c r="L45" s="248">
        <v>1340</v>
      </c>
      <c r="M45" s="252">
        <v>1251</v>
      </c>
    </row>
    <row r="46" spans="2:13" ht="27.75" customHeight="1" x14ac:dyDescent="0.2">
      <c r="B46" s="1122"/>
      <c r="C46" s="1123"/>
      <c r="D46" s="207"/>
      <c r="E46" s="1136" t="s">
        <v>76</v>
      </c>
      <c r="F46" s="1136"/>
      <c r="G46" s="1136"/>
      <c r="H46" s="1137"/>
      <c r="I46" s="244" t="s">
        <v>185</v>
      </c>
      <c r="J46" s="248" t="s">
        <v>185</v>
      </c>
      <c r="K46" s="248" t="s">
        <v>185</v>
      </c>
      <c r="L46" s="248">
        <v>1</v>
      </c>
      <c r="M46" s="252" t="s">
        <v>185</v>
      </c>
    </row>
    <row r="47" spans="2:13" ht="27.75" customHeight="1" x14ac:dyDescent="0.2">
      <c r="B47" s="1122"/>
      <c r="C47" s="1123"/>
      <c r="D47" s="240"/>
      <c r="E47" s="1142" t="s">
        <v>79</v>
      </c>
      <c r="F47" s="1143"/>
      <c r="G47" s="1143"/>
      <c r="H47" s="1144"/>
      <c r="I47" s="244" t="s">
        <v>185</v>
      </c>
      <c r="J47" s="248" t="s">
        <v>185</v>
      </c>
      <c r="K47" s="248" t="s">
        <v>185</v>
      </c>
      <c r="L47" s="248" t="s">
        <v>185</v>
      </c>
      <c r="M47" s="252" t="s">
        <v>185</v>
      </c>
    </row>
    <row r="48" spans="2:13" ht="27.75" customHeight="1" x14ac:dyDescent="0.2">
      <c r="B48" s="1122"/>
      <c r="C48" s="1123"/>
      <c r="D48" s="206"/>
      <c r="E48" s="1136" t="s">
        <v>83</v>
      </c>
      <c r="F48" s="1136"/>
      <c r="G48" s="1136"/>
      <c r="H48" s="1137"/>
      <c r="I48" s="244" t="s">
        <v>185</v>
      </c>
      <c r="J48" s="248" t="s">
        <v>185</v>
      </c>
      <c r="K48" s="248" t="s">
        <v>185</v>
      </c>
      <c r="L48" s="248" t="s">
        <v>185</v>
      </c>
      <c r="M48" s="252" t="s">
        <v>185</v>
      </c>
    </row>
    <row r="49" spans="2:13" ht="27.75" customHeight="1" x14ac:dyDescent="0.2">
      <c r="B49" s="1124"/>
      <c r="C49" s="1125"/>
      <c r="D49" s="206"/>
      <c r="E49" s="1136" t="s">
        <v>87</v>
      </c>
      <c r="F49" s="1136"/>
      <c r="G49" s="1136"/>
      <c r="H49" s="1137"/>
      <c r="I49" s="244" t="s">
        <v>185</v>
      </c>
      <c r="J49" s="248" t="s">
        <v>185</v>
      </c>
      <c r="K49" s="248" t="s">
        <v>185</v>
      </c>
      <c r="L49" s="248" t="s">
        <v>185</v>
      </c>
      <c r="M49" s="252" t="s">
        <v>185</v>
      </c>
    </row>
    <row r="50" spans="2:13" ht="27.75" customHeight="1" x14ac:dyDescent="0.2">
      <c r="B50" s="1140" t="s">
        <v>89</v>
      </c>
      <c r="C50" s="1141"/>
      <c r="D50" s="241"/>
      <c r="E50" s="1136" t="s">
        <v>90</v>
      </c>
      <c r="F50" s="1136"/>
      <c r="G50" s="1136"/>
      <c r="H50" s="1137"/>
      <c r="I50" s="244">
        <v>4903</v>
      </c>
      <c r="J50" s="248">
        <v>4648</v>
      </c>
      <c r="K50" s="248">
        <v>5026</v>
      </c>
      <c r="L50" s="248">
        <v>4820</v>
      </c>
      <c r="M50" s="252">
        <v>5507</v>
      </c>
    </row>
    <row r="51" spans="2:13" ht="27.75" customHeight="1" x14ac:dyDescent="0.2">
      <c r="B51" s="1122"/>
      <c r="C51" s="1123"/>
      <c r="D51" s="206"/>
      <c r="E51" s="1136" t="s">
        <v>93</v>
      </c>
      <c r="F51" s="1136"/>
      <c r="G51" s="1136"/>
      <c r="H51" s="1137"/>
      <c r="I51" s="244">
        <v>668</v>
      </c>
      <c r="J51" s="248">
        <v>693</v>
      </c>
      <c r="K51" s="248">
        <v>666</v>
      </c>
      <c r="L51" s="248">
        <v>583</v>
      </c>
      <c r="M51" s="252">
        <v>564</v>
      </c>
    </row>
    <row r="52" spans="2:13" ht="27.75" customHeight="1" x14ac:dyDescent="0.2">
      <c r="B52" s="1124"/>
      <c r="C52" s="1125"/>
      <c r="D52" s="206"/>
      <c r="E52" s="1136" t="s">
        <v>50</v>
      </c>
      <c r="F52" s="1136"/>
      <c r="G52" s="1136"/>
      <c r="H52" s="1137"/>
      <c r="I52" s="244">
        <v>6978</v>
      </c>
      <c r="J52" s="248">
        <v>7042</v>
      </c>
      <c r="K52" s="248">
        <v>7794</v>
      </c>
      <c r="L52" s="248">
        <v>7883</v>
      </c>
      <c r="M52" s="252">
        <v>7918</v>
      </c>
    </row>
    <row r="53" spans="2:13" ht="27.75" customHeight="1" x14ac:dyDescent="0.2">
      <c r="B53" s="1130" t="s">
        <v>54</v>
      </c>
      <c r="C53" s="1131"/>
      <c r="D53" s="208"/>
      <c r="E53" s="1138" t="s">
        <v>98</v>
      </c>
      <c r="F53" s="1138"/>
      <c r="G53" s="1138"/>
      <c r="H53" s="1139"/>
      <c r="I53" s="245">
        <v>-1127</v>
      </c>
      <c r="J53" s="249">
        <v>-1239</v>
      </c>
      <c r="K53" s="249">
        <v>-2101</v>
      </c>
      <c r="L53" s="249">
        <v>-697</v>
      </c>
      <c r="M53" s="253">
        <v>-1450</v>
      </c>
    </row>
    <row r="54" spans="2:13" ht="27.75" customHeight="1" x14ac:dyDescent="0.25">
      <c r="B54" s="239" t="s">
        <v>0</v>
      </c>
      <c r="C54" s="179"/>
      <c r="D54" s="179"/>
      <c r="E54" s="242"/>
      <c r="F54" s="242"/>
      <c r="G54" s="242"/>
      <c r="H54" s="242"/>
      <c r="I54" s="246"/>
      <c r="J54" s="246"/>
      <c r="K54" s="246"/>
      <c r="L54" s="246"/>
      <c r="M54" s="246"/>
    </row>
    <row r="55" spans="2:13" ht="13" x14ac:dyDescent="0.2"/>
  </sheetData>
  <sheetProtection algorithmName="SHA-512" hashValue="s7DxZoAYK7EwgWzhbm5hT8l92JcqAhneUHMc9uLfzZzu6WXmA4zZt78Mz/6DnjvifqOgjnN3nVK5MPceOJvAcw==" saltValue="WBZ8xb7AfMGsXQc8PaAz+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33" customWidth="1"/>
    <col min="2" max="2" width="16.36328125" style="33" customWidth="1"/>
    <col min="3" max="5" width="26.26953125" style="33" customWidth="1"/>
    <col min="6" max="8" width="24.26953125" style="33" customWidth="1"/>
    <col min="9" max="14" width="26" style="33" customWidth="1"/>
    <col min="15" max="15" width="6.08984375" style="33" customWidth="1"/>
    <col min="16" max="16" width="9" style="33" hidden="1" customWidth="1"/>
    <col min="17" max="20" width="0" style="33" hidden="1" customWidth="1"/>
    <col min="21" max="21" width="9" style="33" hidden="1" customWidth="1"/>
    <col min="22" max="22" width="0" style="33" hidden="1" customWidth="1"/>
    <col min="23" max="23" width="9" style="33" hidden="1" customWidth="1"/>
    <col min="24" max="24" width="0" style="33" hidden="1" customWidth="1"/>
    <col min="25" max="16384" width="0" style="3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72"/>
      <c r="C53" s="72"/>
      <c r="D53" s="72"/>
      <c r="E53" s="72"/>
      <c r="F53" s="72"/>
      <c r="G53" s="72"/>
      <c r="H53" s="269" t="s">
        <v>95</v>
      </c>
    </row>
    <row r="54" spans="2:8" ht="29.25" customHeight="1" x14ac:dyDescent="0.3">
      <c r="B54" s="254" t="s">
        <v>5</v>
      </c>
      <c r="C54" s="260"/>
      <c r="D54" s="260"/>
      <c r="E54" s="261" t="s">
        <v>16</v>
      </c>
      <c r="F54" s="262" t="s">
        <v>418</v>
      </c>
      <c r="G54" s="262" t="s">
        <v>419</v>
      </c>
      <c r="H54" s="270" t="s">
        <v>420</v>
      </c>
    </row>
    <row r="55" spans="2:8" ht="52.5" customHeight="1" x14ac:dyDescent="0.2">
      <c r="B55" s="255"/>
      <c r="C55" s="1155" t="s">
        <v>101</v>
      </c>
      <c r="D55" s="1155"/>
      <c r="E55" s="1156"/>
      <c r="F55" s="263">
        <v>2124</v>
      </c>
      <c r="G55" s="263">
        <v>2082</v>
      </c>
      <c r="H55" s="271">
        <v>2233</v>
      </c>
    </row>
    <row r="56" spans="2:8" ht="52.5" customHeight="1" x14ac:dyDescent="0.2">
      <c r="B56" s="256"/>
      <c r="C56" s="1157" t="s">
        <v>104</v>
      </c>
      <c r="D56" s="1157"/>
      <c r="E56" s="1158"/>
      <c r="F56" s="264">
        <v>558</v>
      </c>
      <c r="G56" s="264">
        <v>458</v>
      </c>
      <c r="H56" s="272">
        <v>608</v>
      </c>
    </row>
    <row r="57" spans="2:8" ht="53.25" customHeight="1" x14ac:dyDescent="0.2">
      <c r="B57" s="256"/>
      <c r="C57" s="1159" t="s">
        <v>68</v>
      </c>
      <c r="D57" s="1159"/>
      <c r="E57" s="1160"/>
      <c r="F57" s="265">
        <v>1613</v>
      </c>
      <c r="G57" s="265">
        <v>1510</v>
      </c>
      <c r="H57" s="273">
        <v>1836</v>
      </c>
    </row>
    <row r="58" spans="2:8" ht="45.75" customHeight="1" x14ac:dyDescent="0.2">
      <c r="B58" s="257"/>
      <c r="C58" s="1147" t="s">
        <v>435</v>
      </c>
      <c r="D58" s="1148"/>
      <c r="E58" s="1149"/>
      <c r="F58" s="266">
        <v>871</v>
      </c>
      <c r="G58" s="266">
        <v>722</v>
      </c>
      <c r="H58" s="274">
        <v>822</v>
      </c>
    </row>
    <row r="59" spans="2:8" ht="45.75" customHeight="1" x14ac:dyDescent="0.2">
      <c r="B59" s="257"/>
      <c r="C59" s="1147" t="s">
        <v>46</v>
      </c>
      <c r="D59" s="1148"/>
      <c r="E59" s="1149"/>
      <c r="F59" s="266">
        <v>425</v>
      </c>
      <c r="G59" s="266">
        <v>417</v>
      </c>
      <c r="H59" s="274">
        <v>440</v>
      </c>
    </row>
    <row r="60" spans="2:8" ht="45.75" customHeight="1" x14ac:dyDescent="0.2">
      <c r="B60" s="257"/>
      <c r="C60" s="1147" t="s">
        <v>436</v>
      </c>
      <c r="D60" s="1148"/>
      <c r="E60" s="1149"/>
      <c r="F60" s="266">
        <v>50</v>
      </c>
      <c r="G60" s="266">
        <v>100</v>
      </c>
      <c r="H60" s="274">
        <v>300</v>
      </c>
    </row>
    <row r="61" spans="2:8" ht="45.75" customHeight="1" x14ac:dyDescent="0.2">
      <c r="B61" s="257"/>
      <c r="C61" s="1147" t="s">
        <v>365</v>
      </c>
      <c r="D61" s="1148"/>
      <c r="E61" s="1149"/>
      <c r="F61" s="266">
        <v>248</v>
      </c>
      <c r="G61" s="266">
        <v>248</v>
      </c>
      <c r="H61" s="274">
        <v>248</v>
      </c>
    </row>
    <row r="62" spans="2:8" ht="45.75" customHeight="1" x14ac:dyDescent="0.2">
      <c r="B62" s="258"/>
      <c r="C62" s="1150" t="s">
        <v>437</v>
      </c>
      <c r="D62" s="1151"/>
      <c r="E62" s="1152"/>
      <c r="F62" s="267">
        <v>9</v>
      </c>
      <c r="G62" s="267">
        <v>10</v>
      </c>
      <c r="H62" s="275">
        <v>13</v>
      </c>
    </row>
    <row r="63" spans="2:8" ht="52.5" customHeight="1" x14ac:dyDescent="0.2">
      <c r="B63" s="259"/>
      <c r="C63" s="1153" t="s">
        <v>106</v>
      </c>
      <c r="D63" s="1153"/>
      <c r="E63" s="1154"/>
      <c r="F63" s="268">
        <v>4296</v>
      </c>
      <c r="G63" s="268">
        <v>4050</v>
      </c>
      <c r="H63" s="276">
        <v>4677</v>
      </c>
    </row>
    <row r="64" spans="2:8" ht="13" x14ac:dyDescent="0.2"/>
  </sheetData>
  <sheetProtection algorithmName="SHA-512" hashValue="siFR9Gu2P9bPK7S1GzUTdghaPwHgrY0tNtFWJOqQioJ9mbq4KlVtP0Y8i26N7EGt8MeJ2BA1AbAhm6BMfdM4aw==" saltValue="huNfBgQhOejSyX/LojFka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7C124-1C14-4229-9E3A-68CD62456D5F}">
  <sheetPr>
    <pageSetUpPr fitToPage="1"/>
  </sheetPr>
  <dimension ref="A1:DE85"/>
  <sheetViews>
    <sheetView showGridLines="0" zoomScale="90" zoomScaleNormal="90" zoomScaleSheetLayoutView="55" workbookViewId="0">
      <selection activeCell="AN65" sqref="AN65:DC69"/>
    </sheetView>
  </sheetViews>
  <sheetFormatPr defaultColWidth="0" defaultRowHeight="13.5" customHeight="1" zeroHeight="1" x14ac:dyDescent="0.2"/>
  <cols>
    <col min="1" max="1" width="6.36328125" style="323" customWidth="1"/>
    <col min="2" max="107" width="2.453125" style="323" customWidth="1"/>
    <col min="108" max="108" width="6.08984375" style="330" customWidth="1"/>
    <col min="109" max="109" width="5.90625" style="329" customWidth="1"/>
    <col min="110" max="110" width="8.6328125" style="323" hidden="1" customWidth="1"/>
    <col min="111" max="16384" width="8.6328125" style="323" hidden="1"/>
  </cols>
  <sheetData>
    <row r="1" spans="1:109" ht="42.75" customHeight="1" x14ac:dyDescent="0.2">
      <c r="A1" s="321"/>
      <c r="B1" s="322"/>
      <c r="DD1" s="323"/>
      <c r="DE1" s="323"/>
    </row>
    <row r="2" spans="1:109" ht="25.5" customHeight="1" x14ac:dyDescent="0.2">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09" ht="25.5" customHeight="1" x14ac:dyDescent="0.2">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09" s="65" customFormat="1" ht="13" x14ac:dyDescent="0.2">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row>
    <row r="5" spans="1:109" s="65" customFormat="1" ht="13" x14ac:dyDescent="0.2">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row>
    <row r="6" spans="1:109" s="65" customFormat="1" ht="13" x14ac:dyDescent="0.2">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row>
    <row r="7" spans="1:109" s="65" customFormat="1" ht="13" x14ac:dyDescent="0.2">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row>
    <row r="8" spans="1:109" s="65" customFormat="1" ht="13" x14ac:dyDescent="0.2">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row>
    <row r="9" spans="1:109" s="65" customFormat="1" ht="13" x14ac:dyDescent="0.2">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row>
    <row r="10" spans="1:109" s="65" customFormat="1" ht="13" x14ac:dyDescent="0.2">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row>
    <row r="11" spans="1:109" s="65" customFormat="1" ht="13" x14ac:dyDescent="0.2">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row>
    <row r="12" spans="1:109" s="65" customFormat="1" ht="13" x14ac:dyDescent="0.2">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row>
    <row r="13" spans="1:109" s="65" customFormat="1" ht="13" x14ac:dyDescent="0.2">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row>
    <row r="14" spans="1:109" s="65" customFormat="1" ht="13" x14ac:dyDescent="0.2">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row>
    <row r="15" spans="1:109" s="65" customFormat="1" ht="13" x14ac:dyDescent="0.2">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row>
    <row r="16" spans="1:109" s="65" customFormat="1" ht="13" x14ac:dyDescent="0.2">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row>
    <row r="17" spans="1:109" s="65" customFormat="1" ht="13" x14ac:dyDescent="0.2">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row>
    <row r="18" spans="1:109" s="65" customFormat="1" ht="13" x14ac:dyDescent="0.2">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row>
    <row r="19" spans="1:109" ht="13" x14ac:dyDescent="0.2">
      <c r="DD19" s="323"/>
      <c r="DE19" s="323"/>
    </row>
    <row r="20" spans="1:109" ht="13" x14ac:dyDescent="0.2">
      <c r="DD20" s="323"/>
      <c r="DE20" s="323"/>
    </row>
    <row r="21" spans="1:109" ht="17.25" customHeight="1" x14ac:dyDescent="0.2">
      <c r="B21" s="325"/>
      <c r="C21" s="326"/>
      <c r="D21" s="326"/>
      <c r="E21" s="326"/>
      <c r="F21" s="326"/>
      <c r="G21" s="326"/>
      <c r="H21" s="326"/>
      <c r="I21" s="326"/>
      <c r="J21" s="326"/>
      <c r="K21" s="326"/>
      <c r="L21" s="326"/>
      <c r="M21" s="326"/>
      <c r="N21" s="327"/>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7"/>
      <c r="AU21" s="326"/>
      <c r="AV21" s="326"/>
      <c r="AW21" s="326"/>
      <c r="AX21" s="326"/>
      <c r="AY21" s="326"/>
      <c r="AZ21" s="326"/>
      <c r="BA21" s="326"/>
      <c r="BB21" s="326"/>
      <c r="BC21" s="326"/>
      <c r="BD21" s="326"/>
      <c r="BE21" s="326"/>
      <c r="BF21" s="327"/>
      <c r="BG21" s="326"/>
      <c r="BH21" s="326"/>
      <c r="BI21" s="326"/>
      <c r="BJ21" s="326"/>
      <c r="BK21" s="326"/>
      <c r="BL21" s="326"/>
      <c r="BM21" s="326"/>
      <c r="BN21" s="326"/>
      <c r="BO21" s="326"/>
      <c r="BP21" s="326"/>
      <c r="BQ21" s="326"/>
      <c r="BR21" s="327"/>
      <c r="BS21" s="326"/>
      <c r="BT21" s="326"/>
      <c r="BU21" s="326"/>
      <c r="BV21" s="326"/>
      <c r="BW21" s="326"/>
      <c r="BX21" s="326"/>
      <c r="BY21" s="326"/>
      <c r="BZ21" s="326"/>
      <c r="CA21" s="326"/>
      <c r="CB21" s="326"/>
      <c r="CC21" s="326"/>
      <c r="CD21" s="327"/>
      <c r="CE21" s="326"/>
      <c r="CF21" s="326"/>
      <c r="CG21" s="326"/>
      <c r="CH21" s="326"/>
      <c r="CI21" s="326"/>
      <c r="CJ21" s="326"/>
      <c r="CK21" s="326"/>
      <c r="CL21" s="326"/>
      <c r="CM21" s="326"/>
      <c r="CN21" s="326"/>
      <c r="CO21" s="326"/>
      <c r="CP21" s="327"/>
      <c r="CQ21" s="326"/>
      <c r="CR21" s="326"/>
      <c r="CS21" s="326"/>
      <c r="CT21" s="326"/>
      <c r="CU21" s="326"/>
      <c r="CV21" s="326"/>
      <c r="CW21" s="326"/>
      <c r="CX21" s="326"/>
      <c r="CY21" s="326"/>
      <c r="CZ21" s="326"/>
      <c r="DA21" s="326"/>
      <c r="DB21" s="327"/>
      <c r="DC21" s="326"/>
      <c r="DD21" s="328"/>
      <c r="DE21" s="323"/>
    </row>
    <row r="22" spans="1:109" ht="17.25" customHeight="1" x14ac:dyDescent="0.2">
      <c r="B22" s="329"/>
    </row>
    <row r="23" spans="1:109" ht="13" x14ac:dyDescent="0.2">
      <c r="B23" s="329"/>
    </row>
    <row r="24" spans="1:109" ht="13" x14ac:dyDescent="0.2">
      <c r="B24" s="329"/>
    </row>
    <row r="25" spans="1:109" ht="13" x14ac:dyDescent="0.2">
      <c r="B25" s="329"/>
    </row>
    <row r="26" spans="1:109" ht="13" x14ac:dyDescent="0.2">
      <c r="B26" s="329"/>
    </row>
    <row r="27" spans="1:109" ht="13" x14ac:dyDescent="0.2">
      <c r="B27" s="329"/>
    </row>
    <row r="28" spans="1:109" ht="13" x14ac:dyDescent="0.2">
      <c r="B28" s="329"/>
    </row>
    <row r="29" spans="1:109" ht="13" x14ac:dyDescent="0.2">
      <c r="B29" s="329"/>
    </row>
    <row r="30" spans="1:109" ht="13" x14ac:dyDescent="0.2">
      <c r="B30" s="329"/>
    </row>
    <row r="31" spans="1:109" ht="13" x14ac:dyDescent="0.2">
      <c r="B31" s="329"/>
    </row>
    <row r="32" spans="1:109" ht="13" x14ac:dyDescent="0.2">
      <c r="B32" s="329"/>
    </row>
    <row r="33" spans="2:109" ht="13" x14ac:dyDescent="0.2">
      <c r="B33" s="329"/>
    </row>
    <row r="34" spans="2:109" ht="13" x14ac:dyDescent="0.2">
      <c r="B34" s="329"/>
    </row>
    <row r="35" spans="2:109" ht="13" x14ac:dyDescent="0.2">
      <c r="B35" s="329"/>
    </row>
    <row r="36" spans="2:109" ht="13" x14ac:dyDescent="0.2">
      <c r="B36" s="329"/>
    </row>
    <row r="37" spans="2:109" ht="13" x14ac:dyDescent="0.2">
      <c r="B37" s="329"/>
    </row>
    <row r="38" spans="2:109" ht="13" x14ac:dyDescent="0.2">
      <c r="B38" s="329"/>
    </row>
    <row r="39" spans="2:109" ht="13" x14ac:dyDescent="0.2">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3"/>
    </row>
    <row r="40" spans="2:109" ht="13" x14ac:dyDescent="0.2">
      <c r="B40" s="334"/>
      <c r="DD40" s="334"/>
      <c r="DE40" s="323"/>
    </row>
    <row r="41" spans="2:109" ht="16.5" x14ac:dyDescent="0.2">
      <c r="B41" s="335" t="s">
        <v>554</v>
      </c>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326"/>
      <c r="AE41" s="326"/>
      <c r="AF41" s="326"/>
      <c r="AG41" s="326"/>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6"/>
      <c r="BH41" s="326"/>
      <c r="BI41" s="326"/>
      <c r="BJ41" s="326"/>
      <c r="BK41" s="326"/>
      <c r="BL41" s="326"/>
      <c r="BM41" s="326"/>
      <c r="BN41" s="326"/>
      <c r="BO41" s="326"/>
      <c r="BP41" s="326"/>
      <c r="BQ41" s="326"/>
      <c r="BR41" s="326"/>
      <c r="BS41" s="326"/>
      <c r="BT41" s="326"/>
      <c r="BU41" s="326"/>
      <c r="BV41" s="326"/>
      <c r="BW41" s="326"/>
      <c r="BX41" s="326"/>
      <c r="BY41" s="326"/>
      <c r="BZ41" s="326"/>
      <c r="CA41" s="326"/>
      <c r="CB41" s="326"/>
      <c r="CC41" s="326"/>
      <c r="CD41" s="326"/>
      <c r="CE41" s="326"/>
      <c r="CF41" s="326"/>
      <c r="CG41" s="326"/>
      <c r="CH41" s="326"/>
      <c r="CI41" s="326"/>
      <c r="CJ41" s="326"/>
      <c r="CK41" s="326"/>
      <c r="CL41" s="326"/>
      <c r="CM41" s="326"/>
      <c r="CN41" s="326"/>
      <c r="CO41" s="326"/>
      <c r="CP41" s="326"/>
      <c r="CQ41" s="326"/>
      <c r="CR41" s="326"/>
      <c r="CS41" s="326"/>
      <c r="CT41" s="326"/>
      <c r="CU41" s="326"/>
      <c r="CV41" s="326"/>
      <c r="CW41" s="326"/>
      <c r="CX41" s="326"/>
      <c r="CY41" s="326"/>
      <c r="CZ41" s="326"/>
      <c r="DA41" s="326"/>
      <c r="DB41" s="326"/>
      <c r="DC41" s="326"/>
      <c r="DD41" s="328"/>
    </row>
    <row r="42" spans="2:109" ht="13" x14ac:dyDescent="0.2">
      <c r="B42" s="329"/>
      <c r="G42" s="336"/>
      <c r="I42" s="337"/>
      <c r="J42" s="337"/>
      <c r="K42" s="337"/>
      <c r="AM42" s="336"/>
      <c r="AN42" s="336" t="s">
        <v>555</v>
      </c>
      <c r="AP42" s="337"/>
      <c r="AQ42" s="337"/>
      <c r="AR42" s="337"/>
      <c r="AY42" s="336"/>
      <c r="BA42" s="337"/>
      <c r="BB42" s="337"/>
      <c r="BC42" s="337"/>
      <c r="BK42" s="336"/>
      <c r="BM42" s="337"/>
      <c r="BN42" s="337"/>
      <c r="BO42" s="337"/>
      <c r="BW42" s="336"/>
      <c r="BY42" s="337"/>
      <c r="BZ42" s="337"/>
      <c r="CA42" s="337"/>
      <c r="CI42" s="336"/>
      <c r="CK42" s="337"/>
      <c r="CL42" s="337"/>
      <c r="CM42" s="337"/>
      <c r="CU42" s="336"/>
      <c r="CW42" s="337"/>
      <c r="CX42" s="337"/>
      <c r="CY42" s="337"/>
    </row>
    <row r="43" spans="2:109" ht="13.5" customHeight="1" x14ac:dyDescent="0.2">
      <c r="B43" s="329"/>
      <c r="AN43" s="1173" t="s">
        <v>556</v>
      </c>
      <c r="AO43" s="1174"/>
      <c r="AP43" s="1174"/>
      <c r="AQ43" s="1174"/>
      <c r="AR43" s="1174"/>
      <c r="AS43" s="1174"/>
      <c r="AT43" s="1174"/>
      <c r="AU43" s="1174"/>
      <c r="AV43" s="1174"/>
      <c r="AW43" s="1174"/>
      <c r="AX43" s="1174"/>
      <c r="AY43" s="1174"/>
      <c r="AZ43" s="1174"/>
      <c r="BA43" s="1174"/>
      <c r="BB43" s="1174"/>
      <c r="BC43" s="1174"/>
      <c r="BD43" s="1174"/>
      <c r="BE43" s="1174"/>
      <c r="BF43" s="1174"/>
      <c r="BG43" s="1174"/>
      <c r="BH43" s="1174"/>
      <c r="BI43" s="1174"/>
      <c r="BJ43" s="1174"/>
      <c r="BK43" s="1174"/>
      <c r="BL43" s="1174"/>
      <c r="BM43" s="1174"/>
      <c r="BN43" s="1174"/>
      <c r="BO43" s="1174"/>
      <c r="BP43" s="1174"/>
      <c r="BQ43" s="1174"/>
      <c r="BR43" s="1174"/>
      <c r="BS43" s="1174"/>
      <c r="BT43" s="1174"/>
      <c r="BU43" s="1174"/>
      <c r="BV43" s="1174"/>
      <c r="BW43" s="1174"/>
      <c r="BX43" s="1174"/>
      <c r="BY43" s="1174"/>
      <c r="BZ43" s="1174"/>
      <c r="CA43" s="1174"/>
      <c r="CB43" s="1174"/>
      <c r="CC43" s="1174"/>
      <c r="CD43" s="1174"/>
      <c r="CE43" s="1174"/>
      <c r="CF43" s="1174"/>
      <c r="CG43" s="1174"/>
      <c r="CH43" s="1174"/>
      <c r="CI43" s="1174"/>
      <c r="CJ43" s="1174"/>
      <c r="CK43" s="1174"/>
      <c r="CL43" s="1174"/>
      <c r="CM43" s="1174"/>
      <c r="CN43" s="1174"/>
      <c r="CO43" s="1174"/>
      <c r="CP43" s="1174"/>
      <c r="CQ43" s="1174"/>
      <c r="CR43" s="1174"/>
      <c r="CS43" s="1174"/>
      <c r="CT43" s="1174"/>
      <c r="CU43" s="1174"/>
      <c r="CV43" s="1174"/>
      <c r="CW43" s="1174"/>
      <c r="CX43" s="1174"/>
      <c r="CY43" s="1174"/>
      <c r="CZ43" s="1174"/>
      <c r="DA43" s="1174"/>
      <c r="DB43" s="1174"/>
      <c r="DC43" s="1175"/>
    </row>
    <row r="44" spans="2:109" ht="13" x14ac:dyDescent="0.2">
      <c r="B44" s="329"/>
      <c r="AN44" s="1176"/>
      <c r="AO44" s="1177"/>
      <c r="AP44" s="1177"/>
      <c r="AQ44" s="1177"/>
      <c r="AR44" s="1177"/>
      <c r="AS44" s="1177"/>
      <c r="AT44" s="1177"/>
      <c r="AU44" s="1177"/>
      <c r="AV44" s="1177"/>
      <c r="AW44" s="1177"/>
      <c r="AX44" s="1177"/>
      <c r="AY44" s="1177"/>
      <c r="AZ44" s="1177"/>
      <c r="BA44" s="1177"/>
      <c r="BB44" s="1177"/>
      <c r="BC44" s="1177"/>
      <c r="BD44" s="1177"/>
      <c r="BE44" s="1177"/>
      <c r="BF44" s="1177"/>
      <c r="BG44" s="1177"/>
      <c r="BH44" s="1177"/>
      <c r="BI44" s="1177"/>
      <c r="BJ44" s="1177"/>
      <c r="BK44" s="1177"/>
      <c r="BL44" s="1177"/>
      <c r="BM44" s="1177"/>
      <c r="BN44" s="1177"/>
      <c r="BO44" s="1177"/>
      <c r="BP44" s="1177"/>
      <c r="BQ44" s="1177"/>
      <c r="BR44" s="1177"/>
      <c r="BS44" s="1177"/>
      <c r="BT44" s="1177"/>
      <c r="BU44" s="1177"/>
      <c r="BV44" s="1177"/>
      <c r="BW44" s="1177"/>
      <c r="BX44" s="1177"/>
      <c r="BY44" s="1177"/>
      <c r="BZ44" s="1177"/>
      <c r="CA44" s="1177"/>
      <c r="CB44" s="1177"/>
      <c r="CC44" s="1177"/>
      <c r="CD44" s="1177"/>
      <c r="CE44" s="1177"/>
      <c r="CF44" s="1177"/>
      <c r="CG44" s="1177"/>
      <c r="CH44" s="1177"/>
      <c r="CI44" s="1177"/>
      <c r="CJ44" s="1177"/>
      <c r="CK44" s="1177"/>
      <c r="CL44" s="1177"/>
      <c r="CM44" s="1177"/>
      <c r="CN44" s="1177"/>
      <c r="CO44" s="1177"/>
      <c r="CP44" s="1177"/>
      <c r="CQ44" s="1177"/>
      <c r="CR44" s="1177"/>
      <c r="CS44" s="1177"/>
      <c r="CT44" s="1177"/>
      <c r="CU44" s="1177"/>
      <c r="CV44" s="1177"/>
      <c r="CW44" s="1177"/>
      <c r="CX44" s="1177"/>
      <c r="CY44" s="1177"/>
      <c r="CZ44" s="1177"/>
      <c r="DA44" s="1177"/>
      <c r="DB44" s="1177"/>
      <c r="DC44" s="1178"/>
    </row>
    <row r="45" spans="2:109" ht="13" x14ac:dyDescent="0.2">
      <c r="B45" s="329"/>
      <c r="AN45" s="1176"/>
      <c r="AO45" s="1177"/>
      <c r="AP45" s="1177"/>
      <c r="AQ45" s="1177"/>
      <c r="AR45" s="1177"/>
      <c r="AS45" s="1177"/>
      <c r="AT45" s="1177"/>
      <c r="AU45" s="1177"/>
      <c r="AV45" s="1177"/>
      <c r="AW45" s="1177"/>
      <c r="AX45" s="1177"/>
      <c r="AY45" s="1177"/>
      <c r="AZ45" s="1177"/>
      <c r="BA45" s="1177"/>
      <c r="BB45" s="1177"/>
      <c r="BC45" s="1177"/>
      <c r="BD45" s="1177"/>
      <c r="BE45" s="1177"/>
      <c r="BF45" s="1177"/>
      <c r="BG45" s="1177"/>
      <c r="BH45" s="1177"/>
      <c r="BI45" s="1177"/>
      <c r="BJ45" s="1177"/>
      <c r="BK45" s="1177"/>
      <c r="BL45" s="1177"/>
      <c r="BM45" s="1177"/>
      <c r="BN45" s="1177"/>
      <c r="BO45" s="1177"/>
      <c r="BP45" s="1177"/>
      <c r="BQ45" s="1177"/>
      <c r="BR45" s="1177"/>
      <c r="BS45" s="1177"/>
      <c r="BT45" s="1177"/>
      <c r="BU45" s="1177"/>
      <c r="BV45" s="1177"/>
      <c r="BW45" s="1177"/>
      <c r="BX45" s="1177"/>
      <c r="BY45" s="1177"/>
      <c r="BZ45" s="1177"/>
      <c r="CA45" s="1177"/>
      <c r="CB45" s="1177"/>
      <c r="CC45" s="1177"/>
      <c r="CD45" s="1177"/>
      <c r="CE45" s="1177"/>
      <c r="CF45" s="1177"/>
      <c r="CG45" s="1177"/>
      <c r="CH45" s="1177"/>
      <c r="CI45" s="1177"/>
      <c r="CJ45" s="1177"/>
      <c r="CK45" s="1177"/>
      <c r="CL45" s="1177"/>
      <c r="CM45" s="1177"/>
      <c r="CN45" s="1177"/>
      <c r="CO45" s="1177"/>
      <c r="CP45" s="1177"/>
      <c r="CQ45" s="1177"/>
      <c r="CR45" s="1177"/>
      <c r="CS45" s="1177"/>
      <c r="CT45" s="1177"/>
      <c r="CU45" s="1177"/>
      <c r="CV45" s="1177"/>
      <c r="CW45" s="1177"/>
      <c r="CX45" s="1177"/>
      <c r="CY45" s="1177"/>
      <c r="CZ45" s="1177"/>
      <c r="DA45" s="1177"/>
      <c r="DB45" s="1177"/>
      <c r="DC45" s="1178"/>
    </row>
    <row r="46" spans="2:109" ht="13" x14ac:dyDescent="0.2">
      <c r="B46" s="329"/>
      <c r="AN46" s="1176"/>
      <c r="AO46" s="1177"/>
      <c r="AP46" s="1177"/>
      <c r="AQ46" s="1177"/>
      <c r="AR46" s="1177"/>
      <c r="AS46" s="1177"/>
      <c r="AT46" s="1177"/>
      <c r="AU46" s="1177"/>
      <c r="AV46" s="1177"/>
      <c r="AW46" s="1177"/>
      <c r="AX46" s="1177"/>
      <c r="AY46" s="1177"/>
      <c r="AZ46" s="1177"/>
      <c r="BA46" s="1177"/>
      <c r="BB46" s="1177"/>
      <c r="BC46" s="1177"/>
      <c r="BD46" s="1177"/>
      <c r="BE46" s="1177"/>
      <c r="BF46" s="1177"/>
      <c r="BG46" s="1177"/>
      <c r="BH46" s="1177"/>
      <c r="BI46" s="1177"/>
      <c r="BJ46" s="1177"/>
      <c r="BK46" s="1177"/>
      <c r="BL46" s="1177"/>
      <c r="BM46" s="1177"/>
      <c r="BN46" s="1177"/>
      <c r="BO46" s="1177"/>
      <c r="BP46" s="1177"/>
      <c r="BQ46" s="1177"/>
      <c r="BR46" s="1177"/>
      <c r="BS46" s="1177"/>
      <c r="BT46" s="1177"/>
      <c r="BU46" s="1177"/>
      <c r="BV46" s="1177"/>
      <c r="BW46" s="1177"/>
      <c r="BX46" s="1177"/>
      <c r="BY46" s="1177"/>
      <c r="BZ46" s="1177"/>
      <c r="CA46" s="1177"/>
      <c r="CB46" s="1177"/>
      <c r="CC46" s="1177"/>
      <c r="CD46" s="1177"/>
      <c r="CE46" s="1177"/>
      <c r="CF46" s="1177"/>
      <c r="CG46" s="1177"/>
      <c r="CH46" s="1177"/>
      <c r="CI46" s="1177"/>
      <c r="CJ46" s="1177"/>
      <c r="CK46" s="1177"/>
      <c r="CL46" s="1177"/>
      <c r="CM46" s="1177"/>
      <c r="CN46" s="1177"/>
      <c r="CO46" s="1177"/>
      <c r="CP46" s="1177"/>
      <c r="CQ46" s="1177"/>
      <c r="CR46" s="1177"/>
      <c r="CS46" s="1177"/>
      <c r="CT46" s="1177"/>
      <c r="CU46" s="1177"/>
      <c r="CV46" s="1177"/>
      <c r="CW46" s="1177"/>
      <c r="CX46" s="1177"/>
      <c r="CY46" s="1177"/>
      <c r="CZ46" s="1177"/>
      <c r="DA46" s="1177"/>
      <c r="DB46" s="1177"/>
      <c r="DC46" s="1178"/>
    </row>
    <row r="47" spans="2:109" ht="13" x14ac:dyDescent="0.2">
      <c r="B47" s="329"/>
      <c r="AN47" s="1179"/>
      <c r="AO47" s="1180"/>
      <c r="AP47" s="1180"/>
      <c r="AQ47" s="1180"/>
      <c r="AR47" s="1180"/>
      <c r="AS47" s="1180"/>
      <c r="AT47" s="1180"/>
      <c r="AU47" s="1180"/>
      <c r="AV47" s="1180"/>
      <c r="AW47" s="1180"/>
      <c r="AX47" s="1180"/>
      <c r="AY47" s="1180"/>
      <c r="AZ47" s="1180"/>
      <c r="BA47" s="1180"/>
      <c r="BB47" s="1180"/>
      <c r="BC47" s="1180"/>
      <c r="BD47" s="1180"/>
      <c r="BE47" s="1180"/>
      <c r="BF47" s="1180"/>
      <c r="BG47" s="1180"/>
      <c r="BH47" s="1180"/>
      <c r="BI47" s="1180"/>
      <c r="BJ47" s="1180"/>
      <c r="BK47" s="1180"/>
      <c r="BL47" s="1180"/>
      <c r="BM47" s="1180"/>
      <c r="BN47" s="1180"/>
      <c r="BO47" s="1180"/>
      <c r="BP47" s="1180"/>
      <c r="BQ47" s="1180"/>
      <c r="BR47" s="1180"/>
      <c r="BS47" s="1180"/>
      <c r="BT47" s="1180"/>
      <c r="BU47" s="1180"/>
      <c r="BV47" s="1180"/>
      <c r="BW47" s="1180"/>
      <c r="BX47" s="1180"/>
      <c r="BY47" s="1180"/>
      <c r="BZ47" s="1180"/>
      <c r="CA47" s="1180"/>
      <c r="CB47" s="1180"/>
      <c r="CC47" s="1180"/>
      <c r="CD47" s="1180"/>
      <c r="CE47" s="1180"/>
      <c r="CF47" s="1180"/>
      <c r="CG47" s="1180"/>
      <c r="CH47" s="1180"/>
      <c r="CI47" s="1180"/>
      <c r="CJ47" s="1180"/>
      <c r="CK47" s="1180"/>
      <c r="CL47" s="1180"/>
      <c r="CM47" s="1180"/>
      <c r="CN47" s="1180"/>
      <c r="CO47" s="1180"/>
      <c r="CP47" s="1180"/>
      <c r="CQ47" s="1180"/>
      <c r="CR47" s="1180"/>
      <c r="CS47" s="1180"/>
      <c r="CT47" s="1180"/>
      <c r="CU47" s="1180"/>
      <c r="CV47" s="1180"/>
      <c r="CW47" s="1180"/>
      <c r="CX47" s="1180"/>
      <c r="CY47" s="1180"/>
      <c r="CZ47" s="1180"/>
      <c r="DA47" s="1180"/>
      <c r="DB47" s="1180"/>
      <c r="DC47" s="1181"/>
    </row>
    <row r="48" spans="2:109" ht="13" x14ac:dyDescent="0.2">
      <c r="B48" s="329"/>
      <c r="H48" s="338"/>
      <c r="I48" s="338"/>
      <c r="J48" s="338"/>
      <c r="AN48" s="338"/>
      <c r="AO48" s="338"/>
      <c r="AP48" s="338"/>
      <c r="AZ48" s="338"/>
      <c r="BA48" s="338"/>
      <c r="BB48" s="338"/>
      <c r="BL48" s="338"/>
      <c r="BM48" s="338"/>
      <c r="BN48" s="338"/>
      <c r="BX48" s="338"/>
      <c r="BY48" s="338"/>
      <c r="BZ48" s="338"/>
      <c r="CJ48" s="338"/>
      <c r="CK48" s="338"/>
      <c r="CL48" s="338"/>
      <c r="CV48" s="338"/>
      <c r="CW48" s="338"/>
      <c r="CX48" s="338"/>
    </row>
    <row r="49" spans="1:109" ht="13" x14ac:dyDescent="0.2">
      <c r="B49" s="329"/>
      <c r="AN49" s="323" t="s">
        <v>557</v>
      </c>
    </row>
    <row r="50" spans="1:109" ht="13" x14ac:dyDescent="0.2">
      <c r="B50" s="329"/>
      <c r="G50" s="1167"/>
      <c r="H50" s="1167"/>
      <c r="I50" s="1167"/>
      <c r="J50" s="1167"/>
      <c r="K50" s="339"/>
      <c r="L50" s="339"/>
      <c r="M50" s="340"/>
      <c r="N50" s="340"/>
      <c r="AN50" s="1170"/>
      <c r="AO50" s="1171"/>
      <c r="AP50" s="1171"/>
      <c r="AQ50" s="1171"/>
      <c r="AR50" s="1171"/>
      <c r="AS50" s="1171"/>
      <c r="AT50" s="1171"/>
      <c r="AU50" s="1171"/>
      <c r="AV50" s="1171"/>
      <c r="AW50" s="1171"/>
      <c r="AX50" s="1171"/>
      <c r="AY50" s="1171"/>
      <c r="AZ50" s="1171"/>
      <c r="BA50" s="1171"/>
      <c r="BB50" s="1171"/>
      <c r="BC50" s="1171"/>
      <c r="BD50" s="1171"/>
      <c r="BE50" s="1171"/>
      <c r="BF50" s="1171"/>
      <c r="BG50" s="1171"/>
      <c r="BH50" s="1171"/>
      <c r="BI50" s="1171"/>
      <c r="BJ50" s="1171"/>
      <c r="BK50" s="1171"/>
      <c r="BL50" s="1171"/>
      <c r="BM50" s="1171"/>
      <c r="BN50" s="1171"/>
      <c r="BO50" s="1172"/>
      <c r="BP50" s="1166" t="s">
        <v>323</v>
      </c>
      <c r="BQ50" s="1166"/>
      <c r="BR50" s="1166"/>
      <c r="BS50" s="1166"/>
      <c r="BT50" s="1166"/>
      <c r="BU50" s="1166"/>
      <c r="BV50" s="1166"/>
      <c r="BW50" s="1166"/>
      <c r="BX50" s="1166" t="s">
        <v>417</v>
      </c>
      <c r="BY50" s="1166"/>
      <c r="BZ50" s="1166"/>
      <c r="CA50" s="1166"/>
      <c r="CB50" s="1166"/>
      <c r="CC50" s="1166"/>
      <c r="CD50" s="1166"/>
      <c r="CE50" s="1166"/>
      <c r="CF50" s="1166" t="s">
        <v>418</v>
      </c>
      <c r="CG50" s="1166"/>
      <c r="CH50" s="1166"/>
      <c r="CI50" s="1166"/>
      <c r="CJ50" s="1166"/>
      <c r="CK50" s="1166"/>
      <c r="CL50" s="1166"/>
      <c r="CM50" s="1166"/>
      <c r="CN50" s="1166" t="s">
        <v>419</v>
      </c>
      <c r="CO50" s="1166"/>
      <c r="CP50" s="1166"/>
      <c r="CQ50" s="1166"/>
      <c r="CR50" s="1166"/>
      <c r="CS50" s="1166"/>
      <c r="CT50" s="1166"/>
      <c r="CU50" s="1166"/>
      <c r="CV50" s="1166" t="s">
        <v>420</v>
      </c>
      <c r="CW50" s="1166"/>
      <c r="CX50" s="1166"/>
      <c r="CY50" s="1166"/>
      <c r="CZ50" s="1166"/>
      <c r="DA50" s="1166"/>
      <c r="DB50" s="1166"/>
      <c r="DC50" s="1166"/>
    </row>
    <row r="51" spans="1:109" ht="13.5" customHeight="1" x14ac:dyDescent="0.2">
      <c r="B51" s="329"/>
      <c r="G51" s="1169"/>
      <c r="H51" s="1169"/>
      <c r="I51" s="1182"/>
      <c r="J51" s="1182"/>
      <c r="K51" s="1168"/>
      <c r="L51" s="1168"/>
      <c r="M51" s="1168"/>
      <c r="N51" s="1168"/>
      <c r="AM51" s="338"/>
      <c r="AN51" s="1164" t="s">
        <v>558</v>
      </c>
      <c r="AO51" s="1164"/>
      <c r="AP51" s="1164"/>
      <c r="AQ51" s="1164"/>
      <c r="AR51" s="1164"/>
      <c r="AS51" s="1164"/>
      <c r="AT51" s="1164"/>
      <c r="AU51" s="1164"/>
      <c r="AV51" s="1164"/>
      <c r="AW51" s="1164"/>
      <c r="AX51" s="1164"/>
      <c r="AY51" s="1164"/>
      <c r="AZ51" s="1164"/>
      <c r="BA51" s="1164"/>
      <c r="BB51" s="1164" t="s">
        <v>559</v>
      </c>
      <c r="BC51" s="1164"/>
      <c r="BD51" s="1164"/>
      <c r="BE51" s="1164"/>
      <c r="BF51" s="1164"/>
      <c r="BG51" s="1164"/>
      <c r="BH51" s="1164"/>
      <c r="BI51" s="1164"/>
      <c r="BJ51" s="1164"/>
      <c r="BK51" s="1164"/>
      <c r="BL51" s="1164"/>
      <c r="BM51" s="1164"/>
      <c r="BN51" s="1164"/>
      <c r="BO51" s="1164"/>
      <c r="BP51" s="1161"/>
      <c r="BQ51" s="1161"/>
      <c r="BR51" s="1161"/>
      <c r="BS51" s="1161"/>
      <c r="BT51" s="1161"/>
      <c r="BU51" s="1161"/>
      <c r="BV51" s="1161"/>
      <c r="BW51" s="1161"/>
      <c r="BX51" s="1161"/>
      <c r="BY51" s="1161"/>
      <c r="BZ51" s="1161"/>
      <c r="CA51" s="1161"/>
      <c r="CB51" s="1161"/>
      <c r="CC51" s="1161"/>
      <c r="CD51" s="1161"/>
      <c r="CE51" s="1161"/>
      <c r="CF51" s="1161"/>
      <c r="CG51" s="1161"/>
      <c r="CH51" s="1161"/>
      <c r="CI51" s="1161"/>
      <c r="CJ51" s="1161"/>
      <c r="CK51" s="1161"/>
      <c r="CL51" s="1161"/>
      <c r="CM51" s="1161"/>
      <c r="CN51" s="1161"/>
      <c r="CO51" s="1161"/>
      <c r="CP51" s="1161"/>
      <c r="CQ51" s="1161"/>
      <c r="CR51" s="1161"/>
      <c r="CS51" s="1161"/>
      <c r="CT51" s="1161"/>
      <c r="CU51" s="1161"/>
      <c r="CV51" s="1161"/>
      <c r="CW51" s="1161"/>
      <c r="CX51" s="1161"/>
      <c r="CY51" s="1161"/>
      <c r="CZ51" s="1161"/>
      <c r="DA51" s="1161"/>
      <c r="DB51" s="1161"/>
      <c r="DC51" s="1161"/>
    </row>
    <row r="52" spans="1:109" ht="13" x14ac:dyDescent="0.2">
      <c r="B52" s="329"/>
      <c r="G52" s="1169"/>
      <c r="H52" s="1169"/>
      <c r="I52" s="1182"/>
      <c r="J52" s="1182"/>
      <c r="K52" s="1168"/>
      <c r="L52" s="1168"/>
      <c r="M52" s="1168"/>
      <c r="N52" s="1168"/>
      <c r="AM52" s="338"/>
      <c r="AN52" s="1164"/>
      <c r="AO52" s="1164"/>
      <c r="AP52" s="1164"/>
      <c r="AQ52" s="1164"/>
      <c r="AR52" s="1164"/>
      <c r="AS52" s="1164"/>
      <c r="AT52" s="1164"/>
      <c r="AU52" s="1164"/>
      <c r="AV52" s="1164"/>
      <c r="AW52" s="1164"/>
      <c r="AX52" s="1164"/>
      <c r="AY52" s="1164"/>
      <c r="AZ52" s="1164"/>
      <c r="BA52" s="1164"/>
      <c r="BB52" s="1164"/>
      <c r="BC52" s="1164"/>
      <c r="BD52" s="1164"/>
      <c r="BE52" s="1164"/>
      <c r="BF52" s="1164"/>
      <c r="BG52" s="1164"/>
      <c r="BH52" s="1164"/>
      <c r="BI52" s="1164"/>
      <c r="BJ52" s="1164"/>
      <c r="BK52" s="1164"/>
      <c r="BL52" s="1164"/>
      <c r="BM52" s="1164"/>
      <c r="BN52" s="1164"/>
      <c r="BO52" s="1164"/>
      <c r="BP52" s="1161"/>
      <c r="BQ52" s="1161"/>
      <c r="BR52" s="1161"/>
      <c r="BS52" s="1161"/>
      <c r="BT52" s="1161"/>
      <c r="BU52" s="1161"/>
      <c r="BV52" s="1161"/>
      <c r="BW52" s="1161"/>
      <c r="BX52" s="1161"/>
      <c r="BY52" s="1161"/>
      <c r="BZ52" s="1161"/>
      <c r="CA52" s="1161"/>
      <c r="CB52" s="1161"/>
      <c r="CC52" s="1161"/>
      <c r="CD52" s="1161"/>
      <c r="CE52" s="1161"/>
      <c r="CF52" s="1161"/>
      <c r="CG52" s="1161"/>
      <c r="CH52" s="1161"/>
      <c r="CI52" s="1161"/>
      <c r="CJ52" s="1161"/>
      <c r="CK52" s="1161"/>
      <c r="CL52" s="1161"/>
      <c r="CM52" s="1161"/>
      <c r="CN52" s="1161"/>
      <c r="CO52" s="1161"/>
      <c r="CP52" s="1161"/>
      <c r="CQ52" s="1161"/>
      <c r="CR52" s="1161"/>
      <c r="CS52" s="1161"/>
      <c r="CT52" s="1161"/>
      <c r="CU52" s="1161"/>
      <c r="CV52" s="1161"/>
      <c r="CW52" s="1161"/>
      <c r="CX52" s="1161"/>
      <c r="CY52" s="1161"/>
      <c r="CZ52" s="1161"/>
      <c r="DA52" s="1161"/>
      <c r="DB52" s="1161"/>
      <c r="DC52" s="1161"/>
    </row>
    <row r="53" spans="1:109" ht="13" x14ac:dyDescent="0.2">
      <c r="A53" s="337"/>
      <c r="B53" s="329"/>
      <c r="G53" s="1169"/>
      <c r="H53" s="1169"/>
      <c r="I53" s="1167"/>
      <c r="J53" s="1167"/>
      <c r="K53" s="1168"/>
      <c r="L53" s="1168"/>
      <c r="M53" s="1168"/>
      <c r="N53" s="1168"/>
      <c r="AM53" s="338"/>
      <c r="AN53" s="1164"/>
      <c r="AO53" s="1164"/>
      <c r="AP53" s="1164"/>
      <c r="AQ53" s="1164"/>
      <c r="AR53" s="1164"/>
      <c r="AS53" s="1164"/>
      <c r="AT53" s="1164"/>
      <c r="AU53" s="1164"/>
      <c r="AV53" s="1164"/>
      <c r="AW53" s="1164"/>
      <c r="AX53" s="1164"/>
      <c r="AY53" s="1164"/>
      <c r="AZ53" s="1164"/>
      <c r="BA53" s="1164"/>
      <c r="BB53" s="1164" t="s">
        <v>560</v>
      </c>
      <c r="BC53" s="1164"/>
      <c r="BD53" s="1164"/>
      <c r="BE53" s="1164"/>
      <c r="BF53" s="1164"/>
      <c r="BG53" s="1164"/>
      <c r="BH53" s="1164"/>
      <c r="BI53" s="1164"/>
      <c r="BJ53" s="1164"/>
      <c r="BK53" s="1164"/>
      <c r="BL53" s="1164"/>
      <c r="BM53" s="1164"/>
      <c r="BN53" s="1164"/>
      <c r="BO53" s="1164"/>
      <c r="BP53" s="1161">
        <v>51.7</v>
      </c>
      <c r="BQ53" s="1161"/>
      <c r="BR53" s="1161"/>
      <c r="BS53" s="1161"/>
      <c r="BT53" s="1161"/>
      <c r="BU53" s="1161"/>
      <c r="BV53" s="1161"/>
      <c r="BW53" s="1161"/>
      <c r="BX53" s="1161">
        <v>56</v>
      </c>
      <c r="BY53" s="1161"/>
      <c r="BZ53" s="1161"/>
      <c r="CA53" s="1161"/>
      <c r="CB53" s="1161"/>
      <c r="CC53" s="1161"/>
      <c r="CD53" s="1161"/>
      <c r="CE53" s="1161"/>
      <c r="CF53" s="1161">
        <v>57.9</v>
      </c>
      <c r="CG53" s="1161"/>
      <c r="CH53" s="1161"/>
      <c r="CI53" s="1161"/>
      <c r="CJ53" s="1161"/>
      <c r="CK53" s="1161"/>
      <c r="CL53" s="1161"/>
      <c r="CM53" s="1161"/>
      <c r="CN53" s="1161">
        <v>58.9</v>
      </c>
      <c r="CO53" s="1161"/>
      <c r="CP53" s="1161"/>
      <c r="CQ53" s="1161"/>
      <c r="CR53" s="1161"/>
      <c r="CS53" s="1161"/>
      <c r="CT53" s="1161"/>
      <c r="CU53" s="1161"/>
      <c r="CV53" s="1161">
        <v>60.3</v>
      </c>
      <c r="CW53" s="1161"/>
      <c r="CX53" s="1161"/>
      <c r="CY53" s="1161"/>
      <c r="CZ53" s="1161"/>
      <c r="DA53" s="1161"/>
      <c r="DB53" s="1161"/>
      <c r="DC53" s="1161"/>
    </row>
    <row r="54" spans="1:109" ht="13" x14ac:dyDescent="0.2">
      <c r="A54" s="337"/>
      <c r="B54" s="329"/>
      <c r="G54" s="1169"/>
      <c r="H54" s="1169"/>
      <c r="I54" s="1167"/>
      <c r="J54" s="1167"/>
      <c r="K54" s="1168"/>
      <c r="L54" s="1168"/>
      <c r="M54" s="1168"/>
      <c r="N54" s="1168"/>
      <c r="AM54" s="338"/>
      <c r="AN54" s="1164"/>
      <c r="AO54" s="1164"/>
      <c r="AP54" s="1164"/>
      <c r="AQ54" s="1164"/>
      <c r="AR54" s="1164"/>
      <c r="AS54" s="1164"/>
      <c r="AT54" s="1164"/>
      <c r="AU54" s="1164"/>
      <c r="AV54" s="1164"/>
      <c r="AW54" s="1164"/>
      <c r="AX54" s="1164"/>
      <c r="AY54" s="1164"/>
      <c r="AZ54" s="1164"/>
      <c r="BA54" s="1164"/>
      <c r="BB54" s="1164"/>
      <c r="BC54" s="1164"/>
      <c r="BD54" s="1164"/>
      <c r="BE54" s="1164"/>
      <c r="BF54" s="1164"/>
      <c r="BG54" s="1164"/>
      <c r="BH54" s="1164"/>
      <c r="BI54" s="1164"/>
      <c r="BJ54" s="1164"/>
      <c r="BK54" s="1164"/>
      <c r="BL54" s="1164"/>
      <c r="BM54" s="1164"/>
      <c r="BN54" s="1164"/>
      <c r="BO54" s="1164"/>
      <c r="BP54" s="1161"/>
      <c r="BQ54" s="1161"/>
      <c r="BR54" s="1161"/>
      <c r="BS54" s="1161"/>
      <c r="BT54" s="1161"/>
      <c r="BU54" s="1161"/>
      <c r="BV54" s="1161"/>
      <c r="BW54" s="1161"/>
      <c r="BX54" s="1161"/>
      <c r="BY54" s="1161"/>
      <c r="BZ54" s="1161"/>
      <c r="CA54" s="1161"/>
      <c r="CB54" s="1161"/>
      <c r="CC54" s="1161"/>
      <c r="CD54" s="1161"/>
      <c r="CE54" s="1161"/>
      <c r="CF54" s="1161"/>
      <c r="CG54" s="1161"/>
      <c r="CH54" s="1161"/>
      <c r="CI54" s="1161"/>
      <c r="CJ54" s="1161"/>
      <c r="CK54" s="1161"/>
      <c r="CL54" s="1161"/>
      <c r="CM54" s="1161"/>
      <c r="CN54" s="1161"/>
      <c r="CO54" s="1161"/>
      <c r="CP54" s="1161"/>
      <c r="CQ54" s="1161"/>
      <c r="CR54" s="1161"/>
      <c r="CS54" s="1161"/>
      <c r="CT54" s="1161"/>
      <c r="CU54" s="1161"/>
      <c r="CV54" s="1161"/>
      <c r="CW54" s="1161"/>
      <c r="CX54" s="1161"/>
      <c r="CY54" s="1161"/>
      <c r="CZ54" s="1161"/>
      <c r="DA54" s="1161"/>
      <c r="DB54" s="1161"/>
      <c r="DC54" s="1161"/>
    </row>
    <row r="55" spans="1:109" ht="13" x14ac:dyDescent="0.2">
      <c r="A55" s="337"/>
      <c r="B55" s="329"/>
      <c r="G55" s="1167"/>
      <c r="H55" s="1167"/>
      <c r="I55" s="1167"/>
      <c r="J55" s="1167"/>
      <c r="K55" s="1168"/>
      <c r="L55" s="1168"/>
      <c r="M55" s="1168"/>
      <c r="N55" s="1168"/>
      <c r="AN55" s="1166" t="s">
        <v>561</v>
      </c>
      <c r="AO55" s="1166"/>
      <c r="AP55" s="1166"/>
      <c r="AQ55" s="1166"/>
      <c r="AR55" s="1166"/>
      <c r="AS55" s="1166"/>
      <c r="AT55" s="1166"/>
      <c r="AU55" s="1166"/>
      <c r="AV55" s="1166"/>
      <c r="AW55" s="1166"/>
      <c r="AX55" s="1166"/>
      <c r="AY55" s="1166"/>
      <c r="AZ55" s="1166"/>
      <c r="BA55" s="1166"/>
      <c r="BB55" s="1164" t="s">
        <v>559</v>
      </c>
      <c r="BC55" s="1164"/>
      <c r="BD55" s="1164"/>
      <c r="BE55" s="1164"/>
      <c r="BF55" s="1164"/>
      <c r="BG55" s="1164"/>
      <c r="BH55" s="1164"/>
      <c r="BI55" s="1164"/>
      <c r="BJ55" s="1164"/>
      <c r="BK55" s="1164"/>
      <c r="BL55" s="1164"/>
      <c r="BM55" s="1164"/>
      <c r="BN55" s="1164"/>
      <c r="BO55" s="1164"/>
      <c r="BP55" s="1161">
        <v>14</v>
      </c>
      <c r="BQ55" s="1161"/>
      <c r="BR55" s="1161"/>
      <c r="BS55" s="1161"/>
      <c r="BT55" s="1161"/>
      <c r="BU55" s="1161"/>
      <c r="BV55" s="1161"/>
      <c r="BW55" s="1161"/>
      <c r="BX55" s="1161">
        <v>11.4</v>
      </c>
      <c r="BY55" s="1161"/>
      <c r="BZ55" s="1161"/>
      <c r="CA55" s="1161"/>
      <c r="CB55" s="1161"/>
      <c r="CC55" s="1161"/>
      <c r="CD55" s="1161"/>
      <c r="CE55" s="1161"/>
      <c r="CF55" s="1161">
        <v>10.4</v>
      </c>
      <c r="CG55" s="1161"/>
      <c r="CH55" s="1161"/>
      <c r="CI55" s="1161"/>
      <c r="CJ55" s="1161"/>
      <c r="CK55" s="1161"/>
      <c r="CL55" s="1161"/>
      <c r="CM55" s="1161"/>
      <c r="CN55" s="1161">
        <v>10.9</v>
      </c>
      <c r="CO55" s="1161"/>
      <c r="CP55" s="1161"/>
      <c r="CQ55" s="1161"/>
      <c r="CR55" s="1161"/>
      <c r="CS55" s="1161"/>
      <c r="CT55" s="1161"/>
      <c r="CU55" s="1161"/>
      <c r="CV55" s="1161">
        <v>6.5</v>
      </c>
      <c r="CW55" s="1161"/>
      <c r="CX55" s="1161"/>
      <c r="CY55" s="1161"/>
      <c r="CZ55" s="1161"/>
      <c r="DA55" s="1161"/>
      <c r="DB55" s="1161"/>
      <c r="DC55" s="1161"/>
    </row>
    <row r="56" spans="1:109" ht="13" x14ac:dyDescent="0.2">
      <c r="A56" s="337"/>
      <c r="B56" s="329"/>
      <c r="G56" s="1167"/>
      <c r="H56" s="1167"/>
      <c r="I56" s="1167"/>
      <c r="J56" s="1167"/>
      <c r="K56" s="1168"/>
      <c r="L56" s="1168"/>
      <c r="M56" s="1168"/>
      <c r="N56" s="1168"/>
      <c r="AN56" s="1166"/>
      <c r="AO56" s="1166"/>
      <c r="AP56" s="1166"/>
      <c r="AQ56" s="1166"/>
      <c r="AR56" s="1166"/>
      <c r="AS56" s="1166"/>
      <c r="AT56" s="1166"/>
      <c r="AU56" s="1166"/>
      <c r="AV56" s="1166"/>
      <c r="AW56" s="1166"/>
      <c r="AX56" s="1166"/>
      <c r="AY56" s="1166"/>
      <c r="AZ56" s="1166"/>
      <c r="BA56" s="1166"/>
      <c r="BB56" s="1164"/>
      <c r="BC56" s="1164"/>
      <c r="BD56" s="1164"/>
      <c r="BE56" s="1164"/>
      <c r="BF56" s="1164"/>
      <c r="BG56" s="1164"/>
      <c r="BH56" s="1164"/>
      <c r="BI56" s="1164"/>
      <c r="BJ56" s="1164"/>
      <c r="BK56" s="1164"/>
      <c r="BL56" s="1164"/>
      <c r="BM56" s="1164"/>
      <c r="BN56" s="1164"/>
      <c r="BO56" s="1164"/>
      <c r="BP56" s="1161"/>
      <c r="BQ56" s="1161"/>
      <c r="BR56" s="1161"/>
      <c r="BS56" s="1161"/>
      <c r="BT56" s="1161"/>
      <c r="BU56" s="1161"/>
      <c r="BV56" s="1161"/>
      <c r="BW56" s="1161"/>
      <c r="BX56" s="1161"/>
      <c r="BY56" s="1161"/>
      <c r="BZ56" s="1161"/>
      <c r="CA56" s="1161"/>
      <c r="CB56" s="1161"/>
      <c r="CC56" s="1161"/>
      <c r="CD56" s="1161"/>
      <c r="CE56" s="1161"/>
      <c r="CF56" s="1161"/>
      <c r="CG56" s="1161"/>
      <c r="CH56" s="1161"/>
      <c r="CI56" s="1161"/>
      <c r="CJ56" s="1161"/>
      <c r="CK56" s="1161"/>
      <c r="CL56" s="1161"/>
      <c r="CM56" s="1161"/>
      <c r="CN56" s="1161"/>
      <c r="CO56" s="1161"/>
      <c r="CP56" s="1161"/>
      <c r="CQ56" s="1161"/>
      <c r="CR56" s="1161"/>
      <c r="CS56" s="1161"/>
      <c r="CT56" s="1161"/>
      <c r="CU56" s="1161"/>
      <c r="CV56" s="1161"/>
      <c r="CW56" s="1161"/>
      <c r="CX56" s="1161"/>
      <c r="CY56" s="1161"/>
      <c r="CZ56" s="1161"/>
      <c r="DA56" s="1161"/>
      <c r="DB56" s="1161"/>
      <c r="DC56" s="1161"/>
    </row>
    <row r="57" spans="1:109" s="337" customFormat="1" ht="13" x14ac:dyDescent="0.2">
      <c r="B57" s="341"/>
      <c r="G57" s="1167"/>
      <c r="H57" s="1167"/>
      <c r="I57" s="1162"/>
      <c r="J57" s="1162"/>
      <c r="K57" s="1168"/>
      <c r="L57" s="1168"/>
      <c r="M57" s="1168"/>
      <c r="N57" s="1168"/>
      <c r="AM57" s="323"/>
      <c r="AN57" s="1166"/>
      <c r="AO57" s="1166"/>
      <c r="AP57" s="1166"/>
      <c r="AQ57" s="1166"/>
      <c r="AR57" s="1166"/>
      <c r="AS57" s="1166"/>
      <c r="AT57" s="1166"/>
      <c r="AU57" s="1166"/>
      <c r="AV57" s="1166"/>
      <c r="AW57" s="1166"/>
      <c r="AX57" s="1166"/>
      <c r="AY57" s="1166"/>
      <c r="AZ57" s="1166"/>
      <c r="BA57" s="1166"/>
      <c r="BB57" s="1164" t="s">
        <v>560</v>
      </c>
      <c r="BC57" s="1164"/>
      <c r="BD57" s="1164"/>
      <c r="BE57" s="1164"/>
      <c r="BF57" s="1164"/>
      <c r="BG57" s="1164"/>
      <c r="BH57" s="1164"/>
      <c r="BI57" s="1164"/>
      <c r="BJ57" s="1164"/>
      <c r="BK57" s="1164"/>
      <c r="BL57" s="1164"/>
      <c r="BM57" s="1164"/>
      <c r="BN57" s="1164"/>
      <c r="BO57" s="1164"/>
      <c r="BP57" s="1161">
        <v>58</v>
      </c>
      <c r="BQ57" s="1161"/>
      <c r="BR57" s="1161"/>
      <c r="BS57" s="1161"/>
      <c r="BT57" s="1161"/>
      <c r="BU57" s="1161"/>
      <c r="BV57" s="1161"/>
      <c r="BW57" s="1161"/>
      <c r="BX57" s="1161">
        <v>60.2</v>
      </c>
      <c r="BY57" s="1161"/>
      <c r="BZ57" s="1161"/>
      <c r="CA57" s="1161"/>
      <c r="CB57" s="1161"/>
      <c r="CC57" s="1161"/>
      <c r="CD57" s="1161"/>
      <c r="CE57" s="1161"/>
      <c r="CF57" s="1161">
        <v>61.3</v>
      </c>
      <c r="CG57" s="1161"/>
      <c r="CH57" s="1161"/>
      <c r="CI57" s="1161"/>
      <c r="CJ57" s="1161"/>
      <c r="CK57" s="1161"/>
      <c r="CL57" s="1161"/>
      <c r="CM57" s="1161"/>
      <c r="CN57" s="1161">
        <v>62.2</v>
      </c>
      <c r="CO57" s="1161"/>
      <c r="CP57" s="1161"/>
      <c r="CQ57" s="1161"/>
      <c r="CR57" s="1161"/>
      <c r="CS57" s="1161"/>
      <c r="CT57" s="1161"/>
      <c r="CU57" s="1161"/>
      <c r="CV57" s="1161">
        <v>63.3</v>
      </c>
      <c r="CW57" s="1161"/>
      <c r="CX57" s="1161"/>
      <c r="CY57" s="1161"/>
      <c r="CZ57" s="1161"/>
      <c r="DA57" s="1161"/>
      <c r="DB57" s="1161"/>
      <c r="DC57" s="1161"/>
      <c r="DD57" s="342"/>
      <c r="DE57" s="341"/>
    </row>
    <row r="58" spans="1:109" s="337" customFormat="1" ht="13" x14ac:dyDescent="0.2">
      <c r="A58" s="323"/>
      <c r="B58" s="341"/>
      <c r="G58" s="1167"/>
      <c r="H58" s="1167"/>
      <c r="I58" s="1162"/>
      <c r="J58" s="1162"/>
      <c r="K58" s="1168"/>
      <c r="L58" s="1168"/>
      <c r="M58" s="1168"/>
      <c r="N58" s="1168"/>
      <c r="AM58" s="323"/>
      <c r="AN58" s="1166"/>
      <c r="AO58" s="1166"/>
      <c r="AP58" s="1166"/>
      <c r="AQ58" s="1166"/>
      <c r="AR58" s="1166"/>
      <c r="AS58" s="1166"/>
      <c r="AT58" s="1166"/>
      <c r="AU58" s="1166"/>
      <c r="AV58" s="1166"/>
      <c r="AW58" s="1166"/>
      <c r="AX58" s="1166"/>
      <c r="AY58" s="1166"/>
      <c r="AZ58" s="1166"/>
      <c r="BA58" s="1166"/>
      <c r="BB58" s="1164"/>
      <c r="BC58" s="1164"/>
      <c r="BD58" s="1164"/>
      <c r="BE58" s="1164"/>
      <c r="BF58" s="1164"/>
      <c r="BG58" s="1164"/>
      <c r="BH58" s="1164"/>
      <c r="BI58" s="1164"/>
      <c r="BJ58" s="1164"/>
      <c r="BK58" s="1164"/>
      <c r="BL58" s="1164"/>
      <c r="BM58" s="1164"/>
      <c r="BN58" s="1164"/>
      <c r="BO58" s="1164"/>
      <c r="BP58" s="1161"/>
      <c r="BQ58" s="1161"/>
      <c r="BR58" s="1161"/>
      <c r="BS58" s="1161"/>
      <c r="BT58" s="1161"/>
      <c r="BU58" s="1161"/>
      <c r="BV58" s="1161"/>
      <c r="BW58" s="1161"/>
      <c r="BX58" s="1161"/>
      <c r="BY58" s="1161"/>
      <c r="BZ58" s="1161"/>
      <c r="CA58" s="1161"/>
      <c r="CB58" s="1161"/>
      <c r="CC58" s="1161"/>
      <c r="CD58" s="1161"/>
      <c r="CE58" s="1161"/>
      <c r="CF58" s="1161"/>
      <c r="CG58" s="1161"/>
      <c r="CH58" s="1161"/>
      <c r="CI58" s="1161"/>
      <c r="CJ58" s="1161"/>
      <c r="CK58" s="1161"/>
      <c r="CL58" s="1161"/>
      <c r="CM58" s="1161"/>
      <c r="CN58" s="1161"/>
      <c r="CO58" s="1161"/>
      <c r="CP58" s="1161"/>
      <c r="CQ58" s="1161"/>
      <c r="CR58" s="1161"/>
      <c r="CS58" s="1161"/>
      <c r="CT58" s="1161"/>
      <c r="CU58" s="1161"/>
      <c r="CV58" s="1161"/>
      <c r="CW58" s="1161"/>
      <c r="CX58" s="1161"/>
      <c r="CY58" s="1161"/>
      <c r="CZ58" s="1161"/>
      <c r="DA58" s="1161"/>
      <c r="DB58" s="1161"/>
      <c r="DC58" s="1161"/>
      <c r="DD58" s="342"/>
      <c r="DE58" s="341"/>
    </row>
    <row r="59" spans="1:109" s="337" customFormat="1" ht="13" x14ac:dyDescent="0.2">
      <c r="A59" s="323"/>
      <c r="B59" s="341"/>
      <c r="K59" s="343"/>
      <c r="L59" s="343"/>
      <c r="M59" s="343"/>
      <c r="N59" s="343"/>
      <c r="AQ59" s="343"/>
      <c r="AR59" s="343"/>
      <c r="AS59" s="343"/>
      <c r="AT59" s="343"/>
      <c r="BC59" s="343"/>
      <c r="BD59" s="343"/>
      <c r="BE59" s="343"/>
      <c r="BF59" s="343"/>
      <c r="BO59" s="343"/>
      <c r="BP59" s="343"/>
      <c r="BQ59" s="343"/>
      <c r="BR59" s="343"/>
      <c r="CA59" s="343"/>
      <c r="CB59" s="343"/>
      <c r="CC59" s="343"/>
      <c r="CD59" s="343"/>
      <c r="CM59" s="343"/>
      <c r="CN59" s="343"/>
      <c r="CO59" s="343"/>
      <c r="CP59" s="343"/>
      <c r="CY59" s="343"/>
      <c r="CZ59" s="343"/>
      <c r="DA59" s="343"/>
      <c r="DB59" s="343"/>
      <c r="DC59" s="343"/>
      <c r="DD59" s="342"/>
      <c r="DE59" s="341"/>
    </row>
    <row r="60" spans="1:109" s="337" customFormat="1" ht="13" x14ac:dyDescent="0.2">
      <c r="A60" s="323"/>
      <c r="B60" s="341"/>
      <c r="K60" s="343"/>
      <c r="L60" s="343"/>
      <c r="M60" s="343"/>
      <c r="N60" s="343"/>
      <c r="AQ60" s="343"/>
      <c r="AR60" s="343"/>
      <c r="AS60" s="343"/>
      <c r="AT60" s="343"/>
      <c r="BC60" s="343"/>
      <c r="BD60" s="343"/>
      <c r="BE60" s="343"/>
      <c r="BF60" s="343"/>
      <c r="BO60" s="343"/>
      <c r="BP60" s="343"/>
      <c r="BQ60" s="343"/>
      <c r="BR60" s="343"/>
      <c r="CA60" s="343"/>
      <c r="CB60" s="343"/>
      <c r="CC60" s="343"/>
      <c r="CD60" s="343"/>
      <c r="CM60" s="343"/>
      <c r="CN60" s="343"/>
      <c r="CO60" s="343"/>
      <c r="CP60" s="343"/>
      <c r="CY60" s="343"/>
      <c r="CZ60" s="343"/>
      <c r="DA60" s="343"/>
      <c r="DB60" s="343"/>
      <c r="DC60" s="343"/>
      <c r="DD60" s="342"/>
      <c r="DE60" s="341"/>
    </row>
    <row r="61" spans="1:109" s="337" customFormat="1" ht="13" x14ac:dyDescent="0.2">
      <c r="A61" s="323"/>
      <c r="B61" s="344"/>
      <c r="C61" s="345"/>
      <c r="D61" s="345"/>
      <c r="E61" s="345"/>
      <c r="F61" s="345"/>
      <c r="G61" s="345"/>
      <c r="H61" s="345"/>
      <c r="I61" s="345"/>
      <c r="J61" s="345"/>
      <c r="K61" s="345"/>
      <c r="L61" s="345"/>
      <c r="M61" s="346"/>
      <c r="N61" s="346"/>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6"/>
      <c r="AT61" s="346"/>
      <c r="AU61" s="345"/>
      <c r="AV61" s="345"/>
      <c r="AW61" s="345"/>
      <c r="AX61" s="345"/>
      <c r="AY61" s="345"/>
      <c r="AZ61" s="345"/>
      <c r="BA61" s="345"/>
      <c r="BB61" s="345"/>
      <c r="BC61" s="345"/>
      <c r="BD61" s="345"/>
      <c r="BE61" s="346"/>
      <c r="BF61" s="346"/>
      <c r="BG61" s="345"/>
      <c r="BH61" s="345"/>
      <c r="BI61" s="345"/>
      <c r="BJ61" s="345"/>
      <c r="BK61" s="345"/>
      <c r="BL61" s="345"/>
      <c r="BM61" s="345"/>
      <c r="BN61" s="345"/>
      <c r="BO61" s="345"/>
      <c r="BP61" s="345"/>
      <c r="BQ61" s="346"/>
      <c r="BR61" s="346"/>
      <c r="BS61" s="345"/>
      <c r="BT61" s="345"/>
      <c r="BU61" s="345"/>
      <c r="BV61" s="345"/>
      <c r="BW61" s="345"/>
      <c r="BX61" s="345"/>
      <c r="BY61" s="345"/>
      <c r="BZ61" s="345"/>
      <c r="CA61" s="345"/>
      <c r="CB61" s="345"/>
      <c r="CC61" s="346"/>
      <c r="CD61" s="346"/>
      <c r="CE61" s="345"/>
      <c r="CF61" s="345"/>
      <c r="CG61" s="345"/>
      <c r="CH61" s="345"/>
      <c r="CI61" s="345"/>
      <c r="CJ61" s="345"/>
      <c r="CK61" s="345"/>
      <c r="CL61" s="345"/>
      <c r="CM61" s="345"/>
      <c r="CN61" s="345"/>
      <c r="CO61" s="346"/>
      <c r="CP61" s="346"/>
      <c r="CQ61" s="345"/>
      <c r="CR61" s="345"/>
      <c r="CS61" s="345"/>
      <c r="CT61" s="345"/>
      <c r="CU61" s="345"/>
      <c r="CV61" s="345"/>
      <c r="CW61" s="345"/>
      <c r="CX61" s="345"/>
      <c r="CY61" s="345"/>
      <c r="CZ61" s="345"/>
      <c r="DA61" s="346"/>
      <c r="DB61" s="346"/>
      <c r="DC61" s="346"/>
      <c r="DD61" s="347"/>
      <c r="DE61" s="341"/>
    </row>
    <row r="62" spans="1:109" ht="13" x14ac:dyDescent="0.2">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23"/>
    </row>
    <row r="63" spans="1:109" ht="16.5" x14ac:dyDescent="0.2">
      <c r="B63" s="348" t="s">
        <v>562</v>
      </c>
    </row>
    <row r="64" spans="1:109" ht="13" x14ac:dyDescent="0.2">
      <c r="B64" s="329"/>
      <c r="G64" s="336"/>
      <c r="N64" s="349"/>
      <c r="AM64" s="336"/>
      <c r="AN64" s="336" t="s">
        <v>555</v>
      </c>
      <c r="AP64" s="337"/>
      <c r="AQ64" s="337"/>
      <c r="AR64" s="337"/>
      <c r="AY64" s="336"/>
      <c r="BA64" s="337"/>
      <c r="BB64" s="337"/>
      <c r="BC64" s="337"/>
      <c r="BK64" s="336"/>
      <c r="BM64" s="337"/>
      <c r="BN64" s="337"/>
      <c r="BO64" s="337"/>
      <c r="BW64" s="336"/>
      <c r="BY64" s="337"/>
      <c r="BZ64" s="337"/>
      <c r="CA64" s="337"/>
      <c r="CI64" s="336"/>
      <c r="CK64" s="337"/>
      <c r="CL64" s="337"/>
      <c r="CM64" s="337"/>
      <c r="CU64" s="336"/>
      <c r="CW64" s="337"/>
      <c r="CX64" s="337"/>
      <c r="CY64" s="337"/>
    </row>
    <row r="65" spans="2:107" ht="13" x14ac:dyDescent="0.2">
      <c r="B65" s="329"/>
      <c r="AN65" s="1173" t="s">
        <v>563</v>
      </c>
      <c r="AO65" s="1174"/>
      <c r="AP65" s="1174"/>
      <c r="AQ65" s="1174"/>
      <c r="AR65" s="1174"/>
      <c r="AS65" s="1174"/>
      <c r="AT65" s="1174"/>
      <c r="AU65" s="1174"/>
      <c r="AV65" s="1174"/>
      <c r="AW65" s="1174"/>
      <c r="AX65" s="1174"/>
      <c r="AY65" s="1174"/>
      <c r="AZ65" s="1174"/>
      <c r="BA65" s="1174"/>
      <c r="BB65" s="1174"/>
      <c r="BC65" s="1174"/>
      <c r="BD65" s="1174"/>
      <c r="BE65" s="1174"/>
      <c r="BF65" s="1174"/>
      <c r="BG65" s="1174"/>
      <c r="BH65" s="1174"/>
      <c r="BI65" s="1174"/>
      <c r="BJ65" s="1174"/>
      <c r="BK65" s="1174"/>
      <c r="BL65" s="1174"/>
      <c r="BM65" s="1174"/>
      <c r="BN65" s="1174"/>
      <c r="BO65" s="1174"/>
      <c r="BP65" s="1174"/>
      <c r="BQ65" s="1174"/>
      <c r="BR65" s="1174"/>
      <c r="BS65" s="1174"/>
      <c r="BT65" s="1174"/>
      <c r="BU65" s="1174"/>
      <c r="BV65" s="1174"/>
      <c r="BW65" s="1174"/>
      <c r="BX65" s="1174"/>
      <c r="BY65" s="1174"/>
      <c r="BZ65" s="1174"/>
      <c r="CA65" s="1174"/>
      <c r="CB65" s="1174"/>
      <c r="CC65" s="1174"/>
      <c r="CD65" s="1174"/>
      <c r="CE65" s="1174"/>
      <c r="CF65" s="1174"/>
      <c r="CG65" s="1174"/>
      <c r="CH65" s="1174"/>
      <c r="CI65" s="1174"/>
      <c r="CJ65" s="1174"/>
      <c r="CK65" s="1174"/>
      <c r="CL65" s="1174"/>
      <c r="CM65" s="1174"/>
      <c r="CN65" s="1174"/>
      <c r="CO65" s="1174"/>
      <c r="CP65" s="1174"/>
      <c r="CQ65" s="1174"/>
      <c r="CR65" s="1174"/>
      <c r="CS65" s="1174"/>
      <c r="CT65" s="1174"/>
      <c r="CU65" s="1174"/>
      <c r="CV65" s="1174"/>
      <c r="CW65" s="1174"/>
      <c r="CX65" s="1174"/>
      <c r="CY65" s="1174"/>
      <c r="CZ65" s="1174"/>
      <c r="DA65" s="1174"/>
      <c r="DB65" s="1174"/>
      <c r="DC65" s="1175"/>
    </row>
    <row r="66" spans="2:107" ht="13" x14ac:dyDescent="0.2">
      <c r="B66" s="329"/>
      <c r="AN66" s="1176"/>
      <c r="AO66" s="1177"/>
      <c r="AP66" s="1177"/>
      <c r="AQ66" s="1177"/>
      <c r="AR66" s="1177"/>
      <c r="AS66" s="1177"/>
      <c r="AT66" s="1177"/>
      <c r="AU66" s="1177"/>
      <c r="AV66" s="1177"/>
      <c r="AW66" s="1177"/>
      <c r="AX66" s="1177"/>
      <c r="AY66" s="1177"/>
      <c r="AZ66" s="1177"/>
      <c r="BA66" s="1177"/>
      <c r="BB66" s="1177"/>
      <c r="BC66" s="1177"/>
      <c r="BD66" s="1177"/>
      <c r="BE66" s="1177"/>
      <c r="BF66" s="1177"/>
      <c r="BG66" s="1177"/>
      <c r="BH66" s="1177"/>
      <c r="BI66" s="1177"/>
      <c r="BJ66" s="1177"/>
      <c r="BK66" s="1177"/>
      <c r="BL66" s="1177"/>
      <c r="BM66" s="1177"/>
      <c r="BN66" s="1177"/>
      <c r="BO66" s="1177"/>
      <c r="BP66" s="1177"/>
      <c r="BQ66" s="1177"/>
      <c r="BR66" s="1177"/>
      <c r="BS66" s="1177"/>
      <c r="BT66" s="1177"/>
      <c r="BU66" s="1177"/>
      <c r="BV66" s="1177"/>
      <c r="BW66" s="1177"/>
      <c r="BX66" s="1177"/>
      <c r="BY66" s="1177"/>
      <c r="BZ66" s="1177"/>
      <c r="CA66" s="1177"/>
      <c r="CB66" s="1177"/>
      <c r="CC66" s="1177"/>
      <c r="CD66" s="1177"/>
      <c r="CE66" s="1177"/>
      <c r="CF66" s="1177"/>
      <c r="CG66" s="1177"/>
      <c r="CH66" s="1177"/>
      <c r="CI66" s="1177"/>
      <c r="CJ66" s="1177"/>
      <c r="CK66" s="1177"/>
      <c r="CL66" s="1177"/>
      <c r="CM66" s="1177"/>
      <c r="CN66" s="1177"/>
      <c r="CO66" s="1177"/>
      <c r="CP66" s="1177"/>
      <c r="CQ66" s="1177"/>
      <c r="CR66" s="1177"/>
      <c r="CS66" s="1177"/>
      <c r="CT66" s="1177"/>
      <c r="CU66" s="1177"/>
      <c r="CV66" s="1177"/>
      <c r="CW66" s="1177"/>
      <c r="CX66" s="1177"/>
      <c r="CY66" s="1177"/>
      <c r="CZ66" s="1177"/>
      <c r="DA66" s="1177"/>
      <c r="DB66" s="1177"/>
      <c r="DC66" s="1178"/>
    </row>
    <row r="67" spans="2:107" ht="13" x14ac:dyDescent="0.2">
      <c r="B67" s="329"/>
      <c r="AN67" s="1176"/>
      <c r="AO67" s="1177"/>
      <c r="AP67" s="1177"/>
      <c r="AQ67" s="1177"/>
      <c r="AR67" s="1177"/>
      <c r="AS67" s="1177"/>
      <c r="AT67" s="1177"/>
      <c r="AU67" s="1177"/>
      <c r="AV67" s="1177"/>
      <c r="AW67" s="1177"/>
      <c r="AX67" s="1177"/>
      <c r="AY67" s="1177"/>
      <c r="AZ67" s="1177"/>
      <c r="BA67" s="1177"/>
      <c r="BB67" s="1177"/>
      <c r="BC67" s="1177"/>
      <c r="BD67" s="1177"/>
      <c r="BE67" s="1177"/>
      <c r="BF67" s="1177"/>
      <c r="BG67" s="1177"/>
      <c r="BH67" s="1177"/>
      <c r="BI67" s="1177"/>
      <c r="BJ67" s="1177"/>
      <c r="BK67" s="1177"/>
      <c r="BL67" s="1177"/>
      <c r="BM67" s="1177"/>
      <c r="BN67" s="1177"/>
      <c r="BO67" s="1177"/>
      <c r="BP67" s="1177"/>
      <c r="BQ67" s="1177"/>
      <c r="BR67" s="1177"/>
      <c r="BS67" s="1177"/>
      <c r="BT67" s="1177"/>
      <c r="BU67" s="1177"/>
      <c r="BV67" s="1177"/>
      <c r="BW67" s="1177"/>
      <c r="BX67" s="1177"/>
      <c r="BY67" s="1177"/>
      <c r="BZ67" s="1177"/>
      <c r="CA67" s="1177"/>
      <c r="CB67" s="1177"/>
      <c r="CC67" s="1177"/>
      <c r="CD67" s="1177"/>
      <c r="CE67" s="1177"/>
      <c r="CF67" s="1177"/>
      <c r="CG67" s="1177"/>
      <c r="CH67" s="1177"/>
      <c r="CI67" s="1177"/>
      <c r="CJ67" s="1177"/>
      <c r="CK67" s="1177"/>
      <c r="CL67" s="1177"/>
      <c r="CM67" s="1177"/>
      <c r="CN67" s="1177"/>
      <c r="CO67" s="1177"/>
      <c r="CP67" s="1177"/>
      <c r="CQ67" s="1177"/>
      <c r="CR67" s="1177"/>
      <c r="CS67" s="1177"/>
      <c r="CT67" s="1177"/>
      <c r="CU67" s="1177"/>
      <c r="CV67" s="1177"/>
      <c r="CW67" s="1177"/>
      <c r="CX67" s="1177"/>
      <c r="CY67" s="1177"/>
      <c r="CZ67" s="1177"/>
      <c r="DA67" s="1177"/>
      <c r="DB67" s="1177"/>
      <c r="DC67" s="1178"/>
    </row>
    <row r="68" spans="2:107" ht="13" x14ac:dyDescent="0.2">
      <c r="B68" s="329"/>
      <c r="AN68" s="1176"/>
      <c r="AO68" s="1177"/>
      <c r="AP68" s="1177"/>
      <c r="AQ68" s="1177"/>
      <c r="AR68" s="1177"/>
      <c r="AS68" s="1177"/>
      <c r="AT68" s="1177"/>
      <c r="AU68" s="1177"/>
      <c r="AV68" s="1177"/>
      <c r="AW68" s="1177"/>
      <c r="AX68" s="1177"/>
      <c r="AY68" s="1177"/>
      <c r="AZ68" s="1177"/>
      <c r="BA68" s="1177"/>
      <c r="BB68" s="1177"/>
      <c r="BC68" s="1177"/>
      <c r="BD68" s="1177"/>
      <c r="BE68" s="1177"/>
      <c r="BF68" s="1177"/>
      <c r="BG68" s="1177"/>
      <c r="BH68" s="1177"/>
      <c r="BI68" s="1177"/>
      <c r="BJ68" s="1177"/>
      <c r="BK68" s="1177"/>
      <c r="BL68" s="1177"/>
      <c r="BM68" s="1177"/>
      <c r="BN68" s="1177"/>
      <c r="BO68" s="1177"/>
      <c r="BP68" s="1177"/>
      <c r="BQ68" s="1177"/>
      <c r="BR68" s="1177"/>
      <c r="BS68" s="1177"/>
      <c r="BT68" s="1177"/>
      <c r="BU68" s="1177"/>
      <c r="BV68" s="1177"/>
      <c r="BW68" s="1177"/>
      <c r="BX68" s="1177"/>
      <c r="BY68" s="1177"/>
      <c r="BZ68" s="1177"/>
      <c r="CA68" s="1177"/>
      <c r="CB68" s="1177"/>
      <c r="CC68" s="1177"/>
      <c r="CD68" s="1177"/>
      <c r="CE68" s="1177"/>
      <c r="CF68" s="1177"/>
      <c r="CG68" s="1177"/>
      <c r="CH68" s="1177"/>
      <c r="CI68" s="1177"/>
      <c r="CJ68" s="1177"/>
      <c r="CK68" s="1177"/>
      <c r="CL68" s="1177"/>
      <c r="CM68" s="1177"/>
      <c r="CN68" s="1177"/>
      <c r="CO68" s="1177"/>
      <c r="CP68" s="1177"/>
      <c r="CQ68" s="1177"/>
      <c r="CR68" s="1177"/>
      <c r="CS68" s="1177"/>
      <c r="CT68" s="1177"/>
      <c r="CU68" s="1177"/>
      <c r="CV68" s="1177"/>
      <c r="CW68" s="1177"/>
      <c r="CX68" s="1177"/>
      <c r="CY68" s="1177"/>
      <c r="CZ68" s="1177"/>
      <c r="DA68" s="1177"/>
      <c r="DB68" s="1177"/>
      <c r="DC68" s="1178"/>
    </row>
    <row r="69" spans="2:107" ht="13" x14ac:dyDescent="0.2">
      <c r="B69" s="329"/>
      <c r="AN69" s="1179"/>
      <c r="AO69" s="1180"/>
      <c r="AP69" s="1180"/>
      <c r="AQ69" s="1180"/>
      <c r="AR69" s="1180"/>
      <c r="AS69" s="1180"/>
      <c r="AT69" s="1180"/>
      <c r="AU69" s="1180"/>
      <c r="AV69" s="1180"/>
      <c r="AW69" s="1180"/>
      <c r="AX69" s="1180"/>
      <c r="AY69" s="1180"/>
      <c r="AZ69" s="1180"/>
      <c r="BA69" s="1180"/>
      <c r="BB69" s="1180"/>
      <c r="BC69" s="1180"/>
      <c r="BD69" s="1180"/>
      <c r="BE69" s="1180"/>
      <c r="BF69" s="1180"/>
      <c r="BG69" s="1180"/>
      <c r="BH69" s="1180"/>
      <c r="BI69" s="1180"/>
      <c r="BJ69" s="1180"/>
      <c r="BK69" s="1180"/>
      <c r="BL69" s="1180"/>
      <c r="BM69" s="1180"/>
      <c r="BN69" s="1180"/>
      <c r="BO69" s="1180"/>
      <c r="BP69" s="1180"/>
      <c r="BQ69" s="1180"/>
      <c r="BR69" s="1180"/>
      <c r="BS69" s="1180"/>
      <c r="BT69" s="1180"/>
      <c r="BU69" s="1180"/>
      <c r="BV69" s="1180"/>
      <c r="BW69" s="1180"/>
      <c r="BX69" s="1180"/>
      <c r="BY69" s="1180"/>
      <c r="BZ69" s="1180"/>
      <c r="CA69" s="1180"/>
      <c r="CB69" s="1180"/>
      <c r="CC69" s="1180"/>
      <c r="CD69" s="1180"/>
      <c r="CE69" s="1180"/>
      <c r="CF69" s="1180"/>
      <c r="CG69" s="1180"/>
      <c r="CH69" s="1180"/>
      <c r="CI69" s="1180"/>
      <c r="CJ69" s="1180"/>
      <c r="CK69" s="1180"/>
      <c r="CL69" s="1180"/>
      <c r="CM69" s="1180"/>
      <c r="CN69" s="1180"/>
      <c r="CO69" s="1180"/>
      <c r="CP69" s="1180"/>
      <c r="CQ69" s="1180"/>
      <c r="CR69" s="1180"/>
      <c r="CS69" s="1180"/>
      <c r="CT69" s="1180"/>
      <c r="CU69" s="1180"/>
      <c r="CV69" s="1180"/>
      <c r="CW69" s="1180"/>
      <c r="CX69" s="1180"/>
      <c r="CY69" s="1180"/>
      <c r="CZ69" s="1180"/>
      <c r="DA69" s="1180"/>
      <c r="DB69" s="1180"/>
      <c r="DC69" s="1181"/>
    </row>
    <row r="70" spans="2:107" ht="13" x14ac:dyDescent="0.2">
      <c r="B70" s="329"/>
      <c r="H70" s="350"/>
      <c r="I70" s="350"/>
      <c r="J70" s="351"/>
      <c r="K70" s="351"/>
      <c r="L70" s="352"/>
      <c r="M70" s="351"/>
      <c r="N70" s="352"/>
      <c r="AN70" s="338"/>
      <c r="AO70" s="338"/>
      <c r="AP70" s="338"/>
      <c r="AZ70" s="338"/>
      <c r="BA70" s="338"/>
      <c r="BB70" s="338"/>
      <c r="BL70" s="338"/>
      <c r="BM70" s="338"/>
      <c r="BN70" s="338"/>
      <c r="BX70" s="338"/>
      <c r="BY70" s="338"/>
      <c r="BZ70" s="338"/>
      <c r="CJ70" s="338"/>
      <c r="CK70" s="338"/>
      <c r="CL70" s="338"/>
      <c r="CV70" s="338"/>
      <c r="CW70" s="338"/>
      <c r="CX70" s="338"/>
    </row>
    <row r="71" spans="2:107" ht="13" x14ac:dyDescent="0.2">
      <c r="B71" s="329"/>
      <c r="G71" s="353"/>
      <c r="I71" s="354"/>
      <c r="J71" s="351"/>
      <c r="K71" s="351"/>
      <c r="L71" s="352"/>
      <c r="M71" s="351"/>
      <c r="N71" s="352"/>
      <c r="AM71" s="353"/>
      <c r="AN71" s="323" t="s">
        <v>557</v>
      </c>
    </row>
    <row r="72" spans="2:107" ht="13" x14ac:dyDescent="0.2">
      <c r="B72" s="329"/>
      <c r="G72" s="1167"/>
      <c r="H72" s="1167"/>
      <c r="I72" s="1167"/>
      <c r="J72" s="1167"/>
      <c r="K72" s="339"/>
      <c r="L72" s="339"/>
      <c r="M72" s="340"/>
      <c r="N72" s="340"/>
      <c r="AN72" s="1170"/>
      <c r="AO72" s="1171"/>
      <c r="AP72" s="1171"/>
      <c r="AQ72" s="1171"/>
      <c r="AR72" s="1171"/>
      <c r="AS72" s="1171"/>
      <c r="AT72" s="1171"/>
      <c r="AU72" s="1171"/>
      <c r="AV72" s="1171"/>
      <c r="AW72" s="1171"/>
      <c r="AX72" s="1171"/>
      <c r="AY72" s="1171"/>
      <c r="AZ72" s="1171"/>
      <c r="BA72" s="1171"/>
      <c r="BB72" s="1171"/>
      <c r="BC72" s="1171"/>
      <c r="BD72" s="1171"/>
      <c r="BE72" s="1171"/>
      <c r="BF72" s="1171"/>
      <c r="BG72" s="1171"/>
      <c r="BH72" s="1171"/>
      <c r="BI72" s="1171"/>
      <c r="BJ72" s="1171"/>
      <c r="BK72" s="1171"/>
      <c r="BL72" s="1171"/>
      <c r="BM72" s="1171"/>
      <c r="BN72" s="1171"/>
      <c r="BO72" s="1172"/>
      <c r="BP72" s="1166" t="s">
        <v>323</v>
      </c>
      <c r="BQ72" s="1166"/>
      <c r="BR72" s="1166"/>
      <c r="BS72" s="1166"/>
      <c r="BT72" s="1166"/>
      <c r="BU72" s="1166"/>
      <c r="BV72" s="1166"/>
      <c r="BW72" s="1166"/>
      <c r="BX72" s="1166" t="s">
        <v>417</v>
      </c>
      <c r="BY72" s="1166"/>
      <c r="BZ72" s="1166"/>
      <c r="CA72" s="1166"/>
      <c r="CB72" s="1166"/>
      <c r="CC72" s="1166"/>
      <c r="CD72" s="1166"/>
      <c r="CE72" s="1166"/>
      <c r="CF72" s="1166" t="s">
        <v>418</v>
      </c>
      <c r="CG72" s="1166"/>
      <c r="CH72" s="1166"/>
      <c r="CI72" s="1166"/>
      <c r="CJ72" s="1166"/>
      <c r="CK72" s="1166"/>
      <c r="CL72" s="1166"/>
      <c r="CM72" s="1166"/>
      <c r="CN72" s="1166" t="s">
        <v>419</v>
      </c>
      <c r="CO72" s="1166"/>
      <c r="CP72" s="1166"/>
      <c r="CQ72" s="1166"/>
      <c r="CR72" s="1166"/>
      <c r="CS72" s="1166"/>
      <c r="CT72" s="1166"/>
      <c r="CU72" s="1166"/>
      <c r="CV72" s="1166" t="s">
        <v>420</v>
      </c>
      <c r="CW72" s="1166"/>
      <c r="CX72" s="1166"/>
      <c r="CY72" s="1166"/>
      <c r="CZ72" s="1166"/>
      <c r="DA72" s="1166"/>
      <c r="DB72" s="1166"/>
      <c r="DC72" s="1166"/>
    </row>
    <row r="73" spans="2:107" ht="13" x14ac:dyDescent="0.2">
      <c r="B73" s="329"/>
      <c r="G73" s="1169"/>
      <c r="H73" s="1169"/>
      <c r="I73" s="1169"/>
      <c r="J73" s="1169"/>
      <c r="K73" s="1165"/>
      <c r="L73" s="1165"/>
      <c r="M73" s="1165"/>
      <c r="N73" s="1165"/>
      <c r="AM73" s="338"/>
      <c r="AN73" s="1164" t="s">
        <v>558</v>
      </c>
      <c r="AO73" s="1164"/>
      <c r="AP73" s="1164"/>
      <c r="AQ73" s="1164"/>
      <c r="AR73" s="1164"/>
      <c r="AS73" s="1164"/>
      <c r="AT73" s="1164"/>
      <c r="AU73" s="1164"/>
      <c r="AV73" s="1164"/>
      <c r="AW73" s="1164"/>
      <c r="AX73" s="1164"/>
      <c r="AY73" s="1164"/>
      <c r="AZ73" s="1164"/>
      <c r="BA73" s="1164"/>
      <c r="BB73" s="1164" t="s">
        <v>559</v>
      </c>
      <c r="BC73" s="1164"/>
      <c r="BD73" s="1164"/>
      <c r="BE73" s="1164"/>
      <c r="BF73" s="1164"/>
      <c r="BG73" s="1164"/>
      <c r="BH73" s="1164"/>
      <c r="BI73" s="1164"/>
      <c r="BJ73" s="1164"/>
      <c r="BK73" s="1164"/>
      <c r="BL73" s="1164"/>
      <c r="BM73" s="1164"/>
      <c r="BN73" s="1164"/>
      <c r="BO73" s="1164"/>
      <c r="BP73" s="1161"/>
      <c r="BQ73" s="1161"/>
      <c r="BR73" s="1161"/>
      <c r="BS73" s="1161"/>
      <c r="BT73" s="1161"/>
      <c r="BU73" s="1161"/>
      <c r="BV73" s="1161"/>
      <c r="BW73" s="1161"/>
      <c r="BX73" s="1161"/>
      <c r="BY73" s="1161"/>
      <c r="BZ73" s="1161"/>
      <c r="CA73" s="1161"/>
      <c r="CB73" s="1161"/>
      <c r="CC73" s="1161"/>
      <c r="CD73" s="1161"/>
      <c r="CE73" s="1161"/>
      <c r="CF73" s="1161"/>
      <c r="CG73" s="1161"/>
      <c r="CH73" s="1161"/>
      <c r="CI73" s="1161"/>
      <c r="CJ73" s="1161"/>
      <c r="CK73" s="1161"/>
      <c r="CL73" s="1161"/>
      <c r="CM73" s="1161"/>
      <c r="CN73" s="1161"/>
      <c r="CO73" s="1161"/>
      <c r="CP73" s="1161"/>
      <c r="CQ73" s="1161"/>
      <c r="CR73" s="1161"/>
      <c r="CS73" s="1161"/>
      <c r="CT73" s="1161"/>
      <c r="CU73" s="1161"/>
      <c r="CV73" s="1161"/>
      <c r="CW73" s="1161"/>
      <c r="CX73" s="1161"/>
      <c r="CY73" s="1161"/>
      <c r="CZ73" s="1161"/>
      <c r="DA73" s="1161"/>
      <c r="DB73" s="1161"/>
      <c r="DC73" s="1161"/>
    </row>
    <row r="74" spans="2:107" ht="13" x14ac:dyDescent="0.2">
      <c r="B74" s="329"/>
      <c r="G74" s="1169"/>
      <c r="H74" s="1169"/>
      <c r="I74" s="1169"/>
      <c r="J74" s="1169"/>
      <c r="K74" s="1165"/>
      <c r="L74" s="1165"/>
      <c r="M74" s="1165"/>
      <c r="N74" s="1165"/>
      <c r="AM74" s="338"/>
      <c r="AN74" s="1164"/>
      <c r="AO74" s="1164"/>
      <c r="AP74" s="1164"/>
      <c r="AQ74" s="1164"/>
      <c r="AR74" s="1164"/>
      <c r="AS74" s="1164"/>
      <c r="AT74" s="1164"/>
      <c r="AU74" s="1164"/>
      <c r="AV74" s="1164"/>
      <c r="AW74" s="1164"/>
      <c r="AX74" s="1164"/>
      <c r="AY74" s="1164"/>
      <c r="AZ74" s="1164"/>
      <c r="BA74" s="1164"/>
      <c r="BB74" s="1164"/>
      <c r="BC74" s="1164"/>
      <c r="BD74" s="1164"/>
      <c r="BE74" s="1164"/>
      <c r="BF74" s="1164"/>
      <c r="BG74" s="1164"/>
      <c r="BH74" s="1164"/>
      <c r="BI74" s="1164"/>
      <c r="BJ74" s="1164"/>
      <c r="BK74" s="1164"/>
      <c r="BL74" s="1164"/>
      <c r="BM74" s="1164"/>
      <c r="BN74" s="1164"/>
      <c r="BO74" s="1164"/>
      <c r="BP74" s="1161"/>
      <c r="BQ74" s="1161"/>
      <c r="BR74" s="1161"/>
      <c r="BS74" s="1161"/>
      <c r="BT74" s="1161"/>
      <c r="BU74" s="1161"/>
      <c r="BV74" s="1161"/>
      <c r="BW74" s="1161"/>
      <c r="BX74" s="1161"/>
      <c r="BY74" s="1161"/>
      <c r="BZ74" s="1161"/>
      <c r="CA74" s="1161"/>
      <c r="CB74" s="1161"/>
      <c r="CC74" s="1161"/>
      <c r="CD74" s="1161"/>
      <c r="CE74" s="1161"/>
      <c r="CF74" s="1161"/>
      <c r="CG74" s="1161"/>
      <c r="CH74" s="1161"/>
      <c r="CI74" s="1161"/>
      <c r="CJ74" s="1161"/>
      <c r="CK74" s="1161"/>
      <c r="CL74" s="1161"/>
      <c r="CM74" s="1161"/>
      <c r="CN74" s="1161"/>
      <c r="CO74" s="1161"/>
      <c r="CP74" s="1161"/>
      <c r="CQ74" s="1161"/>
      <c r="CR74" s="1161"/>
      <c r="CS74" s="1161"/>
      <c r="CT74" s="1161"/>
      <c r="CU74" s="1161"/>
      <c r="CV74" s="1161"/>
      <c r="CW74" s="1161"/>
      <c r="CX74" s="1161"/>
      <c r="CY74" s="1161"/>
      <c r="CZ74" s="1161"/>
      <c r="DA74" s="1161"/>
      <c r="DB74" s="1161"/>
      <c r="DC74" s="1161"/>
    </row>
    <row r="75" spans="2:107" ht="13" x14ac:dyDescent="0.2">
      <c r="B75" s="329"/>
      <c r="G75" s="1169"/>
      <c r="H75" s="1169"/>
      <c r="I75" s="1167"/>
      <c r="J75" s="1167"/>
      <c r="K75" s="1168"/>
      <c r="L75" s="1168"/>
      <c r="M75" s="1168"/>
      <c r="N75" s="1168"/>
      <c r="AM75" s="338"/>
      <c r="AN75" s="1164"/>
      <c r="AO75" s="1164"/>
      <c r="AP75" s="1164"/>
      <c r="AQ75" s="1164"/>
      <c r="AR75" s="1164"/>
      <c r="AS75" s="1164"/>
      <c r="AT75" s="1164"/>
      <c r="AU75" s="1164"/>
      <c r="AV75" s="1164"/>
      <c r="AW75" s="1164"/>
      <c r="AX75" s="1164"/>
      <c r="AY75" s="1164"/>
      <c r="AZ75" s="1164"/>
      <c r="BA75" s="1164"/>
      <c r="BB75" s="1164" t="s">
        <v>564</v>
      </c>
      <c r="BC75" s="1164"/>
      <c r="BD75" s="1164"/>
      <c r="BE75" s="1164"/>
      <c r="BF75" s="1164"/>
      <c r="BG75" s="1164"/>
      <c r="BH75" s="1164"/>
      <c r="BI75" s="1164"/>
      <c r="BJ75" s="1164"/>
      <c r="BK75" s="1164"/>
      <c r="BL75" s="1164"/>
      <c r="BM75" s="1164"/>
      <c r="BN75" s="1164"/>
      <c r="BO75" s="1164"/>
      <c r="BP75" s="1161">
        <v>6.3</v>
      </c>
      <c r="BQ75" s="1161"/>
      <c r="BR75" s="1161"/>
      <c r="BS75" s="1161"/>
      <c r="BT75" s="1161"/>
      <c r="BU75" s="1161"/>
      <c r="BV75" s="1161"/>
      <c r="BW75" s="1161"/>
      <c r="BX75" s="1161">
        <v>6.7</v>
      </c>
      <c r="BY75" s="1161"/>
      <c r="BZ75" s="1161"/>
      <c r="CA75" s="1161"/>
      <c r="CB75" s="1161"/>
      <c r="CC75" s="1161"/>
      <c r="CD75" s="1161"/>
      <c r="CE75" s="1161"/>
      <c r="CF75" s="1161">
        <v>6.7</v>
      </c>
      <c r="CG75" s="1161"/>
      <c r="CH75" s="1161"/>
      <c r="CI75" s="1161"/>
      <c r="CJ75" s="1161"/>
      <c r="CK75" s="1161"/>
      <c r="CL75" s="1161"/>
      <c r="CM75" s="1161"/>
      <c r="CN75" s="1161">
        <v>6.5</v>
      </c>
      <c r="CO75" s="1161"/>
      <c r="CP75" s="1161"/>
      <c r="CQ75" s="1161"/>
      <c r="CR75" s="1161"/>
      <c r="CS75" s="1161"/>
      <c r="CT75" s="1161"/>
      <c r="CU75" s="1161"/>
      <c r="CV75" s="1161">
        <v>6.4</v>
      </c>
      <c r="CW75" s="1161"/>
      <c r="CX75" s="1161"/>
      <c r="CY75" s="1161"/>
      <c r="CZ75" s="1161"/>
      <c r="DA75" s="1161"/>
      <c r="DB75" s="1161"/>
      <c r="DC75" s="1161"/>
    </row>
    <row r="76" spans="2:107" ht="13" x14ac:dyDescent="0.2">
      <c r="B76" s="329"/>
      <c r="G76" s="1169"/>
      <c r="H76" s="1169"/>
      <c r="I76" s="1167"/>
      <c r="J76" s="1167"/>
      <c r="K76" s="1168"/>
      <c r="L76" s="1168"/>
      <c r="M76" s="1168"/>
      <c r="N76" s="1168"/>
      <c r="AM76" s="338"/>
      <c r="AN76" s="1164"/>
      <c r="AO76" s="1164"/>
      <c r="AP76" s="1164"/>
      <c r="AQ76" s="1164"/>
      <c r="AR76" s="1164"/>
      <c r="AS76" s="1164"/>
      <c r="AT76" s="1164"/>
      <c r="AU76" s="1164"/>
      <c r="AV76" s="1164"/>
      <c r="AW76" s="1164"/>
      <c r="AX76" s="1164"/>
      <c r="AY76" s="1164"/>
      <c r="AZ76" s="1164"/>
      <c r="BA76" s="1164"/>
      <c r="BB76" s="1164"/>
      <c r="BC76" s="1164"/>
      <c r="BD76" s="1164"/>
      <c r="BE76" s="1164"/>
      <c r="BF76" s="1164"/>
      <c r="BG76" s="1164"/>
      <c r="BH76" s="1164"/>
      <c r="BI76" s="1164"/>
      <c r="BJ76" s="1164"/>
      <c r="BK76" s="1164"/>
      <c r="BL76" s="1164"/>
      <c r="BM76" s="1164"/>
      <c r="BN76" s="1164"/>
      <c r="BO76" s="1164"/>
      <c r="BP76" s="1161"/>
      <c r="BQ76" s="1161"/>
      <c r="BR76" s="1161"/>
      <c r="BS76" s="1161"/>
      <c r="BT76" s="1161"/>
      <c r="BU76" s="1161"/>
      <c r="BV76" s="1161"/>
      <c r="BW76" s="1161"/>
      <c r="BX76" s="1161"/>
      <c r="BY76" s="1161"/>
      <c r="BZ76" s="1161"/>
      <c r="CA76" s="1161"/>
      <c r="CB76" s="1161"/>
      <c r="CC76" s="1161"/>
      <c r="CD76" s="1161"/>
      <c r="CE76" s="1161"/>
      <c r="CF76" s="1161"/>
      <c r="CG76" s="1161"/>
      <c r="CH76" s="1161"/>
      <c r="CI76" s="1161"/>
      <c r="CJ76" s="1161"/>
      <c r="CK76" s="1161"/>
      <c r="CL76" s="1161"/>
      <c r="CM76" s="1161"/>
      <c r="CN76" s="1161"/>
      <c r="CO76" s="1161"/>
      <c r="CP76" s="1161"/>
      <c r="CQ76" s="1161"/>
      <c r="CR76" s="1161"/>
      <c r="CS76" s="1161"/>
      <c r="CT76" s="1161"/>
      <c r="CU76" s="1161"/>
      <c r="CV76" s="1161"/>
      <c r="CW76" s="1161"/>
      <c r="CX76" s="1161"/>
      <c r="CY76" s="1161"/>
      <c r="CZ76" s="1161"/>
      <c r="DA76" s="1161"/>
      <c r="DB76" s="1161"/>
      <c r="DC76" s="1161"/>
    </row>
    <row r="77" spans="2:107" ht="13" x14ac:dyDescent="0.2">
      <c r="B77" s="329"/>
      <c r="G77" s="1167"/>
      <c r="H77" s="1167"/>
      <c r="I77" s="1167"/>
      <c r="J77" s="1167"/>
      <c r="K77" s="1165"/>
      <c r="L77" s="1165"/>
      <c r="M77" s="1165"/>
      <c r="N77" s="1165"/>
      <c r="AN77" s="1166" t="s">
        <v>561</v>
      </c>
      <c r="AO77" s="1166"/>
      <c r="AP77" s="1166"/>
      <c r="AQ77" s="1166"/>
      <c r="AR77" s="1166"/>
      <c r="AS77" s="1166"/>
      <c r="AT77" s="1166"/>
      <c r="AU77" s="1166"/>
      <c r="AV77" s="1166"/>
      <c r="AW77" s="1166"/>
      <c r="AX77" s="1166"/>
      <c r="AY77" s="1166"/>
      <c r="AZ77" s="1166"/>
      <c r="BA77" s="1166"/>
      <c r="BB77" s="1164" t="s">
        <v>559</v>
      </c>
      <c r="BC77" s="1164"/>
      <c r="BD77" s="1164"/>
      <c r="BE77" s="1164"/>
      <c r="BF77" s="1164"/>
      <c r="BG77" s="1164"/>
      <c r="BH77" s="1164"/>
      <c r="BI77" s="1164"/>
      <c r="BJ77" s="1164"/>
      <c r="BK77" s="1164"/>
      <c r="BL77" s="1164"/>
      <c r="BM77" s="1164"/>
      <c r="BN77" s="1164"/>
      <c r="BO77" s="1164"/>
      <c r="BP77" s="1161">
        <v>14</v>
      </c>
      <c r="BQ77" s="1161"/>
      <c r="BR77" s="1161"/>
      <c r="BS77" s="1161"/>
      <c r="BT77" s="1161"/>
      <c r="BU77" s="1161"/>
      <c r="BV77" s="1161"/>
      <c r="BW77" s="1161"/>
      <c r="BX77" s="1161">
        <v>11.4</v>
      </c>
      <c r="BY77" s="1161"/>
      <c r="BZ77" s="1161"/>
      <c r="CA77" s="1161"/>
      <c r="CB77" s="1161"/>
      <c r="CC77" s="1161"/>
      <c r="CD77" s="1161"/>
      <c r="CE77" s="1161"/>
      <c r="CF77" s="1161">
        <v>10.4</v>
      </c>
      <c r="CG77" s="1161"/>
      <c r="CH77" s="1161"/>
      <c r="CI77" s="1161"/>
      <c r="CJ77" s="1161"/>
      <c r="CK77" s="1161"/>
      <c r="CL77" s="1161"/>
      <c r="CM77" s="1161"/>
      <c r="CN77" s="1161">
        <v>10.9</v>
      </c>
      <c r="CO77" s="1161"/>
      <c r="CP77" s="1161"/>
      <c r="CQ77" s="1161"/>
      <c r="CR77" s="1161"/>
      <c r="CS77" s="1161"/>
      <c r="CT77" s="1161"/>
      <c r="CU77" s="1161"/>
      <c r="CV77" s="1161">
        <v>6.5</v>
      </c>
      <c r="CW77" s="1161"/>
      <c r="CX77" s="1161"/>
      <c r="CY77" s="1161"/>
      <c r="CZ77" s="1161"/>
      <c r="DA77" s="1161"/>
      <c r="DB77" s="1161"/>
      <c r="DC77" s="1161"/>
    </row>
    <row r="78" spans="2:107" ht="13" x14ac:dyDescent="0.2">
      <c r="B78" s="329"/>
      <c r="G78" s="1167"/>
      <c r="H78" s="1167"/>
      <c r="I78" s="1167"/>
      <c r="J78" s="1167"/>
      <c r="K78" s="1165"/>
      <c r="L78" s="1165"/>
      <c r="M78" s="1165"/>
      <c r="N78" s="1165"/>
      <c r="AN78" s="1166"/>
      <c r="AO78" s="1166"/>
      <c r="AP78" s="1166"/>
      <c r="AQ78" s="1166"/>
      <c r="AR78" s="1166"/>
      <c r="AS78" s="1166"/>
      <c r="AT78" s="1166"/>
      <c r="AU78" s="1166"/>
      <c r="AV78" s="1166"/>
      <c r="AW78" s="1166"/>
      <c r="AX78" s="1166"/>
      <c r="AY78" s="1166"/>
      <c r="AZ78" s="1166"/>
      <c r="BA78" s="1166"/>
      <c r="BB78" s="1164"/>
      <c r="BC78" s="1164"/>
      <c r="BD78" s="1164"/>
      <c r="BE78" s="1164"/>
      <c r="BF78" s="1164"/>
      <c r="BG78" s="1164"/>
      <c r="BH78" s="1164"/>
      <c r="BI78" s="1164"/>
      <c r="BJ78" s="1164"/>
      <c r="BK78" s="1164"/>
      <c r="BL78" s="1164"/>
      <c r="BM78" s="1164"/>
      <c r="BN78" s="1164"/>
      <c r="BO78" s="1164"/>
      <c r="BP78" s="1161"/>
      <c r="BQ78" s="1161"/>
      <c r="BR78" s="1161"/>
      <c r="BS78" s="1161"/>
      <c r="BT78" s="1161"/>
      <c r="BU78" s="1161"/>
      <c r="BV78" s="1161"/>
      <c r="BW78" s="1161"/>
      <c r="BX78" s="1161"/>
      <c r="BY78" s="1161"/>
      <c r="BZ78" s="1161"/>
      <c r="CA78" s="1161"/>
      <c r="CB78" s="1161"/>
      <c r="CC78" s="1161"/>
      <c r="CD78" s="1161"/>
      <c r="CE78" s="1161"/>
      <c r="CF78" s="1161"/>
      <c r="CG78" s="1161"/>
      <c r="CH78" s="1161"/>
      <c r="CI78" s="1161"/>
      <c r="CJ78" s="1161"/>
      <c r="CK78" s="1161"/>
      <c r="CL78" s="1161"/>
      <c r="CM78" s="1161"/>
      <c r="CN78" s="1161"/>
      <c r="CO78" s="1161"/>
      <c r="CP78" s="1161"/>
      <c r="CQ78" s="1161"/>
      <c r="CR78" s="1161"/>
      <c r="CS78" s="1161"/>
      <c r="CT78" s="1161"/>
      <c r="CU78" s="1161"/>
      <c r="CV78" s="1161"/>
      <c r="CW78" s="1161"/>
      <c r="CX78" s="1161"/>
      <c r="CY78" s="1161"/>
      <c r="CZ78" s="1161"/>
      <c r="DA78" s="1161"/>
      <c r="DB78" s="1161"/>
      <c r="DC78" s="1161"/>
    </row>
    <row r="79" spans="2:107" ht="13" x14ac:dyDescent="0.2">
      <c r="B79" s="329"/>
      <c r="G79" s="1167"/>
      <c r="H79" s="1167"/>
      <c r="I79" s="1162"/>
      <c r="J79" s="1162"/>
      <c r="K79" s="1163"/>
      <c r="L79" s="1163"/>
      <c r="M79" s="1163"/>
      <c r="N79" s="1163"/>
      <c r="AN79" s="1166"/>
      <c r="AO79" s="1166"/>
      <c r="AP79" s="1166"/>
      <c r="AQ79" s="1166"/>
      <c r="AR79" s="1166"/>
      <c r="AS79" s="1166"/>
      <c r="AT79" s="1166"/>
      <c r="AU79" s="1166"/>
      <c r="AV79" s="1166"/>
      <c r="AW79" s="1166"/>
      <c r="AX79" s="1166"/>
      <c r="AY79" s="1166"/>
      <c r="AZ79" s="1166"/>
      <c r="BA79" s="1166"/>
      <c r="BB79" s="1164" t="s">
        <v>564</v>
      </c>
      <c r="BC79" s="1164"/>
      <c r="BD79" s="1164"/>
      <c r="BE79" s="1164"/>
      <c r="BF79" s="1164"/>
      <c r="BG79" s="1164"/>
      <c r="BH79" s="1164"/>
      <c r="BI79" s="1164"/>
      <c r="BJ79" s="1164"/>
      <c r="BK79" s="1164"/>
      <c r="BL79" s="1164"/>
      <c r="BM79" s="1164"/>
      <c r="BN79" s="1164"/>
      <c r="BO79" s="1164"/>
      <c r="BP79" s="1161">
        <v>6.5</v>
      </c>
      <c r="BQ79" s="1161"/>
      <c r="BR79" s="1161"/>
      <c r="BS79" s="1161"/>
      <c r="BT79" s="1161"/>
      <c r="BU79" s="1161"/>
      <c r="BV79" s="1161"/>
      <c r="BW79" s="1161"/>
      <c r="BX79" s="1161">
        <v>6.7</v>
      </c>
      <c r="BY79" s="1161"/>
      <c r="BZ79" s="1161"/>
      <c r="CA79" s="1161"/>
      <c r="CB79" s="1161"/>
      <c r="CC79" s="1161"/>
      <c r="CD79" s="1161"/>
      <c r="CE79" s="1161"/>
      <c r="CF79" s="1161">
        <v>6.6</v>
      </c>
      <c r="CG79" s="1161"/>
      <c r="CH79" s="1161"/>
      <c r="CI79" s="1161"/>
      <c r="CJ79" s="1161"/>
      <c r="CK79" s="1161"/>
      <c r="CL79" s="1161"/>
      <c r="CM79" s="1161"/>
      <c r="CN79" s="1161">
        <v>5.9</v>
      </c>
      <c r="CO79" s="1161"/>
      <c r="CP79" s="1161"/>
      <c r="CQ79" s="1161"/>
      <c r="CR79" s="1161"/>
      <c r="CS79" s="1161"/>
      <c r="CT79" s="1161"/>
      <c r="CU79" s="1161"/>
      <c r="CV79" s="1161">
        <v>5.9</v>
      </c>
      <c r="CW79" s="1161"/>
      <c r="CX79" s="1161"/>
      <c r="CY79" s="1161"/>
      <c r="CZ79" s="1161"/>
      <c r="DA79" s="1161"/>
      <c r="DB79" s="1161"/>
      <c r="DC79" s="1161"/>
    </row>
    <row r="80" spans="2:107" ht="13" x14ac:dyDescent="0.2">
      <c r="B80" s="329"/>
      <c r="G80" s="1167"/>
      <c r="H80" s="1167"/>
      <c r="I80" s="1162"/>
      <c r="J80" s="1162"/>
      <c r="K80" s="1163"/>
      <c r="L80" s="1163"/>
      <c r="M80" s="1163"/>
      <c r="N80" s="1163"/>
      <c r="AN80" s="1166"/>
      <c r="AO80" s="1166"/>
      <c r="AP80" s="1166"/>
      <c r="AQ80" s="1166"/>
      <c r="AR80" s="1166"/>
      <c r="AS80" s="1166"/>
      <c r="AT80" s="1166"/>
      <c r="AU80" s="1166"/>
      <c r="AV80" s="1166"/>
      <c r="AW80" s="1166"/>
      <c r="AX80" s="1166"/>
      <c r="AY80" s="1166"/>
      <c r="AZ80" s="1166"/>
      <c r="BA80" s="1166"/>
      <c r="BB80" s="1164"/>
      <c r="BC80" s="1164"/>
      <c r="BD80" s="1164"/>
      <c r="BE80" s="1164"/>
      <c r="BF80" s="1164"/>
      <c r="BG80" s="1164"/>
      <c r="BH80" s="1164"/>
      <c r="BI80" s="1164"/>
      <c r="BJ80" s="1164"/>
      <c r="BK80" s="1164"/>
      <c r="BL80" s="1164"/>
      <c r="BM80" s="1164"/>
      <c r="BN80" s="1164"/>
      <c r="BO80" s="1164"/>
      <c r="BP80" s="1161"/>
      <c r="BQ80" s="1161"/>
      <c r="BR80" s="1161"/>
      <c r="BS80" s="1161"/>
      <c r="BT80" s="1161"/>
      <c r="BU80" s="1161"/>
      <c r="BV80" s="1161"/>
      <c r="BW80" s="1161"/>
      <c r="BX80" s="1161"/>
      <c r="BY80" s="1161"/>
      <c r="BZ80" s="1161"/>
      <c r="CA80" s="1161"/>
      <c r="CB80" s="1161"/>
      <c r="CC80" s="1161"/>
      <c r="CD80" s="1161"/>
      <c r="CE80" s="1161"/>
      <c r="CF80" s="1161"/>
      <c r="CG80" s="1161"/>
      <c r="CH80" s="1161"/>
      <c r="CI80" s="1161"/>
      <c r="CJ80" s="1161"/>
      <c r="CK80" s="1161"/>
      <c r="CL80" s="1161"/>
      <c r="CM80" s="1161"/>
      <c r="CN80" s="1161"/>
      <c r="CO80" s="1161"/>
      <c r="CP80" s="1161"/>
      <c r="CQ80" s="1161"/>
      <c r="CR80" s="1161"/>
      <c r="CS80" s="1161"/>
      <c r="CT80" s="1161"/>
      <c r="CU80" s="1161"/>
      <c r="CV80" s="1161"/>
      <c r="CW80" s="1161"/>
      <c r="CX80" s="1161"/>
      <c r="CY80" s="1161"/>
      <c r="CZ80" s="1161"/>
      <c r="DA80" s="1161"/>
      <c r="DB80" s="1161"/>
      <c r="DC80" s="1161"/>
    </row>
    <row r="81" spans="2:109" ht="13" x14ac:dyDescent="0.2">
      <c r="B81" s="329"/>
    </row>
    <row r="82" spans="2:109" ht="16.5" x14ac:dyDescent="0.2">
      <c r="B82" s="329"/>
      <c r="K82" s="355"/>
      <c r="L82" s="355"/>
      <c r="M82" s="355"/>
      <c r="N82" s="355"/>
      <c r="AQ82" s="355"/>
      <c r="AR82" s="355"/>
      <c r="AS82" s="355"/>
      <c r="AT82" s="355"/>
      <c r="BC82" s="355"/>
      <c r="BD82" s="355"/>
      <c r="BE82" s="355"/>
      <c r="BF82" s="355"/>
      <c r="BO82" s="355"/>
      <c r="BP82" s="355"/>
      <c r="BQ82" s="355"/>
      <c r="BR82" s="355"/>
      <c r="CA82" s="355"/>
      <c r="CB82" s="355"/>
      <c r="CC82" s="355"/>
      <c r="CD82" s="355"/>
      <c r="CM82" s="355"/>
      <c r="CN82" s="355"/>
      <c r="CO82" s="355"/>
      <c r="CP82" s="355"/>
      <c r="CY82" s="355"/>
      <c r="CZ82" s="355"/>
      <c r="DA82" s="355"/>
      <c r="DB82" s="355"/>
      <c r="DC82" s="355"/>
    </row>
    <row r="83" spans="2:109" ht="13" x14ac:dyDescent="0.2">
      <c r="B83" s="331"/>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3"/>
    </row>
    <row r="84" spans="2:109" ht="13" x14ac:dyDescent="0.2">
      <c r="DD84" s="323"/>
      <c r="DE84" s="323"/>
    </row>
    <row r="85" spans="2:109" ht="13" x14ac:dyDescent="0.2">
      <c r="DD85" s="323"/>
      <c r="DE85" s="323"/>
    </row>
  </sheetData>
  <sheetProtection algorithmName="SHA-512" hashValue="/fU9EALUZUtElm+/3deMzJaTO94qV5/6QeSNrQ/fu3n88rew7wOb+2zxU+SkxkWzT6Xid5v1kp7Tk+jzdMC8Dw==" saltValue="mDv55bnxZgr1HJvPaMEuEw==" spinCount="100000" sheet="1" objects="1" scenarios="1" formatCells="0"/>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3"/>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25D9A-2D3B-4200-AFB1-709B93F17678}">
  <sheetPr>
    <pageSetUpPr fitToPage="1"/>
  </sheetPr>
  <dimension ref="A1:DR125"/>
  <sheetViews>
    <sheetView showGridLines="0" zoomScale="80" zoomScaleNormal="80" zoomScaleSheetLayoutView="70" workbookViewId="0">
      <selection activeCell="AG109" sqref="AG109"/>
    </sheetView>
  </sheetViews>
  <sheetFormatPr defaultColWidth="0" defaultRowHeight="13.5" customHeight="1" zeroHeight="1" x14ac:dyDescent="0.2"/>
  <cols>
    <col min="1" max="34" width="2.453125" style="64" customWidth="1"/>
    <col min="35" max="122" width="2.453125" style="65" customWidth="1"/>
    <col min="123" max="123" width="2.453125" style="65" hidden="1" customWidth="1"/>
    <col min="124" max="16384" width="2.453125" style="65" hidden="1"/>
  </cols>
  <sheetData>
    <row r="1" spans="1:34" ht="13.5" customHeight="1" x14ac:dyDescent="0.2">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row>
    <row r="2" spans="1:34" ht="13" x14ac:dyDescent="0.2">
      <c r="S2" s="65"/>
      <c r="AH2" s="65"/>
    </row>
    <row r="3" spans="1:34" ht="13" x14ac:dyDescent="0.2">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row>
    <row r="4" spans="1:34" ht="13" x14ac:dyDescent="0.2"/>
    <row r="5" spans="1:34" ht="13" x14ac:dyDescent="0.2"/>
    <row r="6" spans="1:34" ht="13" x14ac:dyDescent="0.2"/>
    <row r="7" spans="1:34" ht="13" x14ac:dyDescent="0.2"/>
    <row r="8" spans="1:34" ht="13" x14ac:dyDescent="0.2"/>
    <row r="9" spans="1:34" ht="13" x14ac:dyDescent="0.2">
      <c r="AH9" s="6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65"/>
    </row>
    <row r="18" spans="12:34" ht="13" x14ac:dyDescent="0.2"/>
    <row r="19" spans="12:34" ht="13" x14ac:dyDescent="0.2"/>
    <row r="20" spans="12:34" ht="13" x14ac:dyDescent="0.2">
      <c r="AH20" s="65"/>
    </row>
    <row r="21" spans="12:34" ht="13" x14ac:dyDescent="0.2">
      <c r="AH21" s="65"/>
    </row>
    <row r="22" spans="12:34" ht="13" x14ac:dyDescent="0.2"/>
    <row r="23" spans="12:34" ht="13" x14ac:dyDescent="0.2"/>
    <row r="24" spans="12:34" ht="13" x14ac:dyDescent="0.2">
      <c r="Q24" s="65"/>
    </row>
    <row r="25" spans="12:34" ht="13" x14ac:dyDescent="0.2"/>
    <row r="26" spans="12:34" ht="13" x14ac:dyDescent="0.2"/>
    <row r="27" spans="12:34" ht="13" x14ac:dyDescent="0.2"/>
    <row r="28" spans="12:34" ht="13" x14ac:dyDescent="0.2">
      <c r="O28" s="65"/>
      <c r="T28" s="65"/>
      <c r="AH28" s="65"/>
    </row>
    <row r="29" spans="12:34" ht="13" x14ac:dyDescent="0.2"/>
    <row r="30" spans="12:34" ht="13" x14ac:dyDescent="0.2"/>
    <row r="31" spans="12:34" ht="13" x14ac:dyDescent="0.2">
      <c r="Q31" s="65"/>
    </row>
    <row r="32" spans="12:34" ht="13" x14ac:dyDescent="0.2">
      <c r="L32" s="65"/>
    </row>
    <row r="33" spans="2:34" ht="13" x14ac:dyDescent="0.2">
      <c r="C33" s="65"/>
      <c r="E33" s="65"/>
      <c r="G33" s="65"/>
      <c r="I33" s="65"/>
      <c r="X33" s="65"/>
    </row>
    <row r="34" spans="2:34" ht="13" x14ac:dyDescent="0.2">
      <c r="B34" s="65"/>
      <c r="P34" s="65"/>
      <c r="R34" s="65"/>
      <c r="T34" s="65"/>
    </row>
    <row r="35" spans="2:34" ht="13" x14ac:dyDescent="0.2">
      <c r="D35" s="65"/>
      <c r="W35" s="65"/>
      <c r="AC35" s="65"/>
      <c r="AD35" s="65"/>
      <c r="AE35" s="65"/>
      <c r="AF35" s="65"/>
      <c r="AG35" s="65"/>
      <c r="AH35" s="65"/>
    </row>
    <row r="36" spans="2:34" ht="13" x14ac:dyDescent="0.2">
      <c r="H36" s="65"/>
      <c r="J36" s="65"/>
      <c r="K36" s="65"/>
      <c r="M36" s="65"/>
      <c r="Y36" s="65"/>
      <c r="Z36" s="65"/>
      <c r="AA36" s="65"/>
      <c r="AB36" s="65"/>
      <c r="AC36" s="65"/>
      <c r="AD36" s="65"/>
      <c r="AE36" s="65"/>
      <c r="AF36" s="65"/>
      <c r="AG36" s="65"/>
      <c r="AH36" s="65"/>
    </row>
    <row r="37" spans="2:34" ht="13" x14ac:dyDescent="0.2">
      <c r="AH37" s="65"/>
    </row>
    <row r="38" spans="2:34" ht="13" x14ac:dyDescent="0.2">
      <c r="AG38" s="65"/>
      <c r="AH38" s="65"/>
    </row>
    <row r="39" spans="2:34" ht="13" x14ac:dyDescent="0.2"/>
    <row r="40" spans="2:34" ht="13" x14ac:dyDescent="0.2">
      <c r="X40" s="65"/>
    </row>
    <row r="41" spans="2:34" ht="13" x14ac:dyDescent="0.2">
      <c r="R41" s="65"/>
    </row>
    <row r="42" spans="2:34" ht="13" x14ac:dyDescent="0.2">
      <c r="W42" s="65"/>
    </row>
    <row r="43" spans="2:34" ht="13" x14ac:dyDescent="0.2">
      <c r="Y43" s="65"/>
      <c r="Z43" s="65"/>
      <c r="AA43" s="65"/>
      <c r="AB43" s="65"/>
      <c r="AC43" s="65"/>
      <c r="AD43" s="65"/>
      <c r="AE43" s="65"/>
      <c r="AF43" s="65"/>
      <c r="AG43" s="65"/>
      <c r="AH43" s="65"/>
    </row>
    <row r="44" spans="2:34" ht="13" x14ac:dyDescent="0.2">
      <c r="AH44" s="65"/>
    </row>
    <row r="45" spans="2:34" ht="13" x14ac:dyDescent="0.2">
      <c r="X45" s="65"/>
    </row>
    <row r="46" spans="2:34" ht="13" x14ac:dyDescent="0.2"/>
    <row r="47" spans="2:34" ht="13" x14ac:dyDescent="0.2"/>
    <row r="48" spans="2:34" ht="13" x14ac:dyDescent="0.2">
      <c r="W48" s="65"/>
      <c r="Y48" s="65"/>
      <c r="Z48" s="65"/>
      <c r="AA48" s="65"/>
      <c r="AB48" s="65"/>
      <c r="AC48" s="65"/>
      <c r="AD48" s="65"/>
      <c r="AE48" s="65"/>
      <c r="AF48" s="65"/>
      <c r="AG48" s="65"/>
      <c r="AH48" s="65"/>
    </row>
    <row r="49" spans="28:34" ht="13" x14ac:dyDescent="0.2"/>
    <row r="50" spans="28:34" ht="13" x14ac:dyDescent="0.2">
      <c r="AE50" s="65"/>
      <c r="AF50" s="65"/>
      <c r="AG50" s="65"/>
      <c r="AH50" s="65"/>
    </row>
    <row r="51" spans="28:34" ht="13" x14ac:dyDescent="0.2">
      <c r="AC51" s="65"/>
      <c r="AD51" s="65"/>
      <c r="AE51" s="65"/>
      <c r="AF51" s="65"/>
      <c r="AG51" s="65"/>
      <c r="AH51" s="65"/>
    </row>
    <row r="52" spans="28:34" ht="13" x14ac:dyDescent="0.2"/>
    <row r="53" spans="28:34" ht="13" x14ac:dyDescent="0.2">
      <c r="AF53" s="65"/>
      <c r="AG53" s="65"/>
      <c r="AH53" s="65"/>
    </row>
    <row r="54" spans="28:34" ht="13" x14ac:dyDescent="0.2">
      <c r="AH54" s="65"/>
    </row>
    <row r="55" spans="28:34" ht="13" x14ac:dyDescent="0.2"/>
    <row r="56" spans="28:34" ht="13" x14ac:dyDescent="0.2">
      <c r="AB56" s="65"/>
      <c r="AC56" s="65"/>
      <c r="AD56" s="65"/>
      <c r="AE56" s="65"/>
      <c r="AF56" s="65"/>
      <c r="AG56" s="65"/>
      <c r="AH56" s="65"/>
    </row>
    <row r="57" spans="28:34" ht="13" x14ac:dyDescent="0.2">
      <c r="AH57" s="65"/>
    </row>
    <row r="58" spans="28:34" ht="13" x14ac:dyDescent="0.2">
      <c r="AH58" s="65"/>
    </row>
    <row r="59" spans="28:34" ht="13" x14ac:dyDescent="0.2"/>
    <row r="60" spans="28:34" ht="13" x14ac:dyDescent="0.2"/>
    <row r="61" spans="28:34" ht="13" x14ac:dyDescent="0.2"/>
    <row r="62" spans="28:34" ht="13" x14ac:dyDescent="0.2"/>
    <row r="63" spans="28:34" ht="13" x14ac:dyDescent="0.2">
      <c r="AH63" s="65"/>
    </row>
    <row r="64" spans="28:34" ht="13" x14ac:dyDescent="0.2">
      <c r="AG64" s="65"/>
      <c r="AH64" s="65"/>
    </row>
    <row r="65" spans="28:34" ht="13" x14ac:dyDescent="0.2"/>
    <row r="66" spans="28:34" ht="13" x14ac:dyDescent="0.2"/>
    <row r="67" spans="28:34" ht="13" x14ac:dyDescent="0.2"/>
    <row r="68" spans="28:34" ht="13" x14ac:dyDescent="0.2">
      <c r="AB68" s="65"/>
      <c r="AC68" s="65"/>
      <c r="AD68" s="65"/>
      <c r="AE68" s="65"/>
      <c r="AF68" s="65"/>
      <c r="AG68" s="65"/>
      <c r="AH68" s="65"/>
    </row>
    <row r="69" spans="28:34" ht="13" x14ac:dyDescent="0.2">
      <c r="AF69" s="65"/>
      <c r="AG69" s="65"/>
      <c r="AH69" s="65"/>
    </row>
    <row r="70" spans="28:34" ht="13" x14ac:dyDescent="0.2"/>
    <row r="71" spans="28:34" ht="13" x14ac:dyDescent="0.2"/>
    <row r="72" spans="28:34" ht="13" x14ac:dyDescent="0.2"/>
    <row r="73" spans="28:34" ht="13" x14ac:dyDescent="0.2"/>
    <row r="74" spans="28:34" ht="13" x14ac:dyDescent="0.2"/>
    <row r="75" spans="28:34" ht="13" x14ac:dyDescent="0.2">
      <c r="AH75" s="65"/>
    </row>
    <row r="76" spans="28:34" ht="13" x14ac:dyDescent="0.2">
      <c r="AF76" s="65"/>
      <c r="AG76" s="65"/>
      <c r="AH76" s="65"/>
    </row>
    <row r="77" spans="28:34" ht="13" x14ac:dyDescent="0.2">
      <c r="AG77" s="65"/>
      <c r="AH77" s="65"/>
    </row>
    <row r="78" spans="28:34" ht="13" x14ac:dyDescent="0.2"/>
    <row r="79" spans="28:34" ht="13" x14ac:dyDescent="0.2"/>
    <row r="80" spans="28:34" ht="13" x14ac:dyDescent="0.2"/>
    <row r="81" spans="25:34" ht="13" x14ac:dyDescent="0.2"/>
    <row r="82" spans="25:34" ht="13" x14ac:dyDescent="0.2">
      <c r="Y82" s="65"/>
    </row>
    <row r="83" spans="25:34" ht="13" x14ac:dyDescent="0.2">
      <c r="Y83" s="65"/>
      <c r="Z83" s="65"/>
      <c r="AA83" s="65"/>
      <c r="AB83" s="65"/>
      <c r="AC83" s="65"/>
      <c r="AD83" s="65"/>
      <c r="AE83" s="65"/>
      <c r="AF83" s="65"/>
      <c r="AG83" s="65"/>
      <c r="AH83" s="65"/>
    </row>
    <row r="84" spans="25:34" ht="13" x14ac:dyDescent="0.2"/>
    <row r="85" spans="25:34" ht="13" x14ac:dyDescent="0.2"/>
    <row r="86" spans="25:34" ht="13" x14ac:dyDescent="0.2"/>
    <row r="87" spans="25:34" ht="13" x14ac:dyDescent="0.2"/>
    <row r="88" spans="25:34" ht="13" x14ac:dyDescent="0.2">
      <c r="AH88" s="6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5"/>
      <c r="AG94" s="65"/>
      <c r="AH94" s="65"/>
    </row>
    <row r="95" spans="25:34" ht="13.5" customHeight="1" x14ac:dyDescent="0.2">
      <c r="AH95" s="6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5"/>
    </row>
    <row r="102" spans="33:34" ht="13.5" customHeight="1" x14ac:dyDescent="0.2"/>
    <row r="103" spans="33:34" ht="13.5" customHeight="1" x14ac:dyDescent="0.2"/>
    <row r="104" spans="33:34" ht="13.5" customHeight="1" x14ac:dyDescent="0.2">
      <c r="AG104" s="65"/>
      <c r="AH104" s="6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5"/>
    </row>
    <row r="117" spans="34:122" ht="13.5" customHeight="1" x14ac:dyDescent="0.2"/>
    <row r="118" spans="34:122" ht="13.5" customHeight="1" x14ac:dyDescent="0.2"/>
    <row r="119" spans="34:122" ht="13.5" customHeight="1" x14ac:dyDescent="0.2"/>
    <row r="120" spans="34:122" ht="13.5" customHeight="1" x14ac:dyDescent="0.2">
      <c r="AH120" s="65"/>
    </row>
    <row r="121" spans="34:122" ht="13.5" customHeight="1" x14ac:dyDescent="0.2">
      <c r="AH121" s="65"/>
    </row>
    <row r="122" spans="34:122" ht="13.5" customHeight="1" x14ac:dyDescent="0.2"/>
    <row r="123" spans="34:122" ht="13.5" customHeight="1" x14ac:dyDescent="0.2"/>
    <row r="124" spans="34:122" ht="13.5" customHeight="1" x14ac:dyDescent="0.2"/>
    <row r="125" spans="34:122" ht="13.5" customHeight="1" x14ac:dyDescent="0.2">
      <c r="DR125" s="65" t="s">
        <v>100</v>
      </c>
    </row>
  </sheetData>
  <sheetProtection algorithmName="SHA-512" hashValue="KqK/RODEixIlq3Igi6QzuyQQdYWE0F0pQ1WV2OuHt+8rZ6zOKURiQB248fhklCyxsGPrBm/tJq0dsXYarJxMqg==" saltValue="WmjXWkajVLivpnXmiQhXEw==" spinCount="100000" sheet="1" objects="1" scenarios="1"/>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0B50B-FF0B-4B67-8A50-820CB0C58C69}">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64" customWidth="1"/>
    <col min="35" max="122" width="2.453125" style="65" customWidth="1"/>
    <col min="123" max="123" width="2.453125" style="65" hidden="1" customWidth="1"/>
    <col min="124" max="16384" width="2.453125" style="65" hidden="1"/>
  </cols>
  <sheetData>
    <row r="1" spans="2:34" ht="13.5" customHeight="1" x14ac:dyDescent="0.2">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row>
    <row r="2" spans="2:34" ht="13" x14ac:dyDescent="0.2">
      <c r="S2" s="65"/>
      <c r="AH2" s="65"/>
    </row>
    <row r="3" spans="2:34" ht="13" x14ac:dyDescent="0.2">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row>
    <row r="4" spans="2:34" ht="13" x14ac:dyDescent="0.2"/>
    <row r="5" spans="2:34" ht="13" x14ac:dyDescent="0.2"/>
    <row r="6" spans="2:34" ht="13" x14ac:dyDescent="0.2"/>
    <row r="7" spans="2:34" ht="13" x14ac:dyDescent="0.2"/>
    <row r="8" spans="2:34" ht="13" x14ac:dyDescent="0.2"/>
    <row r="9" spans="2:34" ht="13" x14ac:dyDescent="0.2">
      <c r="AH9" s="6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65"/>
    </row>
    <row r="18" spans="12:34" ht="13" x14ac:dyDescent="0.2"/>
    <row r="19" spans="12:34" ht="13" x14ac:dyDescent="0.2"/>
    <row r="20" spans="12:34" ht="13" x14ac:dyDescent="0.2">
      <c r="AH20" s="65"/>
    </row>
    <row r="21" spans="12:34" ht="13" x14ac:dyDescent="0.2">
      <c r="AH21" s="65"/>
    </row>
    <row r="22" spans="12:34" ht="13" x14ac:dyDescent="0.2"/>
    <row r="23" spans="12:34" ht="13" x14ac:dyDescent="0.2"/>
    <row r="24" spans="12:34" ht="13" x14ac:dyDescent="0.2">
      <c r="Q24" s="65"/>
    </row>
    <row r="25" spans="12:34" ht="13" x14ac:dyDescent="0.2"/>
    <row r="26" spans="12:34" ht="13" x14ac:dyDescent="0.2"/>
    <row r="27" spans="12:34" ht="13" x14ac:dyDescent="0.2"/>
    <row r="28" spans="12:34" ht="13" x14ac:dyDescent="0.2">
      <c r="O28" s="65"/>
      <c r="T28" s="65"/>
      <c r="AH28" s="65"/>
    </row>
    <row r="29" spans="12:34" ht="13" x14ac:dyDescent="0.2"/>
    <row r="30" spans="12:34" ht="13" x14ac:dyDescent="0.2"/>
    <row r="31" spans="12:34" ht="13" x14ac:dyDescent="0.2">
      <c r="Q31" s="65"/>
    </row>
    <row r="32" spans="12:34" ht="13" x14ac:dyDescent="0.2">
      <c r="L32" s="65"/>
    </row>
    <row r="33" spans="2:34" ht="13" x14ac:dyDescent="0.2">
      <c r="C33" s="65"/>
      <c r="E33" s="65"/>
      <c r="G33" s="65"/>
      <c r="I33" s="65"/>
      <c r="X33" s="65"/>
    </row>
    <row r="34" spans="2:34" ht="13" x14ac:dyDescent="0.2">
      <c r="B34" s="65"/>
      <c r="P34" s="65"/>
      <c r="R34" s="65"/>
      <c r="T34" s="65"/>
    </row>
    <row r="35" spans="2:34" ht="13" x14ac:dyDescent="0.2">
      <c r="D35" s="65"/>
      <c r="W35" s="65"/>
      <c r="AC35" s="65"/>
      <c r="AD35" s="65"/>
      <c r="AE35" s="65"/>
      <c r="AF35" s="65"/>
      <c r="AG35" s="65"/>
      <c r="AH35" s="65"/>
    </row>
    <row r="36" spans="2:34" ht="13" x14ac:dyDescent="0.2">
      <c r="H36" s="65"/>
      <c r="J36" s="65"/>
      <c r="K36" s="65"/>
      <c r="M36" s="65"/>
      <c r="Y36" s="65"/>
      <c r="Z36" s="65"/>
      <c r="AA36" s="65"/>
      <c r="AB36" s="65"/>
      <c r="AC36" s="65"/>
      <c r="AD36" s="65"/>
      <c r="AE36" s="65"/>
      <c r="AF36" s="65"/>
      <c r="AG36" s="65"/>
      <c r="AH36" s="65"/>
    </row>
    <row r="37" spans="2:34" ht="13" x14ac:dyDescent="0.2">
      <c r="AH37" s="65"/>
    </row>
    <row r="38" spans="2:34" ht="13" x14ac:dyDescent="0.2">
      <c r="AG38" s="65"/>
      <c r="AH38" s="65"/>
    </row>
    <row r="39" spans="2:34" ht="13" x14ac:dyDescent="0.2"/>
    <row r="40" spans="2:34" ht="13" x14ac:dyDescent="0.2">
      <c r="X40" s="65"/>
    </row>
    <row r="41" spans="2:34" ht="13" x14ac:dyDescent="0.2">
      <c r="R41" s="65"/>
    </row>
    <row r="42" spans="2:34" ht="13" x14ac:dyDescent="0.2">
      <c r="W42" s="65"/>
    </row>
    <row r="43" spans="2:34" ht="13" x14ac:dyDescent="0.2">
      <c r="Y43" s="65"/>
      <c r="Z43" s="65"/>
      <c r="AA43" s="65"/>
      <c r="AB43" s="65"/>
      <c r="AC43" s="65"/>
      <c r="AD43" s="65"/>
      <c r="AE43" s="65"/>
      <c r="AF43" s="65"/>
      <c r="AG43" s="65"/>
      <c r="AH43" s="65"/>
    </row>
    <row r="44" spans="2:34" ht="13" x14ac:dyDescent="0.2">
      <c r="AH44" s="65"/>
    </row>
    <row r="45" spans="2:34" ht="13" x14ac:dyDescent="0.2">
      <c r="X45" s="65"/>
    </row>
    <row r="46" spans="2:34" ht="13" x14ac:dyDescent="0.2"/>
    <row r="47" spans="2:34" ht="13" x14ac:dyDescent="0.2"/>
    <row r="48" spans="2:34" ht="13" x14ac:dyDescent="0.2">
      <c r="W48" s="65"/>
      <c r="Y48" s="65"/>
      <c r="Z48" s="65"/>
      <c r="AA48" s="65"/>
      <c r="AB48" s="65"/>
      <c r="AC48" s="65"/>
      <c r="AD48" s="65"/>
      <c r="AE48" s="65"/>
      <c r="AF48" s="65"/>
      <c r="AG48" s="65"/>
      <c r="AH48" s="65"/>
    </row>
    <row r="49" spans="28:34" ht="13" x14ac:dyDescent="0.2"/>
    <row r="50" spans="28:34" ht="13" x14ac:dyDescent="0.2">
      <c r="AE50" s="65"/>
      <c r="AF50" s="65"/>
      <c r="AG50" s="65"/>
      <c r="AH50" s="65"/>
    </row>
    <row r="51" spans="28:34" ht="13" x14ac:dyDescent="0.2">
      <c r="AC51" s="65"/>
      <c r="AD51" s="65"/>
      <c r="AE51" s="65"/>
      <c r="AF51" s="65"/>
      <c r="AG51" s="65"/>
      <c r="AH51" s="65"/>
    </row>
    <row r="52" spans="28:34" ht="13" x14ac:dyDescent="0.2"/>
    <row r="53" spans="28:34" ht="13" x14ac:dyDescent="0.2">
      <c r="AF53" s="65"/>
      <c r="AG53" s="65"/>
      <c r="AH53" s="65"/>
    </row>
    <row r="54" spans="28:34" ht="13" x14ac:dyDescent="0.2">
      <c r="AH54" s="65"/>
    </row>
    <row r="55" spans="28:34" ht="13" x14ac:dyDescent="0.2"/>
    <row r="56" spans="28:34" ht="13" x14ac:dyDescent="0.2">
      <c r="AB56" s="65"/>
      <c r="AC56" s="65"/>
      <c r="AD56" s="65"/>
      <c r="AE56" s="65"/>
      <c r="AF56" s="65"/>
      <c r="AG56" s="65"/>
      <c r="AH56" s="65"/>
    </row>
    <row r="57" spans="28:34" ht="13" x14ac:dyDescent="0.2">
      <c r="AH57" s="65"/>
    </row>
    <row r="58" spans="28:34" ht="13" x14ac:dyDescent="0.2">
      <c r="AH58" s="65"/>
    </row>
    <row r="59" spans="28:34" ht="13" x14ac:dyDescent="0.2">
      <c r="AG59" s="65"/>
      <c r="AH59" s="65"/>
    </row>
    <row r="60" spans="28:34" ht="13" x14ac:dyDescent="0.2"/>
    <row r="61" spans="28:34" ht="13" x14ac:dyDescent="0.2"/>
    <row r="62" spans="28:34" ht="13" x14ac:dyDescent="0.2"/>
    <row r="63" spans="28:34" ht="13" x14ac:dyDescent="0.2">
      <c r="AH63" s="65"/>
    </row>
    <row r="64" spans="28:34" ht="13" x14ac:dyDescent="0.2">
      <c r="AG64" s="65"/>
      <c r="AH64" s="65"/>
    </row>
    <row r="65" spans="28:34" ht="13" x14ac:dyDescent="0.2"/>
    <row r="66" spans="28:34" ht="13" x14ac:dyDescent="0.2"/>
    <row r="67" spans="28:34" ht="13" x14ac:dyDescent="0.2"/>
    <row r="68" spans="28:34" ht="13" x14ac:dyDescent="0.2">
      <c r="AB68" s="65"/>
      <c r="AC68" s="65"/>
      <c r="AD68" s="65"/>
      <c r="AE68" s="65"/>
      <c r="AF68" s="65"/>
      <c r="AG68" s="65"/>
      <c r="AH68" s="65"/>
    </row>
    <row r="69" spans="28:34" ht="13" x14ac:dyDescent="0.2">
      <c r="AF69" s="65"/>
      <c r="AG69" s="65"/>
      <c r="AH69" s="65"/>
    </row>
    <row r="70" spans="28:34" ht="13" x14ac:dyDescent="0.2"/>
    <row r="71" spans="28:34" ht="13" x14ac:dyDescent="0.2"/>
    <row r="72" spans="28:34" ht="13" x14ac:dyDescent="0.2"/>
    <row r="73" spans="28:34" ht="13" x14ac:dyDescent="0.2"/>
    <row r="74" spans="28:34" ht="13" x14ac:dyDescent="0.2"/>
    <row r="75" spans="28:34" ht="13" x14ac:dyDescent="0.2">
      <c r="AH75" s="65"/>
    </row>
    <row r="76" spans="28:34" ht="13" x14ac:dyDescent="0.2">
      <c r="AF76" s="65"/>
      <c r="AG76" s="65"/>
      <c r="AH76" s="65"/>
    </row>
    <row r="77" spans="28:34" ht="13" x14ac:dyDescent="0.2">
      <c r="AG77" s="65"/>
      <c r="AH77" s="65"/>
    </row>
    <row r="78" spans="28:34" ht="13" x14ac:dyDescent="0.2"/>
    <row r="79" spans="28:34" ht="13" x14ac:dyDescent="0.2"/>
    <row r="80" spans="28:34" ht="13" x14ac:dyDescent="0.2"/>
    <row r="81" spans="25:34" ht="13" x14ac:dyDescent="0.2"/>
    <row r="82" spans="25:34" ht="13" x14ac:dyDescent="0.2">
      <c r="Y82" s="65"/>
    </row>
    <row r="83" spans="25:34" ht="13" x14ac:dyDescent="0.2">
      <c r="Y83" s="65"/>
      <c r="Z83" s="65"/>
      <c r="AA83" s="65"/>
      <c r="AB83" s="65"/>
      <c r="AC83" s="65"/>
      <c r="AD83" s="65"/>
      <c r="AE83" s="65"/>
      <c r="AF83" s="65"/>
      <c r="AG83" s="65"/>
      <c r="AH83" s="65"/>
    </row>
    <row r="84" spans="25:34" ht="13" x14ac:dyDescent="0.2"/>
    <row r="85" spans="25:34" ht="13" x14ac:dyDescent="0.2"/>
    <row r="86" spans="25:34" ht="13" x14ac:dyDescent="0.2"/>
    <row r="87" spans="25:34" ht="13" x14ac:dyDescent="0.2"/>
    <row r="88" spans="25:34" ht="13" x14ac:dyDescent="0.2">
      <c r="AH88" s="6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65"/>
      <c r="AG94" s="65"/>
      <c r="AH94" s="65"/>
    </row>
    <row r="95" spans="25:34" ht="13.5" customHeight="1" x14ac:dyDescent="0.2">
      <c r="AH95" s="6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65"/>
    </row>
    <row r="102" spans="33:34" ht="13.5" customHeight="1" x14ac:dyDescent="0.2"/>
    <row r="103" spans="33:34" ht="13.5" customHeight="1" x14ac:dyDescent="0.2"/>
    <row r="104" spans="33:34" ht="13.5" customHeight="1" x14ac:dyDescent="0.2">
      <c r="AG104" s="65"/>
      <c r="AH104" s="6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65"/>
    </row>
    <row r="117" spans="34:122" ht="13.5" customHeight="1" x14ac:dyDescent="0.2"/>
    <row r="118" spans="34:122" ht="13.5" customHeight="1" x14ac:dyDescent="0.2"/>
    <row r="119" spans="34:122" ht="13.5" customHeight="1" x14ac:dyDescent="0.2"/>
    <row r="120" spans="34:122" ht="13.5" customHeight="1" x14ac:dyDescent="0.2">
      <c r="AH120" s="65"/>
    </row>
    <row r="121" spans="34:122" ht="13.5" customHeight="1" x14ac:dyDescent="0.2">
      <c r="AH121" s="65"/>
    </row>
    <row r="122" spans="34:122" ht="13.5" customHeight="1" x14ac:dyDescent="0.2"/>
    <row r="123" spans="34:122" ht="13.5" customHeight="1" x14ac:dyDescent="0.2"/>
    <row r="124" spans="34:122" ht="13.5" customHeight="1" x14ac:dyDescent="0.2"/>
    <row r="125" spans="34:122" ht="13.5" customHeight="1" x14ac:dyDescent="0.2">
      <c r="DR125" s="65" t="s">
        <v>100</v>
      </c>
    </row>
  </sheetData>
  <sheetProtection algorithmName="SHA-512" hashValue="qu1j1XqTZphRMuxB4To1UmnWZt9ScQV/ezNt/8HfnxX/GwtAbxzmhwssi+qW4K1BAYgkEHQYXjrMs++/+f3bHA==" saltValue="PkK+DSdO0CTHIvuOzFKrNQ==" spinCount="100000" sheet="1" objects="1" scenarios="1"/>
  <phoneticPr fontId="4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77" customWidth="1"/>
    <col min="2" max="8" width="13.36328125" style="277" customWidth="1"/>
    <col min="9" max="16384" width="11.08984375" style="277"/>
  </cols>
  <sheetData>
    <row r="1" spans="1:8" x14ac:dyDescent="0.2">
      <c r="A1" s="84"/>
      <c r="B1" s="90"/>
      <c r="C1" s="94"/>
      <c r="D1" s="100"/>
      <c r="E1" s="110"/>
      <c r="F1" s="110"/>
      <c r="G1" s="110"/>
      <c r="H1" s="144"/>
    </row>
    <row r="2" spans="1:8" x14ac:dyDescent="0.2">
      <c r="A2" s="85"/>
      <c r="B2" s="91"/>
      <c r="C2" s="284"/>
      <c r="D2" s="101" t="s">
        <v>81</v>
      </c>
      <c r="E2" s="111"/>
      <c r="F2" s="292" t="s">
        <v>152</v>
      </c>
      <c r="G2" s="135"/>
      <c r="H2" s="145"/>
    </row>
    <row r="3" spans="1:8" x14ac:dyDescent="0.2">
      <c r="A3" s="101" t="s">
        <v>213</v>
      </c>
      <c r="B3" s="93"/>
      <c r="C3" s="285"/>
      <c r="D3" s="288">
        <v>48563</v>
      </c>
      <c r="E3" s="290"/>
      <c r="F3" s="293">
        <v>53655</v>
      </c>
      <c r="G3" s="295"/>
      <c r="H3" s="298"/>
    </row>
    <row r="4" spans="1:8" x14ac:dyDescent="0.2">
      <c r="A4" s="86"/>
      <c r="B4" s="92"/>
      <c r="C4" s="286"/>
      <c r="D4" s="289">
        <v>8176</v>
      </c>
      <c r="E4" s="291"/>
      <c r="F4" s="294">
        <v>32719</v>
      </c>
      <c r="G4" s="296"/>
      <c r="H4" s="299"/>
    </row>
    <row r="5" spans="1:8" x14ac:dyDescent="0.2">
      <c r="A5" s="101" t="s">
        <v>397</v>
      </c>
      <c r="B5" s="93"/>
      <c r="C5" s="285"/>
      <c r="D5" s="288">
        <v>38106</v>
      </c>
      <c r="E5" s="290"/>
      <c r="F5" s="293">
        <v>53869</v>
      </c>
      <c r="G5" s="295"/>
      <c r="H5" s="298"/>
    </row>
    <row r="6" spans="1:8" x14ac:dyDescent="0.2">
      <c r="A6" s="86"/>
      <c r="B6" s="92"/>
      <c r="C6" s="286"/>
      <c r="D6" s="289">
        <v>18293</v>
      </c>
      <c r="E6" s="291"/>
      <c r="F6" s="294">
        <v>35046</v>
      </c>
      <c r="G6" s="296"/>
      <c r="H6" s="299"/>
    </row>
    <row r="7" spans="1:8" x14ac:dyDescent="0.2">
      <c r="A7" s="101" t="s">
        <v>415</v>
      </c>
      <c r="B7" s="93"/>
      <c r="C7" s="285"/>
      <c r="D7" s="288">
        <v>24914</v>
      </c>
      <c r="E7" s="290"/>
      <c r="F7" s="293">
        <v>59119</v>
      </c>
      <c r="G7" s="295"/>
      <c r="H7" s="298"/>
    </row>
    <row r="8" spans="1:8" x14ac:dyDescent="0.2">
      <c r="A8" s="86"/>
      <c r="B8" s="92"/>
      <c r="C8" s="286"/>
      <c r="D8" s="289">
        <v>12415</v>
      </c>
      <c r="E8" s="291"/>
      <c r="F8" s="294">
        <v>29900</v>
      </c>
      <c r="G8" s="296"/>
      <c r="H8" s="299"/>
    </row>
    <row r="9" spans="1:8" x14ac:dyDescent="0.2">
      <c r="A9" s="101" t="s">
        <v>370</v>
      </c>
      <c r="B9" s="93"/>
      <c r="C9" s="285"/>
      <c r="D9" s="288">
        <v>43989</v>
      </c>
      <c r="E9" s="290"/>
      <c r="F9" s="293">
        <v>53895</v>
      </c>
      <c r="G9" s="295"/>
      <c r="H9" s="298"/>
    </row>
    <row r="10" spans="1:8" x14ac:dyDescent="0.2">
      <c r="A10" s="86"/>
      <c r="B10" s="92"/>
      <c r="C10" s="286"/>
      <c r="D10" s="289">
        <v>20903</v>
      </c>
      <c r="E10" s="291"/>
      <c r="F10" s="294">
        <v>31224</v>
      </c>
      <c r="G10" s="296"/>
      <c r="H10" s="299"/>
    </row>
    <row r="11" spans="1:8" x14ac:dyDescent="0.2">
      <c r="A11" s="101" t="s">
        <v>276</v>
      </c>
      <c r="B11" s="93"/>
      <c r="C11" s="285"/>
      <c r="D11" s="288">
        <v>41305</v>
      </c>
      <c r="E11" s="290"/>
      <c r="F11" s="293">
        <v>56181</v>
      </c>
      <c r="G11" s="295"/>
      <c r="H11" s="298"/>
    </row>
    <row r="12" spans="1:8" x14ac:dyDescent="0.2">
      <c r="A12" s="86"/>
      <c r="B12" s="92"/>
      <c r="C12" s="287"/>
      <c r="D12" s="289">
        <v>20035</v>
      </c>
      <c r="E12" s="291"/>
      <c r="F12" s="294">
        <v>32039</v>
      </c>
      <c r="G12" s="296"/>
      <c r="H12" s="299"/>
    </row>
    <row r="13" spans="1:8" x14ac:dyDescent="0.2">
      <c r="A13" s="101"/>
      <c r="B13" s="93"/>
      <c r="C13" s="285"/>
      <c r="D13" s="288">
        <v>39375</v>
      </c>
      <c r="E13" s="290"/>
      <c r="F13" s="293">
        <v>55344</v>
      </c>
      <c r="G13" s="297"/>
      <c r="H13" s="298"/>
    </row>
    <row r="14" spans="1:8" x14ac:dyDescent="0.2">
      <c r="A14" s="86"/>
      <c r="B14" s="92"/>
      <c r="C14" s="286"/>
      <c r="D14" s="289">
        <v>15964</v>
      </c>
      <c r="E14" s="291"/>
      <c r="F14" s="294">
        <v>32186</v>
      </c>
      <c r="G14" s="296"/>
      <c r="H14" s="299"/>
    </row>
    <row r="17" spans="1:11" x14ac:dyDescent="0.2">
      <c r="A17" s="277" t="s">
        <v>25</v>
      </c>
    </row>
    <row r="18" spans="1:11" x14ac:dyDescent="0.2">
      <c r="A18" s="278"/>
      <c r="B18" s="278" t="str">
        <f>実質収支比率等に係る経年分析!F$46</f>
        <v>H29</v>
      </c>
      <c r="C18" s="278" t="str">
        <f>実質収支比率等に係る経年分析!G$46</f>
        <v>H30</v>
      </c>
      <c r="D18" s="278" t="str">
        <f>実質収支比率等に係る経年分析!H$46</f>
        <v>R01</v>
      </c>
      <c r="E18" s="278" t="str">
        <f>実質収支比率等に係る経年分析!I$46</f>
        <v>R02</v>
      </c>
      <c r="F18" s="278" t="str">
        <f>実質収支比率等に係る経年分析!J$46</f>
        <v>R03</v>
      </c>
    </row>
    <row r="19" spans="1:11" x14ac:dyDescent="0.2">
      <c r="A19" s="278" t="s">
        <v>85</v>
      </c>
      <c r="B19" s="278">
        <f>ROUND(VALUE(SUBSTITUTE(実質収支比率等に係る経年分析!F$48,"▲","-")),2)</f>
        <v>5.82</v>
      </c>
      <c r="C19" s="278">
        <f>ROUND(VALUE(SUBSTITUTE(実質収支比率等に係る経年分析!G$48,"▲","-")),2)</f>
        <v>6.85</v>
      </c>
      <c r="D19" s="278">
        <f>ROUND(VALUE(SUBSTITUTE(実質収支比率等に係る経年分析!H$48,"▲","-")),2)</f>
        <v>6.06</v>
      </c>
      <c r="E19" s="278">
        <f>ROUND(VALUE(SUBSTITUTE(実質収支比率等に係る経年分析!I$48,"▲","-")),2)</f>
        <v>7.3</v>
      </c>
      <c r="F19" s="278">
        <f>ROUND(VALUE(SUBSTITUTE(実質収支比率等に係る経年分析!J$48,"▲","-")),2)</f>
        <v>7.13</v>
      </c>
    </row>
    <row r="20" spans="1:11" x14ac:dyDescent="0.2">
      <c r="A20" s="278" t="s">
        <v>39</v>
      </c>
      <c r="B20" s="278">
        <f>ROUND(VALUE(SUBSTITUTE(実質収支比率等に係る経年分析!F$47,"▲","-")),2)</f>
        <v>35.979999999999997</v>
      </c>
      <c r="C20" s="278">
        <f>ROUND(VALUE(SUBSTITUTE(実質収支比率等に係る経年分析!G$47,"▲","-")),2)</f>
        <v>37.770000000000003</v>
      </c>
      <c r="D20" s="278">
        <f>ROUND(VALUE(SUBSTITUTE(実質収支比率等に係る経年分析!H$47,"▲","-")),2)</f>
        <v>37.619999999999997</v>
      </c>
      <c r="E20" s="278">
        <f>ROUND(VALUE(SUBSTITUTE(実質収支比率等に係る経年分析!I$47,"▲","-")),2)</f>
        <v>34.29</v>
      </c>
      <c r="F20" s="278">
        <f>ROUND(VALUE(SUBSTITUTE(実質収支比率等に係る経年分析!J$47,"▲","-")),2)</f>
        <v>35.29</v>
      </c>
    </row>
    <row r="21" spans="1:11" x14ac:dyDescent="0.2">
      <c r="A21" s="278" t="s">
        <v>109</v>
      </c>
      <c r="B21" s="278">
        <f>IF(ISNUMBER(VALUE(SUBSTITUTE(実質収支比率等に係る経年分析!F$49,"▲","-"))),ROUND(VALUE(SUBSTITUTE(実質収支比率等に係る経年分析!F$49,"▲","-")),2),NA())</f>
        <v>-1.61</v>
      </c>
      <c r="C21" s="278">
        <f>IF(ISNUMBER(VALUE(SUBSTITUTE(実質収支比率等に係る経年分析!G$49,"▲","-"))),ROUND(VALUE(SUBSTITUTE(実質収支比率等に係る経年分析!G$49,"▲","-")),2),NA())</f>
        <v>2.82</v>
      </c>
      <c r="D21" s="278">
        <f>IF(ISNUMBER(VALUE(SUBSTITUTE(実質収支比率等に係る経年分析!H$49,"▲","-"))),ROUND(VALUE(SUBSTITUTE(実質収支比率等に係る経年分析!H$49,"▲","-")),2),NA())</f>
        <v>-0.75</v>
      </c>
      <c r="E21" s="278">
        <f>IF(ISNUMBER(VALUE(SUBSTITUTE(実質収支比率等に係る経年分析!I$49,"▲","-"))),ROUND(VALUE(SUBSTITUTE(実質収支比率等に係る経年分析!I$49,"▲","-")),2),NA())</f>
        <v>0.97</v>
      </c>
      <c r="F21" s="278">
        <f>IF(ISNUMBER(VALUE(SUBSTITUTE(実質収支比率等に係る経年分析!J$49,"▲","-"))),ROUND(VALUE(SUBSTITUTE(実質収支比率等に係る経年分析!J$49,"▲","-")),2),NA())</f>
        <v>2.5099999999999998</v>
      </c>
    </row>
    <row r="24" spans="1:11" x14ac:dyDescent="0.2">
      <c r="A24" s="277" t="s">
        <v>99</v>
      </c>
    </row>
    <row r="25" spans="1:11" x14ac:dyDescent="0.2">
      <c r="A25" s="279"/>
      <c r="B25" s="279" t="str">
        <f>連結実質赤字比率に係る赤字・黒字の構成分析!F$33</f>
        <v>H29</v>
      </c>
      <c r="C25" s="279"/>
      <c r="D25" s="279" t="str">
        <f>連結実質赤字比率に係る赤字・黒字の構成分析!G$33</f>
        <v>H30</v>
      </c>
      <c r="E25" s="279"/>
      <c r="F25" s="279" t="str">
        <f>連結実質赤字比率に係る赤字・黒字の構成分析!H$33</f>
        <v>R01</v>
      </c>
      <c r="G25" s="279"/>
      <c r="H25" s="279" t="str">
        <f>連結実質赤字比率に係る赤字・黒字の構成分析!I$33</f>
        <v>R02</v>
      </c>
      <c r="I25" s="279"/>
      <c r="J25" s="279" t="str">
        <f>連結実質赤字比率に係る赤字・黒字の構成分析!J$33</f>
        <v>R03</v>
      </c>
      <c r="K25" s="279"/>
    </row>
    <row r="26" spans="1:11" x14ac:dyDescent="0.2">
      <c r="A26" s="279"/>
      <c r="B26" s="279" t="s">
        <v>111</v>
      </c>
      <c r="C26" s="279" t="s">
        <v>66</v>
      </c>
      <c r="D26" s="279" t="s">
        <v>111</v>
      </c>
      <c r="E26" s="279" t="s">
        <v>66</v>
      </c>
      <c r="F26" s="279" t="s">
        <v>111</v>
      </c>
      <c r="G26" s="279" t="s">
        <v>66</v>
      </c>
      <c r="H26" s="279" t="s">
        <v>111</v>
      </c>
      <c r="I26" s="279" t="s">
        <v>66</v>
      </c>
      <c r="J26" s="279" t="s">
        <v>111</v>
      </c>
      <c r="K26" s="279" t="s">
        <v>66</v>
      </c>
    </row>
    <row r="27" spans="1:11" x14ac:dyDescent="0.2">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0.06</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0.04</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2">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2">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2">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x14ac:dyDescent="0.2">
      <c r="A31" s="279" t="e">
        <f>IF(連結実質赤字比率に係る赤字・黒字の構成分析!C$39="",NA(),連結実質赤字比率に係る赤字・黒字の構成分析!C$39)</f>
        <v>#N/A</v>
      </c>
      <c r="B31" s="279" t="e">
        <f>IF(ROUND(VALUE(SUBSTITUTE(連結実質赤字比率に係る赤字・黒字の構成分析!F$39,"▲","-")),2)&lt;0,ABS(ROUND(VALUE(SUBSTITUTE(連結実質赤字比率に係る赤字・黒字の構成分析!F$39,"▲","-")),2)),NA())</f>
        <v>#VALUE!</v>
      </c>
      <c r="C31" s="279" t="e">
        <f>IF(ROUND(VALUE(SUBSTITUTE(連結実質赤字比率に係る赤字・黒字の構成分析!F$39,"▲","-")),2)&gt;=0,ABS(ROUND(VALUE(SUBSTITUTE(連結実質赤字比率に係る赤字・黒字の構成分析!F$39,"▲","-")),2)),NA())</f>
        <v>#VALUE!</v>
      </c>
      <c r="D31" s="279" t="e">
        <f>IF(ROUND(VALUE(SUBSTITUTE(連結実質赤字比率に係る赤字・黒字の構成分析!G$39,"▲","-")),2)&lt;0,ABS(ROUND(VALUE(SUBSTITUTE(連結実質赤字比率に係る赤字・黒字の構成分析!G$39,"▲","-")),2)),NA())</f>
        <v>#VALUE!</v>
      </c>
      <c r="E31" s="279" t="e">
        <f>IF(ROUND(VALUE(SUBSTITUTE(連結実質赤字比率に係る赤字・黒字の構成分析!G$39,"▲","-")),2)&gt;=0,ABS(ROUND(VALUE(SUBSTITUTE(連結実質赤字比率に係る赤字・黒字の構成分析!G$39,"▲","-")),2)),NA())</f>
        <v>#VALUE!</v>
      </c>
      <c r="F31" s="279" t="e">
        <f>IF(ROUND(VALUE(SUBSTITUTE(連結実質赤字比率に係る赤字・黒字の構成分析!H$39,"▲","-")),2)&lt;0,ABS(ROUND(VALUE(SUBSTITUTE(連結実質赤字比率に係る赤字・黒字の構成分析!H$39,"▲","-")),2)),NA())</f>
        <v>#VALUE!</v>
      </c>
      <c r="G31" s="279" t="e">
        <f>IF(ROUND(VALUE(SUBSTITUTE(連結実質赤字比率に係る赤字・黒字の構成分析!H$39,"▲","-")),2)&gt;=0,ABS(ROUND(VALUE(SUBSTITUTE(連結実質赤字比率に係る赤字・黒字の構成分析!H$39,"▲","-")),2)),NA())</f>
        <v>#VALUE!</v>
      </c>
      <c r="H31" s="279" t="e">
        <f>IF(ROUND(VALUE(SUBSTITUTE(連結実質赤字比率に係る赤字・黒字の構成分析!I$39,"▲","-")),2)&lt;0,ABS(ROUND(VALUE(SUBSTITUTE(連結実質赤字比率に係る赤字・黒字の構成分析!I$39,"▲","-")),2)),NA())</f>
        <v>#VALUE!</v>
      </c>
      <c r="I31" s="279" t="e">
        <f>IF(ROUND(VALUE(SUBSTITUTE(連結実質赤字比率に係る赤字・黒字の構成分析!I$39,"▲","-")),2)&gt;=0,ABS(ROUND(VALUE(SUBSTITUTE(連結実質赤字比率に係る赤字・黒字の構成分析!I$39,"▲","-")),2)),NA())</f>
        <v>#VALUE!</v>
      </c>
      <c r="J31" s="279" t="e">
        <f>IF(ROUND(VALUE(SUBSTITUTE(連結実質赤字比率に係る赤字・黒字の構成分析!J$39,"▲","-")),2)&lt;0,ABS(ROUND(VALUE(SUBSTITUTE(連結実質赤字比率に係る赤字・黒字の構成分析!J$39,"▲","-")),2)),NA())</f>
        <v>#VALUE!</v>
      </c>
      <c r="K31" s="279" t="e">
        <f>IF(ROUND(VALUE(SUBSTITUTE(連結実質赤字比率に係る赤字・黒字の構成分析!J$39,"▲","-")),2)&gt;=0,ABS(ROUND(VALUE(SUBSTITUTE(連結実質赤字比率に係る赤字・黒字の構成分析!J$39,"▲","-")),2)),NA())</f>
        <v>#VALUE!</v>
      </c>
    </row>
    <row r="32" spans="1:11" x14ac:dyDescent="0.2">
      <c r="A32" s="279" t="str">
        <f>IF(連結実質赤字比率に係る赤字・黒字の構成分析!C$38="",NA(),連結実質赤字比率に係る赤字・黒字の構成分析!C$38)</f>
        <v>後期高齢者医療特別会計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0.01</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0.02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0.02</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0.01</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0.02</v>
      </c>
    </row>
    <row r="33" spans="1:16" x14ac:dyDescent="0.2">
      <c r="A33" s="279" t="str">
        <f>IF(連結実質赤字比率に係る赤字・黒字の構成分析!C$37="",NA(),連結実質赤字比率に係る赤字・黒字の構成分析!C$37)</f>
        <v>下水道事業特別会計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0.17</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0.27</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0.3</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0.33</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0.34</v>
      </c>
    </row>
    <row r="34" spans="1:16" x14ac:dyDescent="0.2">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1.41</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0.96</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0.53</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2.4700000000000002</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2.89</v>
      </c>
    </row>
    <row r="35" spans="1:16" x14ac:dyDescent="0.2">
      <c r="A35" s="279" t="str">
        <f>IF(連結実質赤字比率に係る赤字・黒字の構成分析!C$35="",NA(),連結実質赤字比率に係る赤字・黒字の構成分析!C$35)</f>
        <v>国民健康保険特別会計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3.49</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3</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3.28</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2.54</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3.1</v>
      </c>
    </row>
    <row r="36" spans="1:16" x14ac:dyDescent="0.2">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5.75</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6.8</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6.06</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7.3</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7.12</v>
      </c>
    </row>
    <row r="39" spans="1:16" x14ac:dyDescent="0.2">
      <c r="A39" s="277" t="s">
        <v>14</v>
      </c>
    </row>
    <row r="40" spans="1:16" x14ac:dyDescent="0.2">
      <c r="A40" s="280"/>
      <c r="B40" s="280" t="str">
        <f>'実質公債費比率（分子）の構造'!K$44</f>
        <v>H29</v>
      </c>
      <c r="C40" s="280"/>
      <c r="D40" s="280"/>
      <c r="E40" s="280" t="str">
        <f>'実質公債費比率（分子）の構造'!L$44</f>
        <v>H30</v>
      </c>
      <c r="F40" s="280"/>
      <c r="G40" s="280"/>
      <c r="H40" s="280" t="str">
        <f>'実質公債費比率（分子）の構造'!M$44</f>
        <v>R01</v>
      </c>
      <c r="I40" s="280"/>
      <c r="J40" s="280"/>
      <c r="K40" s="280" t="str">
        <f>'実質公債費比率（分子）の構造'!N$44</f>
        <v>R02</v>
      </c>
      <c r="L40" s="280"/>
      <c r="M40" s="280"/>
      <c r="N40" s="280" t="str">
        <f>'実質公債費比率（分子）の構造'!O$44</f>
        <v>R03</v>
      </c>
      <c r="O40" s="280"/>
      <c r="P40" s="280"/>
    </row>
    <row r="41" spans="1:16" x14ac:dyDescent="0.2">
      <c r="A41" s="280"/>
      <c r="B41" s="280" t="s">
        <v>112</v>
      </c>
      <c r="C41" s="280"/>
      <c r="D41" s="280" t="s">
        <v>113</v>
      </c>
      <c r="E41" s="280" t="s">
        <v>112</v>
      </c>
      <c r="F41" s="280"/>
      <c r="G41" s="280" t="s">
        <v>113</v>
      </c>
      <c r="H41" s="280" t="s">
        <v>112</v>
      </c>
      <c r="I41" s="280"/>
      <c r="J41" s="280" t="s">
        <v>113</v>
      </c>
      <c r="K41" s="280" t="s">
        <v>112</v>
      </c>
      <c r="L41" s="280"/>
      <c r="M41" s="280" t="s">
        <v>113</v>
      </c>
      <c r="N41" s="280" t="s">
        <v>112</v>
      </c>
      <c r="O41" s="280"/>
      <c r="P41" s="280" t="s">
        <v>113</v>
      </c>
    </row>
    <row r="42" spans="1:16" x14ac:dyDescent="0.2">
      <c r="A42" s="280" t="s">
        <v>114</v>
      </c>
      <c r="B42" s="280"/>
      <c r="C42" s="280"/>
      <c r="D42" s="280">
        <f>'実質公債費比率（分子）の構造'!K$52</f>
        <v>669</v>
      </c>
      <c r="E42" s="280"/>
      <c r="F42" s="280"/>
      <c r="G42" s="280">
        <f>'実質公債費比率（分子）の構造'!L$52</f>
        <v>640</v>
      </c>
      <c r="H42" s="280"/>
      <c r="I42" s="280"/>
      <c r="J42" s="280">
        <f>'実質公債費比率（分子）の構造'!M$52</f>
        <v>639</v>
      </c>
      <c r="K42" s="280"/>
      <c r="L42" s="280"/>
      <c r="M42" s="280">
        <f>'実質公債費比率（分子）の構造'!N$52</f>
        <v>630</v>
      </c>
      <c r="N42" s="280"/>
      <c r="O42" s="280"/>
      <c r="P42" s="280">
        <f>'実質公債費比率（分子）の構造'!O$52</f>
        <v>649</v>
      </c>
    </row>
    <row r="43" spans="1:16" x14ac:dyDescent="0.2">
      <c r="A43" s="280" t="s">
        <v>44</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2">
      <c r="A44" s="280" t="s">
        <v>41</v>
      </c>
      <c r="B44" s="280">
        <f>'実質公債費比率（分子）の構造'!K$50</f>
        <v>2</v>
      </c>
      <c r="C44" s="280"/>
      <c r="D44" s="280"/>
      <c r="E44" s="280">
        <f>'実質公債費比率（分子）の構造'!L$50</f>
        <v>2</v>
      </c>
      <c r="F44" s="280"/>
      <c r="G44" s="280"/>
      <c r="H44" s="280">
        <f>'実質公債費比率（分子）の構造'!M$50</f>
        <v>1</v>
      </c>
      <c r="I44" s="280"/>
      <c r="J44" s="280"/>
      <c r="K44" s="280">
        <f>'実質公債費比率（分子）の構造'!N$50</f>
        <v>1</v>
      </c>
      <c r="L44" s="280"/>
      <c r="M44" s="280"/>
      <c r="N44" s="280">
        <f>'実質公債費比率（分子）の構造'!O$50</f>
        <v>1</v>
      </c>
      <c r="O44" s="280"/>
      <c r="P44" s="280"/>
    </row>
    <row r="45" spans="1:16" x14ac:dyDescent="0.2">
      <c r="A45" s="280" t="s">
        <v>2</v>
      </c>
      <c r="B45" s="280">
        <f>'実質公債費比率（分子）の構造'!K$49</f>
        <v>95</v>
      </c>
      <c r="C45" s="280"/>
      <c r="D45" s="280"/>
      <c r="E45" s="280">
        <f>'実質公債費比率（分子）の構造'!L$49</f>
        <v>98</v>
      </c>
      <c r="F45" s="280"/>
      <c r="G45" s="280"/>
      <c r="H45" s="280">
        <f>'実質公債費比率（分子）の構造'!M$49</f>
        <v>91</v>
      </c>
      <c r="I45" s="280"/>
      <c r="J45" s="280"/>
      <c r="K45" s="280">
        <f>'実質公債費比率（分子）の構造'!N$49</f>
        <v>90</v>
      </c>
      <c r="L45" s="280"/>
      <c r="M45" s="280"/>
      <c r="N45" s="280">
        <f>'実質公債費比率（分子）の構造'!O$49</f>
        <v>148</v>
      </c>
      <c r="O45" s="280"/>
      <c r="P45" s="280"/>
    </row>
    <row r="46" spans="1:16" x14ac:dyDescent="0.2">
      <c r="A46" s="280" t="s">
        <v>36</v>
      </c>
      <c r="B46" s="280">
        <f>'実質公債費比率（分子）の構造'!K$48</f>
        <v>132</v>
      </c>
      <c r="C46" s="280"/>
      <c r="D46" s="280"/>
      <c r="E46" s="280">
        <f>'実質公債費比率（分子）の構造'!L$48</f>
        <v>134</v>
      </c>
      <c r="F46" s="280"/>
      <c r="G46" s="280"/>
      <c r="H46" s="280">
        <f>'実質公債費比率（分子）の構造'!M$48</f>
        <v>136</v>
      </c>
      <c r="I46" s="280"/>
      <c r="J46" s="280"/>
      <c r="K46" s="280">
        <f>'実質公債費比率（分子）の構造'!N$48</f>
        <v>138</v>
      </c>
      <c r="L46" s="280"/>
      <c r="M46" s="280"/>
      <c r="N46" s="280">
        <f>'実質公債費比率（分子）の構造'!O$48</f>
        <v>139</v>
      </c>
      <c r="O46" s="280"/>
      <c r="P46" s="280"/>
    </row>
    <row r="47" spans="1:16" x14ac:dyDescent="0.2">
      <c r="A47" s="280" t="s">
        <v>33</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2">
      <c r="A48" s="280" t="s">
        <v>31</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2">
      <c r="A49" s="280" t="s">
        <v>24</v>
      </c>
      <c r="B49" s="280">
        <f>'実質公債費比率（分子）の構造'!K$45</f>
        <v>775</v>
      </c>
      <c r="C49" s="280"/>
      <c r="D49" s="280"/>
      <c r="E49" s="280">
        <f>'実質公債費比率（分子）の構造'!L$45</f>
        <v>765</v>
      </c>
      <c r="F49" s="280"/>
      <c r="G49" s="280"/>
      <c r="H49" s="280">
        <f>'実質公債費比率（分子）の構造'!M$45</f>
        <v>743</v>
      </c>
      <c r="I49" s="280"/>
      <c r="J49" s="280"/>
      <c r="K49" s="280">
        <f>'実質公債費比率（分子）の構造'!N$45</f>
        <v>731</v>
      </c>
      <c r="L49" s="280"/>
      <c r="M49" s="280"/>
      <c r="N49" s="280">
        <f>'実質公債費比率（分子）の構造'!O$45</f>
        <v>747</v>
      </c>
      <c r="O49" s="280"/>
      <c r="P49" s="280"/>
    </row>
    <row r="50" spans="1:16" x14ac:dyDescent="0.2">
      <c r="A50" s="280" t="s">
        <v>57</v>
      </c>
      <c r="B50" s="280" t="e">
        <f>NA()</f>
        <v>#N/A</v>
      </c>
      <c r="C50" s="280">
        <f>IF(ISNUMBER('実質公債費比率（分子）の構造'!K$53),'実質公債費比率（分子）の構造'!K$53,NA())</f>
        <v>335</v>
      </c>
      <c r="D50" s="280" t="e">
        <f>NA()</f>
        <v>#N/A</v>
      </c>
      <c r="E50" s="280" t="e">
        <f>NA()</f>
        <v>#N/A</v>
      </c>
      <c r="F50" s="280">
        <f>IF(ISNUMBER('実質公債費比率（分子）の構造'!L$53),'実質公債費比率（分子）の構造'!L$53,NA())</f>
        <v>359</v>
      </c>
      <c r="G50" s="280" t="e">
        <f>NA()</f>
        <v>#N/A</v>
      </c>
      <c r="H50" s="280" t="e">
        <f>NA()</f>
        <v>#N/A</v>
      </c>
      <c r="I50" s="280">
        <f>IF(ISNUMBER('実質公債費比率（分子）の構造'!M$53),'実質公債費比率（分子）の構造'!M$53,NA())</f>
        <v>332</v>
      </c>
      <c r="J50" s="280" t="e">
        <f>NA()</f>
        <v>#N/A</v>
      </c>
      <c r="K50" s="280" t="e">
        <f>NA()</f>
        <v>#N/A</v>
      </c>
      <c r="L50" s="280">
        <f>IF(ISNUMBER('実質公債費比率（分子）の構造'!N$53),'実質公債費比率（分子）の構造'!N$53,NA())</f>
        <v>330</v>
      </c>
      <c r="M50" s="280" t="e">
        <f>NA()</f>
        <v>#N/A</v>
      </c>
      <c r="N50" s="280" t="e">
        <f>NA()</f>
        <v>#N/A</v>
      </c>
      <c r="O50" s="280">
        <f>IF(ISNUMBER('実質公債費比率（分子）の構造'!O$53),'実質公債費比率（分子）の構造'!O$53,NA())</f>
        <v>386</v>
      </c>
      <c r="P50" s="280" t="e">
        <f>NA()</f>
        <v>#N/A</v>
      </c>
    </row>
    <row r="53" spans="1:16" x14ac:dyDescent="0.2">
      <c r="A53" s="277" t="s">
        <v>116</v>
      </c>
    </row>
    <row r="54" spans="1:16" x14ac:dyDescent="0.2">
      <c r="A54" s="279"/>
      <c r="B54" s="279" t="str">
        <f>'将来負担比率（分子）の構造'!I$40</f>
        <v>H29</v>
      </c>
      <c r="C54" s="279"/>
      <c r="D54" s="279"/>
      <c r="E54" s="279" t="str">
        <f>'将来負担比率（分子）の構造'!J$40</f>
        <v>H30</v>
      </c>
      <c r="F54" s="279"/>
      <c r="G54" s="279"/>
      <c r="H54" s="279" t="str">
        <f>'将来負担比率（分子）の構造'!K$40</f>
        <v>R01</v>
      </c>
      <c r="I54" s="279"/>
      <c r="J54" s="279"/>
      <c r="K54" s="279" t="str">
        <f>'将来負担比率（分子）の構造'!L$40</f>
        <v>R02</v>
      </c>
      <c r="L54" s="279"/>
      <c r="M54" s="279"/>
      <c r="N54" s="279" t="str">
        <f>'将来負担比率（分子）の構造'!M$40</f>
        <v>R03</v>
      </c>
      <c r="O54" s="279"/>
      <c r="P54" s="279"/>
    </row>
    <row r="55" spans="1:16" x14ac:dyDescent="0.2">
      <c r="A55" s="279"/>
      <c r="B55" s="279" t="s">
        <v>119</v>
      </c>
      <c r="C55" s="279"/>
      <c r="D55" s="279" t="s">
        <v>120</v>
      </c>
      <c r="E55" s="279" t="s">
        <v>119</v>
      </c>
      <c r="F55" s="279"/>
      <c r="G55" s="279" t="s">
        <v>120</v>
      </c>
      <c r="H55" s="279" t="s">
        <v>119</v>
      </c>
      <c r="I55" s="279"/>
      <c r="J55" s="279" t="s">
        <v>120</v>
      </c>
      <c r="K55" s="279" t="s">
        <v>119</v>
      </c>
      <c r="L55" s="279"/>
      <c r="M55" s="279" t="s">
        <v>120</v>
      </c>
      <c r="N55" s="279" t="s">
        <v>119</v>
      </c>
      <c r="O55" s="279"/>
      <c r="P55" s="279" t="s">
        <v>120</v>
      </c>
    </row>
    <row r="56" spans="1:16" x14ac:dyDescent="0.2">
      <c r="A56" s="279" t="s">
        <v>50</v>
      </c>
      <c r="B56" s="279"/>
      <c r="C56" s="279"/>
      <c r="D56" s="279">
        <f>'将来負担比率（分子）の構造'!I$52</f>
        <v>6978</v>
      </c>
      <c r="E56" s="279"/>
      <c r="F56" s="279"/>
      <c r="G56" s="279">
        <f>'将来負担比率（分子）の構造'!J$52</f>
        <v>7042</v>
      </c>
      <c r="H56" s="279"/>
      <c r="I56" s="279"/>
      <c r="J56" s="279">
        <f>'将来負担比率（分子）の構造'!K$52</f>
        <v>7794</v>
      </c>
      <c r="K56" s="279"/>
      <c r="L56" s="279"/>
      <c r="M56" s="279">
        <f>'将来負担比率（分子）の構造'!L$52</f>
        <v>7883</v>
      </c>
      <c r="N56" s="279"/>
      <c r="O56" s="279"/>
      <c r="P56" s="279">
        <f>'将来負担比率（分子）の構造'!M$52</f>
        <v>7918</v>
      </c>
    </row>
    <row r="57" spans="1:16" x14ac:dyDescent="0.2">
      <c r="A57" s="279" t="s">
        <v>93</v>
      </c>
      <c r="B57" s="279"/>
      <c r="C57" s="279"/>
      <c r="D57" s="279">
        <f>'将来負担比率（分子）の構造'!I$51</f>
        <v>668</v>
      </c>
      <c r="E57" s="279"/>
      <c r="F57" s="279"/>
      <c r="G57" s="279">
        <f>'将来負担比率（分子）の構造'!J$51</f>
        <v>693</v>
      </c>
      <c r="H57" s="279"/>
      <c r="I57" s="279"/>
      <c r="J57" s="279">
        <f>'将来負担比率（分子）の構造'!K$51</f>
        <v>666</v>
      </c>
      <c r="K57" s="279"/>
      <c r="L57" s="279"/>
      <c r="M57" s="279">
        <f>'将来負担比率（分子）の構造'!L$51</f>
        <v>583</v>
      </c>
      <c r="N57" s="279"/>
      <c r="O57" s="279"/>
      <c r="P57" s="279">
        <f>'将来負担比率（分子）の構造'!M$51</f>
        <v>564</v>
      </c>
    </row>
    <row r="58" spans="1:16" x14ac:dyDescent="0.2">
      <c r="A58" s="279" t="s">
        <v>90</v>
      </c>
      <c r="B58" s="279"/>
      <c r="C58" s="279"/>
      <c r="D58" s="279">
        <f>'将来負担比率（分子）の構造'!I$50</f>
        <v>4903</v>
      </c>
      <c r="E58" s="279"/>
      <c r="F58" s="279"/>
      <c r="G58" s="279">
        <f>'将来負担比率（分子）の構造'!J$50</f>
        <v>4648</v>
      </c>
      <c r="H58" s="279"/>
      <c r="I58" s="279"/>
      <c r="J58" s="279">
        <f>'将来負担比率（分子）の構造'!K$50</f>
        <v>5026</v>
      </c>
      <c r="K58" s="279"/>
      <c r="L58" s="279"/>
      <c r="M58" s="279">
        <f>'将来負担比率（分子）の構造'!L$50</f>
        <v>4820</v>
      </c>
      <c r="N58" s="279"/>
      <c r="O58" s="279"/>
      <c r="P58" s="279">
        <f>'将来負担比率（分子）の構造'!M$50</f>
        <v>5507</v>
      </c>
    </row>
    <row r="59" spans="1:16" x14ac:dyDescent="0.2">
      <c r="A59" s="279" t="s">
        <v>87</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2">
      <c r="A60" s="279" t="s">
        <v>83</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2">
      <c r="A61" s="279" t="s">
        <v>76</v>
      </c>
      <c r="B61" s="279" t="str">
        <f>'将来負担比率（分子）の構造'!I$46</f>
        <v>-</v>
      </c>
      <c r="C61" s="279"/>
      <c r="D61" s="279"/>
      <c r="E61" s="279" t="str">
        <f>'将来負担比率（分子）の構造'!J$46</f>
        <v>-</v>
      </c>
      <c r="F61" s="279"/>
      <c r="G61" s="279"/>
      <c r="H61" s="279" t="str">
        <f>'将来負担比率（分子）の構造'!K$46</f>
        <v>-</v>
      </c>
      <c r="I61" s="279"/>
      <c r="J61" s="279"/>
      <c r="K61" s="279">
        <f>'将来負担比率（分子）の構造'!L$46</f>
        <v>1</v>
      </c>
      <c r="L61" s="279"/>
      <c r="M61" s="279"/>
      <c r="N61" s="279" t="str">
        <f>'将来負担比率（分子）の構造'!M$46</f>
        <v>-</v>
      </c>
      <c r="O61" s="279"/>
      <c r="P61" s="279"/>
    </row>
    <row r="62" spans="1:16" x14ac:dyDescent="0.2">
      <c r="A62" s="279" t="s">
        <v>77</v>
      </c>
      <c r="B62" s="279">
        <f>'将来負担比率（分子）の構造'!I$45</f>
        <v>1488</v>
      </c>
      <c r="C62" s="279"/>
      <c r="D62" s="279"/>
      <c r="E62" s="279">
        <f>'将来負担比率（分子）の構造'!J$45</f>
        <v>1383</v>
      </c>
      <c r="F62" s="279"/>
      <c r="G62" s="279"/>
      <c r="H62" s="279">
        <f>'将来負担比率（分子）の構造'!K$45</f>
        <v>1353</v>
      </c>
      <c r="I62" s="279"/>
      <c r="J62" s="279"/>
      <c r="K62" s="279">
        <f>'将来負担比率（分子）の構造'!L$45</f>
        <v>1340</v>
      </c>
      <c r="L62" s="279"/>
      <c r="M62" s="279"/>
      <c r="N62" s="279">
        <f>'将来負担比率（分子）の構造'!M$45</f>
        <v>1251</v>
      </c>
      <c r="O62" s="279"/>
      <c r="P62" s="279"/>
    </row>
    <row r="63" spans="1:16" x14ac:dyDescent="0.2">
      <c r="A63" s="279" t="s">
        <v>74</v>
      </c>
      <c r="B63" s="279">
        <f>'将来負担比率（分子）の構造'!I$44</f>
        <v>716</v>
      </c>
      <c r="C63" s="279"/>
      <c r="D63" s="279"/>
      <c r="E63" s="279">
        <f>'将来負担比率（分子）の構造'!J$44</f>
        <v>777</v>
      </c>
      <c r="F63" s="279"/>
      <c r="G63" s="279"/>
      <c r="H63" s="279">
        <f>'将来負担比率（分子）の構造'!K$44</f>
        <v>1272</v>
      </c>
      <c r="I63" s="279"/>
      <c r="J63" s="279"/>
      <c r="K63" s="279">
        <f>'将来負担比率（分子）の構造'!L$44</f>
        <v>2465</v>
      </c>
      <c r="L63" s="279"/>
      <c r="M63" s="279"/>
      <c r="N63" s="279">
        <f>'将来負担比率（分子）の構造'!M$44</f>
        <v>2409</v>
      </c>
      <c r="O63" s="279"/>
      <c r="P63" s="279"/>
    </row>
    <row r="64" spans="1:16" x14ac:dyDescent="0.2">
      <c r="A64" s="279" t="s">
        <v>72</v>
      </c>
      <c r="B64" s="279">
        <f>'将来負担比率（分子）の構造'!I$43</f>
        <v>1575</v>
      </c>
      <c r="C64" s="279"/>
      <c r="D64" s="279"/>
      <c r="E64" s="279">
        <f>'将来負担比率（分子）の構造'!J$43</f>
        <v>1465</v>
      </c>
      <c r="F64" s="279"/>
      <c r="G64" s="279"/>
      <c r="H64" s="279">
        <f>'将来負担比率（分子）の構造'!K$43</f>
        <v>1387</v>
      </c>
      <c r="I64" s="279"/>
      <c r="J64" s="279"/>
      <c r="K64" s="279">
        <f>'将来負担比率（分子）の構造'!L$43</f>
        <v>1315</v>
      </c>
      <c r="L64" s="279"/>
      <c r="M64" s="279"/>
      <c r="N64" s="279">
        <f>'将来負担比率（分子）の構造'!M$43</f>
        <v>1286</v>
      </c>
      <c r="O64" s="279"/>
      <c r="P64" s="279"/>
    </row>
    <row r="65" spans="1:16" x14ac:dyDescent="0.2">
      <c r="A65" s="279" t="s">
        <v>70</v>
      </c>
      <c r="B65" s="279">
        <f>'将来負担比率（分子）の構造'!I$42</f>
        <v>3</v>
      </c>
      <c r="C65" s="279"/>
      <c r="D65" s="279"/>
      <c r="E65" s="279">
        <f>'将来負担比率（分子）の構造'!J$42</f>
        <v>3</v>
      </c>
      <c r="F65" s="279"/>
      <c r="G65" s="279"/>
      <c r="H65" s="279">
        <f>'将来負担比率（分子）の構造'!K$42</f>
        <v>1</v>
      </c>
      <c r="I65" s="279"/>
      <c r="J65" s="279"/>
      <c r="K65" s="279">
        <f>'将来負担比率（分子）の構造'!L$42</f>
        <v>1</v>
      </c>
      <c r="L65" s="279"/>
      <c r="M65" s="279"/>
      <c r="N65" s="279">
        <f>'将来負担比率（分子）の構造'!M$42</f>
        <v>2</v>
      </c>
      <c r="O65" s="279"/>
      <c r="P65" s="279"/>
    </row>
    <row r="66" spans="1:16" x14ac:dyDescent="0.2">
      <c r="A66" s="279" t="s">
        <v>64</v>
      </c>
      <c r="B66" s="279">
        <f>'将来負担比率（分子）の構造'!I$41</f>
        <v>7640</v>
      </c>
      <c r="C66" s="279"/>
      <c r="D66" s="279"/>
      <c r="E66" s="279">
        <f>'将来負担比率（分子）の構造'!J$41</f>
        <v>7515</v>
      </c>
      <c r="F66" s="279"/>
      <c r="G66" s="279"/>
      <c r="H66" s="279">
        <f>'将来負担比率（分子）の構造'!K$41</f>
        <v>7373</v>
      </c>
      <c r="I66" s="279"/>
      <c r="J66" s="279"/>
      <c r="K66" s="279">
        <f>'将来負担比率（分子）の構造'!L$41</f>
        <v>7468</v>
      </c>
      <c r="L66" s="279"/>
      <c r="M66" s="279"/>
      <c r="N66" s="279">
        <f>'将来負担比率（分子）の構造'!M$41</f>
        <v>7592</v>
      </c>
      <c r="O66" s="279"/>
      <c r="P66" s="279"/>
    </row>
    <row r="67" spans="1:16" x14ac:dyDescent="0.2">
      <c r="A67" s="279" t="s">
        <v>98</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2">
      <c r="A70" s="282" t="s">
        <v>121</v>
      </c>
      <c r="B70" s="282"/>
      <c r="C70" s="282"/>
      <c r="D70" s="282"/>
      <c r="E70" s="282"/>
      <c r="F70" s="282"/>
    </row>
    <row r="71" spans="1:16" x14ac:dyDescent="0.2">
      <c r="A71" s="281"/>
      <c r="B71" s="281" t="str">
        <f>基金残高に係る経年分析!F54</f>
        <v>R01</v>
      </c>
      <c r="C71" s="281" t="str">
        <f>基金残高に係る経年分析!G54</f>
        <v>R02</v>
      </c>
      <c r="D71" s="281" t="str">
        <f>基金残高に係る経年分析!H54</f>
        <v>R03</v>
      </c>
    </row>
    <row r="72" spans="1:16" x14ac:dyDescent="0.2">
      <c r="A72" s="281" t="s">
        <v>122</v>
      </c>
      <c r="B72" s="283">
        <f>基金残高に係る経年分析!F55</f>
        <v>2124</v>
      </c>
      <c r="C72" s="283">
        <f>基金残高に係る経年分析!G55</f>
        <v>2082</v>
      </c>
      <c r="D72" s="283">
        <f>基金残高に係る経年分析!H55</f>
        <v>2233</v>
      </c>
    </row>
    <row r="73" spans="1:16" x14ac:dyDescent="0.2">
      <c r="A73" s="281" t="s">
        <v>123</v>
      </c>
      <c r="B73" s="283">
        <f>基金残高に係る経年分析!F56</f>
        <v>558</v>
      </c>
      <c r="C73" s="283">
        <f>基金残高に係る経年分析!G56</f>
        <v>458</v>
      </c>
      <c r="D73" s="283">
        <f>基金残高に係る経年分析!H56</f>
        <v>608</v>
      </c>
    </row>
    <row r="74" spans="1:16" x14ac:dyDescent="0.2">
      <c r="A74" s="281" t="s">
        <v>124</v>
      </c>
      <c r="B74" s="283">
        <f>基金残高に係る経年分析!F57</f>
        <v>1613</v>
      </c>
      <c r="C74" s="283">
        <f>基金残高に係る経年分析!G57</f>
        <v>1510</v>
      </c>
      <c r="D74" s="283">
        <f>基金残高に係る経年分析!H57</f>
        <v>1836</v>
      </c>
    </row>
  </sheetData>
  <sheetProtection algorithmName="SHA-512" hashValue="QxvHLyctgqOp5lWlPCCLK9kbk/HxU9nElosRlip0V7I2jVg1xR/S736X+kPUOmgiy9kdIl3Fxs3T4DtiPgxfZg==" saltValue="GhVWfHNig4fEq+dSlc48f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81124-72FF-4319-BB02-AD7A0C4F155A}">
  <sheetPr>
    <pageSetUpPr fitToPage="1"/>
  </sheetPr>
  <dimension ref="B1:EM50"/>
  <sheetViews>
    <sheetView showGridLines="0" workbookViewId="0"/>
  </sheetViews>
  <sheetFormatPr defaultColWidth="0" defaultRowHeight="11.25" customHeight="1" zeroHeight="1" x14ac:dyDescent="0.2"/>
  <cols>
    <col min="1" max="1" width="1.6328125" style="303" customWidth="1"/>
    <col min="2" max="2" width="2.36328125" style="303" customWidth="1"/>
    <col min="3" max="16" width="2.6328125" style="303" customWidth="1"/>
    <col min="17" max="17" width="2.36328125" style="303" customWidth="1"/>
    <col min="18" max="95" width="1.6328125" style="303" customWidth="1"/>
    <col min="96" max="133" width="1.6328125" style="320" customWidth="1"/>
    <col min="134" max="143" width="1.6328125" style="303" customWidth="1"/>
    <col min="144" max="16384" width="0" style="303" hidden="1"/>
  </cols>
  <sheetData>
    <row r="1" spans="2:143" ht="22.5" customHeight="1" thickBot="1" x14ac:dyDescent="0.25">
      <c r="B1" s="300"/>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c r="BA1" s="301"/>
      <c r="BB1" s="301"/>
      <c r="BC1" s="301"/>
      <c r="BD1" s="301"/>
      <c r="BE1" s="301"/>
      <c r="BF1" s="301"/>
      <c r="BG1" s="301"/>
      <c r="BH1" s="301"/>
      <c r="BI1" s="301"/>
      <c r="BJ1" s="301"/>
      <c r="BK1" s="301"/>
      <c r="BL1" s="301"/>
      <c r="BM1" s="301"/>
      <c r="BN1" s="301"/>
      <c r="BO1" s="301"/>
      <c r="BP1" s="301"/>
      <c r="BQ1" s="301"/>
      <c r="BR1" s="301"/>
      <c r="BS1" s="301"/>
      <c r="BT1" s="301"/>
      <c r="BU1" s="301"/>
      <c r="BV1" s="301"/>
      <c r="BW1" s="301"/>
      <c r="BX1" s="301"/>
      <c r="BY1" s="301"/>
      <c r="BZ1" s="301"/>
      <c r="CA1" s="301"/>
      <c r="CB1" s="301"/>
      <c r="CC1" s="301"/>
      <c r="CD1" s="302"/>
      <c r="CE1" s="302"/>
      <c r="CF1" s="302"/>
      <c r="CG1" s="302"/>
      <c r="CH1" s="302"/>
      <c r="CI1" s="302"/>
      <c r="CJ1" s="302"/>
      <c r="CK1" s="302"/>
      <c r="CL1" s="302"/>
      <c r="CM1" s="302"/>
      <c r="CN1" s="302"/>
      <c r="CO1" s="302"/>
      <c r="CP1" s="302"/>
      <c r="CQ1" s="302"/>
      <c r="CR1" s="302"/>
      <c r="CS1" s="302"/>
      <c r="CT1" s="302"/>
      <c r="CU1" s="302"/>
      <c r="CV1" s="302"/>
      <c r="CW1" s="302"/>
      <c r="CX1" s="302"/>
      <c r="CY1" s="302"/>
      <c r="CZ1" s="302"/>
      <c r="DA1" s="302"/>
      <c r="DB1" s="302"/>
      <c r="DC1" s="302"/>
      <c r="DD1" s="302"/>
      <c r="DE1" s="302"/>
      <c r="DF1" s="302"/>
      <c r="DG1" s="302"/>
      <c r="DH1" s="730" t="s">
        <v>438</v>
      </c>
      <c r="DI1" s="731"/>
      <c r="DJ1" s="731"/>
      <c r="DK1" s="731"/>
      <c r="DL1" s="731"/>
      <c r="DM1" s="731"/>
      <c r="DN1" s="732"/>
      <c r="DO1" s="303"/>
      <c r="DP1" s="730" t="s">
        <v>439</v>
      </c>
      <c r="DQ1" s="731"/>
      <c r="DR1" s="731"/>
      <c r="DS1" s="731"/>
      <c r="DT1" s="731"/>
      <c r="DU1" s="731"/>
      <c r="DV1" s="731"/>
      <c r="DW1" s="731"/>
      <c r="DX1" s="731"/>
      <c r="DY1" s="731"/>
      <c r="DZ1" s="731"/>
      <c r="EA1" s="731"/>
      <c r="EB1" s="731"/>
      <c r="EC1" s="732"/>
      <c r="ED1" s="301"/>
      <c r="EE1" s="301"/>
      <c r="EF1" s="301"/>
      <c r="EG1" s="301"/>
      <c r="EH1" s="301"/>
      <c r="EI1" s="301"/>
      <c r="EJ1" s="301"/>
      <c r="EK1" s="301"/>
      <c r="EL1" s="301"/>
      <c r="EM1" s="301"/>
    </row>
    <row r="2" spans="2:143" ht="22.5" customHeight="1" x14ac:dyDescent="0.2">
      <c r="B2" s="304" t="s">
        <v>440</v>
      </c>
      <c r="R2" s="305"/>
      <c r="S2" s="305"/>
      <c r="T2" s="305"/>
      <c r="U2" s="305"/>
      <c r="V2" s="305"/>
      <c r="W2" s="305"/>
      <c r="X2" s="305"/>
      <c r="Y2" s="305"/>
      <c r="Z2" s="305"/>
      <c r="AA2" s="305"/>
      <c r="AB2" s="305"/>
      <c r="AC2" s="305"/>
      <c r="AE2" s="306"/>
      <c r="AF2" s="306"/>
      <c r="AG2" s="306"/>
      <c r="AH2" s="306"/>
      <c r="AI2" s="306"/>
      <c r="AJ2" s="305"/>
      <c r="AK2" s="305"/>
      <c r="AL2" s="305"/>
      <c r="AM2" s="305"/>
      <c r="AN2" s="305"/>
      <c r="AO2" s="305"/>
      <c r="AP2" s="305"/>
      <c r="CD2" s="302"/>
      <c r="CE2" s="302"/>
      <c r="CF2" s="302"/>
      <c r="CG2" s="302"/>
      <c r="CH2" s="302"/>
      <c r="CI2" s="302"/>
      <c r="CJ2" s="302"/>
      <c r="CK2" s="302"/>
      <c r="CL2" s="302"/>
      <c r="CM2" s="302"/>
      <c r="CN2" s="302"/>
      <c r="CO2" s="302"/>
      <c r="CP2" s="302"/>
      <c r="CQ2" s="302"/>
      <c r="CR2" s="302"/>
      <c r="CS2" s="302"/>
      <c r="CT2" s="302"/>
      <c r="CU2" s="302"/>
      <c r="CV2" s="302"/>
      <c r="CW2" s="302"/>
      <c r="CX2" s="302"/>
      <c r="CY2" s="302"/>
      <c r="CZ2" s="302"/>
      <c r="DA2" s="302"/>
      <c r="DB2" s="302"/>
      <c r="DC2" s="302"/>
      <c r="DD2" s="302"/>
      <c r="DE2" s="302"/>
      <c r="DF2" s="302"/>
      <c r="DG2" s="302"/>
      <c r="DH2" s="302"/>
      <c r="DI2" s="302"/>
      <c r="DJ2" s="302"/>
      <c r="DK2" s="302"/>
      <c r="DL2" s="302"/>
      <c r="DM2" s="302"/>
      <c r="DN2" s="302"/>
      <c r="DO2" s="302"/>
      <c r="DP2" s="302"/>
      <c r="DQ2" s="302"/>
      <c r="DR2" s="302"/>
      <c r="DS2" s="302"/>
      <c r="DT2" s="302"/>
      <c r="DU2" s="302"/>
      <c r="DV2" s="302"/>
      <c r="DW2" s="302"/>
      <c r="DX2" s="302"/>
      <c r="DY2" s="302"/>
      <c r="DZ2" s="302"/>
      <c r="EA2" s="302"/>
      <c r="EB2" s="302"/>
      <c r="EC2" s="302"/>
    </row>
    <row r="3" spans="2:143" ht="11.25" customHeight="1" x14ac:dyDescent="0.2">
      <c r="B3" s="672" t="s">
        <v>441</v>
      </c>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673"/>
      <c r="AH3" s="673"/>
      <c r="AI3" s="673"/>
      <c r="AJ3" s="673"/>
      <c r="AK3" s="673"/>
      <c r="AL3" s="673"/>
      <c r="AM3" s="673"/>
      <c r="AN3" s="673"/>
      <c r="AO3" s="673"/>
      <c r="AP3" s="672" t="s">
        <v>442</v>
      </c>
      <c r="AQ3" s="673"/>
      <c r="AR3" s="673"/>
      <c r="AS3" s="673"/>
      <c r="AT3" s="673"/>
      <c r="AU3" s="673"/>
      <c r="AV3" s="673"/>
      <c r="AW3" s="673"/>
      <c r="AX3" s="673"/>
      <c r="AY3" s="673"/>
      <c r="AZ3" s="673"/>
      <c r="BA3" s="673"/>
      <c r="BB3" s="673"/>
      <c r="BC3" s="673"/>
      <c r="BD3" s="673"/>
      <c r="BE3" s="673"/>
      <c r="BF3" s="673"/>
      <c r="BG3" s="673"/>
      <c r="BH3" s="673"/>
      <c r="BI3" s="673"/>
      <c r="BJ3" s="673"/>
      <c r="BK3" s="673"/>
      <c r="BL3" s="673"/>
      <c r="BM3" s="673"/>
      <c r="BN3" s="673"/>
      <c r="BO3" s="673"/>
      <c r="BP3" s="673"/>
      <c r="BQ3" s="673"/>
      <c r="BR3" s="673"/>
      <c r="BS3" s="673"/>
      <c r="BT3" s="673"/>
      <c r="BU3" s="673"/>
      <c r="BV3" s="673"/>
      <c r="BW3" s="673"/>
      <c r="BX3" s="673"/>
      <c r="BY3" s="673"/>
      <c r="BZ3" s="673"/>
      <c r="CA3" s="673"/>
      <c r="CB3" s="674"/>
      <c r="CD3" s="715" t="s">
        <v>443</v>
      </c>
      <c r="CE3" s="716"/>
      <c r="CF3" s="716"/>
      <c r="CG3" s="716"/>
      <c r="CH3" s="716"/>
      <c r="CI3" s="716"/>
      <c r="CJ3" s="716"/>
      <c r="CK3" s="716"/>
      <c r="CL3" s="716"/>
      <c r="CM3" s="716"/>
      <c r="CN3" s="716"/>
      <c r="CO3" s="716"/>
      <c r="CP3" s="716"/>
      <c r="CQ3" s="716"/>
      <c r="CR3" s="716"/>
      <c r="CS3" s="716"/>
      <c r="CT3" s="716"/>
      <c r="CU3" s="716"/>
      <c r="CV3" s="716"/>
      <c r="CW3" s="716"/>
      <c r="CX3" s="716"/>
      <c r="CY3" s="716"/>
      <c r="CZ3" s="716"/>
      <c r="DA3" s="716"/>
      <c r="DB3" s="716"/>
      <c r="DC3" s="716"/>
      <c r="DD3" s="716"/>
      <c r="DE3" s="716"/>
      <c r="DF3" s="716"/>
      <c r="DG3" s="716"/>
      <c r="DH3" s="716"/>
      <c r="DI3" s="716"/>
      <c r="DJ3" s="716"/>
      <c r="DK3" s="716"/>
      <c r="DL3" s="716"/>
      <c r="DM3" s="716"/>
      <c r="DN3" s="716"/>
      <c r="DO3" s="716"/>
      <c r="DP3" s="716"/>
      <c r="DQ3" s="716"/>
      <c r="DR3" s="716"/>
      <c r="DS3" s="716"/>
      <c r="DT3" s="716"/>
      <c r="DU3" s="716"/>
      <c r="DV3" s="716"/>
      <c r="DW3" s="716"/>
      <c r="DX3" s="716"/>
      <c r="DY3" s="716"/>
      <c r="DZ3" s="716"/>
      <c r="EA3" s="716"/>
      <c r="EB3" s="716"/>
      <c r="EC3" s="717"/>
    </row>
    <row r="4" spans="2:143" ht="11.25" customHeight="1" x14ac:dyDescent="0.2">
      <c r="B4" s="672" t="s">
        <v>444</v>
      </c>
      <c r="C4" s="673"/>
      <c r="D4" s="673"/>
      <c r="E4" s="673"/>
      <c r="F4" s="673"/>
      <c r="G4" s="673"/>
      <c r="H4" s="673"/>
      <c r="I4" s="673"/>
      <c r="J4" s="673"/>
      <c r="K4" s="673"/>
      <c r="L4" s="673"/>
      <c r="M4" s="673"/>
      <c r="N4" s="673"/>
      <c r="O4" s="673"/>
      <c r="P4" s="673"/>
      <c r="Q4" s="674"/>
      <c r="R4" s="672" t="s">
        <v>445</v>
      </c>
      <c r="S4" s="673"/>
      <c r="T4" s="673"/>
      <c r="U4" s="673"/>
      <c r="V4" s="673"/>
      <c r="W4" s="673"/>
      <c r="X4" s="673"/>
      <c r="Y4" s="674"/>
      <c r="Z4" s="672" t="s">
        <v>446</v>
      </c>
      <c r="AA4" s="673"/>
      <c r="AB4" s="673"/>
      <c r="AC4" s="674"/>
      <c r="AD4" s="672" t="s">
        <v>447</v>
      </c>
      <c r="AE4" s="673"/>
      <c r="AF4" s="673"/>
      <c r="AG4" s="673"/>
      <c r="AH4" s="673"/>
      <c r="AI4" s="673"/>
      <c r="AJ4" s="673"/>
      <c r="AK4" s="674"/>
      <c r="AL4" s="672" t="s">
        <v>446</v>
      </c>
      <c r="AM4" s="673"/>
      <c r="AN4" s="673"/>
      <c r="AO4" s="674"/>
      <c r="AP4" s="733" t="s">
        <v>274</v>
      </c>
      <c r="AQ4" s="733"/>
      <c r="AR4" s="733"/>
      <c r="AS4" s="733"/>
      <c r="AT4" s="733"/>
      <c r="AU4" s="733"/>
      <c r="AV4" s="733"/>
      <c r="AW4" s="733"/>
      <c r="AX4" s="733"/>
      <c r="AY4" s="733"/>
      <c r="AZ4" s="733"/>
      <c r="BA4" s="733"/>
      <c r="BB4" s="733"/>
      <c r="BC4" s="733"/>
      <c r="BD4" s="733"/>
      <c r="BE4" s="733"/>
      <c r="BF4" s="733"/>
      <c r="BG4" s="733" t="s">
        <v>448</v>
      </c>
      <c r="BH4" s="733"/>
      <c r="BI4" s="733"/>
      <c r="BJ4" s="733"/>
      <c r="BK4" s="733"/>
      <c r="BL4" s="733"/>
      <c r="BM4" s="733"/>
      <c r="BN4" s="733"/>
      <c r="BO4" s="733" t="s">
        <v>446</v>
      </c>
      <c r="BP4" s="733"/>
      <c r="BQ4" s="733"/>
      <c r="BR4" s="733"/>
      <c r="BS4" s="733" t="s">
        <v>449</v>
      </c>
      <c r="BT4" s="733"/>
      <c r="BU4" s="733"/>
      <c r="BV4" s="733"/>
      <c r="BW4" s="733"/>
      <c r="BX4" s="733"/>
      <c r="BY4" s="733"/>
      <c r="BZ4" s="733"/>
      <c r="CA4" s="733"/>
      <c r="CB4" s="733"/>
      <c r="CD4" s="715" t="s">
        <v>450</v>
      </c>
      <c r="CE4" s="716"/>
      <c r="CF4" s="716"/>
      <c r="CG4" s="716"/>
      <c r="CH4" s="716"/>
      <c r="CI4" s="716"/>
      <c r="CJ4" s="716"/>
      <c r="CK4" s="716"/>
      <c r="CL4" s="716"/>
      <c r="CM4" s="716"/>
      <c r="CN4" s="716"/>
      <c r="CO4" s="716"/>
      <c r="CP4" s="716"/>
      <c r="CQ4" s="716"/>
      <c r="CR4" s="716"/>
      <c r="CS4" s="716"/>
      <c r="CT4" s="716"/>
      <c r="CU4" s="716"/>
      <c r="CV4" s="716"/>
      <c r="CW4" s="716"/>
      <c r="CX4" s="716"/>
      <c r="CY4" s="716"/>
      <c r="CZ4" s="716"/>
      <c r="DA4" s="716"/>
      <c r="DB4" s="716"/>
      <c r="DC4" s="716"/>
      <c r="DD4" s="716"/>
      <c r="DE4" s="716"/>
      <c r="DF4" s="716"/>
      <c r="DG4" s="716"/>
      <c r="DH4" s="716"/>
      <c r="DI4" s="716"/>
      <c r="DJ4" s="716"/>
      <c r="DK4" s="716"/>
      <c r="DL4" s="716"/>
      <c r="DM4" s="716"/>
      <c r="DN4" s="716"/>
      <c r="DO4" s="716"/>
      <c r="DP4" s="716"/>
      <c r="DQ4" s="716"/>
      <c r="DR4" s="716"/>
      <c r="DS4" s="716"/>
      <c r="DT4" s="716"/>
      <c r="DU4" s="716"/>
      <c r="DV4" s="716"/>
      <c r="DW4" s="716"/>
      <c r="DX4" s="716"/>
      <c r="DY4" s="716"/>
      <c r="DZ4" s="716"/>
      <c r="EA4" s="716"/>
      <c r="EB4" s="716"/>
      <c r="EC4" s="717"/>
    </row>
    <row r="5" spans="2:143" s="307" customFormat="1" ht="11.25" customHeight="1" x14ac:dyDescent="0.2">
      <c r="B5" s="681" t="s">
        <v>271</v>
      </c>
      <c r="C5" s="682"/>
      <c r="D5" s="682"/>
      <c r="E5" s="682"/>
      <c r="F5" s="682"/>
      <c r="G5" s="682"/>
      <c r="H5" s="682"/>
      <c r="I5" s="682"/>
      <c r="J5" s="682"/>
      <c r="K5" s="682"/>
      <c r="L5" s="682"/>
      <c r="M5" s="682"/>
      <c r="N5" s="682"/>
      <c r="O5" s="682"/>
      <c r="P5" s="682"/>
      <c r="Q5" s="683"/>
      <c r="R5" s="666">
        <v>3887633</v>
      </c>
      <c r="S5" s="667"/>
      <c r="T5" s="667"/>
      <c r="U5" s="667"/>
      <c r="V5" s="667"/>
      <c r="W5" s="667"/>
      <c r="X5" s="667"/>
      <c r="Y5" s="710"/>
      <c r="Z5" s="728">
        <v>33.4</v>
      </c>
      <c r="AA5" s="728"/>
      <c r="AB5" s="728"/>
      <c r="AC5" s="728"/>
      <c r="AD5" s="729">
        <v>3776010</v>
      </c>
      <c r="AE5" s="729"/>
      <c r="AF5" s="729"/>
      <c r="AG5" s="729"/>
      <c r="AH5" s="729"/>
      <c r="AI5" s="729"/>
      <c r="AJ5" s="729"/>
      <c r="AK5" s="729"/>
      <c r="AL5" s="711">
        <v>61.4</v>
      </c>
      <c r="AM5" s="686"/>
      <c r="AN5" s="686"/>
      <c r="AO5" s="712"/>
      <c r="AP5" s="681" t="s">
        <v>451</v>
      </c>
      <c r="AQ5" s="682"/>
      <c r="AR5" s="682"/>
      <c r="AS5" s="682"/>
      <c r="AT5" s="682"/>
      <c r="AU5" s="682"/>
      <c r="AV5" s="682"/>
      <c r="AW5" s="682"/>
      <c r="AX5" s="682"/>
      <c r="AY5" s="682"/>
      <c r="AZ5" s="682"/>
      <c r="BA5" s="682"/>
      <c r="BB5" s="682"/>
      <c r="BC5" s="682"/>
      <c r="BD5" s="682"/>
      <c r="BE5" s="682"/>
      <c r="BF5" s="683"/>
      <c r="BG5" s="613">
        <v>3776010</v>
      </c>
      <c r="BH5" s="614"/>
      <c r="BI5" s="614"/>
      <c r="BJ5" s="614"/>
      <c r="BK5" s="614"/>
      <c r="BL5" s="614"/>
      <c r="BM5" s="614"/>
      <c r="BN5" s="615"/>
      <c r="BO5" s="640">
        <v>97.1</v>
      </c>
      <c r="BP5" s="640"/>
      <c r="BQ5" s="640"/>
      <c r="BR5" s="640"/>
      <c r="BS5" s="641">
        <v>80195</v>
      </c>
      <c r="BT5" s="641"/>
      <c r="BU5" s="641"/>
      <c r="BV5" s="641"/>
      <c r="BW5" s="641"/>
      <c r="BX5" s="641"/>
      <c r="BY5" s="641"/>
      <c r="BZ5" s="641"/>
      <c r="CA5" s="641"/>
      <c r="CB5" s="699"/>
      <c r="CD5" s="715" t="s">
        <v>274</v>
      </c>
      <c r="CE5" s="716"/>
      <c r="CF5" s="716"/>
      <c r="CG5" s="716"/>
      <c r="CH5" s="716"/>
      <c r="CI5" s="716"/>
      <c r="CJ5" s="716"/>
      <c r="CK5" s="716"/>
      <c r="CL5" s="716"/>
      <c r="CM5" s="716"/>
      <c r="CN5" s="716"/>
      <c r="CO5" s="716"/>
      <c r="CP5" s="716"/>
      <c r="CQ5" s="717"/>
      <c r="CR5" s="715" t="s">
        <v>452</v>
      </c>
      <c r="CS5" s="716"/>
      <c r="CT5" s="716"/>
      <c r="CU5" s="716"/>
      <c r="CV5" s="716"/>
      <c r="CW5" s="716"/>
      <c r="CX5" s="716"/>
      <c r="CY5" s="717"/>
      <c r="CZ5" s="715" t="s">
        <v>446</v>
      </c>
      <c r="DA5" s="716"/>
      <c r="DB5" s="716"/>
      <c r="DC5" s="717"/>
      <c r="DD5" s="715" t="s">
        <v>453</v>
      </c>
      <c r="DE5" s="716"/>
      <c r="DF5" s="716"/>
      <c r="DG5" s="716"/>
      <c r="DH5" s="716"/>
      <c r="DI5" s="716"/>
      <c r="DJ5" s="716"/>
      <c r="DK5" s="716"/>
      <c r="DL5" s="716"/>
      <c r="DM5" s="716"/>
      <c r="DN5" s="716"/>
      <c r="DO5" s="716"/>
      <c r="DP5" s="717"/>
      <c r="DQ5" s="715" t="s">
        <v>454</v>
      </c>
      <c r="DR5" s="716"/>
      <c r="DS5" s="716"/>
      <c r="DT5" s="716"/>
      <c r="DU5" s="716"/>
      <c r="DV5" s="716"/>
      <c r="DW5" s="716"/>
      <c r="DX5" s="716"/>
      <c r="DY5" s="716"/>
      <c r="DZ5" s="716"/>
      <c r="EA5" s="716"/>
      <c r="EB5" s="716"/>
      <c r="EC5" s="717"/>
    </row>
    <row r="6" spans="2:143" ht="11.25" customHeight="1" x14ac:dyDescent="0.2">
      <c r="B6" s="610" t="s">
        <v>455</v>
      </c>
      <c r="C6" s="611"/>
      <c r="D6" s="611"/>
      <c r="E6" s="611"/>
      <c r="F6" s="611"/>
      <c r="G6" s="611"/>
      <c r="H6" s="611"/>
      <c r="I6" s="611"/>
      <c r="J6" s="611"/>
      <c r="K6" s="611"/>
      <c r="L6" s="611"/>
      <c r="M6" s="611"/>
      <c r="N6" s="611"/>
      <c r="O6" s="611"/>
      <c r="P6" s="611"/>
      <c r="Q6" s="612"/>
      <c r="R6" s="613">
        <v>144333</v>
      </c>
      <c r="S6" s="614"/>
      <c r="T6" s="614"/>
      <c r="U6" s="614"/>
      <c r="V6" s="614"/>
      <c r="W6" s="614"/>
      <c r="X6" s="614"/>
      <c r="Y6" s="615"/>
      <c r="Z6" s="640">
        <v>1.2</v>
      </c>
      <c r="AA6" s="640"/>
      <c r="AB6" s="640"/>
      <c r="AC6" s="640"/>
      <c r="AD6" s="641">
        <v>144333</v>
      </c>
      <c r="AE6" s="641"/>
      <c r="AF6" s="641"/>
      <c r="AG6" s="641"/>
      <c r="AH6" s="641"/>
      <c r="AI6" s="641"/>
      <c r="AJ6" s="641"/>
      <c r="AK6" s="641"/>
      <c r="AL6" s="616">
        <v>2.2999999999999998</v>
      </c>
      <c r="AM6" s="617"/>
      <c r="AN6" s="617"/>
      <c r="AO6" s="642"/>
      <c r="AP6" s="610" t="s">
        <v>456</v>
      </c>
      <c r="AQ6" s="611"/>
      <c r="AR6" s="611"/>
      <c r="AS6" s="611"/>
      <c r="AT6" s="611"/>
      <c r="AU6" s="611"/>
      <c r="AV6" s="611"/>
      <c r="AW6" s="611"/>
      <c r="AX6" s="611"/>
      <c r="AY6" s="611"/>
      <c r="AZ6" s="611"/>
      <c r="BA6" s="611"/>
      <c r="BB6" s="611"/>
      <c r="BC6" s="611"/>
      <c r="BD6" s="611"/>
      <c r="BE6" s="611"/>
      <c r="BF6" s="612"/>
      <c r="BG6" s="613">
        <v>3776010</v>
      </c>
      <c r="BH6" s="614"/>
      <c r="BI6" s="614"/>
      <c r="BJ6" s="614"/>
      <c r="BK6" s="614"/>
      <c r="BL6" s="614"/>
      <c r="BM6" s="614"/>
      <c r="BN6" s="615"/>
      <c r="BO6" s="640">
        <v>97.1</v>
      </c>
      <c r="BP6" s="640"/>
      <c r="BQ6" s="640"/>
      <c r="BR6" s="640"/>
      <c r="BS6" s="641">
        <v>80195</v>
      </c>
      <c r="BT6" s="641"/>
      <c r="BU6" s="641"/>
      <c r="BV6" s="641"/>
      <c r="BW6" s="641"/>
      <c r="BX6" s="641"/>
      <c r="BY6" s="641"/>
      <c r="BZ6" s="641"/>
      <c r="CA6" s="641"/>
      <c r="CB6" s="699"/>
      <c r="CD6" s="669" t="s">
        <v>278</v>
      </c>
      <c r="CE6" s="670"/>
      <c r="CF6" s="670"/>
      <c r="CG6" s="670"/>
      <c r="CH6" s="670"/>
      <c r="CI6" s="670"/>
      <c r="CJ6" s="670"/>
      <c r="CK6" s="670"/>
      <c r="CL6" s="670"/>
      <c r="CM6" s="670"/>
      <c r="CN6" s="670"/>
      <c r="CO6" s="670"/>
      <c r="CP6" s="670"/>
      <c r="CQ6" s="671"/>
      <c r="CR6" s="613">
        <v>101685</v>
      </c>
      <c r="CS6" s="614"/>
      <c r="CT6" s="614"/>
      <c r="CU6" s="614"/>
      <c r="CV6" s="614"/>
      <c r="CW6" s="614"/>
      <c r="CX6" s="614"/>
      <c r="CY6" s="615"/>
      <c r="CZ6" s="711">
        <v>0.9</v>
      </c>
      <c r="DA6" s="686"/>
      <c r="DB6" s="686"/>
      <c r="DC6" s="714"/>
      <c r="DD6" s="619" t="s">
        <v>457</v>
      </c>
      <c r="DE6" s="614"/>
      <c r="DF6" s="614"/>
      <c r="DG6" s="614"/>
      <c r="DH6" s="614"/>
      <c r="DI6" s="614"/>
      <c r="DJ6" s="614"/>
      <c r="DK6" s="614"/>
      <c r="DL6" s="614"/>
      <c r="DM6" s="614"/>
      <c r="DN6" s="614"/>
      <c r="DO6" s="614"/>
      <c r="DP6" s="615"/>
      <c r="DQ6" s="619">
        <v>101685</v>
      </c>
      <c r="DR6" s="614"/>
      <c r="DS6" s="614"/>
      <c r="DT6" s="614"/>
      <c r="DU6" s="614"/>
      <c r="DV6" s="614"/>
      <c r="DW6" s="614"/>
      <c r="DX6" s="614"/>
      <c r="DY6" s="614"/>
      <c r="DZ6" s="614"/>
      <c r="EA6" s="614"/>
      <c r="EB6" s="614"/>
      <c r="EC6" s="657"/>
    </row>
    <row r="7" spans="2:143" ht="11.25" customHeight="1" x14ac:dyDescent="0.2">
      <c r="B7" s="610" t="s">
        <v>49</v>
      </c>
      <c r="C7" s="611"/>
      <c r="D7" s="611"/>
      <c r="E7" s="611"/>
      <c r="F7" s="611"/>
      <c r="G7" s="611"/>
      <c r="H7" s="611"/>
      <c r="I7" s="611"/>
      <c r="J7" s="611"/>
      <c r="K7" s="611"/>
      <c r="L7" s="611"/>
      <c r="M7" s="611"/>
      <c r="N7" s="611"/>
      <c r="O7" s="611"/>
      <c r="P7" s="611"/>
      <c r="Q7" s="612"/>
      <c r="R7" s="613">
        <v>2420</v>
      </c>
      <c r="S7" s="614"/>
      <c r="T7" s="614"/>
      <c r="U7" s="614"/>
      <c r="V7" s="614"/>
      <c r="W7" s="614"/>
      <c r="X7" s="614"/>
      <c r="Y7" s="615"/>
      <c r="Z7" s="640">
        <v>0</v>
      </c>
      <c r="AA7" s="640"/>
      <c r="AB7" s="640"/>
      <c r="AC7" s="640"/>
      <c r="AD7" s="641">
        <v>2420</v>
      </c>
      <c r="AE7" s="641"/>
      <c r="AF7" s="641"/>
      <c r="AG7" s="641"/>
      <c r="AH7" s="641"/>
      <c r="AI7" s="641"/>
      <c r="AJ7" s="641"/>
      <c r="AK7" s="641"/>
      <c r="AL7" s="616">
        <v>0</v>
      </c>
      <c r="AM7" s="617"/>
      <c r="AN7" s="617"/>
      <c r="AO7" s="642"/>
      <c r="AP7" s="610" t="s">
        <v>458</v>
      </c>
      <c r="AQ7" s="611"/>
      <c r="AR7" s="611"/>
      <c r="AS7" s="611"/>
      <c r="AT7" s="611"/>
      <c r="AU7" s="611"/>
      <c r="AV7" s="611"/>
      <c r="AW7" s="611"/>
      <c r="AX7" s="611"/>
      <c r="AY7" s="611"/>
      <c r="AZ7" s="611"/>
      <c r="BA7" s="611"/>
      <c r="BB7" s="611"/>
      <c r="BC7" s="611"/>
      <c r="BD7" s="611"/>
      <c r="BE7" s="611"/>
      <c r="BF7" s="612"/>
      <c r="BG7" s="613">
        <v>1590724</v>
      </c>
      <c r="BH7" s="614"/>
      <c r="BI7" s="614"/>
      <c r="BJ7" s="614"/>
      <c r="BK7" s="614"/>
      <c r="BL7" s="614"/>
      <c r="BM7" s="614"/>
      <c r="BN7" s="615"/>
      <c r="BO7" s="640">
        <v>40.9</v>
      </c>
      <c r="BP7" s="640"/>
      <c r="BQ7" s="640"/>
      <c r="BR7" s="640"/>
      <c r="BS7" s="641">
        <v>80195</v>
      </c>
      <c r="BT7" s="641"/>
      <c r="BU7" s="641"/>
      <c r="BV7" s="641"/>
      <c r="BW7" s="641"/>
      <c r="BX7" s="641"/>
      <c r="BY7" s="641"/>
      <c r="BZ7" s="641"/>
      <c r="CA7" s="641"/>
      <c r="CB7" s="699"/>
      <c r="CD7" s="647" t="s">
        <v>280</v>
      </c>
      <c r="CE7" s="648"/>
      <c r="CF7" s="648"/>
      <c r="CG7" s="648"/>
      <c r="CH7" s="648"/>
      <c r="CI7" s="648"/>
      <c r="CJ7" s="648"/>
      <c r="CK7" s="648"/>
      <c r="CL7" s="648"/>
      <c r="CM7" s="648"/>
      <c r="CN7" s="648"/>
      <c r="CO7" s="648"/>
      <c r="CP7" s="648"/>
      <c r="CQ7" s="649"/>
      <c r="CR7" s="613">
        <v>2079177</v>
      </c>
      <c r="CS7" s="614"/>
      <c r="CT7" s="614"/>
      <c r="CU7" s="614"/>
      <c r="CV7" s="614"/>
      <c r="CW7" s="614"/>
      <c r="CX7" s="614"/>
      <c r="CY7" s="615"/>
      <c r="CZ7" s="640">
        <v>18.8</v>
      </c>
      <c r="DA7" s="640"/>
      <c r="DB7" s="640"/>
      <c r="DC7" s="640"/>
      <c r="DD7" s="619">
        <v>40765</v>
      </c>
      <c r="DE7" s="614"/>
      <c r="DF7" s="614"/>
      <c r="DG7" s="614"/>
      <c r="DH7" s="614"/>
      <c r="DI7" s="614"/>
      <c r="DJ7" s="614"/>
      <c r="DK7" s="614"/>
      <c r="DL7" s="614"/>
      <c r="DM7" s="614"/>
      <c r="DN7" s="614"/>
      <c r="DO7" s="614"/>
      <c r="DP7" s="615"/>
      <c r="DQ7" s="619">
        <v>1915982</v>
      </c>
      <c r="DR7" s="614"/>
      <c r="DS7" s="614"/>
      <c r="DT7" s="614"/>
      <c r="DU7" s="614"/>
      <c r="DV7" s="614"/>
      <c r="DW7" s="614"/>
      <c r="DX7" s="614"/>
      <c r="DY7" s="614"/>
      <c r="DZ7" s="614"/>
      <c r="EA7" s="614"/>
      <c r="EB7" s="614"/>
      <c r="EC7" s="657"/>
    </row>
    <row r="8" spans="2:143" ht="11.25" customHeight="1" x14ac:dyDescent="0.2">
      <c r="B8" s="610" t="s">
        <v>459</v>
      </c>
      <c r="C8" s="611"/>
      <c r="D8" s="611"/>
      <c r="E8" s="611"/>
      <c r="F8" s="611"/>
      <c r="G8" s="611"/>
      <c r="H8" s="611"/>
      <c r="I8" s="611"/>
      <c r="J8" s="611"/>
      <c r="K8" s="611"/>
      <c r="L8" s="611"/>
      <c r="M8" s="611"/>
      <c r="N8" s="611"/>
      <c r="O8" s="611"/>
      <c r="P8" s="611"/>
      <c r="Q8" s="612"/>
      <c r="R8" s="613">
        <v>19544</v>
      </c>
      <c r="S8" s="614"/>
      <c r="T8" s="614"/>
      <c r="U8" s="614"/>
      <c r="V8" s="614"/>
      <c r="W8" s="614"/>
      <c r="X8" s="614"/>
      <c r="Y8" s="615"/>
      <c r="Z8" s="640">
        <v>0.2</v>
      </c>
      <c r="AA8" s="640"/>
      <c r="AB8" s="640"/>
      <c r="AC8" s="640"/>
      <c r="AD8" s="641">
        <v>19544</v>
      </c>
      <c r="AE8" s="641"/>
      <c r="AF8" s="641"/>
      <c r="AG8" s="641"/>
      <c r="AH8" s="641"/>
      <c r="AI8" s="641"/>
      <c r="AJ8" s="641"/>
      <c r="AK8" s="641"/>
      <c r="AL8" s="616">
        <v>0.3</v>
      </c>
      <c r="AM8" s="617"/>
      <c r="AN8" s="617"/>
      <c r="AO8" s="642"/>
      <c r="AP8" s="610" t="s">
        <v>460</v>
      </c>
      <c r="AQ8" s="611"/>
      <c r="AR8" s="611"/>
      <c r="AS8" s="611"/>
      <c r="AT8" s="611"/>
      <c r="AU8" s="611"/>
      <c r="AV8" s="611"/>
      <c r="AW8" s="611"/>
      <c r="AX8" s="611"/>
      <c r="AY8" s="611"/>
      <c r="AZ8" s="611"/>
      <c r="BA8" s="611"/>
      <c r="BB8" s="611"/>
      <c r="BC8" s="611"/>
      <c r="BD8" s="611"/>
      <c r="BE8" s="611"/>
      <c r="BF8" s="612"/>
      <c r="BG8" s="613">
        <v>47875</v>
      </c>
      <c r="BH8" s="614"/>
      <c r="BI8" s="614"/>
      <c r="BJ8" s="614"/>
      <c r="BK8" s="614"/>
      <c r="BL8" s="614"/>
      <c r="BM8" s="614"/>
      <c r="BN8" s="615"/>
      <c r="BO8" s="640">
        <v>1.2</v>
      </c>
      <c r="BP8" s="640"/>
      <c r="BQ8" s="640"/>
      <c r="BR8" s="640"/>
      <c r="BS8" s="641" t="s">
        <v>457</v>
      </c>
      <c r="BT8" s="641"/>
      <c r="BU8" s="641"/>
      <c r="BV8" s="641"/>
      <c r="BW8" s="641"/>
      <c r="BX8" s="641"/>
      <c r="BY8" s="641"/>
      <c r="BZ8" s="641"/>
      <c r="CA8" s="641"/>
      <c r="CB8" s="699"/>
      <c r="CD8" s="647" t="s">
        <v>282</v>
      </c>
      <c r="CE8" s="648"/>
      <c r="CF8" s="648"/>
      <c r="CG8" s="648"/>
      <c r="CH8" s="648"/>
      <c r="CI8" s="648"/>
      <c r="CJ8" s="648"/>
      <c r="CK8" s="648"/>
      <c r="CL8" s="648"/>
      <c r="CM8" s="648"/>
      <c r="CN8" s="648"/>
      <c r="CO8" s="648"/>
      <c r="CP8" s="648"/>
      <c r="CQ8" s="649"/>
      <c r="CR8" s="613">
        <v>3464971</v>
      </c>
      <c r="CS8" s="614"/>
      <c r="CT8" s="614"/>
      <c r="CU8" s="614"/>
      <c r="CV8" s="614"/>
      <c r="CW8" s="614"/>
      <c r="CX8" s="614"/>
      <c r="CY8" s="615"/>
      <c r="CZ8" s="640">
        <v>31.4</v>
      </c>
      <c r="DA8" s="640"/>
      <c r="DB8" s="640"/>
      <c r="DC8" s="640"/>
      <c r="DD8" s="619">
        <v>17748</v>
      </c>
      <c r="DE8" s="614"/>
      <c r="DF8" s="614"/>
      <c r="DG8" s="614"/>
      <c r="DH8" s="614"/>
      <c r="DI8" s="614"/>
      <c r="DJ8" s="614"/>
      <c r="DK8" s="614"/>
      <c r="DL8" s="614"/>
      <c r="DM8" s="614"/>
      <c r="DN8" s="614"/>
      <c r="DO8" s="614"/>
      <c r="DP8" s="615"/>
      <c r="DQ8" s="619">
        <v>1764380</v>
      </c>
      <c r="DR8" s="614"/>
      <c r="DS8" s="614"/>
      <c r="DT8" s="614"/>
      <c r="DU8" s="614"/>
      <c r="DV8" s="614"/>
      <c r="DW8" s="614"/>
      <c r="DX8" s="614"/>
      <c r="DY8" s="614"/>
      <c r="DZ8" s="614"/>
      <c r="EA8" s="614"/>
      <c r="EB8" s="614"/>
      <c r="EC8" s="657"/>
    </row>
    <row r="9" spans="2:143" ht="11.25" customHeight="1" x14ac:dyDescent="0.2">
      <c r="B9" s="610" t="s">
        <v>461</v>
      </c>
      <c r="C9" s="611"/>
      <c r="D9" s="611"/>
      <c r="E9" s="611"/>
      <c r="F9" s="611"/>
      <c r="G9" s="611"/>
      <c r="H9" s="611"/>
      <c r="I9" s="611"/>
      <c r="J9" s="611"/>
      <c r="K9" s="611"/>
      <c r="L9" s="611"/>
      <c r="M9" s="611"/>
      <c r="N9" s="611"/>
      <c r="O9" s="611"/>
      <c r="P9" s="611"/>
      <c r="Q9" s="612"/>
      <c r="R9" s="613">
        <v>21608</v>
      </c>
      <c r="S9" s="614"/>
      <c r="T9" s="614"/>
      <c r="U9" s="614"/>
      <c r="V9" s="614"/>
      <c r="W9" s="614"/>
      <c r="X9" s="614"/>
      <c r="Y9" s="615"/>
      <c r="Z9" s="640">
        <v>0.2</v>
      </c>
      <c r="AA9" s="640"/>
      <c r="AB9" s="640"/>
      <c r="AC9" s="640"/>
      <c r="AD9" s="641">
        <v>21608</v>
      </c>
      <c r="AE9" s="641"/>
      <c r="AF9" s="641"/>
      <c r="AG9" s="641"/>
      <c r="AH9" s="641"/>
      <c r="AI9" s="641"/>
      <c r="AJ9" s="641"/>
      <c r="AK9" s="641"/>
      <c r="AL9" s="616">
        <v>0.4</v>
      </c>
      <c r="AM9" s="617"/>
      <c r="AN9" s="617"/>
      <c r="AO9" s="642"/>
      <c r="AP9" s="610" t="s">
        <v>462</v>
      </c>
      <c r="AQ9" s="611"/>
      <c r="AR9" s="611"/>
      <c r="AS9" s="611"/>
      <c r="AT9" s="611"/>
      <c r="AU9" s="611"/>
      <c r="AV9" s="611"/>
      <c r="AW9" s="611"/>
      <c r="AX9" s="611"/>
      <c r="AY9" s="611"/>
      <c r="AZ9" s="611"/>
      <c r="BA9" s="611"/>
      <c r="BB9" s="611"/>
      <c r="BC9" s="611"/>
      <c r="BD9" s="611"/>
      <c r="BE9" s="611"/>
      <c r="BF9" s="612"/>
      <c r="BG9" s="613">
        <v>1176559</v>
      </c>
      <c r="BH9" s="614"/>
      <c r="BI9" s="614"/>
      <c r="BJ9" s="614"/>
      <c r="BK9" s="614"/>
      <c r="BL9" s="614"/>
      <c r="BM9" s="614"/>
      <c r="BN9" s="615"/>
      <c r="BO9" s="640">
        <v>30.3</v>
      </c>
      <c r="BP9" s="640"/>
      <c r="BQ9" s="640"/>
      <c r="BR9" s="640"/>
      <c r="BS9" s="641" t="s">
        <v>457</v>
      </c>
      <c r="BT9" s="641"/>
      <c r="BU9" s="641"/>
      <c r="BV9" s="641"/>
      <c r="BW9" s="641"/>
      <c r="BX9" s="641"/>
      <c r="BY9" s="641"/>
      <c r="BZ9" s="641"/>
      <c r="CA9" s="641"/>
      <c r="CB9" s="699"/>
      <c r="CD9" s="647" t="s">
        <v>285</v>
      </c>
      <c r="CE9" s="648"/>
      <c r="CF9" s="648"/>
      <c r="CG9" s="648"/>
      <c r="CH9" s="648"/>
      <c r="CI9" s="648"/>
      <c r="CJ9" s="648"/>
      <c r="CK9" s="648"/>
      <c r="CL9" s="648"/>
      <c r="CM9" s="648"/>
      <c r="CN9" s="648"/>
      <c r="CO9" s="648"/>
      <c r="CP9" s="648"/>
      <c r="CQ9" s="649"/>
      <c r="CR9" s="613">
        <v>1112227</v>
      </c>
      <c r="CS9" s="614"/>
      <c r="CT9" s="614"/>
      <c r="CU9" s="614"/>
      <c r="CV9" s="614"/>
      <c r="CW9" s="614"/>
      <c r="CX9" s="614"/>
      <c r="CY9" s="615"/>
      <c r="CZ9" s="640">
        <v>10.1</v>
      </c>
      <c r="DA9" s="640"/>
      <c r="DB9" s="640"/>
      <c r="DC9" s="640"/>
      <c r="DD9" s="619">
        <v>16022</v>
      </c>
      <c r="DE9" s="614"/>
      <c r="DF9" s="614"/>
      <c r="DG9" s="614"/>
      <c r="DH9" s="614"/>
      <c r="DI9" s="614"/>
      <c r="DJ9" s="614"/>
      <c r="DK9" s="614"/>
      <c r="DL9" s="614"/>
      <c r="DM9" s="614"/>
      <c r="DN9" s="614"/>
      <c r="DO9" s="614"/>
      <c r="DP9" s="615"/>
      <c r="DQ9" s="619">
        <v>889470</v>
      </c>
      <c r="DR9" s="614"/>
      <c r="DS9" s="614"/>
      <c r="DT9" s="614"/>
      <c r="DU9" s="614"/>
      <c r="DV9" s="614"/>
      <c r="DW9" s="614"/>
      <c r="DX9" s="614"/>
      <c r="DY9" s="614"/>
      <c r="DZ9" s="614"/>
      <c r="EA9" s="614"/>
      <c r="EB9" s="614"/>
      <c r="EC9" s="657"/>
    </row>
    <row r="10" spans="2:143" ht="11.25" customHeight="1" x14ac:dyDescent="0.2">
      <c r="B10" s="610" t="s">
        <v>463</v>
      </c>
      <c r="C10" s="611"/>
      <c r="D10" s="611"/>
      <c r="E10" s="611"/>
      <c r="F10" s="611"/>
      <c r="G10" s="611"/>
      <c r="H10" s="611"/>
      <c r="I10" s="611"/>
      <c r="J10" s="611"/>
      <c r="K10" s="611"/>
      <c r="L10" s="611"/>
      <c r="M10" s="611"/>
      <c r="N10" s="611"/>
      <c r="O10" s="611"/>
      <c r="P10" s="611"/>
      <c r="Q10" s="612"/>
      <c r="R10" s="613" t="s">
        <v>457</v>
      </c>
      <c r="S10" s="614"/>
      <c r="T10" s="614"/>
      <c r="U10" s="614"/>
      <c r="V10" s="614"/>
      <c r="W10" s="614"/>
      <c r="X10" s="614"/>
      <c r="Y10" s="615"/>
      <c r="Z10" s="640" t="s">
        <v>457</v>
      </c>
      <c r="AA10" s="640"/>
      <c r="AB10" s="640"/>
      <c r="AC10" s="640"/>
      <c r="AD10" s="641" t="s">
        <v>457</v>
      </c>
      <c r="AE10" s="641"/>
      <c r="AF10" s="641"/>
      <c r="AG10" s="641"/>
      <c r="AH10" s="641"/>
      <c r="AI10" s="641"/>
      <c r="AJ10" s="641"/>
      <c r="AK10" s="641"/>
      <c r="AL10" s="616" t="s">
        <v>457</v>
      </c>
      <c r="AM10" s="617"/>
      <c r="AN10" s="617"/>
      <c r="AO10" s="642"/>
      <c r="AP10" s="610" t="s">
        <v>464</v>
      </c>
      <c r="AQ10" s="611"/>
      <c r="AR10" s="611"/>
      <c r="AS10" s="611"/>
      <c r="AT10" s="611"/>
      <c r="AU10" s="611"/>
      <c r="AV10" s="611"/>
      <c r="AW10" s="611"/>
      <c r="AX10" s="611"/>
      <c r="AY10" s="611"/>
      <c r="AZ10" s="611"/>
      <c r="BA10" s="611"/>
      <c r="BB10" s="611"/>
      <c r="BC10" s="611"/>
      <c r="BD10" s="611"/>
      <c r="BE10" s="611"/>
      <c r="BF10" s="612"/>
      <c r="BG10" s="613">
        <v>85541</v>
      </c>
      <c r="BH10" s="614"/>
      <c r="BI10" s="614"/>
      <c r="BJ10" s="614"/>
      <c r="BK10" s="614"/>
      <c r="BL10" s="614"/>
      <c r="BM10" s="614"/>
      <c r="BN10" s="615"/>
      <c r="BO10" s="640">
        <v>2.2000000000000002</v>
      </c>
      <c r="BP10" s="640"/>
      <c r="BQ10" s="640"/>
      <c r="BR10" s="640"/>
      <c r="BS10" s="641" t="s">
        <v>457</v>
      </c>
      <c r="BT10" s="641"/>
      <c r="BU10" s="641"/>
      <c r="BV10" s="641"/>
      <c r="BW10" s="641"/>
      <c r="BX10" s="641"/>
      <c r="BY10" s="641"/>
      <c r="BZ10" s="641"/>
      <c r="CA10" s="641"/>
      <c r="CB10" s="699"/>
      <c r="CD10" s="647" t="s">
        <v>45</v>
      </c>
      <c r="CE10" s="648"/>
      <c r="CF10" s="648"/>
      <c r="CG10" s="648"/>
      <c r="CH10" s="648"/>
      <c r="CI10" s="648"/>
      <c r="CJ10" s="648"/>
      <c r="CK10" s="648"/>
      <c r="CL10" s="648"/>
      <c r="CM10" s="648"/>
      <c r="CN10" s="648"/>
      <c r="CO10" s="648"/>
      <c r="CP10" s="648"/>
      <c r="CQ10" s="649"/>
      <c r="CR10" s="613">
        <v>6169</v>
      </c>
      <c r="CS10" s="614"/>
      <c r="CT10" s="614"/>
      <c r="CU10" s="614"/>
      <c r="CV10" s="614"/>
      <c r="CW10" s="614"/>
      <c r="CX10" s="614"/>
      <c r="CY10" s="615"/>
      <c r="CZ10" s="640">
        <v>0.1</v>
      </c>
      <c r="DA10" s="640"/>
      <c r="DB10" s="640"/>
      <c r="DC10" s="640"/>
      <c r="DD10" s="619" t="s">
        <v>457</v>
      </c>
      <c r="DE10" s="614"/>
      <c r="DF10" s="614"/>
      <c r="DG10" s="614"/>
      <c r="DH10" s="614"/>
      <c r="DI10" s="614"/>
      <c r="DJ10" s="614"/>
      <c r="DK10" s="614"/>
      <c r="DL10" s="614"/>
      <c r="DM10" s="614"/>
      <c r="DN10" s="614"/>
      <c r="DO10" s="614"/>
      <c r="DP10" s="615"/>
      <c r="DQ10" s="619">
        <v>169</v>
      </c>
      <c r="DR10" s="614"/>
      <c r="DS10" s="614"/>
      <c r="DT10" s="614"/>
      <c r="DU10" s="614"/>
      <c r="DV10" s="614"/>
      <c r="DW10" s="614"/>
      <c r="DX10" s="614"/>
      <c r="DY10" s="614"/>
      <c r="DZ10" s="614"/>
      <c r="EA10" s="614"/>
      <c r="EB10" s="614"/>
      <c r="EC10" s="657"/>
    </row>
    <row r="11" spans="2:143" ht="11.25" customHeight="1" x14ac:dyDescent="0.2">
      <c r="B11" s="610" t="s">
        <v>103</v>
      </c>
      <c r="C11" s="611"/>
      <c r="D11" s="611"/>
      <c r="E11" s="611"/>
      <c r="F11" s="611"/>
      <c r="G11" s="611"/>
      <c r="H11" s="611"/>
      <c r="I11" s="611"/>
      <c r="J11" s="611"/>
      <c r="K11" s="611"/>
      <c r="L11" s="611"/>
      <c r="M11" s="611"/>
      <c r="N11" s="611"/>
      <c r="O11" s="611"/>
      <c r="P11" s="611"/>
      <c r="Q11" s="612"/>
      <c r="R11" s="613">
        <v>622210</v>
      </c>
      <c r="S11" s="614"/>
      <c r="T11" s="614"/>
      <c r="U11" s="614"/>
      <c r="V11" s="614"/>
      <c r="W11" s="614"/>
      <c r="X11" s="614"/>
      <c r="Y11" s="615"/>
      <c r="Z11" s="616">
        <v>5.3</v>
      </c>
      <c r="AA11" s="617"/>
      <c r="AB11" s="617"/>
      <c r="AC11" s="618"/>
      <c r="AD11" s="619">
        <v>622210</v>
      </c>
      <c r="AE11" s="614"/>
      <c r="AF11" s="614"/>
      <c r="AG11" s="614"/>
      <c r="AH11" s="614"/>
      <c r="AI11" s="614"/>
      <c r="AJ11" s="614"/>
      <c r="AK11" s="615"/>
      <c r="AL11" s="616">
        <v>10.1</v>
      </c>
      <c r="AM11" s="617"/>
      <c r="AN11" s="617"/>
      <c r="AO11" s="642"/>
      <c r="AP11" s="610" t="s">
        <v>465</v>
      </c>
      <c r="AQ11" s="611"/>
      <c r="AR11" s="611"/>
      <c r="AS11" s="611"/>
      <c r="AT11" s="611"/>
      <c r="AU11" s="611"/>
      <c r="AV11" s="611"/>
      <c r="AW11" s="611"/>
      <c r="AX11" s="611"/>
      <c r="AY11" s="611"/>
      <c r="AZ11" s="611"/>
      <c r="BA11" s="611"/>
      <c r="BB11" s="611"/>
      <c r="BC11" s="611"/>
      <c r="BD11" s="611"/>
      <c r="BE11" s="611"/>
      <c r="BF11" s="612"/>
      <c r="BG11" s="613">
        <v>280749</v>
      </c>
      <c r="BH11" s="614"/>
      <c r="BI11" s="614"/>
      <c r="BJ11" s="614"/>
      <c r="BK11" s="614"/>
      <c r="BL11" s="614"/>
      <c r="BM11" s="614"/>
      <c r="BN11" s="615"/>
      <c r="BO11" s="640">
        <v>7.2</v>
      </c>
      <c r="BP11" s="640"/>
      <c r="BQ11" s="640"/>
      <c r="BR11" s="640"/>
      <c r="BS11" s="641">
        <v>80195</v>
      </c>
      <c r="BT11" s="641"/>
      <c r="BU11" s="641"/>
      <c r="BV11" s="641"/>
      <c r="BW11" s="641"/>
      <c r="BX11" s="641"/>
      <c r="BY11" s="641"/>
      <c r="BZ11" s="641"/>
      <c r="CA11" s="641"/>
      <c r="CB11" s="699"/>
      <c r="CD11" s="647" t="s">
        <v>289</v>
      </c>
      <c r="CE11" s="648"/>
      <c r="CF11" s="648"/>
      <c r="CG11" s="648"/>
      <c r="CH11" s="648"/>
      <c r="CI11" s="648"/>
      <c r="CJ11" s="648"/>
      <c r="CK11" s="648"/>
      <c r="CL11" s="648"/>
      <c r="CM11" s="648"/>
      <c r="CN11" s="648"/>
      <c r="CO11" s="648"/>
      <c r="CP11" s="648"/>
      <c r="CQ11" s="649"/>
      <c r="CR11" s="613">
        <v>178700</v>
      </c>
      <c r="CS11" s="614"/>
      <c r="CT11" s="614"/>
      <c r="CU11" s="614"/>
      <c r="CV11" s="614"/>
      <c r="CW11" s="614"/>
      <c r="CX11" s="614"/>
      <c r="CY11" s="615"/>
      <c r="CZ11" s="640">
        <v>1.6</v>
      </c>
      <c r="DA11" s="640"/>
      <c r="DB11" s="640"/>
      <c r="DC11" s="640"/>
      <c r="DD11" s="619">
        <v>39325</v>
      </c>
      <c r="DE11" s="614"/>
      <c r="DF11" s="614"/>
      <c r="DG11" s="614"/>
      <c r="DH11" s="614"/>
      <c r="DI11" s="614"/>
      <c r="DJ11" s="614"/>
      <c r="DK11" s="614"/>
      <c r="DL11" s="614"/>
      <c r="DM11" s="614"/>
      <c r="DN11" s="614"/>
      <c r="DO11" s="614"/>
      <c r="DP11" s="615"/>
      <c r="DQ11" s="619">
        <v>135182</v>
      </c>
      <c r="DR11" s="614"/>
      <c r="DS11" s="614"/>
      <c r="DT11" s="614"/>
      <c r="DU11" s="614"/>
      <c r="DV11" s="614"/>
      <c r="DW11" s="614"/>
      <c r="DX11" s="614"/>
      <c r="DY11" s="614"/>
      <c r="DZ11" s="614"/>
      <c r="EA11" s="614"/>
      <c r="EB11" s="614"/>
      <c r="EC11" s="657"/>
    </row>
    <row r="12" spans="2:143" ht="11.25" customHeight="1" x14ac:dyDescent="0.2">
      <c r="B12" s="610" t="s">
        <v>139</v>
      </c>
      <c r="C12" s="611"/>
      <c r="D12" s="611"/>
      <c r="E12" s="611"/>
      <c r="F12" s="611"/>
      <c r="G12" s="611"/>
      <c r="H12" s="611"/>
      <c r="I12" s="611"/>
      <c r="J12" s="611"/>
      <c r="K12" s="611"/>
      <c r="L12" s="611"/>
      <c r="M12" s="611"/>
      <c r="N12" s="611"/>
      <c r="O12" s="611"/>
      <c r="P12" s="611"/>
      <c r="Q12" s="612"/>
      <c r="R12" s="613" t="s">
        <v>457</v>
      </c>
      <c r="S12" s="614"/>
      <c r="T12" s="614"/>
      <c r="U12" s="614"/>
      <c r="V12" s="614"/>
      <c r="W12" s="614"/>
      <c r="X12" s="614"/>
      <c r="Y12" s="615"/>
      <c r="Z12" s="640" t="s">
        <v>457</v>
      </c>
      <c r="AA12" s="640"/>
      <c r="AB12" s="640"/>
      <c r="AC12" s="640"/>
      <c r="AD12" s="641" t="s">
        <v>457</v>
      </c>
      <c r="AE12" s="641"/>
      <c r="AF12" s="641"/>
      <c r="AG12" s="641"/>
      <c r="AH12" s="641"/>
      <c r="AI12" s="641"/>
      <c r="AJ12" s="641"/>
      <c r="AK12" s="641"/>
      <c r="AL12" s="616" t="s">
        <v>457</v>
      </c>
      <c r="AM12" s="617"/>
      <c r="AN12" s="617"/>
      <c r="AO12" s="642"/>
      <c r="AP12" s="610" t="s">
        <v>466</v>
      </c>
      <c r="AQ12" s="611"/>
      <c r="AR12" s="611"/>
      <c r="AS12" s="611"/>
      <c r="AT12" s="611"/>
      <c r="AU12" s="611"/>
      <c r="AV12" s="611"/>
      <c r="AW12" s="611"/>
      <c r="AX12" s="611"/>
      <c r="AY12" s="611"/>
      <c r="AZ12" s="611"/>
      <c r="BA12" s="611"/>
      <c r="BB12" s="611"/>
      <c r="BC12" s="611"/>
      <c r="BD12" s="611"/>
      <c r="BE12" s="611"/>
      <c r="BF12" s="612"/>
      <c r="BG12" s="613">
        <v>1900623</v>
      </c>
      <c r="BH12" s="614"/>
      <c r="BI12" s="614"/>
      <c r="BJ12" s="614"/>
      <c r="BK12" s="614"/>
      <c r="BL12" s="614"/>
      <c r="BM12" s="614"/>
      <c r="BN12" s="615"/>
      <c r="BO12" s="640">
        <v>48.9</v>
      </c>
      <c r="BP12" s="640"/>
      <c r="BQ12" s="640"/>
      <c r="BR12" s="640"/>
      <c r="BS12" s="641" t="s">
        <v>457</v>
      </c>
      <c r="BT12" s="641"/>
      <c r="BU12" s="641"/>
      <c r="BV12" s="641"/>
      <c r="BW12" s="641"/>
      <c r="BX12" s="641"/>
      <c r="BY12" s="641"/>
      <c r="BZ12" s="641"/>
      <c r="CA12" s="641"/>
      <c r="CB12" s="699"/>
      <c r="CD12" s="647" t="s">
        <v>88</v>
      </c>
      <c r="CE12" s="648"/>
      <c r="CF12" s="648"/>
      <c r="CG12" s="648"/>
      <c r="CH12" s="648"/>
      <c r="CI12" s="648"/>
      <c r="CJ12" s="648"/>
      <c r="CK12" s="648"/>
      <c r="CL12" s="648"/>
      <c r="CM12" s="648"/>
      <c r="CN12" s="648"/>
      <c r="CO12" s="648"/>
      <c r="CP12" s="648"/>
      <c r="CQ12" s="649"/>
      <c r="CR12" s="613">
        <v>382055</v>
      </c>
      <c r="CS12" s="614"/>
      <c r="CT12" s="614"/>
      <c r="CU12" s="614"/>
      <c r="CV12" s="614"/>
      <c r="CW12" s="614"/>
      <c r="CX12" s="614"/>
      <c r="CY12" s="615"/>
      <c r="CZ12" s="640">
        <v>3.5</v>
      </c>
      <c r="DA12" s="640"/>
      <c r="DB12" s="640"/>
      <c r="DC12" s="640"/>
      <c r="DD12" s="619" t="s">
        <v>457</v>
      </c>
      <c r="DE12" s="614"/>
      <c r="DF12" s="614"/>
      <c r="DG12" s="614"/>
      <c r="DH12" s="614"/>
      <c r="DI12" s="614"/>
      <c r="DJ12" s="614"/>
      <c r="DK12" s="614"/>
      <c r="DL12" s="614"/>
      <c r="DM12" s="614"/>
      <c r="DN12" s="614"/>
      <c r="DO12" s="614"/>
      <c r="DP12" s="615"/>
      <c r="DQ12" s="619">
        <v>156279</v>
      </c>
      <c r="DR12" s="614"/>
      <c r="DS12" s="614"/>
      <c r="DT12" s="614"/>
      <c r="DU12" s="614"/>
      <c r="DV12" s="614"/>
      <c r="DW12" s="614"/>
      <c r="DX12" s="614"/>
      <c r="DY12" s="614"/>
      <c r="DZ12" s="614"/>
      <c r="EA12" s="614"/>
      <c r="EB12" s="614"/>
      <c r="EC12" s="657"/>
    </row>
    <row r="13" spans="2:143" ht="11.25" customHeight="1" x14ac:dyDescent="0.2">
      <c r="B13" s="610" t="s">
        <v>290</v>
      </c>
      <c r="C13" s="611"/>
      <c r="D13" s="611"/>
      <c r="E13" s="611"/>
      <c r="F13" s="611"/>
      <c r="G13" s="611"/>
      <c r="H13" s="611"/>
      <c r="I13" s="611"/>
      <c r="J13" s="611"/>
      <c r="K13" s="611"/>
      <c r="L13" s="611"/>
      <c r="M13" s="611"/>
      <c r="N13" s="611"/>
      <c r="O13" s="611"/>
      <c r="P13" s="611"/>
      <c r="Q13" s="612"/>
      <c r="R13" s="613" t="s">
        <v>457</v>
      </c>
      <c r="S13" s="614"/>
      <c r="T13" s="614"/>
      <c r="U13" s="614"/>
      <c r="V13" s="614"/>
      <c r="W13" s="614"/>
      <c r="X13" s="614"/>
      <c r="Y13" s="615"/>
      <c r="Z13" s="640" t="s">
        <v>457</v>
      </c>
      <c r="AA13" s="640"/>
      <c r="AB13" s="640"/>
      <c r="AC13" s="640"/>
      <c r="AD13" s="641" t="s">
        <v>457</v>
      </c>
      <c r="AE13" s="641"/>
      <c r="AF13" s="641"/>
      <c r="AG13" s="641"/>
      <c r="AH13" s="641"/>
      <c r="AI13" s="641"/>
      <c r="AJ13" s="641"/>
      <c r="AK13" s="641"/>
      <c r="AL13" s="616" t="s">
        <v>457</v>
      </c>
      <c r="AM13" s="617"/>
      <c r="AN13" s="617"/>
      <c r="AO13" s="642"/>
      <c r="AP13" s="610" t="s">
        <v>467</v>
      </c>
      <c r="AQ13" s="611"/>
      <c r="AR13" s="611"/>
      <c r="AS13" s="611"/>
      <c r="AT13" s="611"/>
      <c r="AU13" s="611"/>
      <c r="AV13" s="611"/>
      <c r="AW13" s="611"/>
      <c r="AX13" s="611"/>
      <c r="AY13" s="611"/>
      <c r="AZ13" s="611"/>
      <c r="BA13" s="611"/>
      <c r="BB13" s="611"/>
      <c r="BC13" s="611"/>
      <c r="BD13" s="611"/>
      <c r="BE13" s="611"/>
      <c r="BF13" s="612"/>
      <c r="BG13" s="613">
        <v>1899204</v>
      </c>
      <c r="BH13" s="614"/>
      <c r="BI13" s="614"/>
      <c r="BJ13" s="614"/>
      <c r="BK13" s="614"/>
      <c r="BL13" s="614"/>
      <c r="BM13" s="614"/>
      <c r="BN13" s="615"/>
      <c r="BO13" s="640">
        <v>48.9</v>
      </c>
      <c r="BP13" s="640"/>
      <c r="BQ13" s="640"/>
      <c r="BR13" s="640"/>
      <c r="BS13" s="641" t="s">
        <v>457</v>
      </c>
      <c r="BT13" s="641"/>
      <c r="BU13" s="641"/>
      <c r="BV13" s="641"/>
      <c r="BW13" s="641"/>
      <c r="BX13" s="641"/>
      <c r="BY13" s="641"/>
      <c r="BZ13" s="641"/>
      <c r="CA13" s="641"/>
      <c r="CB13" s="699"/>
      <c r="CD13" s="647" t="s">
        <v>292</v>
      </c>
      <c r="CE13" s="648"/>
      <c r="CF13" s="648"/>
      <c r="CG13" s="648"/>
      <c r="CH13" s="648"/>
      <c r="CI13" s="648"/>
      <c r="CJ13" s="648"/>
      <c r="CK13" s="648"/>
      <c r="CL13" s="648"/>
      <c r="CM13" s="648"/>
      <c r="CN13" s="648"/>
      <c r="CO13" s="648"/>
      <c r="CP13" s="648"/>
      <c r="CQ13" s="649"/>
      <c r="CR13" s="613">
        <v>1011609</v>
      </c>
      <c r="CS13" s="614"/>
      <c r="CT13" s="614"/>
      <c r="CU13" s="614"/>
      <c r="CV13" s="614"/>
      <c r="CW13" s="614"/>
      <c r="CX13" s="614"/>
      <c r="CY13" s="615"/>
      <c r="CZ13" s="640">
        <v>9.1999999999999993</v>
      </c>
      <c r="DA13" s="640"/>
      <c r="DB13" s="640"/>
      <c r="DC13" s="640"/>
      <c r="DD13" s="619">
        <v>653090</v>
      </c>
      <c r="DE13" s="614"/>
      <c r="DF13" s="614"/>
      <c r="DG13" s="614"/>
      <c r="DH13" s="614"/>
      <c r="DI13" s="614"/>
      <c r="DJ13" s="614"/>
      <c r="DK13" s="614"/>
      <c r="DL13" s="614"/>
      <c r="DM13" s="614"/>
      <c r="DN13" s="614"/>
      <c r="DO13" s="614"/>
      <c r="DP13" s="615"/>
      <c r="DQ13" s="619">
        <v>371930</v>
      </c>
      <c r="DR13" s="614"/>
      <c r="DS13" s="614"/>
      <c r="DT13" s="614"/>
      <c r="DU13" s="614"/>
      <c r="DV13" s="614"/>
      <c r="DW13" s="614"/>
      <c r="DX13" s="614"/>
      <c r="DY13" s="614"/>
      <c r="DZ13" s="614"/>
      <c r="EA13" s="614"/>
      <c r="EB13" s="614"/>
      <c r="EC13" s="657"/>
    </row>
    <row r="14" spans="2:143" ht="11.25" customHeight="1" x14ac:dyDescent="0.2">
      <c r="B14" s="610" t="s">
        <v>293</v>
      </c>
      <c r="C14" s="611"/>
      <c r="D14" s="611"/>
      <c r="E14" s="611"/>
      <c r="F14" s="611"/>
      <c r="G14" s="611"/>
      <c r="H14" s="611"/>
      <c r="I14" s="611"/>
      <c r="J14" s="611"/>
      <c r="K14" s="611"/>
      <c r="L14" s="611"/>
      <c r="M14" s="611"/>
      <c r="N14" s="611"/>
      <c r="O14" s="611"/>
      <c r="P14" s="611"/>
      <c r="Q14" s="612"/>
      <c r="R14" s="613" t="s">
        <v>457</v>
      </c>
      <c r="S14" s="614"/>
      <c r="T14" s="614"/>
      <c r="U14" s="614"/>
      <c r="V14" s="614"/>
      <c r="W14" s="614"/>
      <c r="X14" s="614"/>
      <c r="Y14" s="615"/>
      <c r="Z14" s="640" t="s">
        <v>457</v>
      </c>
      <c r="AA14" s="640"/>
      <c r="AB14" s="640"/>
      <c r="AC14" s="640"/>
      <c r="AD14" s="641" t="s">
        <v>457</v>
      </c>
      <c r="AE14" s="641"/>
      <c r="AF14" s="641"/>
      <c r="AG14" s="641"/>
      <c r="AH14" s="641"/>
      <c r="AI14" s="641"/>
      <c r="AJ14" s="641"/>
      <c r="AK14" s="641"/>
      <c r="AL14" s="616" t="s">
        <v>457</v>
      </c>
      <c r="AM14" s="617"/>
      <c r="AN14" s="617"/>
      <c r="AO14" s="642"/>
      <c r="AP14" s="610" t="s">
        <v>468</v>
      </c>
      <c r="AQ14" s="611"/>
      <c r="AR14" s="611"/>
      <c r="AS14" s="611"/>
      <c r="AT14" s="611"/>
      <c r="AU14" s="611"/>
      <c r="AV14" s="611"/>
      <c r="AW14" s="611"/>
      <c r="AX14" s="611"/>
      <c r="AY14" s="611"/>
      <c r="AZ14" s="611"/>
      <c r="BA14" s="611"/>
      <c r="BB14" s="611"/>
      <c r="BC14" s="611"/>
      <c r="BD14" s="611"/>
      <c r="BE14" s="611"/>
      <c r="BF14" s="612"/>
      <c r="BG14" s="613">
        <v>95077</v>
      </c>
      <c r="BH14" s="614"/>
      <c r="BI14" s="614"/>
      <c r="BJ14" s="614"/>
      <c r="BK14" s="614"/>
      <c r="BL14" s="614"/>
      <c r="BM14" s="614"/>
      <c r="BN14" s="615"/>
      <c r="BO14" s="640">
        <v>2.4</v>
      </c>
      <c r="BP14" s="640"/>
      <c r="BQ14" s="640"/>
      <c r="BR14" s="640"/>
      <c r="BS14" s="641" t="s">
        <v>457</v>
      </c>
      <c r="BT14" s="641"/>
      <c r="BU14" s="641"/>
      <c r="BV14" s="641"/>
      <c r="BW14" s="641"/>
      <c r="BX14" s="641"/>
      <c r="BY14" s="641"/>
      <c r="BZ14" s="641"/>
      <c r="CA14" s="641"/>
      <c r="CB14" s="699"/>
      <c r="CD14" s="647" t="s">
        <v>295</v>
      </c>
      <c r="CE14" s="648"/>
      <c r="CF14" s="648"/>
      <c r="CG14" s="648"/>
      <c r="CH14" s="648"/>
      <c r="CI14" s="648"/>
      <c r="CJ14" s="648"/>
      <c r="CK14" s="648"/>
      <c r="CL14" s="648"/>
      <c r="CM14" s="648"/>
      <c r="CN14" s="648"/>
      <c r="CO14" s="648"/>
      <c r="CP14" s="648"/>
      <c r="CQ14" s="649"/>
      <c r="CR14" s="613">
        <v>432035</v>
      </c>
      <c r="CS14" s="614"/>
      <c r="CT14" s="614"/>
      <c r="CU14" s="614"/>
      <c r="CV14" s="614"/>
      <c r="CW14" s="614"/>
      <c r="CX14" s="614"/>
      <c r="CY14" s="615"/>
      <c r="CZ14" s="640">
        <v>3.9</v>
      </c>
      <c r="DA14" s="640"/>
      <c r="DB14" s="640"/>
      <c r="DC14" s="640"/>
      <c r="DD14" s="619">
        <v>143</v>
      </c>
      <c r="DE14" s="614"/>
      <c r="DF14" s="614"/>
      <c r="DG14" s="614"/>
      <c r="DH14" s="614"/>
      <c r="DI14" s="614"/>
      <c r="DJ14" s="614"/>
      <c r="DK14" s="614"/>
      <c r="DL14" s="614"/>
      <c r="DM14" s="614"/>
      <c r="DN14" s="614"/>
      <c r="DO14" s="614"/>
      <c r="DP14" s="615"/>
      <c r="DQ14" s="619">
        <v>428930</v>
      </c>
      <c r="DR14" s="614"/>
      <c r="DS14" s="614"/>
      <c r="DT14" s="614"/>
      <c r="DU14" s="614"/>
      <c r="DV14" s="614"/>
      <c r="DW14" s="614"/>
      <c r="DX14" s="614"/>
      <c r="DY14" s="614"/>
      <c r="DZ14" s="614"/>
      <c r="EA14" s="614"/>
      <c r="EB14" s="614"/>
      <c r="EC14" s="657"/>
    </row>
    <row r="15" spans="2:143" ht="11.25" customHeight="1" x14ac:dyDescent="0.2">
      <c r="B15" s="610" t="s">
        <v>275</v>
      </c>
      <c r="C15" s="611"/>
      <c r="D15" s="611"/>
      <c r="E15" s="611"/>
      <c r="F15" s="611"/>
      <c r="G15" s="611"/>
      <c r="H15" s="611"/>
      <c r="I15" s="611"/>
      <c r="J15" s="611"/>
      <c r="K15" s="611"/>
      <c r="L15" s="611"/>
      <c r="M15" s="611"/>
      <c r="N15" s="611"/>
      <c r="O15" s="611"/>
      <c r="P15" s="611"/>
      <c r="Q15" s="612"/>
      <c r="R15" s="613" t="s">
        <v>457</v>
      </c>
      <c r="S15" s="614"/>
      <c r="T15" s="614"/>
      <c r="U15" s="614"/>
      <c r="V15" s="614"/>
      <c r="W15" s="614"/>
      <c r="X15" s="614"/>
      <c r="Y15" s="615"/>
      <c r="Z15" s="640" t="s">
        <v>457</v>
      </c>
      <c r="AA15" s="640"/>
      <c r="AB15" s="640"/>
      <c r="AC15" s="640"/>
      <c r="AD15" s="641" t="s">
        <v>457</v>
      </c>
      <c r="AE15" s="641"/>
      <c r="AF15" s="641"/>
      <c r="AG15" s="641"/>
      <c r="AH15" s="641"/>
      <c r="AI15" s="641"/>
      <c r="AJ15" s="641"/>
      <c r="AK15" s="641"/>
      <c r="AL15" s="616" t="s">
        <v>457</v>
      </c>
      <c r="AM15" s="617"/>
      <c r="AN15" s="617"/>
      <c r="AO15" s="642"/>
      <c r="AP15" s="610" t="s">
        <v>469</v>
      </c>
      <c r="AQ15" s="611"/>
      <c r="AR15" s="611"/>
      <c r="AS15" s="611"/>
      <c r="AT15" s="611"/>
      <c r="AU15" s="611"/>
      <c r="AV15" s="611"/>
      <c r="AW15" s="611"/>
      <c r="AX15" s="611"/>
      <c r="AY15" s="611"/>
      <c r="AZ15" s="611"/>
      <c r="BA15" s="611"/>
      <c r="BB15" s="611"/>
      <c r="BC15" s="611"/>
      <c r="BD15" s="611"/>
      <c r="BE15" s="611"/>
      <c r="BF15" s="612"/>
      <c r="BG15" s="613">
        <v>189586</v>
      </c>
      <c r="BH15" s="614"/>
      <c r="BI15" s="614"/>
      <c r="BJ15" s="614"/>
      <c r="BK15" s="614"/>
      <c r="BL15" s="614"/>
      <c r="BM15" s="614"/>
      <c r="BN15" s="615"/>
      <c r="BO15" s="640">
        <v>4.9000000000000004</v>
      </c>
      <c r="BP15" s="640"/>
      <c r="BQ15" s="640"/>
      <c r="BR15" s="640"/>
      <c r="BS15" s="641" t="s">
        <v>457</v>
      </c>
      <c r="BT15" s="641"/>
      <c r="BU15" s="641"/>
      <c r="BV15" s="641"/>
      <c r="BW15" s="641"/>
      <c r="BX15" s="641"/>
      <c r="BY15" s="641"/>
      <c r="BZ15" s="641"/>
      <c r="CA15" s="641"/>
      <c r="CB15" s="699"/>
      <c r="CD15" s="647" t="s">
        <v>296</v>
      </c>
      <c r="CE15" s="648"/>
      <c r="CF15" s="648"/>
      <c r="CG15" s="648"/>
      <c r="CH15" s="648"/>
      <c r="CI15" s="648"/>
      <c r="CJ15" s="648"/>
      <c r="CK15" s="648"/>
      <c r="CL15" s="648"/>
      <c r="CM15" s="648"/>
      <c r="CN15" s="648"/>
      <c r="CO15" s="648"/>
      <c r="CP15" s="648"/>
      <c r="CQ15" s="649"/>
      <c r="CR15" s="613">
        <v>1536091</v>
      </c>
      <c r="CS15" s="614"/>
      <c r="CT15" s="614"/>
      <c r="CU15" s="614"/>
      <c r="CV15" s="614"/>
      <c r="CW15" s="614"/>
      <c r="CX15" s="614"/>
      <c r="CY15" s="615"/>
      <c r="CZ15" s="640">
        <v>13.9</v>
      </c>
      <c r="DA15" s="640"/>
      <c r="DB15" s="640"/>
      <c r="DC15" s="640"/>
      <c r="DD15" s="619">
        <v>307007</v>
      </c>
      <c r="DE15" s="614"/>
      <c r="DF15" s="614"/>
      <c r="DG15" s="614"/>
      <c r="DH15" s="614"/>
      <c r="DI15" s="614"/>
      <c r="DJ15" s="614"/>
      <c r="DK15" s="614"/>
      <c r="DL15" s="614"/>
      <c r="DM15" s="614"/>
      <c r="DN15" s="614"/>
      <c r="DO15" s="614"/>
      <c r="DP15" s="615"/>
      <c r="DQ15" s="619">
        <v>1159685</v>
      </c>
      <c r="DR15" s="614"/>
      <c r="DS15" s="614"/>
      <c r="DT15" s="614"/>
      <c r="DU15" s="614"/>
      <c r="DV15" s="614"/>
      <c r="DW15" s="614"/>
      <c r="DX15" s="614"/>
      <c r="DY15" s="614"/>
      <c r="DZ15" s="614"/>
      <c r="EA15" s="614"/>
      <c r="EB15" s="614"/>
      <c r="EC15" s="657"/>
    </row>
    <row r="16" spans="2:143" ht="11.25" customHeight="1" x14ac:dyDescent="0.2">
      <c r="B16" s="610" t="s">
        <v>470</v>
      </c>
      <c r="C16" s="611"/>
      <c r="D16" s="611"/>
      <c r="E16" s="611"/>
      <c r="F16" s="611"/>
      <c r="G16" s="611"/>
      <c r="H16" s="611"/>
      <c r="I16" s="611"/>
      <c r="J16" s="611"/>
      <c r="K16" s="611"/>
      <c r="L16" s="611"/>
      <c r="M16" s="611"/>
      <c r="N16" s="611"/>
      <c r="O16" s="611"/>
      <c r="P16" s="611"/>
      <c r="Q16" s="612"/>
      <c r="R16" s="613">
        <v>15738</v>
      </c>
      <c r="S16" s="614"/>
      <c r="T16" s="614"/>
      <c r="U16" s="614"/>
      <c r="V16" s="614"/>
      <c r="W16" s="614"/>
      <c r="X16" s="614"/>
      <c r="Y16" s="615"/>
      <c r="Z16" s="640">
        <v>0.1</v>
      </c>
      <c r="AA16" s="640"/>
      <c r="AB16" s="640"/>
      <c r="AC16" s="640"/>
      <c r="AD16" s="641">
        <v>15738</v>
      </c>
      <c r="AE16" s="641"/>
      <c r="AF16" s="641"/>
      <c r="AG16" s="641"/>
      <c r="AH16" s="641"/>
      <c r="AI16" s="641"/>
      <c r="AJ16" s="641"/>
      <c r="AK16" s="641"/>
      <c r="AL16" s="616">
        <v>0.3</v>
      </c>
      <c r="AM16" s="617"/>
      <c r="AN16" s="617"/>
      <c r="AO16" s="642"/>
      <c r="AP16" s="610" t="s">
        <v>471</v>
      </c>
      <c r="AQ16" s="611"/>
      <c r="AR16" s="611"/>
      <c r="AS16" s="611"/>
      <c r="AT16" s="611"/>
      <c r="AU16" s="611"/>
      <c r="AV16" s="611"/>
      <c r="AW16" s="611"/>
      <c r="AX16" s="611"/>
      <c r="AY16" s="611"/>
      <c r="AZ16" s="611"/>
      <c r="BA16" s="611"/>
      <c r="BB16" s="611"/>
      <c r="BC16" s="611"/>
      <c r="BD16" s="611"/>
      <c r="BE16" s="611"/>
      <c r="BF16" s="612"/>
      <c r="BG16" s="613" t="s">
        <v>457</v>
      </c>
      <c r="BH16" s="614"/>
      <c r="BI16" s="614"/>
      <c r="BJ16" s="614"/>
      <c r="BK16" s="614"/>
      <c r="BL16" s="614"/>
      <c r="BM16" s="614"/>
      <c r="BN16" s="615"/>
      <c r="BO16" s="640" t="s">
        <v>457</v>
      </c>
      <c r="BP16" s="640"/>
      <c r="BQ16" s="640"/>
      <c r="BR16" s="640"/>
      <c r="BS16" s="641" t="s">
        <v>457</v>
      </c>
      <c r="BT16" s="641"/>
      <c r="BU16" s="641"/>
      <c r="BV16" s="641"/>
      <c r="BW16" s="641"/>
      <c r="BX16" s="641"/>
      <c r="BY16" s="641"/>
      <c r="BZ16" s="641"/>
      <c r="CA16" s="641"/>
      <c r="CB16" s="699"/>
      <c r="CD16" s="647" t="s">
        <v>297</v>
      </c>
      <c r="CE16" s="648"/>
      <c r="CF16" s="648"/>
      <c r="CG16" s="648"/>
      <c r="CH16" s="648"/>
      <c r="CI16" s="648"/>
      <c r="CJ16" s="648"/>
      <c r="CK16" s="648"/>
      <c r="CL16" s="648"/>
      <c r="CM16" s="648"/>
      <c r="CN16" s="648"/>
      <c r="CO16" s="648"/>
      <c r="CP16" s="648"/>
      <c r="CQ16" s="649"/>
      <c r="CR16" s="613" t="s">
        <v>457</v>
      </c>
      <c r="CS16" s="614"/>
      <c r="CT16" s="614"/>
      <c r="CU16" s="614"/>
      <c r="CV16" s="614"/>
      <c r="CW16" s="614"/>
      <c r="CX16" s="614"/>
      <c r="CY16" s="615"/>
      <c r="CZ16" s="640" t="s">
        <v>457</v>
      </c>
      <c r="DA16" s="640"/>
      <c r="DB16" s="640"/>
      <c r="DC16" s="640"/>
      <c r="DD16" s="619" t="s">
        <v>457</v>
      </c>
      <c r="DE16" s="614"/>
      <c r="DF16" s="614"/>
      <c r="DG16" s="614"/>
      <c r="DH16" s="614"/>
      <c r="DI16" s="614"/>
      <c r="DJ16" s="614"/>
      <c r="DK16" s="614"/>
      <c r="DL16" s="614"/>
      <c r="DM16" s="614"/>
      <c r="DN16" s="614"/>
      <c r="DO16" s="614"/>
      <c r="DP16" s="615"/>
      <c r="DQ16" s="619" t="s">
        <v>457</v>
      </c>
      <c r="DR16" s="614"/>
      <c r="DS16" s="614"/>
      <c r="DT16" s="614"/>
      <c r="DU16" s="614"/>
      <c r="DV16" s="614"/>
      <c r="DW16" s="614"/>
      <c r="DX16" s="614"/>
      <c r="DY16" s="614"/>
      <c r="DZ16" s="614"/>
      <c r="EA16" s="614"/>
      <c r="EB16" s="614"/>
      <c r="EC16" s="657"/>
    </row>
    <row r="17" spans="2:133" ht="11.25" customHeight="1" x14ac:dyDescent="0.2">
      <c r="B17" s="610" t="s">
        <v>472</v>
      </c>
      <c r="C17" s="611"/>
      <c r="D17" s="611"/>
      <c r="E17" s="611"/>
      <c r="F17" s="611"/>
      <c r="G17" s="611"/>
      <c r="H17" s="611"/>
      <c r="I17" s="611"/>
      <c r="J17" s="611"/>
      <c r="K17" s="611"/>
      <c r="L17" s="611"/>
      <c r="M17" s="611"/>
      <c r="N17" s="611"/>
      <c r="O17" s="611"/>
      <c r="P17" s="611"/>
      <c r="Q17" s="612"/>
      <c r="R17" s="613">
        <v>53822</v>
      </c>
      <c r="S17" s="614"/>
      <c r="T17" s="614"/>
      <c r="U17" s="614"/>
      <c r="V17" s="614"/>
      <c r="W17" s="614"/>
      <c r="X17" s="614"/>
      <c r="Y17" s="615"/>
      <c r="Z17" s="640">
        <v>0.5</v>
      </c>
      <c r="AA17" s="640"/>
      <c r="AB17" s="640"/>
      <c r="AC17" s="640"/>
      <c r="AD17" s="641">
        <v>53822</v>
      </c>
      <c r="AE17" s="641"/>
      <c r="AF17" s="641"/>
      <c r="AG17" s="641"/>
      <c r="AH17" s="641"/>
      <c r="AI17" s="641"/>
      <c r="AJ17" s="641"/>
      <c r="AK17" s="641"/>
      <c r="AL17" s="616">
        <v>0.9</v>
      </c>
      <c r="AM17" s="617"/>
      <c r="AN17" s="617"/>
      <c r="AO17" s="642"/>
      <c r="AP17" s="610" t="s">
        <v>473</v>
      </c>
      <c r="AQ17" s="611"/>
      <c r="AR17" s="611"/>
      <c r="AS17" s="611"/>
      <c r="AT17" s="611"/>
      <c r="AU17" s="611"/>
      <c r="AV17" s="611"/>
      <c r="AW17" s="611"/>
      <c r="AX17" s="611"/>
      <c r="AY17" s="611"/>
      <c r="AZ17" s="611"/>
      <c r="BA17" s="611"/>
      <c r="BB17" s="611"/>
      <c r="BC17" s="611"/>
      <c r="BD17" s="611"/>
      <c r="BE17" s="611"/>
      <c r="BF17" s="612"/>
      <c r="BG17" s="613" t="s">
        <v>457</v>
      </c>
      <c r="BH17" s="614"/>
      <c r="BI17" s="614"/>
      <c r="BJ17" s="614"/>
      <c r="BK17" s="614"/>
      <c r="BL17" s="614"/>
      <c r="BM17" s="614"/>
      <c r="BN17" s="615"/>
      <c r="BO17" s="640" t="s">
        <v>457</v>
      </c>
      <c r="BP17" s="640"/>
      <c r="BQ17" s="640"/>
      <c r="BR17" s="640"/>
      <c r="BS17" s="641" t="s">
        <v>457</v>
      </c>
      <c r="BT17" s="641"/>
      <c r="BU17" s="641"/>
      <c r="BV17" s="641"/>
      <c r="BW17" s="641"/>
      <c r="BX17" s="641"/>
      <c r="BY17" s="641"/>
      <c r="BZ17" s="641"/>
      <c r="CA17" s="641"/>
      <c r="CB17" s="699"/>
      <c r="CD17" s="647" t="s">
        <v>300</v>
      </c>
      <c r="CE17" s="648"/>
      <c r="CF17" s="648"/>
      <c r="CG17" s="648"/>
      <c r="CH17" s="648"/>
      <c r="CI17" s="648"/>
      <c r="CJ17" s="648"/>
      <c r="CK17" s="648"/>
      <c r="CL17" s="648"/>
      <c r="CM17" s="648"/>
      <c r="CN17" s="648"/>
      <c r="CO17" s="648"/>
      <c r="CP17" s="648"/>
      <c r="CQ17" s="649"/>
      <c r="CR17" s="613">
        <v>746750</v>
      </c>
      <c r="CS17" s="614"/>
      <c r="CT17" s="614"/>
      <c r="CU17" s="614"/>
      <c r="CV17" s="614"/>
      <c r="CW17" s="614"/>
      <c r="CX17" s="614"/>
      <c r="CY17" s="615"/>
      <c r="CZ17" s="640">
        <v>6.8</v>
      </c>
      <c r="DA17" s="640"/>
      <c r="DB17" s="640"/>
      <c r="DC17" s="640"/>
      <c r="DD17" s="619" t="s">
        <v>457</v>
      </c>
      <c r="DE17" s="614"/>
      <c r="DF17" s="614"/>
      <c r="DG17" s="614"/>
      <c r="DH17" s="614"/>
      <c r="DI17" s="614"/>
      <c r="DJ17" s="614"/>
      <c r="DK17" s="614"/>
      <c r="DL17" s="614"/>
      <c r="DM17" s="614"/>
      <c r="DN17" s="614"/>
      <c r="DO17" s="614"/>
      <c r="DP17" s="615"/>
      <c r="DQ17" s="619">
        <v>729764</v>
      </c>
      <c r="DR17" s="614"/>
      <c r="DS17" s="614"/>
      <c r="DT17" s="614"/>
      <c r="DU17" s="614"/>
      <c r="DV17" s="614"/>
      <c r="DW17" s="614"/>
      <c r="DX17" s="614"/>
      <c r="DY17" s="614"/>
      <c r="DZ17" s="614"/>
      <c r="EA17" s="614"/>
      <c r="EB17" s="614"/>
      <c r="EC17" s="657"/>
    </row>
    <row r="18" spans="2:133" ht="11.25" customHeight="1" x14ac:dyDescent="0.2">
      <c r="B18" s="610" t="s">
        <v>474</v>
      </c>
      <c r="C18" s="611"/>
      <c r="D18" s="611"/>
      <c r="E18" s="611"/>
      <c r="F18" s="611"/>
      <c r="G18" s="611"/>
      <c r="H18" s="611"/>
      <c r="I18" s="611"/>
      <c r="J18" s="611"/>
      <c r="K18" s="611"/>
      <c r="L18" s="611"/>
      <c r="M18" s="611"/>
      <c r="N18" s="611"/>
      <c r="O18" s="611"/>
      <c r="P18" s="611"/>
      <c r="Q18" s="612"/>
      <c r="R18" s="613">
        <v>100296</v>
      </c>
      <c r="S18" s="614"/>
      <c r="T18" s="614"/>
      <c r="U18" s="614"/>
      <c r="V18" s="614"/>
      <c r="W18" s="614"/>
      <c r="X18" s="614"/>
      <c r="Y18" s="615"/>
      <c r="Z18" s="640">
        <v>0.9</v>
      </c>
      <c r="AA18" s="640"/>
      <c r="AB18" s="640"/>
      <c r="AC18" s="640"/>
      <c r="AD18" s="641">
        <v>96902</v>
      </c>
      <c r="AE18" s="641"/>
      <c r="AF18" s="641"/>
      <c r="AG18" s="641"/>
      <c r="AH18" s="641"/>
      <c r="AI18" s="641"/>
      <c r="AJ18" s="641"/>
      <c r="AK18" s="641"/>
      <c r="AL18" s="616">
        <v>1.6000000238418579</v>
      </c>
      <c r="AM18" s="617"/>
      <c r="AN18" s="617"/>
      <c r="AO18" s="642"/>
      <c r="AP18" s="610" t="s">
        <v>475</v>
      </c>
      <c r="AQ18" s="611"/>
      <c r="AR18" s="611"/>
      <c r="AS18" s="611"/>
      <c r="AT18" s="611"/>
      <c r="AU18" s="611"/>
      <c r="AV18" s="611"/>
      <c r="AW18" s="611"/>
      <c r="AX18" s="611"/>
      <c r="AY18" s="611"/>
      <c r="AZ18" s="611"/>
      <c r="BA18" s="611"/>
      <c r="BB18" s="611"/>
      <c r="BC18" s="611"/>
      <c r="BD18" s="611"/>
      <c r="BE18" s="611"/>
      <c r="BF18" s="612"/>
      <c r="BG18" s="613" t="s">
        <v>457</v>
      </c>
      <c r="BH18" s="614"/>
      <c r="BI18" s="614"/>
      <c r="BJ18" s="614"/>
      <c r="BK18" s="614"/>
      <c r="BL18" s="614"/>
      <c r="BM18" s="614"/>
      <c r="BN18" s="615"/>
      <c r="BO18" s="640" t="s">
        <v>457</v>
      </c>
      <c r="BP18" s="640"/>
      <c r="BQ18" s="640"/>
      <c r="BR18" s="640"/>
      <c r="BS18" s="641" t="s">
        <v>457</v>
      </c>
      <c r="BT18" s="641"/>
      <c r="BU18" s="641"/>
      <c r="BV18" s="641"/>
      <c r="BW18" s="641"/>
      <c r="BX18" s="641"/>
      <c r="BY18" s="641"/>
      <c r="BZ18" s="641"/>
      <c r="CA18" s="641"/>
      <c r="CB18" s="699"/>
      <c r="CD18" s="647" t="s">
        <v>476</v>
      </c>
      <c r="CE18" s="648"/>
      <c r="CF18" s="648"/>
      <c r="CG18" s="648"/>
      <c r="CH18" s="648"/>
      <c r="CI18" s="648"/>
      <c r="CJ18" s="648"/>
      <c r="CK18" s="648"/>
      <c r="CL18" s="648"/>
      <c r="CM18" s="648"/>
      <c r="CN18" s="648"/>
      <c r="CO18" s="648"/>
      <c r="CP18" s="648"/>
      <c r="CQ18" s="649"/>
      <c r="CR18" s="613" t="s">
        <v>457</v>
      </c>
      <c r="CS18" s="614"/>
      <c r="CT18" s="614"/>
      <c r="CU18" s="614"/>
      <c r="CV18" s="614"/>
      <c r="CW18" s="614"/>
      <c r="CX18" s="614"/>
      <c r="CY18" s="615"/>
      <c r="CZ18" s="640" t="s">
        <v>457</v>
      </c>
      <c r="DA18" s="640"/>
      <c r="DB18" s="640"/>
      <c r="DC18" s="640"/>
      <c r="DD18" s="619" t="s">
        <v>457</v>
      </c>
      <c r="DE18" s="614"/>
      <c r="DF18" s="614"/>
      <c r="DG18" s="614"/>
      <c r="DH18" s="614"/>
      <c r="DI18" s="614"/>
      <c r="DJ18" s="614"/>
      <c r="DK18" s="614"/>
      <c r="DL18" s="614"/>
      <c r="DM18" s="614"/>
      <c r="DN18" s="614"/>
      <c r="DO18" s="614"/>
      <c r="DP18" s="615"/>
      <c r="DQ18" s="619" t="s">
        <v>457</v>
      </c>
      <c r="DR18" s="614"/>
      <c r="DS18" s="614"/>
      <c r="DT18" s="614"/>
      <c r="DU18" s="614"/>
      <c r="DV18" s="614"/>
      <c r="DW18" s="614"/>
      <c r="DX18" s="614"/>
      <c r="DY18" s="614"/>
      <c r="DZ18" s="614"/>
      <c r="EA18" s="614"/>
      <c r="EB18" s="614"/>
      <c r="EC18" s="657"/>
    </row>
    <row r="19" spans="2:133" ht="11.25" customHeight="1" x14ac:dyDescent="0.2">
      <c r="B19" s="610" t="s">
        <v>477</v>
      </c>
      <c r="C19" s="611"/>
      <c r="D19" s="611"/>
      <c r="E19" s="611"/>
      <c r="F19" s="611"/>
      <c r="G19" s="611"/>
      <c r="H19" s="611"/>
      <c r="I19" s="611"/>
      <c r="J19" s="611"/>
      <c r="K19" s="611"/>
      <c r="L19" s="611"/>
      <c r="M19" s="611"/>
      <c r="N19" s="611"/>
      <c r="O19" s="611"/>
      <c r="P19" s="611"/>
      <c r="Q19" s="612"/>
      <c r="R19" s="613">
        <v>24096</v>
      </c>
      <c r="S19" s="614"/>
      <c r="T19" s="614"/>
      <c r="U19" s="614"/>
      <c r="V19" s="614"/>
      <c r="W19" s="614"/>
      <c r="X19" s="614"/>
      <c r="Y19" s="615"/>
      <c r="Z19" s="640">
        <v>0.2</v>
      </c>
      <c r="AA19" s="640"/>
      <c r="AB19" s="640"/>
      <c r="AC19" s="640"/>
      <c r="AD19" s="641">
        <v>24096</v>
      </c>
      <c r="AE19" s="641"/>
      <c r="AF19" s="641"/>
      <c r="AG19" s="641"/>
      <c r="AH19" s="641"/>
      <c r="AI19" s="641"/>
      <c r="AJ19" s="641"/>
      <c r="AK19" s="641"/>
      <c r="AL19" s="616">
        <v>0.4</v>
      </c>
      <c r="AM19" s="617"/>
      <c r="AN19" s="617"/>
      <c r="AO19" s="642"/>
      <c r="AP19" s="610" t="s">
        <v>233</v>
      </c>
      <c r="AQ19" s="611"/>
      <c r="AR19" s="611"/>
      <c r="AS19" s="611"/>
      <c r="AT19" s="611"/>
      <c r="AU19" s="611"/>
      <c r="AV19" s="611"/>
      <c r="AW19" s="611"/>
      <c r="AX19" s="611"/>
      <c r="AY19" s="611"/>
      <c r="AZ19" s="611"/>
      <c r="BA19" s="611"/>
      <c r="BB19" s="611"/>
      <c r="BC19" s="611"/>
      <c r="BD19" s="611"/>
      <c r="BE19" s="611"/>
      <c r="BF19" s="612"/>
      <c r="BG19" s="613">
        <v>111623</v>
      </c>
      <c r="BH19" s="614"/>
      <c r="BI19" s="614"/>
      <c r="BJ19" s="614"/>
      <c r="BK19" s="614"/>
      <c r="BL19" s="614"/>
      <c r="BM19" s="614"/>
      <c r="BN19" s="615"/>
      <c r="BO19" s="640">
        <v>2.9</v>
      </c>
      <c r="BP19" s="640"/>
      <c r="BQ19" s="640"/>
      <c r="BR19" s="640"/>
      <c r="BS19" s="641" t="s">
        <v>457</v>
      </c>
      <c r="BT19" s="641"/>
      <c r="BU19" s="641"/>
      <c r="BV19" s="641"/>
      <c r="BW19" s="641"/>
      <c r="BX19" s="641"/>
      <c r="BY19" s="641"/>
      <c r="BZ19" s="641"/>
      <c r="CA19" s="641"/>
      <c r="CB19" s="699"/>
      <c r="CD19" s="647" t="s">
        <v>478</v>
      </c>
      <c r="CE19" s="648"/>
      <c r="CF19" s="648"/>
      <c r="CG19" s="648"/>
      <c r="CH19" s="648"/>
      <c r="CI19" s="648"/>
      <c r="CJ19" s="648"/>
      <c r="CK19" s="648"/>
      <c r="CL19" s="648"/>
      <c r="CM19" s="648"/>
      <c r="CN19" s="648"/>
      <c r="CO19" s="648"/>
      <c r="CP19" s="648"/>
      <c r="CQ19" s="649"/>
      <c r="CR19" s="613" t="s">
        <v>457</v>
      </c>
      <c r="CS19" s="614"/>
      <c r="CT19" s="614"/>
      <c r="CU19" s="614"/>
      <c r="CV19" s="614"/>
      <c r="CW19" s="614"/>
      <c r="CX19" s="614"/>
      <c r="CY19" s="615"/>
      <c r="CZ19" s="640" t="s">
        <v>457</v>
      </c>
      <c r="DA19" s="640"/>
      <c r="DB19" s="640"/>
      <c r="DC19" s="640"/>
      <c r="DD19" s="619" t="s">
        <v>457</v>
      </c>
      <c r="DE19" s="614"/>
      <c r="DF19" s="614"/>
      <c r="DG19" s="614"/>
      <c r="DH19" s="614"/>
      <c r="DI19" s="614"/>
      <c r="DJ19" s="614"/>
      <c r="DK19" s="614"/>
      <c r="DL19" s="614"/>
      <c r="DM19" s="614"/>
      <c r="DN19" s="614"/>
      <c r="DO19" s="614"/>
      <c r="DP19" s="615"/>
      <c r="DQ19" s="619" t="s">
        <v>457</v>
      </c>
      <c r="DR19" s="614"/>
      <c r="DS19" s="614"/>
      <c r="DT19" s="614"/>
      <c r="DU19" s="614"/>
      <c r="DV19" s="614"/>
      <c r="DW19" s="614"/>
      <c r="DX19" s="614"/>
      <c r="DY19" s="614"/>
      <c r="DZ19" s="614"/>
      <c r="EA19" s="614"/>
      <c r="EB19" s="614"/>
      <c r="EC19" s="657"/>
    </row>
    <row r="20" spans="2:133" ht="11.25" customHeight="1" x14ac:dyDescent="0.2">
      <c r="B20" s="610" t="s">
        <v>479</v>
      </c>
      <c r="C20" s="611"/>
      <c r="D20" s="611"/>
      <c r="E20" s="611"/>
      <c r="F20" s="611"/>
      <c r="G20" s="611"/>
      <c r="H20" s="611"/>
      <c r="I20" s="611"/>
      <c r="J20" s="611"/>
      <c r="K20" s="611"/>
      <c r="L20" s="611"/>
      <c r="M20" s="611"/>
      <c r="N20" s="611"/>
      <c r="O20" s="611"/>
      <c r="P20" s="611"/>
      <c r="Q20" s="612"/>
      <c r="R20" s="613">
        <v>4491</v>
      </c>
      <c r="S20" s="614"/>
      <c r="T20" s="614"/>
      <c r="U20" s="614"/>
      <c r="V20" s="614"/>
      <c r="W20" s="614"/>
      <c r="X20" s="614"/>
      <c r="Y20" s="615"/>
      <c r="Z20" s="640">
        <v>0</v>
      </c>
      <c r="AA20" s="640"/>
      <c r="AB20" s="640"/>
      <c r="AC20" s="640"/>
      <c r="AD20" s="641">
        <v>4491</v>
      </c>
      <c r="AE20" s="641"/>
      <c r="AF20" s="641"/>
      <c r="AG20" s="641"/>
      <c r="AH20" s="641"/>
      <c r="AI20" s="641"/>
      <c r="AJ20" s="641"/>
      <c r="AK20" s="641"/>
      <c r="AL20" s="616">
        <v>0.1</v>
      </c>
      <c r="AM20" s="617"/>
      <c r="AN20" s="617"/>
      <c r="AO20" s="642"/>
      <c r="AP20" s="610" t="s">
        <v>480</v>
      </c>
      <c r="AQ20" s="611"/>
      <c r="AR20" s="611"/>
      <c r="AS20" s="611"/>
      <c r="AT20" s="611"/>
      <c r="AU20" s="611"/>
      <c r="AV20" s="611"/>
      <c r="AW20" s="611"/>
      <c r="AX20" s="611"/>
      <c r="AY20" s="611"/>
      <c r="AZ20" s="611"/>
      <c r="BA20" s="611"/>
      <c r="BB20" s="611"/>
      <c r="BC20" s="611"/>
      <c r="BD20" s="611"/>
      <c r="BE20" s="611"/>
      <c r="BF20" s="612"/>
      <c r="BG20" s="613">
        <v>111623</v>
      </c>
      <c r="BH20" s="614"/>
      <c r="BI20" s="614"/>
      <c r="BJ20" s="614"/>
      <c r="BK20" s="614"/>
      <c r="BL20" s="614"/>
      <c r="BM20" s="614"/>
      <c r="BN20" s="615"/>
      <c r="BO20" s="640">
        <v>2.9</v>
      </c>
      <c r="BP20" s="640"/>
      <c r="BQ20" s="640"/>
      <c r="BR20" s="640"/>
      <c r="BS20" s="641" t="s">
        <v>457</v>
      </c>
      <c r="BT20" s="641"/>
      <c r="BU20" s="641"/>
      <c r="BV20" s="641"/>
      <c r="BW20" s="641"/>
      <c r="BX20" s="641"/>
      <c r="BY20" s="641"/>
      <c r="BZ20" s="641"/>
      <c r="CA20" s="641"/>
      <c r="CB20" s="699"/>
      <c r="CD20" s="647" t="s">
        <v>136</v>
      </c>
      <c r="CE20" s="648"/>
      <c r="CF20" s="648"/>
      <c r="CG20" s="648"/>
      <c r="CH20" s="648"/>
      <c r="CI20" s="648"/>
      <c r="CJ20" s="648"/>
      <c r="CK20" s="648"/>
      <c r="CL20" s="648"/>
      <c r="CM20" s="648"/>
      <c r="CN20" s="648"/>
      <c r="CO20" s="648"/>
      <c r="CP20" s="648"/>
      <c r="CQ20" s="649"/>
      <c r="CR20" s="613">
        <v>11051469</v>
      </c>
      <c r="CS20" s="614"/>
      <c r="CT20" s="614"/>
      <c r="CU20" s="614"/>
      <c r="CV20" s="614"/>
      <c r="CW20" s="614"/>
      <c r="CX20" s="614"/>
      <c r="CY20" s="615"/>
      <c r="CZ20" s="640">
        <v>100</v>
      </c>
      <c r="DA20" s="640"/>
      <c r="DB20" s="640"/>
      <c r="DC20" s="640"/>
      <c r="DD20" s="619">
        <v>1074100</v>
      </c>
      <c r="DE20" s="614"/>
      <c r="DF20" s="614"/>
      <c r="DG20" s="614"/>
      <c r="DH20" s="614"/>
      <c r="DI20" s="614"/>
      <c r="DJ20" s="614"/>
      <c r="DK20" s="614"/>
      <c r="DL20" s="614"/>
      <c r="DM20" s="614"/>
      <c r="DN20" s="614"/>
      <c r="DO20" s="614"/>
      <c r="DP20" s="615"/>
      <c r="DQ20" s="619">
        <v>7653456</v>
      </c>
      <c r="DR20" s="614"/>
      <c r="DS20" s="614"/>
      <c r="DT20" s="614"/>
      <c r="DU20" s="614"/>
      <c r="DV20" s="614"/>
      <c r="DW20" s="614"/>
      <c r="DX20" s="614"/>
      <c r="DY20" s="614"/>
      <c r="DZ20" s="614"/>
      <c r="EA20" s="614"/>
      <c r="EB20" s="614"/>
      <c r="EC20" s="657"/>
    </row>
    <row r="21" spans="2:133" ht="11.25" customHeight="1" x14ac:dyDescent="0.2">
      <c r="B21" s="610" t="s">
        <v>481</v>
      </c>
      <c r="C21" s="611"/>
      <c r="D21" s="611"/>
      <c r="E21" s="611"/>
      <c r="F21" s="611"/>
      <c r="G21" s="611"/>
      <c r="H21" s="611"/>
      <c r="I21" s="611"/>
      <c r="J21" s="611"/>
      <c r="K21" s="611"/>
      <c r="L21" s="611"/>
      <c r="M21" s="611"/>
      <c r="N21" s="611"/>
      <c r="O21" s="611"/>
      <c r="P21" s="611"/>
      <c r="Q21" s="612"/>
      <c r="R21" s="613">
        <v>1680</v>
      </c>
      <c r="S21" s="614"/>
      <c r="T21" s="614"/>
      <c r="U21" s="614"/>
      <c r="V21" s="614"/>
      <c r="W21" s="614"/>
      <c r="X21" s="614"/>
      <c r="Y21" s="615"/>
      <c r="Z21" s="640">
        <v>0</v>
      </c>
      <c r="AA21" s="640"/>
      <c r="AB21" s="640"/>
      <c r="AC21" s="640"/>
      <c r="AD21" s="641">
        <v>1680</v>
      </c>
      <c r="AE21" s="641"/>
      <c r="AF21" s="641"/>
      <c r="AG21" s="641"/>
      <c r="AH21" s="641"/>
      <c r="AI21" s="641"/>
      <c r="AJ21" s="641"/>
      <c r="AK21" s="641"/>
      <c r="AL21" s="616">
        <v>0</v>
      </c>
      <c r="AM21" s="617"/>
      <c r="AN21" s="617"/>
      <c r="AO21" s="642"/>
      <c r="AP21" s="706" t="s">
        <v>482</v>
      </c>
      <c r="AQ21" s="713"/>
      <c r="AR21" s="713"/>
      <c r="AS21" s="713"/>
      <c r="AT21" s="713"/>
      <c r="AU21" s="713"/>
      <c r="AV21" s="713"/>
      <c r="AW21" s="713"/>
      <c r="AX21" s="713"/>
      <c r="AY21" s="713"/>
      <c r="AZ21" s="713"/>
      <c r="BA21" s="713"/>
      <c r="BB21" s="713"/>
      <c r="BC21" s="713"/>
      <c r="BD21" s="713"/>
      <c r="BE21" s="713"/>
      <c r="BF21" s="708"/>
      <c r="BG21" s="613" t="s">
        <v>457</v>
      </c>
      <c r="BH21" s="614"/>
      <c r="BI21" s="614"/>
      <c r="BJ21" s="614"/>
      <c r="BK21" s="614"/>
      <c r="BL21" s="614"/>
      <c r="BM21" s="614"/>
      <c r="BN21" s="615"/>
      <c r="BO21" s="640" t="s">
        <v>457</v>
      </c>
      <c r="BP21" s="640"/>
      <c r="BQ21" s="640"/>
      <c r="BR21" s="640"/>
      <c r="BS21" s="641" t="s">
        <v>457</v>
      </c>
      <c r="BT21" s="641"/>
      <c r="BU21" s="641"/>
      <c r="BV21" s="641"/>
      <c r="BW21" s="641"/>
      <c r="BX21" s="641"/>
      <c r="BY21" s="641"/>
      <c r="BZ21" s="641"/>
      <c r="CA21" s="641"/>
      <c r="CB21" s="699"/>
      <c r="CD21" s="718"/>
      <c r="CE21" s="644"/>
      <c r="CF21" s="644"/>
      <c r="CG21" s="644"/>
      <c r="CH21" s="644"/>
      <c r="CI21" s="644"/>
      <c r="CJ21" s="644"/>
      <c r="CK21" s="644"/>
      <c r="CL21" s="644"/>
      <c r="CM21" s="644"/>
      <c r="CN21" s="644"/>
      <c r="CO21" s="644"/>
      <c r="CP21" s="644"/>
      <c r="CQ21" s="645"/>
      <c r="CR21" s="719"/>
      <c r="CS21" s="720"/>
      <c r="CT21" s="720"/>
      <c r="CU21" s="720"/>
      <c r="CV21" s="720"/>
      <c r="CW21" s="720"/>
      <c r="CX21" s="720"/>
      <c r="CY21" s="721"/>
      <c r="CZ21" s="722"/>
      <c r="DA21" s="722"/>
      <c r="DB21" s="722"/>
      <c r="DC21" s="722"/>
      <c r="DD21" s="723"/>
      <c r="DE21" s="720"/>
      <c r="DF21" s="720"/>
      <c r="DG21" s="720"/>
      <c r="DH21" s="720"/>
      <c r="DI21" s="720"/>
      <c r="DJ21" s="720"/>
      <c r="DK21" s="720"/>
      <c r="DL21" s="720"/>
      <c r="DM21" s="720"/>
      <c r="DN21" s="720"/>
      <c r="DO21" s="720"/>
      <c r="DP21" s="721"/>
      <c r="DQ21" s="723"/>
      <c r="DR21" s="720"/>
      <c r="DS21" s="720"/>
      <c r="DT21" s="720"/>
      <c r="DU21" s="720"/>
      <c r="DV21" s="720"/>
      <c r="DW21" s="720"/>
      <c r="DX21" s="720"/>
      <c r="DY21" s="720"/>
      <c r="DZ21" s="720"/>
      <c r="EA21" s="720"/>
      <c r="EB21" s="720"/>
      <c r="EC21" s="727"/>
    </row>
    <row r="22" spans="2:133" ht="11.25" customHeight="1" x14ac:dyDescent="0.2">
      <c r="B22" s="676" t="s">
        <v>483</v>
      </c>
      <c r="C22" s="677"/>
      <c r="D22" s="677"/>
      <c r="E22" s="677"/>
      <c r="F22" s="677"/>
      <c r="G22" s="677"/>
      <c r="H22" s="677"/>
      <c r="I22" s="677"/>
      <c r="J22" s="677"/>
      <c r="K22" s="677"/>
      <c r="L22" s="677"/>
      <c r="M22" s="677"/>
      <c r="N22" s="677"/>
      <c r="O22" s="677"/>
      <c r="P22" s="677"/>
      <c r="Q22" s="678"/>
      <c r="R22" s="613">
        <v>70029</v>
      </c>
      <c r="S22" s="614"/>
      <c r="T22" s="614"/>
      <c r="U22" s="614"/>
      <c r="V22" s="614"/>
      <c r="W22" s="614"/>
      <c r="X22" s="614"/>
      <c r="Y22" s="615"/>
      <c r="Z22" s="640">
        <v>0.6</v>
      </c>
      <c r="AA22" s="640"/>
      <c r="AB22" s="640"/>
      <c r="AC22" s="640"/>
      <c r="AD22" s="641">
        <v>66635</v>
      </c>
      <c r="AE22" s="641"/>
      <c r="AF22" s="641"/>
      <c r="AG22" s="641"/>
      <c r="AH22" s="641"/>
      <c r="AI22" s="641"/>
      <c r="AJ22" s="641"/>
      <c r="AK22" s="641"/>
      <c r="AL22" s="616">
        <v>1.1000000238418579</v>
      </c>
      <c r="AM22" s="617"/>
      <c r="AN22" s="617"/>
      <c r="AO22" s="642"/>
      <c r="AP22" s="706" t="s">
        <v>484</v>
      </c>
      <c r="AQ22" s="713"/>
      <c r="AR22" s="713"/>
      <c r="AS22" s="713"/>
      <c r="AT22" s="713"/>
      <c r="AU22" s="713"/>
      <c r="AV22" s="713"/>
      <c r="AW22" s="713"/>
      <c r="AX22" s="713"/>
      <c r="AY22" s="713"/>
      <c r="AZ22" s="713"/>
      <c r="BA22" s="713"/>
      <c r="BB22" s="713"/>
      <c r="BC22" s="713"/>
      <c r="BD22" s="713"/>
      <c r="BE22" s="713"/>
      <c r="BF22" s="708"/>
      <c r="BG22" s="613" t="s">
        <v>457</v>
      </c>
      <c r="BH22" s="614"/>
      <c r="BI22" s="614"/>
      <c r="BJ22" s="614"/>
      <c r="BK22" s="614"/>
      <c r="BL22" s="614"/>
      <c r="BM22" s="614"/>
      <c r="BN22" s="615"/>
      <c r="BO22" s="640" t="s">
        <v>457</v>
      </c>
      <c r="BP22" s="640"/>
      <c r="BQ22" s="640"/>
      <c r="BR22" s="640"/>
      <c r="BS22" s="641" t="s">
        <v>457</v>
      </c>
      <c r="BT22" s="641"/>
      <c r="BU22" s="641"/>
      <c r="BV22" s="641"/>
      <c r="BW22" s="641"/>
      <c r="BX22" s="641"/>
      <c r="BY22" s="641"/>
      <c r="BZ22" s="641"/>
      <c r="CA22" s="641"/>
      <c r="CB22" s="699"/>
      <c r="CD22" s="715" t="s">
        <v>485</v>
      </c>
      <c r="CE22" s="716"/>
      <c r="CF22" s="716"/>
      <c r="CG22" s="716"/>
      <c r="CH22" s="716"/>
      <c r="CI22" s="716"/>
      <c r="CJ22" s="716"/>
      <c r="CK22" s="716"/>
      <c r="CL22" s="716"/>
      <c r="CM22" s="716"/>
      <c r="CN22" s="716"/>
      <c r="CO22" s="716"/>
      <c r="CP22" s="716"/>
      <c r="CQ22" s="716"/>
      <c r="CR22" s="716"/>
      <c r="CS22" s="716"/>
      <c r="CT22" s="716"/>
      <c r="CU22" s="716"/>
      <c r="CV22" s="716"/>
      <c r="CW22" s="716"/>
      <c r="CX22" s="716"/>
      <c r="CY22" s="716"/>
      <c r="CZ22" s="716"/>
      <c r="DA22" s="716"/>
      <c r="DB22" s="716"/>
      <c r="DC22" s="716"/>
      <c r="DD22" s="716"/>
      <c r="DE22" s="716"/>
      <c r="DF22" s="716"/>
      <c r="DG22" s="716"/>
      <c r="DH22" s="716"/>
      <c r="DI22" s="716"/>
      <c r="DJ22" s="716"/>
      <c r="DK22" s="716"/>
      <c r="DL22" s="716"/>
      <c r="DM22" s="716"/>
      <c r="DN22" s="716"/>
      <c r="DO22" s="716"/>
      <c r="DP22" s="716"/>
      <c r="DQ22" s="716"/>
      <c r="DR22" s="716"/>
      <c r="DS22" s="716"/>
      <c r="DT22" s="716"/>
      <c r="DU22" s="716"/>
      <c r="DV22" s="716"/>
      <c r="DW22" s="716"/>
      <c r="DX22" s="716"/>
      <c r="DY22" s="716"/>
      <c r="DZ22" s="716"/>
      <c r="EA22" s="716"/>
      <c r="EB22" s="716"/>
      <c r="EC22" s="717"/>
    </row>
    <row r="23" spans="2:133" ht="11.25" customHeight="1" x14ac:dyDescent="0.2">
      <c r="B23" s="610" t="s">
        <v>287</v>
      </c>
      <c r="C23" s="611"/>
      <c r="D23" s="611"/>
      <c r="E23" s="611"/>
      <c r="F23" s="611"/>
      <c r="G23" s="611"/>
      <c r="H23" s="611"/>
      <c r="I23" s="611"/>
      <c r="J23" s="611"/>
      <c r="K23" s="611"/>
      <c r="L23" s="611"/>
      <c r="M23" s="611"/>
      <c r="N23" s="611"/>
      <c r="O23" s="611"/>
      <c r="P23" s="611"/>
      <c r="Q23" s="612"/>
      <c r="R23" s="613">
        <v>1503568</v>
      </c>
      <c r="S23" s="614"/>
      <c r="T23" s="614"/>
      <c r="U23" s="614"/>
      <c r="V23" s="614"/>
      <c r="W23" s="614"/>
      <c r="X23" s="614"/>
      <c r="Y23" s="615"/>
      <c r="Z23" s="640">
        <v>12.9</v>
      </c>
      <c r="AA23" s="640"/>
      <c r="AB23" s="640"/>
      <c r="AC23" s="640"/>
      <c r="AD23" s="641">
        <v>1387992</v>
      </c>
      <c r="AE23" s="641"/>
      <c r="AF23" s="641"/>
      <c r="AG23" s="641"/>
      <c r="AH23" s="641"/>
      <c r="AI23" s="641"/>
      <c r="AJ23" s="641"/>
      <c r="AK23" s="641"/>
      <c r="AL23" s="616">
        <v>22.6</v>
      </c>
      <c r="AM23" s="617"/>
      <c r="AN23" s="617"/>
      <c r="AO23" s="642"/>
      <c r="AP23" s="706" t="s">
        <v>486</v>
      </c>
      <c r="AQ23" s="713"/>
      <c r="AR23" s="713"/>
      <c r="AS23" s="713"/>
      <c r="AT23" s="713"/>
      <c r="AU23" s="713"/>
      <c r="AV23" s="713"/>
      <c r="AW23" s="713"/>
      <c r="AX23" s="713"/>
      <c r="AY23" s="713"/>
      <c r="AZ23" s="713"/>
      <c r="BA23" s="713"/>
      <c r="BB23" s="713"/>
      <c r="BC23" s="713"/>
      <c r="BD23" s="713"/>
      <c r="BE23" s="713"/>
      <c r="BF23" s="708"/>
      <c r="BG23" s="613">
        <v>111623</v>
      </c>
      <c r="BH23" s="614"/>
      <c r="BI23" s="614"/>
      <c r="BJ23" s="614"/>
      <c r="BK23" s="614"/>
      <c r="BL23" s="614"/>
      <c r="BM23" s="614"/>
      <c r="BN23" s="615"/>
      <c r="BO23" s="640">
        <v>2.9</v>
      </c>
      <c r="BP23" s="640"/>
      <c r="BQ23" s="640"/>
      <c r="BR23" s="640"/>
      <c r="BS23" s="641" t="s">
        <v>457</v>
      </c>
      <c r="BT23" s="641"/>
      <c r="BU23" s="641"/>
      <c r="BV23" s="641"/>
      <c r="BW23" s="641"/>
      <c r="BX23" s="641"/>
      <c r="BY23" s="641"/>
      <c r="BZ23" s="641"/>
      <c r="CA23" s="641"/>
      <c r="CB23" s="699"/>
      <c r="CD23" s="715" t="s">
        <v>274</v>
      </c>
      <c r="CE23" s="716"/>
      <c r="CF23" s="716"/>
      <c r="CG23" s="716"/>
      <c r="CH23" s="716"/>
      <c r="CI23" s="716"/>
      <c r="CJ23" s="716"/>
      <c r="CK23" s="716"/>
      <c r="CL23" s="716"/>
      <c r="CM23" s="716"/>
      <c r="CN23" s="716"/>
      <c r="CO23" s="716"/>
      <c r="CP23" s="716"/>
      <c r="CQ23" s="717"/>
      <c r="CR23" s="715" t="s">
        <v>261</v>
      </c>
      <c r="CS23" s="716"/>
      <c r="CT23" s="716"/>
      <c r="CU23" s="716"/>
      <c r="CV23" s="716"/>
      <c r="CW23" s="716"/>
      <c r="CX23" s="716"/>
      <c r="CY23" s="717"/>
      <c r="CZ23" s="715" t="s">
        <v>487</v>
      </c>
      <c r="DA23" s="716"/>
      <c r="DB23" s="716"/>
      <c r="DC23" s="717"/>
      <c r="DD23" s="715" t="s">
        <v>488</v>
      </c>
      <c r="DE23" s="716"/>
      <c r="DF23" s="716"/>
      <c r="DG23" s="716"/>
      <c r="DH23" s="716"/>
      <c r="DI23" s="716"/>
      <c r="DJ23" s="716"/>
      <c r="DK23" s="717"/>
      <c r="DL23" s="724" t="s">
        <v>304</v>
      </c>
      <c r="DM23" s="725"/>
      <c r="DN23" s="725"/>
      <c r="DO23" s="725"/>
      <c r="DP23" s="725"/>
      <c r="DQ23" s="725"/>
      <c r="DR23" s="725"/>
      <c r="DS23" s="725"/>
      <c r="DT23" s="725"/>
      <c r="DU23" s="725"/>
      <c r="DV23" s="726"/>
      <c r="DW23" s="715" t="s">
        <v>489</v>
      </c>
      <c r="DX23" s="716"/>
      <c r="DY23" s="716"/>
      <c r="DZ23" s="716"/>
      <c r="EA23" s="716"/>
      <c r="EB23" s="716"/>
      <c r="EC23" s="717"/>
    </row>
    <row r="24" spans="2:133" ht="11.25" customHeight="1" x14ac:dyDescent="0.2">
      <c r="B24" s="610" t="s">
        <v>490</v>
      </c>
      <c r="C24" s="611"/>
      <c r="D24" s="611"/>
      <c r="E24" s="611"/>
      <c r="F24" s="611"/>
      <c r="G24" s="611"/>
      <c r="H24" s="611"/>
      <c r="I24" s="611"/>
      <c r="J24" s="611"/>
      <c r="K24" s="611"/>
      <c r="L24" s="611"/>
      <c r="M24" s="611"/>
      <c r="N24" s="611"/>
      <c r="O24" s="611"/>
      <c r="P24" s="611"/>
      <c r="Q24" s="612"/>
      <c r="R24" s="613">
        <v>1387992</v>
      </c>
      <c r="S24" s="614"/>
      <c r="T24" s="614"/>
      <c r="U24" s="614"/>
      <c r="V24" s="614"/>
      <c r="W24" s="614"/>
      <c r="X24" s="614"/>
      <c r="Y24" s="615"/>
      <c r="Z24" s="640">
        <v>11.9</v>
      </c>
      <c r="AA24" s="640"/>
      <c r="AB24" s="640"/>
      <c r="AC24" s="640"/>
      <c r="AD24" s="641">
        <v>1387992</v>
      </c>
      <c r="AE24" s="641"/>
      <c r="AF24" s="641"/>
      <c r="AG24" s="641"/>
      <c r="AH24" s="641"/>
      <c r="AI24" s="641"/>
      <c r="AJ24" s="641"/>
      <c r="AK24" s="641"/>
      <c r="AL24" s="616">
        <v>22.6</v>
      </c>
      <c r="AM24" s="617"/>
      <c r="AN24" s="617"/>
      <c r="AO24" s="642"/>
      <c r="AP24" s="706" t="s">
        <v>491</v>
      </c>
      <c r="AQ24" s="713"/>
      <c r="AR24" s="713"/>
      <c r="AS24" s="713"/>
      <c r="AT24" s="713"/>
      <c r="AU24" s="713"/>
      <c r="AV24" s="713"/>
      <c r="AW24" s="713"/>
      <c r="AX24" s="713"/>
      <c r="AY24" s="713"/>
      <c r="AZ24" s="713"/>
      <c r="BA24" s="713"/>
      <c r="BB24" s="713"/>
      <c r="BC24" s="713"/>
      <c r="BD24" s="713"/>
      <c r="BE24" s="713"/>
      <c r="BF24" s="708"/>
      <c r="BG24" s="613" t="s">
        <v>457</v>
      </c>
      <c r="BH24" s="614"/>
      <c r="BI24" s="614"/>
      <c r="BJ24" s="614"/>
      <c r="BK24" s="614"/>
      <c r="BL24" s="614"/>
      <c r="BM24" s="614"/>
      <c r="BN24" s="615"/>
      <c r="BO24" s="640" t="s">
        <v>457</v>
      </c>
      <c r="BP24" s="640"/>
      <c r="BQ24" s="640"/>
      <c r="BR24" s="640"/>
      <c r="BS24" s="641" t="s">
        <v>457</v>
      </c>
      <c r="BT24" s="641"/>
      <c r="BU24" s="641"/>
      <c r="BV24" s="641"/>
      <c r="BW24" s="641"/>
      <c r="BX24" s="641"/>
      <c r="BY24" s="641"/>
      <c r="BZ24" s="641"/>
      <c r="CA24" s="641"/>
      <c r="CB24" s="699"/>
      <c r="CD24" s="669" t="s">
        <v>492</v>
      </c>
      <c r="CE24" s="670"/>
      <c r="CF24" s="670"/>
      <c r="CG24" s="670"/>
      <c r="CH24" s="670"/>
      <c r="CI24" s="670"/>
      <c r="CJ24" s="670"/>
      <c r="CK24" s="670"/>
      <c r="CL24" s="670"/>
      <c r="CM24" s="670"/>
      <c r="CN24" s="670"/>
      <c r="CO24" s="670"/>
      <c r="CP24" s="670"/>
      <c r="CQ24" s="671"/>
      <c r="CR24" s="666">
        <v>4696038</v>
      </c>
      <c r="CS24" s="667"/>
      <c r="CT24" s="667"/>
      <c r="CU24" s="667"/>
      <c r="CV24" s="667"/>
      <c r="CW24" s="667"/>
      <c r="CX24" s="667"/>
      <c r="CY24" s="710"/>
      <c r="CZ24" s="711">
        <v>42.5</v>
      </c>
      <c r="DA24" s="686"/>
      <c r="DB24" s="686"/>
      <c r="DC24" s="714"/>
      <c r="DD24" s="709">
        <v>3049585</v>
      </c>
      <c r="DE24" s="667"/>
      <c r="DF24" s="667"/>
      <c r="DG24" s="667"/>
      <c r="DH24" s="667"/>
      <c r="DI24" s="667"/>
      <c r="DJ24" s="667"/>
      <c r="DK24" s="710"/>
      <c r="DL24" s="709">
        <v>3030935</v>
      </c>
      <c r="DM24" s="667"/>
      <c r="DN24" s="667"/>
      <c r="DO24" s="667"/>
      <c r="DP24" s="667"/>
      <c r="DQ24" s="667"/>
      <c r="DR24" s="667"/>
      <c r="DS24" s="667"/>
      <c r="DT24" s="667"/>
      <c r="DU24" s="667"/>
      <c r="DV24" s="710"/>
      <c r="DW24" s="711">
        <v>45.4</v>
      </c>
      <c r="DX24" s="686"/>
      <c r="DY24" s="686"/>
      <c r="DZ24" s="686"/>
      <c r="EA24" s="686"/>
      <c r="EB24" s="686"/>
      <c r="EC24" s="712"/>
    </row>
    <row r="25" spans="2:133" ht="11.25" customHeight="1" x14ac:dyDescent="0.2">
      <c r="B25" s="610" t="s">
        <v>493</v>
      </c>
      <c r="C25" s="611"/>
      <c r="D25" s="611"/>
      <c r="E25" s="611"/>
      <c r="F25" s="611"/>
      <c r="G25" s="611"/>
      <c r="H25" s="611"/>
      <c r="I25" s="611"/>
      <c r="J25" s="611"/>
      <c r="K25" s="611"/>
      <c r="L25" s="611"/>
      <c r="M25" s="611"/>
      <c r="N25" s="611"/>
      <c r="O25" s="611"/>
      <c r="P25" s="611"/>
      <c r="Q25" s="612"/>
      <c r="R25" s="613">
        <v>115576</v>
      </c>
      <c r="S25" s="614"/>
      <c r="T25" s="614"/>
      <c r="U25" s="614"/>
      <c r="V25" s="614"/>
      <c r="W25" s="614"/>
      <c r="X25" s="614"/>
      <c r="Y25" s="615"/>
      <c r="Z25" s="640">
        <v>1</v>
      </c>
      <c r="AA25" s="640"/>
      <c r="AB25" s="640"/>
      <c r="AC25" s="640"/>
      <c r="AD25" s="641" t="s">
        <v>457</v>
      </c>
      <c r="AE25" s="641"/>
      <c r="AF25" s="641"/>
      <c r="AG25" s="641"/>
      <c r="AH25" s="641"/>
      <c r="AI25" s="641"/>
      <c r="AJ25" s="641"/>
      <c r="AK25" s="641"/>
      <c r="AL25" s="616" t="s">
        <v>457</v>
      </c>
      <c r="AM25" s="617"/>
      <c r="AN25" s="617"/>
      <c r="AO25" s="642"/>
      <c r="AP25" s="706" t="s">
        <v>494</v>
      </c>
      <c r="AQ25" s="713"/>
      <c r="AR25" s="713"/>
      <c r="AS25" s="713"/>
      <c r="AT25" s="713"/>
      <c r="AU25" s="713"/>
      <c r="AV25" s="713"/>
      <c r="AW25" s="713"/>
      <c r="AX25" s="713"/>
      <c r="AY25" s="713"/>
      <c r="AZ25" s="713"/>
      <c r="BA25" s="713"/>
      <c r="BB25" s="713"/>
      <c r="BC25" s="713"/>
      <c r="BD25" s="713"/>
      <c r="BE25" s="713"/>
      <c r="BF25" s="708"/>
      <c r="BG25" s="613" t="s">
        <v>457</v>
      </c>
      <c r="BH25" s="614"/>
      <c r="BI25" s="614"/>
      <c r="BJ25" s="614"/>
      <c r="BK25" s="614"/>
      <c r="BL25" s="614"/>
      <c r="BM25" s="614"/>
      <c r="BN25" s="615"/>
      <c r="BO25" s="640" t="s">
        <v>457</v>
      </c>
      <c r="BP25" s="640"/>
      <c r="BQ25" s="640"/>
      <c r="BR25" s="640"/>
      <c r="BS25" s="641" t="s">
        <v>457</v>
      </c>
      <c r="BT25" s="641"/>
      <c r="BU25" s="641"/>
      <c r="BV25" s="641"/>
      <c r="BW25" s="641"/>
      <c r="BX25" s="641"/>
      <c r="BY25" s="641"/>
      <c r="BZ25" s="641"/>
      <c r="CA25" s="641"/>
      <c r="CB25" s="699"/>
      <c r="CD25" s="647" t="s">
        <v>495</v>
      </c>
      <c r="CE25" s="648"/>
      <c r="CF25" s="648"/>
      <c r="CG25" s="648"/>
      <c r="CH25" s="648"/>
      <c r="CI25" s="648"/>
      <c r="CJ25" s="648"/>
      <c r="CK25" s="648"/>
      <c r="CL25" s="648"/>
      <c r="CM25" s="648"/>
      <c r="CN25" s="648"/>
      <c r="CO25" s="648"/>
      <c r="CP25" s="648"/>
      <c r="CQ25" s="649"/>
      <c r="CR25" s="613">
        <v>1872437</v>
      </c>
      <c r="CS25" s="624"/>
      <c r="CT25" s="624"/>
      <c r="CU25" s="624"/>
      <c r="CV25" s="624"/>
      <c r="CW25" s="624"/>
      <c r="CX25" s="624"/>
      <c r="CY25" s="625"/>
      <c r="CZ25" s="616">
        <v>16.899999999999999</v>
      </c>
      <c r="DA25" s="626"/>
      <c r="DB25" s="626"/>
      <c r="DC25" s="627"/>
      <c r="DD25" s="619">
        <v>1728900</v>
      </c>
      <c r="DE25" s="624"/>
      <c r="DF25" s="624"/>
      <c r="DG25" s="624"/>
      <c r="DH25" s="624"/>
      <c r="DI25" s="624"/>
      <c r="DJ25" s="624"/>
      <c r="DK25" s="625"/>
      <c r="DL25" s="619">
        <v>1728660</v>
      </c>
      <c r="DM25" s="624"/>
      <c r="DN25" s="624"/>
      <c r="DO25" s="624"/>
      <c r="DP25" s="624"/>
      <c r="DQ25" s="624"/>
      <c r="DR25" s="624"/>
      <c r="DS25" s="624"/>
      <c r="DT25" s="624"/>
      <c r="DU25" s="624"/>
      <c r="DV25" s="625"/>
      <c r="DW25" s="616">
        <v>25.9</v>
      </c>
      <c r="DX25" s="626"/>
      <c r="DY25" s="626"/>
      <c r="DZ25" s="626"/>
      <c r="EA25" s="626"/>
      <c r="EB25" s="626"/>
      <c r="EC25" s="658"/>
    </row>
    <row r="26" spans="2:133" ht="11.25" customHeight="1" x14ac:dyDescent="0.2">
      <c r="B26" s="610" t="s">
        <v>496</v>
      </c>
      <c r="C26" s="611"/>
      <c r="D26" s="611"/>
      <c r="E26" s="611"/>
      <c r="F26" s="611"/>
      <c r="G26" s="611"/>
      <c r="H26" s="611"/>
      <c r="I26" s="611"/>
      <c r="J26" s="611"/>
      <c r="K26" s="611"/>
      <c r="L26" s="611"/>
      <c r="M26" s="611"/>
      <c r="N26" s="611"/>
      <c r="O26" s="611"/>
      <c r="P26" s="611"/>
      <c r="Q26" s="612"/>
      <c r="R26" s="613" t="s">
        <v>457</v>
      </c>
      <c r="S26" s="614"/>
      <c r="T26" s="614"/>
      <c r="U26" s="614"/>
      <c r="V26" s="614"/>
      <c r="W26" s="614"/>
      <c r="X26" s="614"/>
      <c r="Y26" s="615"/>
      <c r="Z26" s="640" t="s">
        <v>457</v>
      </c>
      <c r="AA26" s="640"/>
      <c r="AB26" s="640"/>
      <c r="AC26" s="640"/>
      <c r="AD26" s="641" t="s">
        <v>457</v>
      </c>
      <c r="AE26" s="641"/>
      <c r="AF26" s="641"/>
      <c r="AG26" s="641"/>
      <c r="AH26" s="641"/>
      <c r="AI26" s="641"/>
      <c r="AJ26" s="641"/>
      <c r="AK26" s="641"/>
      <c r="AL26" s="616" t="s">
        <v>457</v>
      </c>
      <c r="AM26" s="617"/>
      <c r="AN26" s="617"/>
      <c r="AO26" s="642"/>
      <c r="AP26" s="706" t="s">
        <v>306</v>
      </c>
      <c r="AQ26" s="707"/>
      <c r="AR26" s="707"/>
      <c r="AS26" s="707"/>
      <c r="AT26" s="707"/>
      <c r="AU26" s="707"/>
      <c r="AV26" s="707"/>
      <c r="AW26" s="707"/>
      <c r="AX26" s="707"/>
      <c r="AY26" s="707"/>
      <c r="AZ26" s="707"/>
      <c r="BA26" s="707"/>
      <c r="BB26" s="707"/>
      <c r="BC26" s="707"/>
      <c r="BD26" s="707"/>
      <c r="BE26" s="707"/>
      <c r="BF26" s="708"/>
      <c r="BG26" s="613" t="s">
        <v>457</v>
      </c>
      <c r="BH26" s="614"/>
      <c r="BI26" s="614"/>
      <c r="BJ26" s="614"/>
      <c r="BK26" s="614"/>
      <c r="BL26" s="614"/>
      <c r="BM26" s="614"/>
      <c r="BN26" s="615"/>
      <c r="BO26" s="640" t="s">
        <v>457</v>
      </c>
      <c r="BP26" s="640"/>
      <c r="BQ26" s="640"/>
      <c r="BR26" s="640"/>
      <c r="BS26" s="641" t="s">
        <v>457</v>
      </c>
      <c r="BT26" s="641"/>
      <c r="BU26" s="641"/>
      <c r="BV26" s="641"/>
      <c r="BW26" s="641"/>
      <c r="BX26" s="641"/>
      <c r="BY26" s="641"/>
      <c r="BZ26" s="641"/>
      <c r="CA26" s="641"/>
      <c r="CB26" s="699"/>
      <c r="CD26" s="647" t="s">
        <v>497</v>
      </c>
      <c r="CE26" s="648"/>
      <c r="CF26" s="648"/>
      <c r="CG26" s="648"/>
      <c r="CH26" s="648"/>
      <c r="CI26" s="648"/>
      <c r="CJ26" s="648"/>
      <c r="CK26" s="648"/>
      <c r="CL26" s="648"/>
      <c r="CM26" s="648"/>
      <c r="CN26" s="648"/>
      <c r="CO26" s="648"/>
      <c r="CP26" s="648"/>
      <c r="CQ26" s="649"/>
      <c r="CR26" s="613">
        <v>991929</v>
      </c>
      <c r="CS26" s="614"/>
      <c r="CT26" s="614"/>
      <c r="CU26" s="614"/>
      <c r="CV26" s="614"/>
      <c r="CW26" s="614"/>
      <c r="CX26" s="614"/>
      <c r="CY26" s="615"/>
      <c r="CZ26" s="616">
        <v>9</v>
      </c>
      <c r="DA26" s="626"/>
      <c r="DB26" s="626"/>
      <c r="DC26" s="627"/>
      <c r="DD26" s="619">
        <v>877655</v>
      </c>
      <c r="DE26" s="614"/>
      <c r="DF26" s="614"/>
      <c r="DG26" s="614"/>
      <c r="DH26" s="614"/>
      <c r="DI26" s="614"/>
      <c r="DJ26" s="614"/>
      <c r="DK26" s="615"/>
      <c r="DL26" s="619" t="s">
        <v>457</v>
      </c>
      <c r="DM26" s="614"/>
      <c r="DN26" s="614"/>
      <c r="DO26" s="614"/>
      <c r="DP26" s="614"/>
      <c r="DQ26" s="614"/>
      <c r="DR26" s="614"/>
      <c r="DS26" s="614"/>
      <c r="DT26" s="614"/>
      <c r="DU26" s="614"/>
      <c r="DV26" s="615"/>
      <c r="DW26" s="616" t="s">
        <v>457</v>
      </c>
      <c r="DX26" s="626"/>
      <c r="DY26" s="626"/>
      <c r="DZ26" s="626"/>
      <c r="EA26" s="626"/>
      <c r="EB26" s="626"/>
      <c r="EC26" s="658"/>
    </row>
    <row r="27" spans="2:133" ht="11.25" customHeight="1" x14ac:dyDescent="0.2">
      <c r="B27" s="610" t="s">
        <v>498</v>
      </c>
      <c r="C27" s="611"/>
      <c r="D27" s="611"/>
      <c r="E27" s="611"/>
      <c r="F27" s="611"/>
      <c r="G27" s="611"/>
      <c r="H27" s="611"/>
      <c r="I27" s="611"/>
      <c r="J27" s="611"/>
      <c r="K27" s="611"/>
      <c r="L27" s="611"/>
      <c r="M27" s="611"/>
      <c r="N27" s="611"/>
      <c r="O27" s="611"/>
      <c r="P27" s="611"/>
      <c r="Q27" s="612"/>
      <c r="R27" s="613">
        <v>6371172</v>
      </c>
      <c r="S27" s="614"/>
      <c r="T27" s="614"/>
      <c r="U27" s="614"/>
      <c r="V27" s="614"/>
      <c r="W27" s="614"/>
      <c r="X27" s="614"/>
      <c r="Y27" s="615"/>
      <c r="Z27" s="640">
        <v>54.8</v>
      </c>
      <c r="AA27" s="640"/>
      <c r="AB27" s="640"/>
      <c r="AC27" s="640"/>
      <c r="AD27" s="641">
        <v>6140579</v>
      </c>
      <c r="AE27" s="641"/>
      <c r="AF27" s="641"/>
      <c r="AG27" s="641"/>
      <c r="AH27" s="641"/>
      <c r="AI27" s="641"/>
      <c r="AJ27" s="641"/>
      <c r="AK27" s="641"/>
      <c r="AL27" s="616">
        <v>99.800003051757813</v>
      </c>
      <c r="AM27" s="617"/>
      <c r="AN27" s="617"/>
      <c r="AO27" s="642"/>
      <c r="AP27" s="610" t="s">
        <v>308</v>
      </c>
      <c r="AQ27" s="611"/>
      <c r="AR27" s="611"/>
      <c r="AS27" s="611"/>
      <c r="AT27" s="611"/>
      <c r="AU27" s="611"/>
      <c r="AV27" s="611"/>
      <c r="AW27" s="611"/>
      <c r="AX27" s="611"/>
      <c r="AY27" s="611"/>
      <c r="AZ27" s="611"/>
      <c r="BA27" s="611"/>
      <c r="BB27" s="611"/>
      <c r="BC27" s="611"/>
      <c r="BD27" s="611"/>
      <c r="BE27" s="611"/>
      <c r="BF27" s="612"/>
      <c r="BG27" s="613">
        <v>3887633</v>
      </c>
      <c r="BH27" s="614"/>
      <c r="BI27" s="614"/>
      <c r="BJ27" s="614"/>
      <c r="BK27" s="614"/>
      <c r="BL27" s="614"/>
      <c r="BM27" s="614"/>
      <c r="BN27" s="615"/>
      <c r="BO27" s="640">
        <v>100</v>
      </c>
      <c r="BP27" s="640"/>
      <c r="BQ27" s="640"/>
      <c r="BR27" s="640"/>
      <c r="BS27" s="641">
        <v>80195</v>
      </c>
      <c r="BT27" s="641"/>
      <c r="BU27" s="641"/>
      <c r="BV27" s="641"/>
      <c r="BW27" s="641"/>
      <c r="BX27" s="641"/>
      <c r="BY27" s="641"/>
      <c r="BZ27" s="641"/>
      <c r="CA27" s="641"/>
      <c r="CB27" s="699"/>
      <c r="CD27" s="647" t="s">
        <v>499</v>
      </c>
      <c r="CE27" s="648"/>
      <c r="CF27" s="648"/>
      <c r="CG27" s="648"/>
      <c r="CH27" s="648"/>
      <c r="CI27" s="648"/>
      <c r="CJ27" s="648"/>
      <c r="CK27" s="648"/>
      <c r="CL27" s="648"/>
      <c r="CM27" s="648"/>
      <c r="CN27" s="648"/>
      <c r="CO27" s="648"/>
      <c r="CP27" s="648"/>
      <c r="CQ27" s="649"/>
      <c r="CR27" s="613">
        <v>2076851</v>
      </c>
      <c r="CS27" s="624"/>
      <c r="CT27" s="624"/>
      <c r="CU27" s="624"/>
      <c r="CV27" s="624"/>
      <c r="CW27" s="624"/>
      <c r="CX27" s="624"/>
      <c r="CY27" s="625"/>
      <c r="CZ27" s="616">
        <v>18.8</v>
      </c>
      <c r="DA27" s="626"/>
      <c r="DB27" s="626"/>
      <c r="DC27" s="627"/>
      <c r="DD27" s="619">
        <v>590921</v>
      </c>
      <c r="DE27" s="624"/>
      <c r="DF27" s="624"/>
      <c r="DG27" s="624"/>
      <c r="DH27" s="624"/>
      <c r="DI27" s="624"/>
      <c r="DJ27" s="624"/>
      <c r="DK27" s="625"/>
      <c r="DL27" s="619">
        <v>572511</v>
      </c>
      <c r="DM27" s="624"/>
      <c r="DN27" s="624"/>
      <c r="DO27" s="624"/>
      <c r="DP27" s="624"/>
      <c r="DQ27" s="624"/>
      <c r="DR27" s="624"/>
      <c r="DS27" s="624"/>
      <c r="DT27" s="624"/>
      <c r="DU27" s="624"/>
      <c r="DV27" s="625"/>
      <c r="DW27" s="616">
        <v>8.6</v>
      </c>
      <c r="DX27" s="626"/>
      <c r="DY27" s="626"/>
      <c r="DZ27" s="626"/>
      <c r="EA27" s="626"/>
      <c r="EB27" s="626"/>
      <c r="EC27" s="658"/>
    </row>
    <row r="28" spans="2:133" ht="11.25" customHeight="1" x14ac:dyDescent="0.2">
      <c r="B28" s="610" t="s">
        <v>500</v>
      </c>
      <c r="C28" s="611"/>
      <c r="D28" s="611"/>
      <c r="E28" s="611"/>
      <c r="F28" s="611"/>
      <c r="G28" s="611"/>
      <c r="H28" s="611"/>
      <c r="I28" s="611"/>
      <c r="J28" s="611"/>
      <c r="K28" s="611"/>
      <c r="L28" s="611"/>
      <c r="M28" s="611"/>
      <c r="N28" s="611"/>
      <c r="O28" s="611"/>
      <c r="P28" s="611"/>
      <c r="Q28" s="612"/>
      <c r="R28" s="613">
        <v>3792</v>
      </c>
      <c r="S28" s="614"/>
      <c r="T28" s="614"/>
      <c r="U28" s="614"/>
      <c r="V28" s="614"/>
      <c r="W28" s="614"/>
      <c r="X28" s="614"/>
      <c r="Y28" s="615"/>
      <c r="Z28" s="640">
        <v>0</v>
      </c>
      <c r="AA28" s="640"/>
      <c r="AB28" s="640"/>
      <c r="AC28" s="640"/>
      <c r="AD28" s="641">
        <v>3792</v>
      </c>
      <c r="AE28" s="641"/>
      <c r="AF28" s="641"/>
      <c r="AG28" s="641"/>
      <c r="AH28" s="641"/>
      <c r="AI28" s="641"/>
      <c r="AJ28" s="641"/>
      <c r="AK28" s="641"/>
      <c r="AL28" s="616">
        <v>0.1</v>
      </c>
      <c r="AM28" s="617"/>
      <c r="AN28" s="617"/>
      <c r="AO28" s="642"/>
      <c r="AP28" s="610"/>
      <c r="AQ28" s="611"/>
      <c r="AR28" s="611"/>
      <c r="AS28" s="611"/>
      <c r="AT28" s="611"/>
      <c r="AU28" s="611"/>
      <c r="AV28" s="611"/>
      <c r="AW28" s="611"/>
      <c r="AX28" s="611"/>
      <c r="AY28" s="611"/>
      <c r="AZ28" s="611"/>
      <c r="BA28" s="611"/>
      <c r="BB28" s="611"/>
      <c r="BC28" s="611"/>
      <c r="BD28" s="611"/>
      <c r="BE28" s="611"/>
      <c r="BF28" s="612"/>
      <c r="BG28" s="613"/>
      <c r="BH28" s="614"/>
      <c r="BI28" s="614"/>
      <c r="BJ28" s="614"/>
      <c r="BK28" s="614"/>
      <c r="BL28" s="614"/>
      <c r="BM28" s="614"/>
      <c r="BN28" s="615"/>
      <c r="BO28" s="640"/>
      <c r="BP28" s="640"/>
      <c r="BQ28" s="640"/>
      <c r="BR28" s="640"/>
      <c r="BS28" s="619"/>
      <c r="BT28" s="614"/>
      <c r="BU28" s="614"/>
      <c r="BV28" s="614"/>
      <c r="BW28" s="614"/>
      <c r="BX28" s="614"/>
      <c r="BY28" s="614"/>
      <c r="BZ28" s="614"/>
      <c r="CA28" s="614"/>
      <c r="CB28" s="657"/>
      <c r="CD28" s="647" t="s">
        <v>501</v>
      </c>
      <c r="CE28" s="648"/>
      <c r="CF28" s="648"/>
      <c r="CG28" s="648"/>
      <c r="CH28" s="648"/>
      <c r="CI28" s="648"/>
      <c r="CJ28" s="648"/>
      <c r="CK28" s="648"/>
      <c r="CL28" s="648"/>
      <c r="CM28" s="648"/>
      <c r="CN28" s="648"/>
      <c r="CO28" s="648"/>
      <c r="CP28" s="648"/>
      <c r="CQ28" s="649"/>
      <c r="CR28" s="613">
        <v>746750</v>
      </c>
      <c r="CS28" s="614"/>
      <c r="CT28" s="614"/>
      <c r="CU28" s="614"/>
      <c r="CV28" s="614"/>
      <c r="CW28" s="614"/>
      <c r="CX28" s="614"/>
      <c r="CY28" s="615"/>
      <c r="CZ28" s="616">
        <v>6.8</v>
      </c>
      <c r="DA28" s="626"/>
      <c r="DB28" s="626"/>
      <c r="DC28" s="627"/>
      <c r="DD28" s="619">
        <v>729764</v>
      </c>
      <c r="DE28" s="614"/>
      <c r="DF28" s="614"/>
      <c r="DG28" s="614"/>
      <c r="DH28" s="614"/>
      <c r="DI28" s="614"/>
      <c r="DJ28" s="614"/>
      <c r="DK28" s="615"/>
      <c r="DL28" s="619">
        <v>729764</v>
      </c>
      <c r="DM28" s="614"/>
      <c r="DN28" s="614"/>
      <c r="DO28" s="614"/>
      <c r="DP28" s="614"/>
      <c r="DQ28" s="614"/>
      <c r="DR28" s="614"/>
      <c r="DS28" s="614"/>
      <c r="DT28" s="614"/>
      <c r="DU28" s="614"/>
      <c r="DV28" s="615"/>
      <c r="DW28" s="616">
        <v>10.9</v>
      </c>
      <c r="DX28" s="626"/>
      <c r="DY28" s="626"/>
      <c r="DZ28" s="626"/>
      <c r="EA28" s="626"/>
      <c r="EB28" s="626"/>
      <c r="EC28" s="658"/>
    </row>
    <row r="29" spans="2:133" ht="11.25" customHeight="1" x14ac:dyDescent="0.2">
      <c r="B29" s="610" t="s">
        <v>149</v>
      </c>
      <c r="C29" s="611"/>
      <c r="D29" s="611"/>
      <c r="E29" s="611"/>
      <c r="F29" s="611"/>
      <c r="G29" s="611"/>
      <c r="H29" s="611"/>
      <c r="I29" s="611"/>
      <c r="J29" s="611"/>
      <c r="K29" s="611"/>
      <c r="L29" s="611"/>
      <c r="M29" s="611"/>
      <c r="N29" s="611"/>
      <c r="O29" s="611"/>
      <c r="P29" s="611"/>
      <c r="Q29" s="612"/>
      <c r="R29" s="613">
        <v>99832</v>
      </c>
      <c r="S29" s="614"/>
      <c r="T29" s="614"/>
      <c r="U29" s="614"/>
      <c r="V29" s="614"/>
      <c r="W29" s="614"/>
      <c r="X29" s="614"/>
      <c r="Y29" s="615"/>
      <c r="Z29" s="640">
        <v>0.9</v>
      </c>
      <c r="AA29" s="640"/>
      <c r="AB29" s="640"/>
      <c r="AC29" s="640"/>
      <c r="AD29" s="641" t="s">
        <v>457</v>
      </c>
      <c r="AE29" s="641"/>
      <c r="AF29" s="641"/>
      <c r="AG29" s="641"/>
      <c r="AH29" s="641"/>
      <c r="AI29" s="641"/>
      <c r="AJ29" s="641"/>
      <c r="AK29" s="641"/>
      <c r="AL29" s="616" t="s">
        <v>457</v>
      </c>
      <c r="AM29" s="617"/>
      <c r="AN29" s="617"/>
      <c r="AO29" s="642"/>
      <c r="AP29" s="590"/>
      <c r="AQ29" s="591"/>
      <c r="AR29" s="591"/>
      <c r="AS29" s="591"/>
      <c r="AT29" s="591"/>
      <c r="AU29" s="591"/>
      <c r="AV29" s="591"/>
      <c r="AW29" s="591"/>
      <c r="AX29" s="591"/>
      <c r="AY29" s="591"/>
      <c r="AZ29" s="591"/>
      <c r="BA29" s="591"/>
      <c r="BB29" s="591"/>
      <c r="BC29" s="591"/>
      <c r="BD29" s="591"/>
      <c r="BE29" s="591"/>
      <c r="BF29" s="592"/>
      <c r="BG29" s="613"/>
      <c r="BH29" s="614"/>
      <c r="BI29" s="614"/>
      <c r="BJ29" s="614"/>
      <c r="BK29" s="614"/>
      <c r="BL29" s="614"/>
      <c r="BM29" s="614"/>
      <c r="BN29" s="615"/>
      <c r="BO29" s="640"/>
      <c r="BP29" s="640"/>
      <c r="BQ29" s="640"/>
      <c r="BR29" s="640"/>
      <c r="BS29" s="641"/>
      <c r="BT29" s="641"/>
      <c r="BU29" s="641"/>
      <c r="BV29" s="641"/>
      <c r="BW29" s="641"/>
      <c r="BX29" s="641"/>
      <c r="BY29" s="641"/>
      <c r="BZ29" s="641"/>
      <c r="CA29" s="641"/>
      <c r="CB29" s="699"/>
      <c r="CD29" s="700" t="s">
        <v>502</v>
      </c>
      <c r="CE29" s="701"/>
      <c r="CF29" s="647" t="s">
        <v>503</v>
      </c>
      <c r="CG29" s="648"/>
      <c r="CH29" s="648"/>
      <c r="CI29" s="648"/>
      <c r="CJ29" s="648"/>
      <c r="CK29" s="648"/>
      <c r="CL29" s="648"/>
      <c r="CM29" s="648"/>
      <c r="CN29" s="648"/>
      <c r="CO29" s="648"/>
      <c r="CP29" s="648"/>
      <c r="CQ29" s="649"/>
      <c r="CR29" s="613">
        <v>746750</v>
      </c>
      <c r="CS29" s="624"/>
      <c r="CT29" s="624"/>
      <c r="CU29" s="624"/>
      <c r="CV29" s="624"/>
      <c r="CW29" s="624"/>
      <c r="CX29" s="624"/>
      <c r="CY29" s="625"/>
      <c r="CZ29" s="616">
        <v>6.8</v>
      </c>
      <c r="DA29" s="626"/>
      <c r="DB29" s="626"/>
      <c r="DC29" s="627"/>
      <c r="DD29" s="619">
        <v>729764</v>
      </c>
      <c r="DE29" s="624"/>
      <c r="DF29" s="624"/>
      <c r="DG29" s="624"/>
      <c r="DH29" s="624"/>
      <c r="DI29" s="624"/>
      <c r="DJ29" s="624"/>
      <c r="DK29" s="625"/>
      <c r="DL29" s="619">
        <v>729764</v>
      </c>
      <c r="DM29" s="624"/>
      <c r="DN29" s="624"/>
      <c r="DO29" s="624"/>
      <c r="DP29" s="624"/>
      <c r="DQ29" s="624"/>
      <c r="DR29" s="624"/>
      <c r="DS29" s="624"/>
      <c r="DT29" s="624"/>
      <c r="DU29" s="624"/>
      <c r="DV29" s="625"/>
      <c r="DW29" s="616">
        <v>10.9</v>
      </c>
      <c r="DX29" s="626"/>
      <c r="DY29" s="626"/>
      <c r="DZ29" s="626"/>
      <c r="EA29" s="626"/>
      <c r="EB29" s="626"/>
      <c r="EC29" s="658"/>
    </row>
    <row r="30" spans="2:133" ht="11.25" customHeight="1" x14ac:dyDescent="0.2">
      <c r="B30" s="610" t="s">
        <v>273</v>
      </c>
      <c r="C30" s="611"/>
      <c r="D30" s="611"/>
      <c r="E30" s="611"/>
      <c r="F30" s="611"/>
      <c r="G30" s="611"/>
      <c r="H30" s="611"/>
      <c r="I30" s="611"/>
      <c r="J30" s="611"/>
      <c r="K30" s="611"/>
      <c r="L30" s="611"/>
      <c r="M30" s="611"/>
      <c r="N30" s="611"/>
      <c r="O30" s="611"/>
      <c r="P30" s="611"/>
      <c r="Q30" s="612"/>
      <c r="R30" s="613">
        <v>77742</v>
      </c>
      <c r="S30" s="614"/>
      <c r="T30" s="614"/>
      <c r="U30" s="614"/>
      <c r="V30" s="614"/>
      <c r="W30" s="614"/>
      <c r="X30" s="614"/>
      <c r="Y30" s="615"/>
      <c r="Z30" s="640">
        <v>0.7</v>
      </c>
      <c r="AA30" s="640"/>
      <c r="AB30" s="640"/>
      <c r="AC30" s="640"/>
      <c r="AD30" s="641">
        <v>6265</v>
      </c>
      <c r="AE30" s="641"/>
      <c r="AF30" s="641"/>
      <c r="AG30" s="641"/>
      <c r="AH30" s="641"/>
      <c r="AI30" s="641"/>
      <c r="AJ30" s="641"/>
      <c r="AK30" s="641"/>
      <c r="AL30" s="616">
        <v>0.1</v>
      </c>
      <c r="AM30" s="617"/>
      <c r="AN30" s="617"/>
      <c r="AO30" s="642"/>
      <c r="AP30" s="672" t="s">
        <v>274</v>
      </c>
      <c r="AQ30" s="673"/>
      <c r="AR30" s="673"/>
      <c r="AS30" s="673"/>
      <c r="AT30" s="673"/>
      <c r="AU30" s="673"/>
      <c r="AV30" s="673"/>
      <c r="AW30" s="673"/>
      <c r="AX30" s="673"/>
      <c r="AY30" s="673"/>
      <c r="AZ30" s="673"/>
      <c r="BA30" s="673"/>
      <c r="BB30" s="673"/>
      <c r="BC30" s="673"/>
      <c r="BD30" s="673"/>
      <c r="BE30" s="673"/>
      <c r="BF30" s="674"/>
      <c r="BG30" s="672" t="s">
        <v>504</v>
      </c>
      <c r="BH30" s="697"/>
      <c r="BI30" s="697"/>
      <c r="BJ30" s="697"/>
      <c r="BK30" s="697"/>
      <c r="BL30" s="697"/>
      <c r="BM30" s="697"/>
      <c r="BN30" s="697"/>
      <c r="BO30" s="697"/>
      <c r="BP30" s="697"/>
      <c r="BQ30" s="698"/>
      <c r="BR30" s="672" t="s">
        <v>505</v>
      </c>
      <c r="BS30" s="697"/>
      <c r="BT30" s="697"/>
      <c r="BU30" s="697"/>
      <c r="BV30" s="697"/>
      <c r="BW30" s="697"/>
      <c r="BX30" s="697"/>
      <c r="BY30" s="697"/>
      <c r="BZ30" s="697"/>
      <c r="CA30" s="697"/>
      <c r="CB30" s="698"/>
      <c r="CD30" s="702"/>
      <c r="CE30" s="703"/>
      <c r="CF30" s="647" t="s">
        <v>506</v>
      </c>
      <c r="CG30" s="648"/>
      <c r="CH30" s="648"/>
      <c r="CI30" s="648"/>
      <c r="CJ30" s="648"/>
      <c r="CK30" s="648"/>
      <c r="CL30" s="648"/>
      <c r="CM30" s="648"/>
      <c r="CN30" s="648"/>
      <c r="CO30" s="648"/>
      <c r="CP30" s="648"/>
      <c r="CQ30" s="649"/>
      <c r="CR30" s="613">
        <v>723011</v>
      </c>
      <c r="CS30" s="614"/>
      <c r="CT30" s="614"/>
      <c r="CU30" s="614"/>
      <c r="CV30" s="614"/>
      <c r="CW30" s="614"/>
      <c r="CX30" s="614"/>
      <c r="CY30" s="615"/>
      <c r="CZ30" s="616">
        <v>6.5</v>
      </c>
      <c r="DA30" s="626"/>
      <c r="DB30" s="626"/>
      <c r="DC30" s="627"/>
      <c r="DD30" s="619">
        <v>706025</v>
      </c>
      <c r="DE30" s="614"/>
      <c r="DF30" s="614"/>
      <c r="DG30" s="614"/>
      <c r="DH30" s="614"/>
      <c r="DI30" s="614"/>
      <c r="DJ30" s="614"/>
      <c r="DK30" s="615"/>
      <c r="DL30" s="619">
        <v>706025</v>
      </c>
      <c r="DM30" s="614"/>
      <c r="DN30" s="614"/>
      <c r="DO30" s="614"/>
      <c r="DP30" s="614"/>
      <c r="DQ30" s="614"/>
      <c r="DR30" s="614"/>
      <c r="DS30" s="614"/>
      <c r="DT30" s="614"/>
      <c r="DU30" s="614"/>
      <c r="DV30" s="615"/>
      <c r="DW30" s="616">
        <v>10.6</v>
      </c>
      <c r="DX30" s="626"/>
      <c r="DY30" s="626"/>
      <c r="DZ30" s="626"/>
      <c r="EA30" s="626"/>
      <c r="EB30" s="626"/>
      <c r="EC30" s="658"/>
    </row>
    <row r="31" spans="2:133" ht="11.25" customHeight="1" x14ac:dyDescent="0.2">
      <c r="B31" s="610" t="s">
        <v>19</v>
      </c>
      <c r="C31" s="611"/>
      <c r="D31" s="611"/>
      <c r="E31" s="611"/>
      <c r="F31" s="611"/>
      <c r="G31" s="611"/>
      <c r="H31" s="611"/>
      <c r="I31" s="611"/>
      <c r="J31" s="611"/>
      <c r="K31" s="611"/>
      <c r="L31" s="611"/>
      <c r="M31" s="611"/>
      <c r="N31" s="611"/>
      <c r="O31" s="611"/>
      <c r="P31" s="611"/>
      <c r="Q31" s="612"/>
      <c r="R31" s="613">
        <v>12080</v>
      </c>
      <c r="S31" s="614"/>
      <c r="T31" s="614"/>
      <c r="U31" s="614"/>
      <c r="V31" s="614"/>
      <c r="W31" s="614"/>
      <c r="X31" s="614"/>
      <c r="Y31" s="615"/>
      <c r="Z31" s="640">
        <v>0.1</v>
      </c>
      <c r="AA31" s="640"/>
      <c r="AB31" s="640"/>
      <c r="AC31" s="640"/>
      <c r="AD31" s="641" t="s">
        <v>457</v>
      </c>
      <c r="AE31" s="641"/>
      <c r="AF31" s="641"/>
      <c r="AG31" s="641"/>
      <c r="AH31" s="641"/>
      <c r="AI31" s="641"/>
      <c r="AJ31" s="641"/>
      <c r="AK31" s="641"/>
      <c r="AL31" s="616" t="s">
        <v>457</v>
      </c>
      <c r="AM31" s="617"/>
      <c r="AN31" s="617"/>
      <c r="AO31" s="642"/>
      <c r="AP31" s="688" t="s">
        <v>507</v>
      </c>
      <c r="AQ31" s="689"/>
      <c r="AR31" s="689"/>
      <c r="AS31" s="689"/>
      <c r="AT31" s="694" t="s">
        <v>508</v>
      </c>
      <c r="AU31" s="308"/>
      <c r="AV31" s="308"/>
      <c r="AW31" s="308"/>
      <c r="AX31" s="681" t="s">
        <v>509</v>
      </c>
      <c r="AY31" s="682"/>
      <c r="AZ31" s="682"/>
      <c r="BA31" s="682"/>
      <c r="BB31" s="682"/>
      <c r="BC31" s="682"/>
      <c r="BD31" s="682"/>
      <c r="BE31" s="682"/>
      <c r="BF31" s="683"/>
      <c r="BG31" s="684">
        <v>99.1</v>
      </c>
      <c r="BH31" s="685"/>
      <c r="BI31" s="685"/>
      <c r="BJ31" s="685"/>
      <c r="BK31" s="685"/>
      <c r="BL31" s="685"/>
      <c r="BM31" s="686">
        <v>94.6</v>
      </c>
      <c r="BN31" s="685"/>
      <c r="BO31" s="685"/>
      <c r="BP31" s="685"/>
      <c r="BQ31" s="687"/>
      <c r="BR31" s="684">
        <v>96</v>
      </c>
      <c r="BS31" s="685"/>
      <c r="BT31" s="685"/>
      <c r="BU31" s="685"/>
      <c r="BV31" s="685"/>
      <c r="BW31" s="685"/>
      <c r="BX31" s="686">
        <v>91.7</v>
      </c>
      <c r="BY31" s="685"/>
      <c r="BZ31" s="685"/>
      <c r="CA31" s="685"/>
      <c r="CB31" s="687"/>
      <c r="CD31" s="702"/>
      <c r="CE31" s="703"/>
      <c r="CF31" s="647" t="s">
        <v>510</v>
      </c>
      <c r="CG31" s="648"/>
      <c r="CH31" s="648"/>
      <c r="CI31" s="648"/>
      <c r="CJ31" s="648"/>
      <c r="CK31" s="648"/>
      <c r="CL31" s="648"/>
      <c r="CM31" s="648"/>
      <c r="CN31" s="648"/>
      <c r="CO31" s="648"/>
      <c r="CP31" s="648"/>
      <c r="CQ31" s="649"/>
      <c r="CR31" s="613">
        <v>23739</v>
      </c>
      <c r="CS31" s="624"/>
      <c r="CT31" s="624"/>
      <c r="CU31" s="624"/>
      <c r="CV31" s="624"/>
      <c r="CW31" s="624"/>
      <c r="CX31" s="624"/>
      <c r="CY31" s="625"/>
      <c r="CZ31" s="616">
        <v>0.2</v>
      </c>
      <c r="DA31" s="626"/>
      <c r="DB31" s="626"/>
      <c r="DC31" s="627"/>
      <c r="DD31" s="619">
        <v>23739</v>
      </c>
      <c r="DE31" s="624"/>
      <c r="DF31" s="624"/>
      <c r="DG31" s="624"/>
      <c r="DH31" s="624"/>
      <c r="DI31" s="624"/>
      <c r="DJ31" s="624"/>
      <c r="DK31" s="625"/>
      <c r="DL31" s="619">
        <v>23739</v>
      </c>
      <c r="DM31" s="624"/>
      <c r="DN31" s="624"/>
      <c r="DO31" s="624"/>
      <c r="DP31" s="624"/>
      <c r="DQ31" s="624"/>
      <c r="DR31" s="624"/>
      <c r="DS31" s="624"/>
      <c r="DT31" s="624"/>
      <c r="DU31" s="624"/>
      <c r="DV31" s="625"/>
      <c r="DW31" s="616">
        <v>0.4</v>
      </c>
      <c r="DX31" s="626"/>
      <c r="DY31" s="626"/>
      <c r="DZ31" s="626"/>
      <c r="EA31" s="626"/>
      <c r="EB31" s="626"/>
      <c r="EC31" s="658"/>
    </row>
    <row r="32" spans="2:133" ht="11.25" customHeight="1" x14ac:dyDescent="0.2">
      <c r="B32" s="610" t="s">
        <v>288</v>
      </c>
      <c r="C32" s="611"/>
      <c r="D32" s="611"/>
      <c r="E32" s="611"/>
      <c r="F32" s="611"/>
      <c r="G32" s="611"/>
      <c r="H32" s="611"/>
      <c r="I32" s="611"/>
      <c r="J32" s="611"/>
      <c r="K32" s="611"/>
      <c r="L32" s="611"/>
      <c r="M32" s="611"/>
      <c r="N32" s="611"/>
      <c r="O32" s="611"/>
      <c r="P32" s="611"/>
      <c r="Q32" s="612"/>
      <c r="R32" s="613">
        <v>1866983</v>
      </c>
      <c r="S32" s="614"/>
      <c r="T32" s="614"/>
      <c r="U32" s="614"/>
      <c r="V32" s="614"/>
      <c r="W32" s="614"/>
      <c r="X32" s="614"/>
      <c r="Y32" s="615"/>
      <c r="Z32" s="640">
        <v>16</v>
      </c>
      <c r="AA32" s="640"/>
      <c r="AB32" s="640"/>
      <c r="AC32" s="640"/>
      <c r="AD32" s="641" t="s">
        <v>457</v>
      </c>
      <c r="AE32" s="641"/>
      <c r="AF32" s="641"/>
      <c r="AG32" s="641"/>
      <c r="AH32" s="641"/>
      <c r="AI32" s="641"/>
      <c r="AJ32" s="641"/>
      <c r="AK32" s="641"/>
      <c r="AL32" s="616" t="s">
        <v>457</v>
      </c>
      <c r="AM32" s="617"/>
      <c r="AN32" s="617"/>
      <c r="AO32" s="642"/>
      <c r="AP32" s="690"/>
      <c r="AQ32" s="691"/>
      <c r="AR32" s="691"/>
      <c r="AS32" s="691"/>
      <c r="AT32" s="695"/>
      <c r="AU32" s="307" t="s">
        <v>511</v>
      </c>
      <c r="AV32" s="307"/>
      <c r="AW32" s="307"/>
      <c r="AX32" s="610" t="s">
        <v>512</v>
      </c>
      <c r="AY32" s="611"/>
      <c r="AZ32" s="611"/>
      <c r="BA32" s="611"/>
      <c r="BB32" s="611"/>
      <c r="BC32" s="611"/>
      <c r="BD32" s="611"/>
      <c r="BE32" s="611"/>
      <c r="BF32" s="612"/>
      <c r="BG32" s="679">
        <v>99</v>
      </c>
      <c r="BH32" s="624"/>
      <c r="BI32" s="624"/>
      <c r="BJ32" s="624"/>
      <c r="BK32" s="624"/>
      <c r="BL32" s="624"/>
      <c r="BM32" s="617">
        <v>95.4</v>
      </c>
      <c r="BN32" s="680"/>
      <c r="BO32" s="680"/>
      <c r="BP32" s="680"/>
      <c r="BQ32" s="656"/>
      <c r="BR32" s="679">
        <v>98.8</v>
      </c>
      <c r="BS32" s="624"/>
      <c r="BT32" s="624"/>
      <c r="BU32" s="624"/>
      <c r="BV32" s="624"/>
      <c r="BW32" s="624"/>
      <c r="BX32" s="617">
        <v>95.2</v>
      </c>
      <c r="BY32" s="680"/>
      <c r="BZ32" s="680"/>
      <c r="CA32" s="680"/>
      <c r="CB32" s="656"/>
      <c r="CD32" s="704"/>
      <c r="CE32" s="705"/>
      <c r="CF32" s="647" t="s">
        <v>513</v>
      </c>
      <c r="CG32" s="648"/>
      <c r="CH32" s="648"/>
      <c r="CI32" s="648"/>
      <c r="CJ32" s="648"/>
      <c r="CK32" s="648"/>
      <c r="CL32" s="648"/>
      <c r="CM32" s="648"/>
      <c r="CN32" s="648"/>
      <c r="CO32" s="648"/>
      <c r="CP32" s="648"/>
      <c r="CQ32" s="649"/>
      <c r="CR32" s="613" t="s">
        <v>457</v>
      </c>
      <c r="CS32" s="614"/>
      <c r="CT32" s="614"/>
      <c r="CU32" s="614"/>
      <c r="CV32" s="614"/>
      <c r="CW32" s="614"/>
      <c r="CX32" s="614"/>
      <c r="CY32" s="615"/>
      <c r="CZ32" s="616" t="s">
        <v>457</v>
      </c>
      <c r="DA32" s="626"/>
      <c r="DB32" s="626"/>
      <c r="DC32" s="627"/>
      <c r="DD32" s="619" t="s">
        <v>457</v>
      </c>
      <c r="DE32" s="614"/>
      <c r="DF32" s="614"/>
      <c r="DG32" s="614"/>
      <c r="DH32" s="614"/>
      <c r="DI32" s="614"/>
      <c r="DJ32" s="614"/>
      <c r="DK32" s="615"/>
      <c r="DL32" s="619" t="s">
        <v>457</v>
      </c>
      <c r="DM32" s="614"/>
      <c r="DN32" s="614"/>
      <c r="DO32" s="614"/>
      <c r="DP32" s="614"/>
      <c r="DQ32" s="614"/>
      <c r="DR32" s="614"/>
      <c r="DS32" s="614"/>
      <c r="DT32" s="614"/>
      <c r="DU32" s="614"/>
      <c r="DV32" s="615"/>
      <c r="DW32" s="616" t="s">
        <v>457</v>
      </c>
      <c r="DX32" s="626"/>
      <c r="DY32" s="626"/>
      <c r="DZ32" s="626"/>
      <c r="EA32" s="626"/>
      <c r="EB32" s="626"/>
      <c r="EC32" s="658"/>
    </row>
    <row r="33" spans="2:133" ht="11.25" customHeight="1" x14ac:dyDescent="0.2">
      <c r="B33" s="676" t="s">
        <v>56</v>
      </c>
      <c r="C33" s="677"/>
      <c r="D33" s="677"/>
      <c r="E33" s="677"/>
      <c r="F33" s="677"/>
      <c r="G33" s="677"/>
      <c r="H33" s="677"/>
      <c r="I33" s="677"/>
      <c r="J33" s="677"/>
      <c r="K33" s="677"/>
      <c r="L33" s="677"/>
      <c r="M33" s="677"/>
      <c r="N33" s="677"/>
      <c r="O33" s="677"/>
      <c r="P33" s="677"/>
      <c r="Q33" s="678"/>
      <c r="R33" s="613" t="s">
        <v>457</v>
      </c>
      <c r="S33" s="614"/>
      <c r="T33" s="614"/>
      <c r="U33" s="614"/>
      <c r="V33" s="614"/>
      <c r="W33" s="614"/>
      <c r="X33" s="614"/>
      <c r="Y33" s="615"/>
      <c r="Z33" s="640" t="s">
        <v>457</v>
      </c>
      <c r="AA33" s="640"/>
      <c r="AB33" s="640"/>
      <c r="AC33" s="640"/>
      <c r="AD33" s="641" t="s">
        <v>457</v>
      </c>
      <c r="AE33" s="641"/>
      <c r="AF33" s="641"/>
      <c r="AG33" s="641"/>
      <c r="AH33" s="641"/>
      <c r="AI33" s="641"/>
      <c r="AJ33" s="641"/>
      <c r="AK33" s="641"/>
      <c r="AL33" s="616" t="s">
        <v>457</v>
      </c>
      <c r="AM33" s="617"/>
      <c r="AN33" s="617"/>
      <c r="AO33" s="642"/>
      <c r="AP33" s="692"/>
      <c r="AQ33" s="693"/>
      <c r="AR33" s="693"/>
      <c r="AS33" s="693"/>
      <c r="AT33" s="696"/>
      <c r="AU33" s="309"/>
      <c r="AV33" s="309"/>
      <c r="AW33" s="309"/>
      <c r="AX33" s="590" t="s">
        <v>514</v>
      </c>
      <c r="AY33" s="591"/>
      <c r="AZ33" s="591"/>
      <c r="BA33" s="591"/>
      <c r="BB33" s="591"/>
      <c r="BC33" s="591"/>
      <c r="BD33" s="591"/>
      <c r="BE33" s="591"/>
      <c r="BF33" s="592"/>
      <c r="BG33" s="675">
        <v>99.1</v>
      </c>
      <c r="BH33" s="594"/>
      <c r="BI33" s="594"/>
      <c r="BJ33" s="594"/>
      <c r="BK33" s="594"/>
      <c r="BL33" s="594"/>
      <c r="BM33" s="632">
        <v>93.6</v>
      </c>
      <c r="BN33" s="594"/>
      <c r="BO33" s="594"/>
      <c r="BP33" s="594"/>
      <c r="BQ33" s="643"/>
      <c r="BR33" s="675">
        <v>93.4</v>
      </c>
      <c r="BS33" s="594"/>
      <c r="BT33" s="594"/>
      <c r="BU33" s="594"/>
      <c r="BV33" s="594"/>
      <c r="BW33" s="594"/>
      <c r="BX33" s="632">
        <v>88.1</v>
      </c>
      <c r="BY33" s="594"/>
      <c r="BZ33" s="594"/>
      <c r="CA33" s="594"/>
      <c r="CB33" s="643"/>
      <c r="CD33" s="647" t="s">
        <v>515</v>
      </c>
      <c r="CE33" s="648"/>
      <c r="CF33" s="648"/>
      <c r="CG33" s="648"/>
      <c r="CH33" s="648"/>
      <c r="CI33" s="648"/>
      <c r="CJ33" s="648"/>
      <c r="CK33" s="648"/>
      <c r="CL33" s="648"/>
      <c r="CM33" s="648"/>
      <c r="CN33" s="648"/>
      <c r="CO33" s="648"/>
      <c r="CP33" s="648"/>
      <c r="CQ33" s="649"/>
      <c r="CR33" s="613">
        <v>5281331</v>
      </c>
      <c r="CS33" s="624"/>
      <c r="CT33" s="624"/>
      <c r="CU33" s="624"/>
      <c r="CV33" s="624"/>
      <c r="CW33" s="624"/>
      <c r="CX33" s="624"/>
      <c r="CY33" s="625"/>
      <c r="CZ33" s="616">
        <v>47.8</v>
      </c>
      <c r="DA33" s="626"/>
      <c r="DB33" s="626"/>
      <c r="DC33" s="627"/>
      <c r="DD33" s="619">
        <v>4398049</v>
      </c>
      <c r="DE33" s="624"/>
      <c r="DF33" s="624"/>
      <c r="DG33" s="624"/>
      <c r="DH33" s="624"/>
      <c r="DI33" s="624"/>
      <c r="DJ33" s="624"/>
      <c r="DK33" s="625"/>
      <c r="DL33" s="619">
        <v>2709880</v>
      </c>
      <c r="DM33" s="624"/>
      <c r="DN33" s="624"/>
      <c r="DO33" s="624"/>
      <c r="DP33" s="624"/>
      <c r="DQ33" s="624"/>
      <c r="DR33" s="624"/>
      <c r="DS33" s="624"/>
      <c r="DT33" s="624"/>
      <c r="DU33" s="624"/>
      <c r="DV33" s="625"/>
      <c r="DW33" s="616">
        <v>40.6</v>
      </c>
      <c r="DX33" s="626"/>
      <c r="DY33" s="626"/>
      <c r="DZ33" s="626"/>
      <c r="EA33" s="626"/>
      <c r="EB33" s="626"/>
      <c r="EC33" s="658"/>
    </row>
    <row r="34" spans="2:133" ht="11.25" customHeight="1" x14ac:dyDescent="0.2">
      <c r="B34" s="610" t="s">
        <v>315</v>
      </c>
      <c r="C34" s="611"/>
      <c r="D34" s="611"/>
      <c r="E34" s="611"/>
      <c r="F34" s="611"/>
      <c r="G34" s="611"/>
      <c r="H34" s="611"/>
      <c r="I34" s="611"/>
      <c r="J34" s="611"/>
      <c r="K34" s="611"/>
      <c r="L34" s="611"/>
      <c r="M34" s="611"/>
      <c r="N34" s="611"/>
      <c r="O34" s="611"/>
      <c r="P34" s="611"/>
      <c r="Q34" s="612"/>
      <c r="R34" s="613">
        <v>586252</v>
      </c>
      <c r="S34" s="614"/>
      <c r="T34" s="614"/>
      <c r="U34" s="614"/>
      <c r="V34" s="614"/>
      <c r="W34" s="614"/>
      <c r="X34" s="614"/>
      <c r="Y34" s="615"/>
      <c r="Z34" s="640">
        <v>5</v>
      </c>
      <c r="AA34" s="640"/>
      <c r="AB34" s="640"/>
      <c r="AC34" s="640"/>
      <c r="AD34" s="641" t="s">
        <v>457</v>
      </c>
      <c r="AE34" s="641"/>
      <c r="AF34" s="641"/>
      <c r="AG34" s="641"/>
      <c r="AH34" s="641"/>
      <c r="AI34" s="641"/>
      <c r="AJ34" s="641"/>
      <c r="AK34" s="641"/>
      <c r="AL34" s="616" t="s">
        <v>457</v>
      </c>
      <c r="AM34" s="617"/>
      <c r="AN34" s="617"/>
      <c r="AO34" s="642"/>
      <c r="AP34" s="310"/>
      <c r="AQ34" s="311"/>
      <c r="AR34" s="307"/>
      <c r="AS34" s="308"/>
      <c r="AT34" s="308"/>
      <c r="AU34" s="308"/>
      <c r="AV34" s="308"/>
      <c r="AW34" s="308"/>
      <c r="AX34" s="308"/>
      <c r="AY34" s="308"/>
      <c r="AZ34" s="308"/>
      <c r="BA34" s="308"/>
      <c r="BB34" s="308"/>
      <c r="BC34" s="308"/>
      <c r="BD34" s="308"/>
      <c r="BE34" s="308"/>
      <c r="BF34" s="308"/>
      <c r="BG34" s="311"/>
      <c r="BH34" s="311"/>
      <c r="BI34" s="311"/>
      <c r="BJ34" s="311"/>
      <c r="BK34" s="311"/>
      <c r="BL34" s="311"/>
      <c r="BM34" s="311"/>
      <c r="BN34" s="311"/>
      <c r="BO34" s="311"/>
      <c r="BP34" s="311"/>
      <c r="BQ34" s="311"/>
      <c r="BR34" s="311"/>
      <c r="BS34" s="311"/>
      <c r="BT34" s="311"/>
      <c r="BU34" s="311"/>
      <c r="BV34" s="311"/>
      <c r="BW34" s="311"/>
      <c r="BX34" s="311"/>
      <c r="BY34" s="311"/>
      <c r="BZ34" s="311"/>
      <c r="CA34" s="311"/>
      <c r="CB34" s="311"/>
      <c r="CD34" s="647" t="s">
        <v>516</v>
      </c>
      <c r="CE34" s="648"/>
      <c r="CF34" s="648"/>
      <c r="CG34" s="648"/>
      <c r="CH34" s="648"/>
      <c r="CI34" s="648"/>
      <c r="CJ34" s="648"/>
      <c r="CK34" s="648"/>
      <c r="CL34" s="648"/>
      <c r="CM34" s="648"/>
      <c r="CN34" s="648"/>
      <c r="CO34" s="648"/>
      <c r="CP34" s="648"/>
      <c r="CQ34" s="649"/>
      <c r="CR34" s="613">
        <v>1316450</v>
      </c>
      <c r="CS34" s="614"/>
      <c r="CT34" s="614"/>
      <c r="CU34" s="614"/>
      <c r="CV34" s="614"/>
      <c r="CW34" s="614"/>
      <c r="CX34" s="614"/>
      <c r="CY34" s="615"/>
      <c r="CZ34" s="616">
        <v>11.9</v>
      </c>
      <c r="DA34" s="626"/>
      <c r="DB34" s="626"/>
      <c r="DC34" s="627"/>
      <c r="DD34" s="619">
        <v>963488</v>
      </c>
      <c r="DE34" s="614"/>
      <c r="DF34" s="614"/>
      <c r="DG34" s="614"/>
      <c r="DH34" s="614"/>
      <c r="DI34" s="614"/>
      <c r="DJ34" s="614"/>
      <c r="DK34" s="615"/>
      <c r="DL34" s="619">
        <v>877401</v>
      </c>
      <c r="DM34" s="614"/>
      <c r="DN34" s="614"/>
      <c r="DO34" s="614"/>
      <c r="DP34" s="614"/>
      <c r="DQ34" s="614"/>
      <c r="DR34" s="614"/>
      <c r="DS34" s="614"/>
      <c r="DT34" s="614"/>
      <c r="DU34" s="614"/>
      <c r="DV34" s="615"/>
      <c r="DW34" s="616">
        <v>13.1</v>
      </c>
      <c r="DX34" s="626"/>
      <c r="DY34" s="626"/>
      <c r="DZ34" s="626"/>
      <c r="EA34" s="626"/>
      <c r="EB34" s="626"/>
      <c r="EC34" s="658"/>
    </row>
    <row r="35" spans="2:133" ht="11.25" customHeight="1" x14ac:dyDescent="0.2">
      <c r="B35" s="610" t="s">
        <v>202</v>
      </c>
      <c r="C35" s="611"/>
      <c r="D35" s="611"/>
      <c r="E35" s="611"/>
      <c r="F35" s="611"/>
      <c r="G35" s="611"/>
      <c r="H35" s="611"/>
      <c r="I35" s="611"/>
      <c r="J35" s="611"/>
      <c r="K35" s="611"/>
      <c r="L35" s="611"/>
      <c r="M35" s="611"/>
      <c r="N35" s="611"/>
      <c r="O35" s="611"/>
      <c r="P35" s="611"/>
      <c r="Q35" s="612"/>
      <c r="R35" s="613">
        <v>3501</v>
      </c>
      <c r="S35" s="614"/>
      <c r="T35" s="614"/>
      <c r="U35" s="614"/>
      <c r="V35" s="614"/>
      <c r="W35" s="614"/>
      <c r="X35" s="614"/>
      <c r="Y35" s="615"/>
      <c r="Z35" s="640">
        <v>0</v>
      </c>
      <c r="AA35" s="640"/>
      <c r="AB35" s="640"/>
      <c r="AC35" s="640"/>
      <c r="AD35" s="641">
        <v>775</v>
      </c>
      <c r="AE35" s="641"/>
      <c r="AF35" s="641"/>
      <c r="AG35" s="641"/>
      <c r="AH35" s="641"/>
      <c r="AI35" s="641"/>
      <c r="AJ35" s="641"/>
      <c r="AK35" s="641"/>
      <c r="AL35" s="616">
        <v>0</v>
      </c>
      <c r="AM35" s="617"/>
      <c r="AN35" s="617"/>
      <c r="AO35" s="642"/>
      <c r="AP35" s="312"/>
      <c r="AQ35" s="672" t="s">
        <v>517</v>
      </c>
      <c r="AR35" s="673"/>
      <c r="AS35" s="673"/>
      <c r="AT35" s="673"/>
      <c r="AU35" s="673"/>
      <c r="AV35" s="673"/>
      <c r="AW35" s="673"/>
      <c r="AX35" s="673"/>
      <c r="AY35" s="673"/>
      <c r="AZ35" s="673"/>
      <c r="BA35" s="673"/>
      <c r="BB35" s="673"/>
      <c r="BC35" s="673"/>
      <c r="BD35" s="673"/>
      <c r="BE35" s="673"/>
      <c r="BF35" s="674"/>
      <c r="BG35" s="672" t="s">
        <v>518</v>
      </c>
      <c r="BH35" s="673"/>
      <c r="BI35" s="673"/>
      <c r="BJ35" s="673"/>
      <c r="BK35" s="673"/>
      <c r="BL35" s="673"/>
      <c r="BM35" s="673"/>
      <c r="BN35" s="673"/>
      <c r="BO35" s="673"/>
      <c r="BP35" s="673"/>
      <c r="BQ35" s="673"/>
      <c r="BR35" s="673"/>
      <c r="BS35" s="673"/>
      <c r="BT35" s="673"/>
      <c r="BU35" s="673"/>
      <c r="BV35" s="673"/>
      <c r="BW35" s="673"/>
      <c r="BX35" s="673"/>
      <c r="BY35" s="673"/>
      <c r="BZ35" s="673"/>
      <c r="CA35" s="673"/>
      <c r="CB35" s="674"/>
      <c r="CD35" s="647" t="s">
        <v>519</v>
      </c>
      <c r="CE35" s="648"/>
      <c r="CF35" s="648"/>
      <c r="CG35" s="648"/>
      <c r="CH35" s="648"/>
      <c r="CI35" s="648"/>
      <c r="CJ35" s="648"/>
      <c r="CK35" s="648"/>
      <c r="CL35" s="648"/>
      <c r="CM35" s="648"/>
      <c r="CN35" s="648"/>
      <c r="CO35" s="648"/>
      <c r="CP35" s="648"/>
      <c r="CQ35" s="649"/>
      <c r="CR35" s="613">
        <v>71119</v>
      </c>
      <c r="CS35" s="624"/>
      <c r="CT35" s="624"/>
      <c r="CU35" s="624"/>
      <c r="CV35" s="624"/>
      <c r="CW35" s="624"/>
      <c r="CX35" s="624"/>
      <c r="CY35" s="625"/>
      <c r="CZ35" s="616">
        <v>0.6</v>
      </c>
      <c r="DA35" s="626"/>
      <c r="DB35" s="626"/>
      <c r="DC35" s="627"/>
      <c r="DD35" s="619">
        <v>43083</v>
      </c>
      <c r="DE35" s="624"/>
      <c r="DF35" s="624"/>
      <c r="DG35" s="624"/>
      <c r="DH35" s="624"/>
      <c r="DI35" s="624"/>
      <c r="DJ35" s="624"/>
      <c r="DK35" s="625"/>
      <c r="DL35" s="619">
        <v>43083</v>
      </c>
      <c r="DM35" s="624"/>
      <c r="DN35" s="624"/>
      <c r="DO35" s="624"/>
      <c r="DP35" s="624"/>
      <c r="DQ35" s="624"/>
      <c r="DR35" s="624"/>
      <c r="DS35" s="624"/>
      <c r="DT35" s="624"/>
      <c r="DU35" s="624"/>
      <c r="DV35" s="625"/>
      <c r="DW35" s="616">
        <v>0.6</v>
      </c>
      <c r="DX35" s="626"/>
      <c r="DY35" s="626"/>
      <c r="DZ35" s="626"/>
      <c r="EA35" s="626"/>
      <c r="EB35" s="626"/>
      <c r="EC35" s="658"/>
    </row>
    <row r="36" spans="2:133" ht="11.25" customHeight="1" x14ac:dyDescent="0.2">
      <c r="B36" s="610" t="s">
        <v>140</v>
      </c>
      <c r="C36" s="611"/>
      <c r="D36" s="611"/>
      <c r="E36" s="611"/>
      <c r="F36" s="611"/>
      <c r="G36" s="611"/>
      <c r="H36" s="611"/>
      <c r="I36" s="611"/>
      <c r="J36" s="611"/>
      <c r="K36" s="611"/>
      <c r="L36" s="611"/>
      <c r="M36" s="611"/>
      <c r="N36" s="611"/>
      <c r="O36" s="611"/>
      <c r="P36" s="611"/>
      <c r="Q36" s="612"/>
      <c r="R36" s="613">
        <v>52082</v>
      </c>
      <c r="S36" s="614"/>
      <c r="T36" s="614"/>
      <c r="U36" s="614"/>
      <c r="V36" s="614"/>
      <c r="W36" s="614"/>
      <c r="X36" s="614"/>
      <c r="Y36" s="615"/>
      <c r="Z36" s="640">
        <v>0.4</v>
      </c>
      <c r="AA36" s="640"/>
      <c r="AB36" s="640"/>
      <c r="AC36" s="640"/>
      <c r="AD36" s="641" t="s">
        <v>457</v>
      </c>
      <c r="AE36" s="641"/>
      <c r="AF36" s="641"/>
      <c r="AG36" s="641"/>
      <c r="AH36" s="641"/>
      <c r="AI36" s="641"/>
      <c r="AJ36" s="641"/>
      <c r="AK36" s="641"/>
      <c r="AL36" s="616" t="s">
        <v>457</v>
      </c>
      <c r="AM36" s="617"/>
      <c r="AN36" s="617"/>
      <c r="AO36" s="642"/>
      <c r="AP36" s="312"/>
      <c r="AQ36" s="663" t="s">
        <v>520</v>
      </c>
      <c r="AR36" s="664"/>
      <c r="AS36" s="664"/>
      <c r="AT36" s="664"/>
      <c r="AU36" s="664"/>
      <c r="AV36" s="664"/>
      <c r="AW36" s="664"/>
      <c r="AX36" s="664"/>
      <c r="AY36" s="665"/>
      <c r="AZ36" s="666">
        <v>1129254</v>
      </c>
      <c r="BA36" s="667"/>
      <c r="BB36" s="667"/>
      <c r="BC36" s="667"/>
      <c r="BD36" s="667"/>
      <c r="BE36" s="667"/>
      <c r="BF36" s="668"/>
      <c r="BG36" s="669" t="s">
        <v>521</v>
      </c>
      <c r="BH36" s="670"/>
      <c r="BI36" s="670"/>
      <c r="BJ36" s="670"/>
      <c r="BK36" s="670"/>
      <c r="BL36" s="670"/>
      <c r="BM36" s="670"/>
      <c r="BN36" s="670"/>
      <c r="BO36" s="670"/>
      <c r="BP36" s="670"/>
      <c r="BQ36" s="670"/>
      <c r="BR36" s="670"/>
      <c r="BS36" s="670"/>
      <c r="BT36" s="670"/>
      <c r="BU36" s="671"/>
      <c r="BV36" s="666">
        <v>196522</v>
      </c>
      <c r="BW36" s="667"/>
      <c r="BX36" s="667"/>
      <c r="BY36" s="667"/>
      <c r="BZ36" s="667"/>
      <c r="CA36" s="667"/>
      <c r="CB36" s="668"/>
      <c r="CD36" s="647" t="s">
        <v>522</v>
      </c>
      <c r="CE36" s="648"/>
      <c r="CF36" s="648"/>
      <c r="CG36" s="648"/>
      <c r="CH36" s="648"/>
      <c r="CI36" s="648"/>
      <c r="CJ36" s="648"/>
      <c r="CK36" s="648"/>
      <c r="CL36" s="648"/>
      <c r="CM36" s="648"/>
      <c r="CN36" s="648"/>
      <c r="CO36" s="648"/>
      <c r="CP36" s="648"/>
      <c r="CQ36" s="649"/>
      <c r="CR36" s="613">
        <v>1421617</v>
      </c>
      <c r="CS36" s="614"/>
      <c r="CT36" s="614"/>
      <c r="CU36" s="614"/>
      <c r="CV36" s="614"/>
      <c r="CW36" s="614"/>
      <c r="CX36" s="614"/>
      <c r="CY36" s="615"/>
      <c r="CZ36" s="616">
        <v>12.9</v>
      </c>
      <c r="DA36" s="626"/>
      <c r="DB36" s="626"/>
      <c r="DC36" s="627"/>
      <c r="DD36" s="619">
        <v>1166270</v>
      </c>
      <c r="DE36" s="614"/>
      <c r="DF36" s="614"/>
      <c r="DG36" s="614"/>
      <c r="DH36" s="614"/>
      <c r="DI36" s="614"/>
      <c r="DJ36" s="614"/>
      <c r="DK36" s="615"/>
      <c r="DL36" s="619">
        <v>1016001</v>
      </c>
      <c r="DM36" s="614"/>
      <c r="DN36" s="614"/>
      <c r="DO36" s="614"/>
      <c r="DP36" s="614"/>
      <c r="DQ36" s="614"/>
      <c r="DR36" s="614"/>
      <c r="DS36" s="614"/>
      <c r="DT36" s="614"/>
      <c r="DU36" s="614"/>
      <c r="DV36" s="615"/>
      <c r="DW36" s="616">
        <v>15.2</v>
      </c>
      <c r="DX36" s="626"/>
      <c r="DY36" s="626"/>
      <c r="DZ36" s="626"/>
      <c r="EA36" s="626"/>
      <c r="EB36" s="626"/>
      <c r="EC36" s="658"/>
    </row>
    <row r="37" spans="2:133" ht="11.25" customHeight="1" x14ac:dyDescent="0.2">
      <c r="B37" s="610" t="s">
        <v>319</v>
      </c>
      <c r="C37" s="611"/>
      <c r="D37" s="611"/>
      <c r="E37" s="611"/>
      <c r="F37" s="611"/>
      <c r="G37" s="611"/>
      <c r="H37" s="611"/>
      <c r="I37" s="611"/>
      <c r="J37" s="611"/>
      <c r="K37" s="611"/>
      <c r="L37" s="611"/>
      <c r="M37" s="611"/>
      <c r="N37" s="611"/>
      <c r="O37" s="611"/>
      <c r="P37" s="611"/>
      <c r="Q37" s="612"/>
      <c r="R37" s="613">
        <v>767344</v>
      </c>
      <c r="S37" s="614"/>
      <c r="T37" s="614"/>
      <c r="U37" s="614"/>
      <c r="V37" s="614"/>
      <c r="W37" s="614"/>
      <c r="X37" s="614"/>
      <c r="Y37" s="615"/>
      <c r="Z37" s="640">
        <v>6.6</v>
      </c>
      <c r="AA37" s="640"/>
      <c r="AB37" s="640"/>
      <c r="AC37" s="640"/>
      <c r="AD37" s="641" t="s">
        <v>457</v>
      </c>
      <c r="AE37" s="641"/>
      <c r="AF37" s="641"/>
      <c r="AG37" s="641"/>
      <c r="AH37" s="641"/>
      <c r="AI37" s="641"/>
      <c r="AJ37" s="641"/>
      <c r="AK37" s="641"/>
      <c r="AL37" s="616" t="s">
        <v>457</v>
      </c>
      <c r="AM37" s="617"/>
      <c r="AN37" s="617"/>
      <c r="AO37" s="642"/>
      <c r="AQ37" s="653" t="s">
        <v>523</v>
      </c>
      <c r="AR37" s="654"/>
      <c r="AS37" s="654"/>
      <c r="AT37" s="654"/>
      <c r="AU37" s="654"/>
      <c r="AV37" s="654"/>
      <c r="AW37" s="654"/>
      <c r="AX37" s="654"/>
      <c r="AY37" s="655"/>
      <c r="AZ37" s="613">
        <v>177599</v>
      </c>
      <c r="BA37" s="614"/>
      <c r="BB37" s="614"/>
      <c r="BC37" s="614"/>
      <c r="BD37" s="624"/>
      <c r="BE37" s="624"/>
      <c r="BF37" s="656"/>
      <c r="BG37" s="647" t="s">
        <v>524</v>
      </c>
      <c r="BH37" s="648"/>
      <c r="BI37" s="648"/>
      <c r="BJ37" s="648"/>
      <c r="BK37" s="648"/>
      <c r="BL37" s="648"/>
      <c r="BM37" s="648"/>
      <c r="BN37" s="648"/>
      <c r="BO37" s="648"/>
      <c r="BP37" s="648"/>
      <c r="BQ37" s="648"/>
      <c r="BR37" s="648"/>
      <c r="BS37" s="648"/>
      <c r="BT37" s="648"/>
      <c r="BU37" s="649"/>
      <c r="BV37" s="613">
        <v>191505</v>
      </c>
      <c r="BW37" s="614"/>
      <c r="BX37" s="614"/>
      <c r="BY37" s="614"/>
      <c r="BZ37" s="614"/>
      <c r="CA37" s="614"/>
      <c r="CB37" s="657"/>
      <c r="CD37" s="647" t="s">
        <v>525</v>
      </c>
      <c r="CE37" s="648"/>
      <c r="CF37" s="648"/>
      <c r="CG37" s="648"/>
      <c r="CH37" s="648"/>
      <c r="CI37" s="648"/>
      <c r="CJ37" s="648"/>
      <c r="CK37" s="648"/>
      <c r="CL37" s="648"/>
      <c r="CM37" s="648"/>
      <c r="CN37" s="648"/>
      <c r="CO37" s="648"/>
      <c r="CP37" s="648"/>
      <c r="CQ37" s="649"/>
      <c r="CR37" s="613">
        <v>703053</v>
      </c>
      <c r="CS37" s="624"/>
      <c r="CT37" s="624"/>
      <c r="CU37" s="624"/>
      <c r="CV37" s="624"/>
      <c r="CW37" s="624"/>
      <c r="CX37" s="624"/>
      <c r="CY37" s="625"/>
      <c r="CZ37" s="616">
        <v>6.4</v>
      </c>
      <c r="DA37" s="626"/>
      <c r="DB37" s="626"/>
      <c r="DC37" s="627"/>
      <c r="DD37" s="619">
        <v>703053</v>
      </c>
      <c r="DE37" s="624"/>
      <c r="DF37" s="624"/>
      <c r="DG37" s="624"/>
      <c r="DH37" s="624"/>
      <c r="DI37" s="624"/>
      <c r="DJ37" s="624"/>
      <c r="DK37" s="625"/>
      <c r="DL37" s="619">
        <v>698928</v>
      </c>
      <c r="DM37" s="624"/>
      <c r="DN37" s="624"/>
      <c r="DO37" s="624"/>
      <c r="DP37" s="624"/>
      <c r="DQ37" s="624"/>
      <c r="DR37" s="624"/>
      <c r="DS37" s="624"/>
      <c r="DT37" s="624"/>
      <c r="DU37" s="624"/>
      <c r="DV37" s="625"/>
      <c r="DW37" s="616">
        <v>10.5</v>
      </c>
      <c r="DX37" s="626"/>
      <c r="DY37" s="626"/>
      <c r="DZ37" s="626"/>
      <c r="EA37" s="626"/>
      <c r="EB37" s="626"/>
      <c r="EC37" s="658"/>
    </row>
    <row r="38" spans="2:133" ht="11.25" customHeight="1" x14ac:dyDescent="0.2">
      <c r="B38" s="610" t="s">
        <v>262</v>
      </c>
      <c r="C38" s="611"/>
      <c r="D38" s="611"/>
      <c r="E38" s="611"/>
      <c r="F38" s="611"/>
      <c r="G38" s="611"/>
      <c r="H38" s="611"/>
      <c r="I38" s="611"/>
      <c r="J38" s="611"/>
      <c r="K38" s="611"/>
      <c r="L38" s="611"/>
      <c r="M38" s="611"/>
      <c r="N38" s="611"/>
      <c r="O38" s="611"/>
      <c r="P38" s="611"/>
      <c r="Q38" s="612"/>
      <c r="R38" s="613">
        <v>583964</v>
      </c>
      <c r="S38" s="614"/>
      <c r="T38" s="614"/>
      <c r="U38" s="614"/>
      <c r="V38" s="614"/>
      <c r="W38" s="614"/>
      <c r="X38" s="614"/>
      <c r="Y38" s="615"/>
      <c r="Z38" s="640">
        <v>5</v>
      </c>
      <c r="AA38" s="640"/>
      <c r="AB38" s="640"/>
      <c r="AC38" s="640"/>
      <c r="AD38" s="641" t="s">
        <v>457</v>
      </c>
      <c r="AE38" s="641"/>
      <c r="AF38" s="641"/>
      <c r="AG38" s="641"/>
      <c r="AH38" s="641"/>
      <c r="AI38" s="641"/>
      <c r="AJ38" s="641"/>
      <c r="AK38" s="641"/>
      <c r="AL38" s="616" t="s">
        <v>457</v>
      </c>
      <c r="AM38" s="617"/>
      <c r="AN38" s="617"/>
      <c r="AO38" s="642"/>
      <c r="AQ38" s="653" t="s">
        <v>526</v>
      </c>
      <c r="AR38" s="654"/>
      <c r="AS38" s="654"/>
      <c r="AT38" s="654"/>
      <c r="AU38" s="654"/>
      <c r="AV38" s="654"/>
      <c r="AW38" s="654"/>
      <c r="AX38" s="654"/>
      <c r="AY38" s="655"/>
      <c r="AZ38" s="613">
        <v>100716</v>
      </c>
      <c r="BA38" s="614"/>
      <c r="BB38" s="614"/>
      <c r="BC38" s="614"/>
      <c r="BD38" s="624"/>
      <c r="BE38" s="624"/>
      <c r="BF38" s="656"/>
      <c r="BG38" s="647" t="s">
        <v>325</v>
      </c>
      <c r="BH38" s="648"/>
      <c r="BI38" s="648"/>
      <c r="BJ38" s="648"/>
      <c r="BK38" s="648"/>
      <c r="BL38" s="648"/>
      <c r="BM38" s="648"/>
      <c r="BN38" s="648"/>
      <c r="BO38" s="648"/>
      <c r="BP38" s="648"/>
      <c r="BQ38" s="648"/>
      <c r="BR38" s="648"/>
      <c r="BS38" s="648"/>
      <c r="BT38" s="648"/>
      <c r="BU38" s="649"/>
      <c r="BV38" s="613">
        <v>3935</v>
      </c>
      <c r="BW38" s="614"/>
      <c r="BX38" s="614"/>
      <c r="BY38" s="614"/>
      <c r="BZ38" s="614"/>
      <c r="CA38" s="614"/>
      <c r="CB38" s="657"/>
      <c r="CD38" s="647" t="s">
        <v>527</v>
      </c>
      <c r="CE38" s="648"/>
      <c r="CF38" s="648"/>
      <c r="CG38" s="648"/>
      <c r="CH38" s="648"/>
      <c r="CI38" s="648"/>
      <c r="CJ38" s="648"/>
      <c r="CK38" s="648"/>
      <c r="CL38" s="648"/>
      <c r="CM38" s="648"/>
      <c r="CN38" s="648"/>
      <c r="CO38" s="648"/>
      <c r="CP38" s="648"/>
      <c r="CQ38" s="649"/>
      <c r="CR38" s="613">
        <v>1028153</v>
      </c>
      <c r="CS38" s="614"/>
      <c r="CT38" s="614"/>
      <c r="CU38" s="614"/>
      <c r="CV38" s="614"/>
      <c r="CW38" s="614"/>
      <c r="CX38" s="614"/>
      <c r="CY38" s="615"/>
      <c r="CZ38" s="616">
        <v>9.3000000000000007</v>
      </c>
      <c r="DA38" s="626"/>
      <c r="DB38" s="626"/>
      <c r="DC38" s="627"/>
      <c r="DD38" s="619">
        <v>852368</v>
      </c>
      <c r="DE38" s="614"/>
      <c r="DF38" s="614"/>
      <c r="DG38" s="614"/>
      <c r="DH38" s="614"/>
      <c r="DI38" s="614"/>
      <c r="DJ38" s="614"/>
      <c r="DK38" s="615"/>
      <c r="DL38" s="619">
        <v>745531</v>
      </c>
      <c r="DM38" s="614"/>
      <c r="DN38" s="614"/>
      <c r="DO38" s="614"/>
      <c r="DP38" s="614"/>
      <c r="DQ38" s="614"/>
      <c r="DR38" s="614"/>
      <c r="DS38" s="614"/>
      <c r="DT38" s="614"/>
      <c r="DU38" s="614"/>
      <c r="DV38" s="615"/>
      <c r="DW38" s="616">
        <v>11.2</v>
      </c>
      <c r="DX38" s="626"/>
      <c r="DY38" s="626"/>
      <c r="DZ38" s="626"/>
      <c r="EA38" s="626"/>
      <c r="EB38" s="626"/>
      <c r="EC38" s="658"/>
    </row>
    <row r="39" spans="2:133" ht="11.25" customHeight="1" x14ac:dyDescent="0.2">
      <c r="B39" s="610" t="s">
        <v>313</v>
      </c>
      <c r="C39" s="611"/>
      <c r="D39" s="611"/>
      <c r="E39" s="611"/>
      <c r="F39" s="611"/>
      <c r="G39" s="611"/>
      <c r="H39" s="611"/>
      <c r="I39" s="611"/>
      <c r="J39" s="611"/>
      <c r="K39" s="611"/>
      <c r="L39" s="611"/>
      <c r="M39" s="611"/>
      <c r="N39" s="611"/>
      <c r="O39" s="611"/>
      <c r="P39" s="611"/>
      <c r="Q39" s="612"/>
      <c r="R39" s="613">
        <v>363939</v>
      </c>
      <c r="S39" s="614"/>
      <c r="T39" s="614"/>
      <c r="U39" s="614"/>
      <c r="V39" s="614"/>
      <c r="W39" s="614"/>
      <c r="X39" s="614"/>
      <c r="Y39" s="615"/>
      <c r="Z39" s="640">
        <v>3.1</v>
      </c>
      <c r="AA39" s="640"/>
      <c r="AB39" s="640"/>
      <c r="AC39" s="640"/>
      <c r="AD39" s="641">
        <v>37</v>
      </c>
      <c r="AE39" s="641"/>
      <c r="AF39" s="641"/>
      <c r="AG39" s="641"/>
      <c r="AH39" s="641"/>
      <c r="AI39" s="641"/>
      <c r="AJ39" s="641"/>
      <c r="AK39" s="641"/>
      <c r="AL39" s="616">
        <v>0</v>
      </c>
      <c r="AM39" s="617"/>
      <c r="AN39" s="617"/>
      <c r="AO39" s="642"/>
      <c r="AQ39" s="653" t="s">
        <v>528</v>
      </c>
      <c r="AR39" s="654"/>
      <c r="AS39" s="654"/>
      <c r="AT39" s="654"/>
      <c r="AU39" s="654"/>
      <c r="AV39" s="654"/>
      <c r="AW39" s="654"/>
      <c r="AX39" s="654"/>
      <c r="AY39" s="655"/>
      <c r="AZ39" s="613">
        <v>385</v>
      </c>
      <c r="BA39" s="614"/>
      <c r="BB39" s="614"/>
      <c r="BC39" s="614"/>
      <c r="BD39" s="624"/>
      <c r="BE39" s="624"/>
      <c r="BF39" s="656"/>
      <c r="BG39" s="647" t="s">
        <v>283</v>
      </c>
      <c r="BH39" s="648"/>
      <c r="BI39" s="648"/>
      <c r="BJ39" s="648"/>
      <c r="BK39" s="648"/>
      <c r="BL39" s="648"/>
      <c r="BM39" s="648"/>
      <c r="BN39" s="648"/>
      <c r="BO39" s="648"/>
      <c r="BP39" s="648"/>
      <c r="BQ39" s="648"/>
      <c r="BR39" s="648"/>
      <c r="BS39" s="648"/>
      <c r="BT39" s="648"/>
      <c r="BU39" s="649"/>
      <c r="BV39" s="613">
        <v>6337</v>
      </c>
      <c r="BW39" s="614"/>
      <c r="BX39" s="614"/>
      <c r="BY39" s="614"/>
      <c r="BZ39" s="614"/>
      <c r="CA39" s="614"/>
      <c r="CB39" s="657"/>
      <c r="CD39" s="647" t="s">
        <v>529</v>
      </c>
      <c r="CE39" s="648"/>
      <c r="CF39" s="648"/>
      <c r="CG39" s="648"/>
      <c r="CH39" s="648"/>
      <c r="CI39" s="648"/>
      <c r="CJ39" s="648"/>
      <c r="CK39" s="648"/>
      <c r="CL39" s="648"/>
      <c r="CM39" s="648"/>
      <c r="CN39" s="648"/>
      <c r="CO39" s="648"/>
      <c r="CP39" s="648"/>
      <c r="CQ39" s="649"/>
      <c r="CR39" s="613">
        <v>1387077</v>
      </c>
      <c r="CS39" s="624"/>
      <c r="CT39" s="624"/>
      <c r="CU39" s="624"/>
      <c r="CV39" s="624"/>
      <c r="CW39" s="624"/>
      <c r="CX39" s="624"/>
      <c r="CY39" s="625"/>
      <c r="CZ39" s="616">
        <v>12.6</v>
      </c>
      <c r="DA39" s="626"/>
      <c r="DB39" s="626"/>
      <c r="DC39" s="627"/>
      <c r="DD39" s="619">
        <v>1342275</v>
      </c>
      <c r="DE39" s="624"/>
      <c r="DF39" s="624"/>
      <c r="DG39" s="624"/>
      <c r="DH39" s="624"/>
      <c r="DI39" s="624"/>
      <c r="DJ39" s="624"/>
      <c r="DK39" s="625"/>
      <c r="DL39" s="619" t="s">
        <v>457</v>
      </c>
      <c r="DM39" s="624"/>
      <c r="DN39" s="624"/>
      <c r="DO39" s="624"/>
      <c r="DP39" s="624"/>
      <c r="DQ39" s="624"/>
      <c r="DR39" s="624"/>
      <c r="DS39" s="624"/>
      <c r="DT39" s="624"/>
      <c r="DU39" s="624"/>
      <c r="DV39" s="625"/>
      <c r="DW39" s="616" t="s">
        <v>457</v>
      </c>
      <c r="DX39" s="626"/>
      <c r="DY39" s="626"/>
      <c r="DZ39" s="626"/>
      <c r="EA39" s="626"/>
      <c r="EB39" s="626"/>
      <c r="EC39" s="658"/>
    </row>
    <row r="40" spans="2:133" ht="11.25" customHeight="1" x14ac:dyDescent="0.2">
      <c r="B40" s="610" t="s">
        <v>329</v>
      </c>
      <c r="C40" s="611"/>
      <c r="D40" s="611"/>
      <c r="E40" s="611"/>
      <c r="F40" s="611"/>
      <c r="G40" s="611"/>
      <c r="H40" s="611"/>
      <c r="I40" s="611"/>
      <c r="J40" s="611"/>
      <c r="K40" s="611"/>
      <c r="L40" s="611"/>
      <c r="M40" s="611"/>
      <c r="N40" s="611"/>
      <c r="O40" s="611"/>
      <c r="P40" s="611"/>
      <c r="Q40" s="612"/>
      <c r="R40" s="613">
        <v>847300</v>
      </c>
      <c r="S40" s="614"/>
      <c r="T40" s="614"/>
      <c r="U40" s="614"/>
      <c r="V40" s="614"/>
      <c r="W40" s="614"/>
      <c r="X40" s="614"/>
      <c r="Y40" s="615"/>
      <c r="Z40" s="640">
        <v>7.3</v>
      </c>
      <c r="AA40" s="640"/>
      <c r="AB40" s="640"/>
      <c r="AC40" s="640"/>
      <c r="AD40" s="641" t="s">
        <v>457</v>
      </c>
      <c r="AE40" s="641"/>
      <c r="AF40" s="641"/>
      <c r="AG40" s="641"/>
      <c r="AH40" s="641"/>
      <c r="AI40" s="641"/>
      <c r="AJ40" s="641"/>
      <c r="AK40" s="641"/>
      <c r="AL40" s="616" t="s">
        <v>457</v>
      </c>
      <c r="AM40" s="617"/>
      <c r="AN40" s="617"/>
      <c r="AO40" s="642"/>
      <c r="AQ40" s="653" t="s">
        <v>530</v>
      </c>
      <c r="AR40" s="654"/>
      <c r="AS40" s="654"/>
      <c r="AT40" s="654"/>
      <c r="AU40" s="654"/>
      <c r="AV40" s="654"/>
      <c r="AW40" s="654"/>
      <c r="AX40" s="654"/>
      <c r="AY40" s="655"/>
      <c r="AZ40" s="613" t="s">
        <v>457</v>
      </c>
      <c r="BA40" s="614"/>
      <c r="BB40" s="614"/>
      <c r="BC40" s="614"/>
      <c r="BD40" s="624"/>
      <c r="BE40" s="624"/>
      <c r="BF40" s="656"/>
      <c r="BG40" s="659" t="s">
        <v>531</v>
      </c>
      <c r="BH40" s="660"/>
      <c r="BI40" s="660"/>
      <c r="BJ40" s="660"/>
      <c r="BK40" s="660"/>
      <c r="BL40" s="313"/>
      <c r="BM40" s="648" t="s">
        <v>532</v>
      </c>
      <c r="BN40" s="648"/>
      <c r="BO40" s="648"/>
      <c r="BP40" s="648"/>
      <c r="BQ40" s="648"/>
      <c r="BR40" s="648"/>
      <c r="BS40" s="648"/>
      <c r="BT40" s="648"/>
      <c r="BU40" s="649"/>
      <c r="BV40" s="613">
        <v>100</v>
      </c>
      <c r="BW40" s="614"/>
      <c r="BX40" s="614"/>
      <c r="BY40" s="614"/>
      <c r="BZ40" s="614"/>
      <c r="CA40" s="614"/>
      <c r="CB40" s="657"/>
      <c r="CD40" s="647" t="s">
        <v>533</v>
      </c>
      <c r="CE40" s="648"/>
      <c r="CF40" s="648"/>
      <c r="CG40" s="648"/>
      <c r="CH40" s="648"/>
      <c r="CI40" s="648"/>
      <c r="CJ40" s="648"/>
      <c r="CK40" s="648"/>
      <c r="CL40" s="648"/>
      <c r="CM40" s="648"/>
      <c r="CN40" s="648"/>
      <c r="CO40" s="648"/>
      <c r="CP40" s="648"/>
      <c r="CQ40" s="649"/>
      <c r="CR40" s="613">
        <v>56915</v>
      </c>
      <c r="CS40" s="614"/>
      <c r="CT40" s="614"/>
      <c r="CU40" s="614"/>
      <c r="CV40" s="614"/>
      <c r="CW40" s="614"/>
      <c r="CX40" s="614"/>
      <c r="CY40" s="615"/>
      <c r="CZ40" s="616">
        <v>0.5</v>
      </c>
      <c r="DA40" s="626"/>
      <c r="DB40" s="626"/>
      <c r="DC40" s="627"/>
      <c r="DD40" s="619">
        <v>30565</v>
      </c>
      <c r="DE40" s="614"/>
      <c r="DF40" s="614"/>
      <c r="DG40" s="614"/>
      <c r="DH40" s="614"/>
      <c r="DI40" s="614"/>
      <c r="DJ40" s="614"/>
      <c r="DK40" s="615"/>
      <c r="DL40" s="619">
        <v>27864</v>
      </c>
      <c r="DM40" s="614"/>
      <c r="DN40" s="614"/>
      <c r="DO40" s="614"/>
      <c r="DP40" s="614"/>
      <c r="DQ40" s="614"/>
      <c r="DR40" s="614"/>
      <c r="DS40" s="614"/>
      <c r="DT40" s="614"/>
      <c r="DU40" s="614"/>
      <c r="DV40" s="615"/>
      <c r="DW40" s="616">
        <v>0.4</v>
      </c>
      <c r="DX40" s="626"/>
      <c r="DY40" s="626"/>
      <c r="DZ40" s="626"/>
      <c r="EA40" s="626"/>
      <c r="EB40" s="626"/>
      <c r="EC40" s="658"/>
    </row>
    <row r="41" spans="2:133" ht="11.25" customHeight="1" x14ac:dyDescent="0.2">
      <c r="B41" s="610" t="s">
        <v>534</v>
      </c>
      <c r="C41" s="611"/>
      <c r="D41" s="611"/>
      <c r="E41" s="611"/>
      <c r="F41" s="611"/>
      <c r="G41" s="611"/>
      <c r="H41" s="611"/>
      <c r="I41" s="611"/>
      <c r="J41" s="611"/>
      <c r="K41" s="611"/>
      <c r="L41" s="611"/>
      <c r="M41" s="611"/>
      <c r="N41" s="611"/>
      <c r="O41" s="611"/>
      <c r="P41" s="611"/>
      <c r="Q41" s="612"/>
      <c r="R41" s="613" t="s">
        <v>457</v>
      </c>
      <c r="S41" s="614"/>
      <c r="T41" s="614"/>
      <c r="U41" s="614"/>
      <c r="V41" s="614"/>
      <c r="W41" s="614"/>
      <c r="X41" s="614"/>
      <c r="Y41" s="615"/>
      <c r="Z41" s="640" t="s">
        <v>457</v>
      </c>
      <c r="AA41" s="640"/>
      <c r="AB41" s="640"/>
      <c r="AC41" s="640"/>
      <c r="AD41" s="641" t="s">
        <v>457</v>
      </c>
      <c r="AE41" s="641"/>
      <c r="AF41" s="641"/>
      <c r="AG41" s="641"/>
      <c r="AH41" s="641"/>
      <c r="AI41" s="641"/>
      <c r="AJ41" s="641"/>
      <c r="AK41" s="641"/>
      <c r="AL41" s="616" t="s">
        <v>457</v>
      </c>
      <c r="AM41" s="617"/>
      <c r="AN41" s="617"/>
      <c r="AO41" s="642"/>
      <c r="AQ41" s="653" t="s">
        <v>535</v>
      </c>
      <c r="AR41" s="654"/>
      <c r="AS41" s="654"/>
      <c r="AT41" s="654"/>
      <c r="AU41" s="654"/>
      <c r="AV41" s="654"/>
      <c r="AW41" s="654"/>
      <c r="AX41" s="654"/>
      <c r="AY41" s="655"/>
      <c r="AZ41" s="613">
        <v>206794</v>
      </c>
      <c r="BA41" s="614"/>
      <c r="BB41" s="614"/>
      <c r="BC41" s="614"/>
      <c r="BD41" s="624"/>
      <c r="BE41" s="624"/>
      <c r="BF41" s="656"/>
      <c r="BG41" s="659"/>
      <c r="BH41" s="660"/>
      <c r="BI41" s="660"/>
      <c r="BJ41" s="660"/>
      <c r="BK41" s="660"/>
      <c r="BL41" s="313"/>
      <c r="BM41" s="648" t="s">
        <v>536</v>
      </c>
      <c r="BN41" s="648"/>
      <c r="BO41" s="648"/>
      <c r="BP41" s="648"/>
      <c r="BQ41" s="648"/>
      <c r="BR41" s="648"/>
      <c r="BS41" s="648"/>
      <c r="BT41" s="648"/>
      <c r="BU41" s="649"/>
      <c r="BV41" s="613" t="s">
        <v>457</v>
      </c>
      <c r="BW41" s="614"/>
      <c r="BX41" s="614"/>
      <c r="BY41" s="614"/>
      <c r="BZ41" s="614"/>
      <c r="CA41" s="614"/>
      <c r="CB41" s="657"/>
      <c r="CD41" s="647" t="s">
        <v>537</v>
      </c>
      <c r="CE41" s="648"/>
      <c r="CF41" s="648"/>
      <c r="CG41" s="648"/>
      <c r="CH41" s="648"/>
      <c r="CI41" s="648"/>
      <c r="CJ41" s="648"/>
      <c r="CK41" s="648"/>
      <c r="CL41" s="648"/>
      <c r="CM41" s="648"/>
      <c r="CN41" s="648"/>
      <c r="CO41" s="648"/>
      <c r="CP41" s="648"/>
      <c r="CQ41" s="649"/>
      <c r="CR41" s="613" t="s">
        <v>457</v>
      </c>
      <c r="CS41" s="624"/>
      <c r="CT41" s="624"/>
      <c r="CU41" s="624"/>
      <c r="CV41" s="624"/>
      <c r="CW41" s="624"/>
      <c r="CX41" s="624"/>
      <c r="CY41" s="625"/>
      <c r="CZ41" s="616" t="s">
        <v>457</v>
      </c>
      <c r="DA41" s="626"/>
      <c r="DB41" s="626"/>
      <c r="DC41" s="627"/>
      <c r="DD41" s="619" t="s">
        <v>457</v>
      </c>
      <c r="DE41" s="624"/>
      <c r="DF41" s="624"/>
      <c r="DG41" s="624"/>
      <c r="DH41" s="624"/>
      <c r="DI41" s="624"/>
      <c r="DJ41" s="624"/>
      <c r="DK41" s="625"/>
      <c r="DL41" s="620"/>
      <c r="DM41" s="621"/>
      <c r="DN41" s="621"/>
      <c r="DO41" s="621"/>
      <c r="DP41" s="621"/>
      <c r="DQ41" s="621"/>
      <c r="DR41" s="621"/>
      <c r="DS41" s="621"/>
      <c r="DT41" s="621"/>
      <c r="DU41" s="621"/>
      <c r="DV41" s="622"/>
      <c r="DW41" s="606"/>
      <c r="DX41" s="607"/>
      <c r="DY41" s="607"/>
      <c r="DZ41" s="607"/>
      <c r="EA41" s="607"/>
      <c r="EB41" s="607"/>
      <c r="EC41" s="608"/>
    </row>
    <row r="42" spans="2:133" ht="11.25" customHeight="1" x14ac:dyDescent="0.2">
      <c r="B42" s="610" t="s">
        <v>538</v>
      </c>
      <c r="C42" s="611"/>
      <c r="D42" s="611"/>
      <c r="E42" s="611"/>
      <c r="F42" s="611"/>
      <c r="G42" s="611"/>
      <c r="H42" s="611"/>
      <c r="I42" s="611"/>
      <c r="J42" s="611"/>
      <c r="K42" s="611"/>
      <c r="L42" s="611"/>
      <c r="M42" s="611"/>
      <c r="N42" s="611"/>
      <c r="O42" s="611"/>
      <c r="P42" s="611"/>
      <c r="Q42" s="612"/>
      <c r="R42" s="613" t="s">
        <v>457</v>
      </c>
      <c r="S42" s="614"/>
      <c r="T42" s="614"/>
      <c r="U42" s="614"/>
      <c r="V42" s="614"/>
      <c r="W42" s="614"/>
      <c r="X42" s="614"/>
      <c r="Y42" s="615"/>
      <c r="Z42" s="640" t="s">
        <v>457</v>
      </c>
      <c r="AA42" s="640"/>
      <c r="AB42" s="640"/>
      <c r="AC42" s="640"/>
      <c r="AD42" s="641" t="s">
        <v>457</v>
      </c>
      <c r="AE42" s="641"/>
      <c r="AF42" s="641"/>
      <c r="AG42" s="641"/>
      <c r="AH42" s="641"/>
      <c r="AI42" s="641"/>
      <c r="AJ42" s="641"/>
      <c r="AK42" s="641"/>
      <c r="AL42" s="616" t="s">
        <v>457</v>
      </c>
      <c r="AM42" s="617"/>
      <c r="AN42" s="617"/>
      <c r="AO42" s="642"/>
      <c r="AQ42" s="650" t="s">
        <v>539</v>
      </c>
      <c r="AR42" s="651"/>
      <c r="AS42" s="651"/>
      <c r="AT42" s="651"/>
      <c r="AU42" s="651"/>
      <c r="AV42" s="651"/>
      <c r="AW42" s="651"/>
      <c r="AX42" s="651"/>
      <c r="AY42" s="652"/>
      <c r="AZ42" s="593">
        <v>643760</v>
      </c>
      <c r="BA42" s="628"/>
      <c r="BB42" s="628"/>
      <c r="BC42" s="628"/>
      <c r="BD42" s="594"/>
      <c r="BE42" s="594"/>
      <c r="BF42" s="643"/>
      <c r="BG42" s="661"/>
      <c r="BH42" s="662"/>
      <c r="BI42" s="662"/>
      <c r="BJ42" s="662"/>
      <c r="BK42" s="662"/>
      <c r="BL42" s="314"/>
      <c r="BM42" s="644" t="s">
        <v>540</v>
      </c>
      <c r="BN42" s="644"/>
      <c r="BO42" s="644"/>
      <c r="BP42" s="644"/>
      <c r="BQ42" s="644"/>
      <c r="BR42" s="644"/>
      <c r="BS42" s="644"/>
      <c r="BT42" s="644"/>
      <c r="BU42" s="645"/>
      <c r="BV42" s="593">
        <v>313</v>
      </c>
      <c r="BW42" s="628"/>
      <c r="BX42" s="628"/>
      <c r="BY42" s="628"/>
      <c r="BZ42" s="628"/>
      <c r="CA42" s="628"/>
      <c r="CB42" s="646"/>
      <c r="CD42" s="610" t="s">
        <v>541</v>
      </c>
      <c r="CE42" s="611"/>
      <c r="CF42" s="611"/>
      <c r="CG42" s="611"/>
      <c r="CH42" s="611"/>
      <c r="CI42" s="611"/>
      <c r="CJ42" s="611"/>
      <c r="CK42" s="611"/>
      <c r="CL42" s="611"/>
      <c r="CM42" s="611"/>
      <c r="CN42" s="611"/>
      <c r="CO42" s="611"/>
      <c r="CP42" s="611"/>
      <c r="CQ42" s="612"/>
      <c r="CR42" s="613">
        <v>1074100</v>
      </c>
      <c r="CS42" s="624"/>
      <c r="CT42" s="624"/>
      <c r="CU42" s="624"/>
      <c r="CV42" s="624"/>
      <c r="CW42" s="624"/>
      <c r="CX42" s="624"/>
      <c r="CY42" s="625"/>
      <c r="CZ42" s="616">
        <v>9.6999999999999993</v>
      </c>
      <c r="DA42" s="626"/>
      <c r="DB42" s="626"/>
      <c r="DC42" s="627"/>
      <c r="DD42" s="619">
        <v>205822</v>
      </c>
      <c r="DE42" s="624"/>
      <c r="DF42" s="624"/>
      <c r="DG42" s="624"/>
      <c r="DH42" s="624"/>
      <c r="DI42" s="624"/>
      <c r="DJ42" s="624"/>
      <c r="DK42" s="625"/>
      <c r="DL42" s="620"/>
      <c r="DM42" s="621"/>
      <c r="DN42" s="621"/>
      <c r="DO42" s="621"/>
      <c r="DP42" s="621"/>
      <c r="DQ42" s="621"/>
      <c r="DR42" s="621"/>
      <c r="DS42" s="621"/>
      <c r="DT42" s="621"/>
      <c r="DU42" s="621"/>
      <c r="DV42" s="622"/>
      <c r="DW42" s="606"/>
      <c r="DX42" s="607"/>
      <c r="DY42" s="607"/>
      <c r="DZ42" s="607"/>
      <c r="EA42" s="607"/>
      <c r="EB42" s="607"/>
      <c r="EC42" s="608"/>
    </row>
    <row r="43" spans="2:133" ht="11.25" customHeight="1" x14ac:dyDescent="0.2">
      <c r="B43" s="610" t="s">
        <v>542</v>
      </c>
      <c r="C43" s="611"/>
      <c r="D43" s="611"/>
      <c r="E43" s="611"/>
      <c r="F43" s="611"/>
      <c r="G43" s="611"/>
      <c r="H43" s="611"/>
      <c r="I43" s="611"/>
      <c r="J43" s="611"/>
      <c r="K43" s="611"/>
      <c r="L43" s="611"/>
      <c r="M43" s="611"/>
      <c r="N43" s="611"/>
      <c r="O43" s="611"/>
      <c r="P43" s="611"/>
      <c r="Q43" s="612"/>
      <c r="R43" s="613">
        <v>528800</v>
      </c>
      <c r="S43" s="614"/>
      <c r="T43" s="614"/>
      <c r="U43" s="614"/>
      <c r="V43" s="614"/>
      <c r="W43" s="614"/>
      <c r="X43" s="614"/>
      <c r="Y43" s="615"/>
      <c r="Z43" s="640">
        <v>4.5</v>
      </c>
      <c r="AA43" s="640"/>
      <c r="AB43" s="640"/>
      <c r="AC43" s="640"/>
      <c r="AD43" s="641" t="s">
        <v>457</v>
      </c>
      <c r="AE43" s="641"/>
      <c r="AF43" s="641"/>
      <c r="AG43" s="641"/>
      <c r="AH43" s="641"/>
      <c r="AI43" s="641"/>
      <c r="AJ43" s="641"/>
      <c r="AK43" s="641"/>
      <c r="AL43" s="616" t="s">
        <v>457</v>
      </c>
      <c r="AM43" s="617"/>
      <c r="AN43" s="617"/>
      <c r="AO43" s="642"/>
      <c r="BV43" s="315"/>
      <c r="BW43" s="315"/>
      <c r="BX43" s="315"/>
      <c r="BY43" s="315"/>
      <c r="BZ43" s="315"/>
      <c r="CA43" s="315"/>
      <c r="CB43" s="315"/>
      <c r="CD43" s="610" t="s">
        <v>543</v>
      </c>
      <c r="CE43" s="611"/>
      <c r="CF43" s="611"/>
      <c r="CG43" s="611"/>
      <c r="CH43" s="611"/>
      <c r="CI43" s="611"/>
      <c r="CJ43" s="611"/>
      <c r="CK43" s="611"/>
      <c r="CL43" s="611"/>
      <c r="CM43" s="611"/>
      <c r="CN43" s="611"/>
      <c r="CO43" s="611"/>
      <c r="CP43" s="611"/>
      <c r="CQ43" s="612"/>
      <c r="CR43" s="613">
        <v>46115</v>
      </c>
      <c r="CS43" s="624"/>
      <c r="CT43" s="624"/>
      <c r="CU43" s="624"/>
      <c r="CV43" s="624"/>
      <c r="CW43" s="624"/>
      <c r="CX43" s="624"/>
      <c r="CY43" s="625"/>
      <c r="CZ43" s="616">
        <v>0.4</v>
      </c>
      <c r="DA43" s="626"/>
      <c r="DB43" s="626"/>
      <c r="DC43" s="627"/>
      <c r="DD43" s="619">
        <v>46115</v>
      </c>
      <c r="DE43" s="624"/>
      <c r="DF43" s="624"/>
      <c r="DG43" s="624"/>
      <c r="DH43" s="624"/>
      <c r="DI43" s="624"/>
      <c r="DJ43" s="624"/>
      <c r="DK43" s="625"/>
      <c r="DL43" s="620"/>
      <c r="DM43" s="621"/>
      <c r="DN43" s="621"/>
      <c r="DO43" s="621"/>
      <c r="DP43" s="621"/>
      <c r="DQ43" s="621"/>
      <c r="DR43" s="621"/>
      <c r="DS43" s="621"/>
      <c r="DT43" s="621"/>
      <c r="DU43" s="621"/>
      <c r="DV43" s="622"/>
      <c r="DW43" s="606"/>
      <c r="DX43" s="607"/>
      <c r="DY43" s="607"/>
      <c r="DZ43" s="607"/>
      <c r="EA43" s="607"/>
      <c r="EB43" s="607"/>
      <c r="EC43" s="608"/>
    </row>
    <row r="44" spans="2:133" ht="11.25" customHeight="1" x14ac:dyDescent="0.2">
      <c r="B44" s="590" t="s">
        <v>544</v>
      </c>
      <c r="C44" s="591"/>
      <c r="D44" s="591"/>
      <c r="E44" s="591"/>
      <c r="F44" s="591"/>
      <c r="G44" s="591"/>
      <c r="H44" s="591"/>
      <c r="I44" s="591"/>
      <c r="J44" s="591"/>
      <c r="K44" s="591"/>
      <c r="L44" s="591"/>
      <c r="M44" s="591"/>
      <c r="N44" s="591"/>
      <c r="O44" s="591"/>
      <c r="P44" s="591"/>
      <c r="Q44" s="592"/>
      <c r="R44" s="593">
        <v>11635983</v>
      </c>
      <c r="S44" s="628"/>
      <c r="T44" s="628"/>
      <c r="U44" s="628"/>
      <c r="V44" s="628"/>
      <c r="W44" s="628"/>
      <c r="X44" s="628"/>
      <c r="Y44" s="629"/>
      <c r="Z44" s="630">
        <v>100</v>
      </c>
      <c r="AA44" s="630"/>
      <c r="AB44" s="630"/>
      <c r="AC44" s="630"/>
      <c r="AD44" s="631">
        <v>6151448</v>
      </c>
      <c r="AE44" s="631"/>
      <c r="AF44" s="631"/>
      <c r="AG44" s="631"/>
      <c r="AH44" s="631"/>
      <c r="AI44" s="631"/>
      <c r="AJ44" s="631"/>
      <c r="AK44" s="631"/>
      <c r="AL44" s="596">
        <v>100</v>
      </c>
      <c r="AM44" s="632"/>
      <c r="AN44" s="632"/>
      <c r="AO44" s="633"/>
      <c r="CD44" s="634" t="s">
        <v>502</v>
      </c>
      <c r="CE44" s="635"/>
      <c r="CF44" s="610" t="s">
        <v>545</v>
      </c>
      <c r="CG44" s="611"/>
      <c r="CH44" s="611"/>
      <c r="CI44" s="611"/>
      <c r="CJ44" s="611"/>
      <c r="CK44" s="611"/>
      <c r="CL44" s="611"/>
      <c r="CM44" s="611"/>
      <c r="CN44" s="611"/>
      <c r="CO44" s="611"/>
      <c r="CP44" s="611"/>
      <c r="CQ44" s="612"/>
      <c r="CR44" s="613">
        <v>1074100</v>
      </c>
      <c r="CS44" s="614"/>
      <c r="CT44" s="614"/>
      <c r="CU44" s="614"/>
      <c r="CV44" s="614"/>
      <c r="CW44" s="614"/>
      <c r="CX44" s="614"/>
      <c r="CY44" s="615"/>
      <c r="CZ44" s="616">
        <v>9.6999999999999993</v>
      </c>
      <c r="DA44" s="617"/>
      <c r="DB44" s="617"/>
      <c r="DC44" s="618"/>
      <c r="DD44" s="619">
        <v>205822</v>
      </c>
      <c r="DE44" s="614"/>
      <c r="DF44" s="614"/>
      <c r="DG44" s="614"/>
      <c r="DH44" s="614"/>
      <c r="DI44" s="614"/>
      <c r="DJ44" s="614"/>
      <c r="DK44" s="615"/>
      <c r="DL44" s="620"/>
      <c r="DM44" s="621"/>
      <c r="DN44" s="621"/>
      <c r="DO44" s="621"/>
      <c r="DP44" s="621"/>
      <c r="DQ44" s="621"/>
      <c r="DR44" s="621"/>
      <c r="DS44" s="621"/>
      <c r="DT44" s="621"/>
      <c r="DU44" s="621"/>
      <c r="DV44" s="622"/>
      <c r="DW44" s="606"/>
      <c r="DX44" s="607"/>
      <c r="DY44" s="607"/>
      <c r="DZ44" s="607"/>
      <c r="EA44" s="607"/>
      <c r="EB44" s="607"/>
      <c r="EC44" s="608"/>
    </row>
    <row r="45" spans="2:133" ht="11.25" customHeight="1" x14ac:dyDescent="0.2">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316"/>
      <c r="CD45" s="636"/>
      <c r="CE45" s="637"/>
      <c r="CF45" s="610" t="s">
        <v>546</v>
      </c>
      <c r="CG45" s="611"/>
      <c r="CH45" s="611"/>
      <c r="CI45" s="611"/>
      <c r="CJ45" s="611"/>
      <c r="CK45" s="611"/>
      <c r="CL45" s="611"/>
      <c r="CM45" s="611"/>
      <c r="CN45" s="611"/>
      <c r="CO45" s="611"/>
      <c r="CP45" s="611"/>
      <c r="CQ45" s="612"/>
      <c r="CR45" s="613">
        <v>553122</v>
      </c>
      <c r="CS45" s="624"/>
      <c r="CT45" s="624"/>
      <c r="CU45" s="624"/>
      <c r="CV45" s="624"/>
      <c r="CW45" s="624"/>
      <c r="CX45" s="624"/>
      <c r="CY45" s="625"/>
      <c r="CZ45" s="616">
        <v>5</v>
      </c>
      <c r="DA45" s="626"/>
      <c r="DB45" s="626"/>
      <c r="DC45" s="627"/>
      <c r="DD45" s="619">
        <v>41675</v>
      </c>
      <c r="DE45" s="624"/>
      <c r="DF45" s="624"/>
      <c r="DG45" s="624"/>
      <c r="DH45" s="624"/>
      <c r="DI45" s="624"/>
      <c r="DJ45" s="624"/>
      <c r="DK45" s="625"/>
      <c r="DL45" s="620"/>
      <c r="DM45" s="621"/>
      <c r="DN45" s="621"/>
      <c r="DO45" s="621"/>
      <c r="DP45" s="621"/>
      <c r="DQ45" s="621"/>
      <c r="DR45" s="621"/>
      <c r="DS45" s="621"/>
      <c r="DT45" s="621"/>
      <c r="DU45" s="621"/>
      <c r="DV45" s="622"/>
      <c r="DW45" s="606"/>
      <c r="DX45" s="607"/>
      <c r="DY45" s="607"/>
      <c r="DZ45" s="607"/>
      <c r="EA45" s="607"/>
      <c r="EB45" s="607"/>
      <c r="EC45" s="608"/>
    </row>
    <row r="46" spans="2:133" ht="11.25" customHeight="1" x14ac:dyDescent="0.2">
      <c r="B46" s="317" t="s">
        <v>547</v>
      </c>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CD46" s="636"/>
      <c r="CE46" s="637"/>
      <c r="CF46" s="610" t="s">
        <v>548</v>
      </c>
      <c r="CG46" s="611"/>
      <c r="CH46" s="611"/>
      <c r="CI46" s="611"/>
      <c r="CJ46" s="611"/>
      <c r="CK46" s="611"/>
      <c r="CL46" s="611"/>
      <c r="CM46" s="611"/>
      <c r="CN46" s="611"/>
      <c r="CO46" s="611"/>
      <c r="CP46" s="611"/>
      <c r="CQ46" s="612"/>
      <c r="CR46" s="613">
        <v>520978</v>
      </c>
      <c r="CS46" s="614"/>
      <c r="CT46" s="614"/>
      <c r="CU46" s="614"/>
      <c r="CV46" s="614"/>
      <c r="CW46" s="614"/>
      <c r="CX46" s="614"/>
      <c r="CY46" s="615"/>
      <c r="CZ46" s="616">
        <v>4.7</v>
      </c>
      <c r="DA46" s="617"/>
      <c r="DB46" s="617"/>
      <c r="DC46" s="618"/>
      <c r="DD46" s="619">
        <v>164147</v>
      </c>
      <c r="DE46" s="614"/>
      <c r="DF46" s="614"/>
      <c r="DG46" s="614"/>
      <c r="DH46" s="614"/>
      <c r="DI46" s="614"/>
      <c r="DJ46" s="614"/>
      <c r="DK46" s="615"/>
      <c r="DL46" s="620"/>
      <c r="DM46" s="621"/>
      <c r="DN46" s="621"/>
      <c r="DO46" s="621"/>
      <c r="DP46" s="621"/>
      <c r="DQ46" s="621"/>
      <c r="DR46" s="621"/>
      <c r="DS46" s="621"/>
      <c r="DT46" s="621"/>
      <c r="DU46" s="621"/>
      <c r="DV46" s="622"/>
      <c r="DW46" s="606"/>
      <c r="DX46" s="607"/>
      <c r="DY46" s="607"/>
      <c r="DZ46" s="607"/>
      <c r="EA46" s="607"/>
      <c r="EB46" s="607"/>
      <c r="EC46" s="608"/>
    </row>
    <row r="47" spans="2:133" ht="11.25" customHeight="1" x14ac:dyDescent="0.2">
      <c r="B47" s="623" t="s">
        <v>549</v>
      </c>
      <c r="C47" s="623"/>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3"/>
      <c r="AY47" s="623"/>
      <c r="AZ47" s="623"/>
      <c r="BA47" s="623"/>
      <c r="BB47" s="623"/>
      <c r="BC47" s="623"/>
      <c r="BD47" s="623"/>
      <c r="BE47" s="623"/>
      <c r="BF47" s="623"/>
      <c r="BG47" s="623"/>
      <c r="BH47" s="623"/>
      <c r="BI47" s="623"/>
      <c r="BJ47" s="623"/>
      <c r="BK47" s="623"/>
      <c r="BL47" s="623"/>
      <c r="BM47" s="623"/>
      <c r="BN47" s="623"/>
      <c r="BO47" s="623"/>
      <c r="BP47" s="623"/>
      <c r="BQ47" s="623"/>
      <c r="BR47" s="623"/>
      <c r="BS47" s="623"/>
      <c r="BT47" s="623"/>
      <c r="BU47" s="623"/>
      <c r="BV47" s="623"/>
      <c r="BW47" s="623"/>
      <c r="BX47" s="623"/>
      <c r="BY47" s="623"/>
      <c r="BZ47" s="623"/>
      <c r="CA47" s="623"/>
      <c r="CB47" s="623"/>
      <c r="CD47" s="636"/>
      <c r="CE47" s="637"/>
      <c r="CF47" s="610" t="s">
        <v>550</v>
      </c>
      <c r="CG47" s="611"/>
      <c r="CH47" s="611"/>
      <c r="CI47" s="611"/>
      <c r="CJ47" s="611"/>
      <c r="CK47" s="611"/>
      <c r="CL47" s="611"/>
      <c r="CM47" s="611"/>
      <c r="CN47" s="611"/>
      <c r="CO47" s="611"/>
      <c r="CP47" s="611"/>
      <c r="CQ47" s="612"/>
      <c r="CR47" s="613" t="s">
        <v>457</v>
      </c>
      <c r="CS47" s="624"/>
      <c r="CT47" s="624"/>
      <c r="CU47" s="624"/>
      <c r="CV47" s="624"/>
      <c r="CW47" s="624"/>
      <c r="CX47" s="624"/>
      <c r="CY47" s="625"/>
      <c r="CZ47" s="616" t="s">
        <v>457</v>
      </c>
      <c r="DA47" s="626"/>
      <c r="DB47" s="626"/>
      <c r="DC47" s="627"/>
      <c r="DD47" s="619" t="s">
        <v>457</v>
      </c>
      <c r="DE47" s="624"/>
      <c r="DF47" s="624"/>
      <c r="DG47" s="624"/>
      <c r="DH47" s="624"/>
      <c r="DI47" s="624"/>
      <c r="DJ47" s="624"/>
      <c r="DK47" s="625"/>
      <c r="DL47" s="620"/>
      <c r="DM47" s="621"/>
      <c r="DN47" s="621"/>
      <c r="DO47" s="621"/>
      <c r="DP47" s="621"/>
      <c r="DQ47" s="621"/>
      <c r="DR47" s="621"/>
      <c r="DS47" s="621"/>
      <c r="DT47" s="621"/>
      <c r="DU47" s="621"/>
      <c r="DV47" s="622"/>
      <c r="DW47" s="606"/>
      <c r="DX47" s="607"/>
      <c r="DY47" s="607"/>
      <c r="DZ47" s="607"/>
      <c r="EA47" s="607"/>
      <c r="EB47" s="607"/>
      <c r="EC47" s="608"/>
    </row>
    <row r="48" spans="2:133" ht="11" x14ac:dyDescent="0.2">
      <c r="B48" s="609" t="s">
        <v>551</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09"/>
      <c r="BF48" s="609"/>
      <c r="BG48" s="609"/>
      <c r="BH48" s="609"/>
      <c r="BI48" s="609"/>
      <c r="BJ48" s="609"/>
      <c r="BK48" s="609"/>
      <c r="BL48" s="609"/>
      <c r="BM48" s="609"/>
      <c r="BN48" s="609"/>
      <c r="BO48" s="609"/>
      <c r="BP48" s="609"/>
      <c r="BQ48" s="609"/>
      <c r="BR48" s="609"/>
      <c r="BS48" s="609"/>
      <c r="BT48" s="609"/>
      <c r="BU48" s="609"/>
      <c r="BV48" s="609"/>
      <c r="BW48" s="609"/>
      <c r="BX48" s="609"/>
      <c r="BY48" s="609"/>
      <c r="BZ48" s="609"/>
      <c r="CA48" s="609"/>
      <c r="CB48" s="609"/>
      <c r="CD48" s="638"/>
      <c r="CE48" s="639"/>
      <c r="CF48" s="610" t="s">
        <v>552</v>
      </c>
      <c r="CG48" s="611"/>
      <c r="CH48" s="611"/>
      <c r="CI48" s="611"/>
      <c r="CJ48" s="611"/>
      <c r="CK48" s="611"/>
      <c r="CL48" s="611"/>
      <c r="CM48" s="611"/>
      <c r="CN48" s="611"/>
      <c r="CO48" s="611"/>
      <c r="CP48" s="611"/>
      <c r="CQ48" s="612"/>
      <c r="CR48" s="613" t="s">
        <v>457</v>
      </c>
      <c r="CS48" s="614"/>
      <c r="CT48" s="614"/>
      <c r="CU48" s="614"/>
      <c r="CV48" s="614"/>
      <c r="CW48" s="614"/>
      <c r="CX48" s="614"/>
      <c r="CY48" s="615"/>
      <c r="CZ48" s="616" t="s">
        <v>457</v>
      </c>
      <c r="DA48" s="617"/>
      <c r="DB48" s="617"/>
      <c r="DC48" s="618"/>
      <c r="DD48" s="619" t="s">
        <v>457</v>
      </c>
      <c r="DE48" s="614"/>
      <c r="DF48" s="614"/>
      <c r="DG48" s="614"/>
      <c r="DH48" s="614"/>
      <c r="DI48" s="614"/>
      <c r="DJ48" s="614"/>
      <c r="DK48" s="615"/>
      <c r="DL48" s="620"/>
      <c r="DM48" s="621"/>
      <c r="DN48" s="621"/>
      <c r="DO48" s="621"/>
      <c r="DP48" s="621"/>
      <c r="DQ48" s="621"/>
      <c r="DR48" s="621"/>
      <c r="DS48" s="621"/>
      <c r="DT48" s="621"/>
      <c r="DU48" s="621"/>
      <c r="DV48" s="622"/>
      <c r="DW48" s="606"/>
      <c r="DX48" s="607"/>
      <c r="DY48" s="607"/>
      <c r="DZ48" s="607"/>
      <c r="EA48" s="607"/>
      <c r="EB48" s="607"/>
      <c r="EC48" s="608"/>
    </row>
    <row r="49" spans="2:133" ht="11.25" customHeight="1" x14ac:dyDescent="0.2">
      <c r="B49" s="318"/>
      <c r="C49" s="317"/>
      <c r="D49" s="317"/>
      <c r="E49" s="317"/>
      <c r="F49" s="317"/>
      <c r="G49" s="317"/>
      <c r="H49" s="317"/>
      <c r="I49" s="317"/>
      <c r="J49" s="317"/>
      <c r="K49" s="317"/>
      <c r="L49" s="317"/>
      <c r="M49" s="317"/>
      <c r="N49" s="317"/>
      <c r="O49" s="317"/>
      <c r="P49" s="317"/>
      <c r="Q49" s="317"/>
      <c r="R49" s="317"/>
      <c r="S49" s="317"/>
      <c r="T49" s="317"/>
      <c r="U49" s="317"/>
      <c r="V49" s="317"/>
      <c r="W49" s="317"/>
      <c r="X49" s="317"/>
      <c r="Y49" s="317"/>
      <c r="Z49" s="317"/>
      <c r="AA49" s="317"/>
      <c r="AB49" s="317"/>
      <c r="AC49" s="317"/>
      <c r="AD49" s="317"/>
      <c r="AE49" s="317"/>
      <c r="AF49" s="317"/>
      <c r="AG49" s="317"/>
      <c r="AH49" s="317"/>
      <c r="AI49" s="317"/>
      <c r="AJ49" s="317"/>
      <c r="AK49" s="317"/>
      <c r="AL49" s="317"/>
      <c r="AM49" s="317"/>
      <c r="AN49" s="317"/>
      <c r="AO49" s="317"/>
      <c r="CD49" s="590" t="s">
        <v>553</v>
      </c>
      <c r="CE49" s="591"/>
      <c r="CF49" s="591"/>
      <c r="CG49" s="591"/>
      <c r="CH49" s="591"/>
      <c r="CI49" s="591"/>
      <c r="CJ49" s="591"/>
      <c r="CK49" s="591"/>
      <c r="CL49" s="591"/>
      <c r="CM49" s="591"/>
      <c r="CN49" s="591"/>
      <c r="CO49" s="591"/>
      <c r="CP49" s="591"/>
      <c r="CQ49" s="592"/>
      <c r="CR49" s="593">
        <v>11051469</v>
      </c>
      <c r="CS49" s="594"/>
      <c r="CT49" s="594"/>
      <c r="CU49" s="594"/>
      <c r="CV49" s="594"/>
      <c r="CW49" s="594"/>
      <c r="CX49" s="594"/>
      <c r="CY49" s="595"/>
      <c r="CZ49" s="596">
        <v>100</v>
      </c>
      <c r="DA49" s="597"/>
      <c r="DB49" s="597"/>
      <c r="DC49" s="598"/>
      <c r="DD49" s="599">
        <v>7653456</v>
      </c>
      <c r="DE49" s="594"/>
      <c r="DF49" s="594"/>
      <c r="DG49" s="594"/>
      <c r="DH49" s="594"/>
      <c r="DI49" s="594"/>
      <c r="DJ49" s="594"/>
      <c r="DK49" s="595"/>
      <c r="DL49" s="600"/>
      <c r="DM49" s="601"/>
      <c r="DN49" s="601"/>
      <c r="DO49" s="601"/>
      <c r="DP49" s="601"/>
      <c r="DQ49" s="601"/>
      <c r="DR49" s="601"/>
      <c r="DS49" s="601"/>
      <c r="DT49" s="601"/>
      <c r="DU49" s="601"/>
      <c r="DV49" s="602"/>
      <c r="DW49" s="603"/>
      <c r="DX49" s="604"/>
      <c r="DY49" s="604"/>
      <c r="DZ49" s="604"/>
      <c r="EA49" s="604"/>
      <c r="EB49" s="604"/>
      <c r="EC49" s="605"/>
    </row>
    <row r="50" spans="2:133" ht="11" hidden="1" x14ac:dyDescent="0.2">
      <c r="B50" s="319"/>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row>
  </sheetData>
  <sheetProtection algorithmName="SHA-512" hashValue="npqVHan6Ze0eIYSPD6aT55l+OaVhjaUKPLFyEO9tf5LhZsjBkShzAjybWT1uQZKrinB/dyEAxoGE3T70tiUe8Q==" saltValue="6F7MCiImc3RIiH59FlVe+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43"/>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33" customWidth="1"/>
    <col min="131" max="131" width="1.6328125" style="33" customWidth="1"/>
    <col min="132" max="132" width="9" style="33" hidden="1" customWidth="1"/>
    <col min="133" max="16384" width="9" style="33" hidden="1"/>
  </cols>
  <sheetData>
    <row r="1" spans="1:131" ht="11.25" customHeight="1" x14ac:dyDescent="0.2">
      <c r="A1" s="36"/>
      <c r="B1" s="36"/>
      <c r="C1" s="36"/>
      <c r="D1" s="36"/>
      <c r="E1" s="36"/>
      <c r="F1" s="36"/>
      <c r="G1" s="36"/>
      <c r="H1" s="36"/>
      <c r="I1" s="36"/>
      <c r="J1" s="36"/>
      <c r="K1" s="36"/>
      <c r="L1" s="36"/>
      <c r="M1" s="36"/>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63"/>
      <c r="DR1" s="63"/>
      <c r="DS1" s="63"/>
      <c r="DT1" s="63"/>
      <c r="DU1" s="63"/>
      <c r="DV1" s="63"/>
      <c r="DW1" s="63"/>
      <c r="DX1" s="63"/>
      <c r="DY1" s="63"/>
      <c r="DZ1" s="63"/>
      <c r="EA1" s="35"/>
    </row>
    <row r="2" spans="1:131" ht="26.25" customHeight="1" x14ac:dyDescent="0.2">
      <c r="A2" s="1053" t="s">
        <v>267</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c r="AJ2" s="1053"/>
      <c r="AK2" s="1053"/>
      <c r="AL2" s="1053"/>
      <c r="AM2" s="1053"/>
      <c r="AN2" s="1053"/>
      <c r="AO2" s="1053"/>
      <c r="AP2" s="1053"/>
      <c r="AQ2" s="1053"/>
      <c r="AR2" s="1053"/>
      <c r="AS2" s="1053"/>
      <c r="AT2" s="1053"/>
      <c r="AU2" s="1053"/>
      <c r="AV2" s="1053"/>
      <c r="AW2" s="1053"/>
      <c r="AX2" s="1053"/>
      <c r="AY2" s="1053"/>
      <c r="AZ2" s="1053"/>
      <c r="BA2" s="1053"/>
      <c r="BB2" s="1053"/>
      <c r="BC2" s="1053"/>
      <c r="BD2" s="1053"/>
      <c r="BE2" s="1053"/>
      <c r="BF2" s="1053"/>
      <c r="BG2" s="1053"/>
      <c r="BH2" s="1053"/>
      <c r="BI2" s="1053"/>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1054" t="s">
        <v>269</v>
      </c>
      <c r="DK2" s="1055"/>
      <c r="DL2" s="1055"/>
      <c r="DM2" s="1055"/>
      <c r="DN2" s="1055"/>
      <c r="DO2" s="1056"/>
      <c r="DP2" s="37"/>
      <c r="DQ2" s="1054" t="s">
        <v>165</v>
      </c>
      <c r="DR2" s="1055"/>
      <c r="DS2" s="1055"/>
      <c r="DT2" s="1055"/>
      <c r="DU2" s="1055"/>
      <c r="DV2" s="1055"/>
      <c r="DW2" s="1055"/>
      <c r="DX2" s="1055"/>
      <c r="DY2" s="1055"/>
      <c r="DZ2" s="1056"/>
      <c r="EA2" s="35"/>
    </row>
    <row r="3" spans="1:131" ht="11.25" customHeight="1" x14ac:dyDescent="0.2">
      <c r="A3" s="37"/>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5"/>
    </row>
    <row r="4" spans="1:131" s="34" customFormat="1" ht="26.25" customHeight="1" x14ac:dyDescent="0.2">
      <c r="A4" s="1044" t="s">
        <v>333</v>
      </c>
      <c r="B4" s="1044"/>
      <c r="C4" s="1044"/>
      <c r="D4" s="1044"/>
      <c r="E4" s="1044"/>
      <c r="F4" s="1044"/>
      <c r="G4" s="1044"/>
      <c r="H4" s="1044"/>
      <c r="I4" s="1044"/>
      <c r="J4" s="1044"/>
      <c r="K4" s="1044"/>
      <c r="L4" s="1044"/>
      <c r="M4" s="1044"/>
      <c r="N4" s="1044"/>
      <c r="O4" s="1044"/>
      <c r="P4" s="1044"/>
      <c r="Q4" s="1044"/>
      <c r="R4" s="1044"/>
      <c r="S4" s="1044"/>
      <c r="T4" s="1044"/>
      <c r="U4" s="1044"/>
      <c r="V4" s="1044"/>
      <c r="W4" s="1044"/>
      <c r="X4" s="1044"/>
      <c r="Y4" s="1044"/>
      <c r="Z4" s="1044"/>
      <c r="AA4" s="1044"/>
      <c r="AB4" s="1044"/>
      <c r="AC4" s="1044"/>
      <c r="AD4" s="1044"/>
      <c r="AE4" s="1044"/>
      <c r="AF4" s="1044"/>
      <c r="AG4" s="1044"/>
      <c r="AH4" s="1044"/>
      <c r="AI4" s="1044"/>
      <c r="AJ4" s="1044"/>
      <c r="AK4" s="1044"/>
      <c r="AL4" s="1044"/>
      <c r="AM4" s="1044"/>
      <c r="AN4" s="1044"/>
      <c r="AO4" s="1044"/>
      <c r="AP4" s="1044"/>
      <c r="AQ4" s="1044"/>
      <c r="AR4" s="1044"/>
      <c r="AS4" s="1044"/>
      <c r="AT4" s="1044"/>
      <c r="AU4" s="1044"/>
      <c r="AV4" s="1044"/>
      <c r="AW4" s="1044"/>
      <c r="AX4" s="1044"/>
      <c r="AY4" s="1044"/>
      <c r="AZ4" s="43"/>
      <c r="BA4" s="43"/>
      <c r="BB4" s="43"/>
      <c r="BC4" s="43"/>
      <c r="BD4" s="43"/>
      <c r="BE4" s="54"/>
      <c r="BF4" s="54"/>
      <c r="BG4" s="54"/>
      <c r="BH4" s="54"/>
      <c r="BI4" s="54"/>
      <c r="BJ4" s="54"/>
      <c r="BK4" s="54"/>
      <c r="BL4" s="54"/>
      <c r="BM4" s="54"/>
      <c r="BN4" s="54"/>
      <c r="BO4" s="54"/>
      <c r="BP4" s="54"/>
      <c r="BQ4" s="838" t="s">
        <v>334</v>
      </c>
      <c r="BR4" s="838"/>
      <c r="BS4" s="838"/>
      <c r="BT4" s="838"/>
      <c r="BU4" s="838"/>
      <c r="BV4" s="838"/>
      <c r="BW4" s="838"/>
      <c r="BX4" s="838"/>
      <c r="BY4" s="838"/>
      <c r="BZ4" s="838"/>
      <c r="CA4" s="838"/>
      <c r="CB4" s="838"/>
      <c r="CC4" s="838"/>
      <c r="CD4" s="838"/>
      <c r="CE4" s="838"/>
      <c r="CF4" s="838"/>
      <c r="CG4" s="838"/>
      <c r="CH4" s="838"/>
      <c r="CI4" s="838"/>
      <c r="CJ4" s="838"/>
      <c r="CK4" s="838"/>
      <c r="CL4" s="838"/>
      <c r="CM4" s="838"/>
      <c r="CN4" s="838"/>
      <c r="CO4" s="838"/>
      <c r="CP4" s="838"/>
      <c r="CQ4" s="838"/>
      <c r="CR4" s="838"/>
      <c r="CS4" s="838"/>
      <c r="CT4" s="838"/>
      <c r="CU4" s="838"/>
      <c r="CV4" s="838"/>
      <c r="CW4" s="838"/>
      <c r="CX4" s="838"/>
      <c r="CY4" s="838"/>
      <c r="CZ4" s="838"/>
      <c r="DA4" s="838"/>
      <c r="DB4" s="838"/>
      <c r="DC4" s="838"/>
      <c r="DD4" s="838"/>
      <c r="DE4" s="838"/>
      <c r="DF4" s="838"/>
      <c r="DG4" s="838"/>
      <c r="DH4" s="838"/>
      <c r="DI4" s="838"/>
      <c r="DJ4" s="838"/>
      <c r="DK4" s="838"/>
      <c r="DL4" s="838"/>
      <c r="DM4" s="838"/>
      <c r="DN4" s="838"/>
      <c r="DO4" s="838"/>
      <c r="DP4" s="838"/>
      <c r="DQ4" s="838"/>
      <c r="DR4" s="838"/>
      <c r="DS4" s="838"/>
      <c r="DT4" s="838"/>
      <c r="DU4" s="838"/>
      <c r="DV4" s="838"/>
      <c r="DW4" s="838"/>
      <c r="DX4" s="838"/>
      <c r="DY4" s="838"/>
      <c r="DZ4" s="838"/>
      <c r="EA4" s="54"/>
    </row>
    <row r="5" spans="1:131" s="34" customFormat="1" ht="26.25" customHeight="1" x14ac:dyDescent="0.2">
      <c r="A5" s="742" t="s">
        <v>335</v>
      </c>
      <c r="B5" s="743"/>
      <c r="C5" s="743"/>
      <c r="D5" s="743"/>
      <c r="E5" s="743"/>
      <c r="F5" s="743"/>
      <c r="G5" s="743"/>
      <c r="H5" s="743"/>
      <c r="I5" s="743"/>
      <c r="J5" s="743"/>
      <c r="K5" s="743"/>
      <c r="L5" s="743"/>
      <c r="M5" s="743"/>
      <c r="N5" s="743"/>
      <c r="O5" s="743"/>
      <c r="P5" s="744"/>
      <c r="Q5" s="734" t="s">
        <v>171</v>
      </c>
      <c r="R5" s="735"/>
      <c r="S5" s="735"/>
      <c r="T5" s="735"/>
      <c r="U5" s="736"/>
      <c r="V5" s="734" t="s">
        <v>336</v>
      </c>
      <c r="W5" s="735"/>
      <c r="X5" s="735"/>
      <c r="Y5" s="735"/>
      <c r="Z5" s="736"/>
      <c r="AA5" s="734" t="s">
        <v>337</v>
      </c>
      <c r="AB5" s="735"/>
      <c r="AC5" s="735"/>
      <c r="AD5" s="735"/>
      <c r="AE5" s="735"/>
      <c r="AF5" s="783" t="s">
        <v>168</v>
      </c>
      <c r="AG5" s="735"/>
      <c r="AH5" s="735"/>
      <c r="AI5" s="735"/>
      <c r="AJ5" s="740"/>
      <c r="AK5" s="735" t="s">
        <v>144</v>
      </c>
      <c r="AL5" s="735"/>
      <c r="AM5" s="735"/>
      <c r="AN5" s="735"/>
      <c r="AO5" s="736"/>
      <c r="AP5" s="734" t="s">
        <v>338</v>
      </c>
      <c r="AQ5" s="735"/>
      <c r="AR5" s="735"/>
      <c r="AS5" s="735"/>
      <c r="AT5" s="736"/>
      <c r="AU5" s="734" t="s">
        <v>340</v>
      </c>
      <c r="AV5" s="735"/>
      <c r="AW5" s="735"/>
      <c r="AX5" s="735"/>
      <c r="AY5" s="740"/>
      <c r="AZ5" s="43"/>
      <c r="BA5" s="43"/>
      <c r="BB5" s="43"/>
      <c r="BC5" s="43"/>
      <c r="BD5" s="43"/>
      <c r="BE5" s="54"/>
      <c r="BF5" s="54"/>
      <c r="BG5" s="54"/>
      <c r="BH5" s="54"/>
      <c r="BI5" s="54"/>
      <c r="BJ5" s="54"/>
      <c r="BK5" s="54"/>
      <c r="BL5" s="54"/>
      <c r="BM5" s="54"/>
      <c r="BN5" s="54"/>
      <c r="BO5" s="54"/>
      <c r="BP5" s="54"/>
      <c r="BQ5" s="742" t="s">
        <v>341</v>
      </c>
      <c r="BR5" s="743"/>
      <c r="BS5" s="743"/>
      <c r="BT5" s="743"/>
      <c r="BU5" s="743"/>
      <c r="BV5" s="743"/>
      <c r="BW5" s="743"/>
      <c r="BX5" s="743"/>
      <c r="BY5" s="743"/>
      <c r="BZ5" s="743"/>
      <c r="CA5" s="743"/>
      <c r="CB5" s="743"/>
      <c r="CC5" s="743"/>
      <c r="CD5" s="743"/>
      <c r="CE5" s="743"/>
      <c r="CF5" s="743"/>
      <c r="CG5" s="744"/>
      <c r="CH5" s="734" t="s">
        <v>301</v>
      </c>
      <c r="CI5" s="735"/>
      <c r="CJ5" s="735"/>
      <c r="CK5" s="735"/>
      <c r="CL5" s="736"/>
      <c r="CM5" s="734" t="s">
        <v>209</v>
      </c>
      <c r="CN5" s="735"/>
      <c r="CO5" s="735"/>
      <c r="CP5" s="735"/>
      <c r="CQ5" s="736"/>
      <c r="CR5" s="734" t="s">
        <v>223</v>
      </c>
      <c r="CS5" s="735"/>
      <c r="CT5" s="735"/>
      <c r="CU5" s="735"/>
      <c r="CV5" s="736"/>
      <c r="CW5" s="734" t="s">
        <v>55</v>
      </c>
      <c r="CX5" s="735"/>
      <c r="CY5" s="735"/>
      <c r="CZ5" s="735"/>
      <c r="DA5" s="736"/>
      <c r="DB5" s="734" t="s">
        <v>321</v>
      </c>
      <c r="DC5" s="735"/>
      <c r="DD5" s="735"/>
      <c r="DE5" s="735"/>
      <c r="DF5" s="736"/>
      <c r="DG5" s="1066" t="s">
        <v>220</v>
      </c>
      <c r="DH5" s="1067"/>
      <c r="DI5" s="1067"/>
      <c r="DJ5" s="1067"/>
      <c r="DK5" s="1068"/>
      <c r="DL5" s="1066" t="s">
        <v>342</v>
      </c>
      <c r="DM5" s="1067"/>
      <c r="DN5" s="1067"/>
      <c r="DO5" s="1067"/>
      <c r="DP5" s="1068"/>
      <c r="DQ5" s="734" t="s">
        <v>343</v>
      </c>
      <c r="DR5" s="735"/>
      <c r="DS5" s="735"/>
      <c r="DT5" s="735"/>
      <c r="DU5" s="736"/>
      <c r="DV5" s="734" t="s">
        <v>340</v>
      </c>
      <c r="DW5" s="735"/>
      <c r="DX5" s="735"/>
      <c r="DY5" s="735"/>
      <c r="DZ5" s="740"/>
      <c r="EA5" s="54"/>
    </row>
    <row r="6" spans="1:131" s="34" customFormat="1" ht="26.25" customHeight="1" x14ac:dyDescent="0.2">
      <c r="A6" s="745"/>
      <c r="B6" s="746"/>
      <c r="C6" s="746"/>
      <c r="D6" s="746"/>
      <c r="E6" s="746"/>
      <c r="F6" s="746"/>
      <c r="G6" s="746"/>
      <c r="H6" s="746"/>
      <c r="I6" s="746"/>
      <c r="J6" s="746"/>
      <c r="K6" s="746"/>
      <c r="L6" s="746"/>
      <c r="M6" s="746"/>
      <c r="N6" s="746"/>
      <c r="O6" s="746"/>
      <c r="P6" s="747"/>
      <c r="Q6" s="737"/>
      <c r="R6" s="738"/>
      <c r="S6" s="738"/>
      <c r="T6" s="738"/>
      <c r="U6" s="739"/>
      <c r="V6" s="737"/>
      <c r="W6" s="738"/>
      <c r="X6" s="738"/>
      <c r="Y6" s="738"/>
      <c r="Z6" s="739"/>
      <c r="AA6" s="737"/>
      <c r="AB6" s="738"/>
      <c r="AC6" s="738"/>
      <c r="AD6" s="738"/>
      <c r="AE6" s="738"/>
      <c r="AF6" s="784"/>
      <c r="AG6" s="738"/>
      <c r="AH6" s="738"/>
      <c r="AI6" s="738"/>
      <c r="AJ6" s="741"/>
      <c r="AK6" s="738"/>
      <c r="AL6" s="738"/>
      <c r="AM6" s="738"/>
      <c r="AN6" s="738"/>
      <c r="AO6" s="739"/>
      <c r="AP6" s="737"/>
      <c r="AQ6" s="738"/>
      <c r="AR6" s="738"/>
      <c r="AS6" s="738"/>
      <c r="AT6" s="739"/>
      <c r="AU6" s="737"/>
      <c r="AV6" s="738"/>
      <c r="AW6" s="738"/>
      <c r="AX6" s="738"/>
      <c r="AY6" s="741"/>
      <c r="AZ6" s="43"/>
      <c r="BA6" s="43"/>
      <c r="BB6" s="43"/>
      <c r="BC6" s="43"/>
      <c r="BD6" s="43"/>
      <c r="BE6" s="54"/>
      <c r="BF6" s="54"/>
      <c r="BG6" s="54"/>
      <c r="BH6" s="54"/>
      <c r="BI6" s="54"/>
      <c r="BJ6" s="54"/>
      <c r="BK6" s="54"/>
      <c r="BL6" s="54"/>
      <c r="BM6" s="54"/>
      <c r="BN6" s="54"/>
      <c r="BO6" s="54"/>
      <c r="BP6" s="54"/>
      <c r="BQ6" s="745"/>
      <c r="BR6" s="746"/>
      <c r="BS6" s="746"/>
      <c r="BT6" s="746"/>
      <c r="BU6" s="746"/>
      <c r="BV6" s="746"/>
      <c r="BW6" s="746"/>
      <c r="BX6" s="746"/>
      <c r="BY6" s="746"/>
      <c r="BZ6" s="746"/>
      <c r="CA6" s="746"/>
      <c r="CB6" s="746"/>
      <c r="CC6" s="746"/>
      <c r="CD6" s="746"/>
      <c r="CE6" s="746"/>
      <c r="CF6" s="746"/>
      <c r="CG6" s="747"/>
      <c r="CH6" s="737"/>
      <c r="CI6" s="738"/>
      <c r="CJ6" s="738"/>
      <c r="CK6" s="738"/>
      <c r="CL6" s="739"/>
      <c r="CM6" s="737"/>
      <c r="CN6" s="738"/>
      <c r="CO6" s="738"/>
      <c r="CP6" s="738"/>
      <c r="CQ6" s="739"/>
      <c r="CR6" s="737"/>
      <c r="CS6" s="738"/>
      <c r="CT6" s="738"/>
      <c r="CU6" s="738"/>
      <c r="CV6" s="739"/>
      <c r="CW6" s="737"/>
      <c r="CX6" s="738"/>
      <c r="CY6" s="738"/>
      <c r="CZ6" s="738"/>
      <c r="DA6" s="739"/>
      <c r="DB6" s="737"/>
      <c r="DC6" s="738"/>
      <c r="DD6" s="738"/>
      <c r="DE6" s="738"/>
      <c r="DF6" s="739"/>
      <c r="DG6" s="1069"/>
      <c r="DH6" s="1070"/>
      <c r="DI6" s="1070"/>
      <c r="DJ6" s="1070"/>
      <c r="DK6" s="1071"/>
      <c r="DL6" s="1069"/>
      <c r="DM6" s="1070"/>
      <c r="DN6" s="1070"/>
      <c r="DO6" s="1070"/>
      <c r="DP6" s="1071"/>
      <c r="DQ6" s="737"/>
      <c r="DR6" s="738"/>
      <c r="DS6" s="738"/>
      <c r="DT6" s="738"/>
      <c r="DU6" s="739"/>
      <c r="DV6" s="737"/>
      <c r="DW6" s="738"/>
      <c r="DX6" s="738"/>
      <c r="DY6" s="738"/>
      <c r="DZ6" s="741"/>
      <c r="EA6" s="54"/>
    </row>
    <row r="7" spans="1:131" s="34" customFormat="1" ht="26.25" customHeight="1" x14ac:dyDescent="0.2">
      <c r="A7" s="38">
        <v>1</v>
      </c>
      <c r="B7" s="1009" t="s">
        <v>345</v>
      </c>
      <c r="C7" s="1010"/>
      <c r="D7" s="1010"/>
      <c r="E7" s="1010"/>
      <c r="F7" s="1010"/>
      <c r="G7" s="1010"/>
      <c r="H7" s="1010"/>
      <c r="I7" s="1010"/>
      <c r="J7" s="1010"/>
      <c r="K7" s="1010"/>
      <c r="L7" s="1010"/>
      <c r="M7" s="1010"/>
      <c r="N7" s="1010"/>
      <c r="O7" s="1010"/>
      <c r="P7" s="1011"/>
      <c r="Q7" s="1012">
        <v>11670</v>
      </c>
      <c r="R7" s="1013"/>
      <c r="S7" s="1013"/>
      <c r="T7" s="1013"/>
      <c r="U7" s="1013"/>
      <c r="V7" s="1013">
        <v>11085</v>
      </c>
      <c r="W7" s="1013"/>
      <c r="X7" s="1013"/>
      <c r="Y7" s="1013"/>
      <c r="Z7" s="1013"/>
      <c r="AA7" s="1013">
        <v>585</v>
      </c>
      <c r="AB7" s="1013"/>
      <c r="AC7" s="1013"/>
      <c r="AD7" s="1013"/>
      <c r="AE7" s="1057"/>
      <c r="AF7" s="1058">
        <v>451</v>
      </c>
      <c r="AG7" s="1059"/>
      <c r="AH7" s="1059"/>
      <c r="AI7" s="1059"/>
      <c r="AJ7" s="1060"/>
      <c r="AK7" s="1061">
        <v>763</v>
      </c>
      <c r="AL7" s="1013"/>
      <c r="AM7" s="1013"/>
      <c r="AN7" s="1013"/>
      <c r="AO7" s="1013"/>
      <c r="AP7" s="1013">
        <v>7592</v>
      </c>
      <c r="AQ7" s="1013"/>
      <c r="AR7" s="1013"/>
      <c r="AS7" s="1013"/>
      <c r="AT7" s="1013"/>
      <c r="AU7" s="1014"/>
      <c r="AV7" s="1014"/>
      <c r="AW7" s="1014"/>
      <c r="AX7" s="1014"/>
      <c r="AY7" s="1015"/>
      <c r="AZ7" s="43"/>
      <c r="BA7" s="43"/>
      <c r="BB7" s="43"/>
      <c r="BC7" s="43"/>
      <c r="BD7" s="43"/>
      <c r="BE7" s="54"/>
      <c r="BF7" s="54"/>
      <c r="BG7" s="54"/>
      <c r="BH7" s="54"/>
      <c r="BI7" s="54"/>
      <c r="BJ7" s="54"/>
      <c r="BK7" s="54"/>
      <c r="BL7" s="54"/>
      <c r="BM7" s="54"/>
      <c r="BN7" s="54"/>
      <c r="BO7" s="54"/>
      <c r="BP7" s="54"/>
      <c r="BQ7" s="38">
        <v>1</v>
      </c>
      <c r="BR7" s="58"/>
      <c r="BS7" s="1009"/>
      <c r="BT7" s="1010"/>
      <c r="BU7" s="1010"/>
      <c r="BV7" s="1010"/>
      <c r="BW7" s="1010"/>
      <c r="BX7" s="1010"/>
      <c r="BY7" s="1010"/>
      <c r="BZ7" s="1010"/>
      <c r="CA7" s="1010"/>
      <c r="CB7" s="1010"/>
      <c r="CC7" s="1010"/>
      <c r="CD7" s="1010"/>
      <c r="CE7" s="1010"/>
      <c r="CF7" s="1010"/>
      <c r="CG7" s="1011"/>
      <c r="CH7" s="1062"/>
      <c r="CI7" s="1063"/>
      <c r="CJ7" s="1063"/>
      <c r="CK7" s="1063"/>
      <c r="CL7" s="1064"/>
      <c r="CM7" s="1062"/>
      <c r="CN7" s="1063"/>
      <c r="CO7" s="1063"/>
      <c r="CP7" s="1063"/>
      <c r="CQ7" s="1064"/>
      <c r="CR7" s="1062"/>
      <c r="CS7" s="1063"/>
      <c r="CT7" s="1063"/>
      <c r="CU7" s="1063"/>
      <c r="CV7" s="1064"/>
      <c r="CW7" s="1062"/>
      <c r="CX7" s="1063"/>
      <c r="CY7" s="1063"/>
      <c r="CZ7" s="1063"/>
      <c r="DA7" s="1064"/>
      <c r="DB7" s="1062"/>
      <c r="DC7" s="1063"/>
      <c r="DD7" s="1063"/>
      <c r="DE7" s="1063"/>
      <c r="DF7" s="1064"/>
      <c r="DG7" s="1062"/>
      <c r="DH7" s="1063"/>
      <c r="DI7" s="1063"/>
      <c r="DJ7" s="1063"/>
      <c r="DK7" s="1064"/>
      <c r="DL7" s="1062"/>
      <c r="DM7" s="1063"/>
      <c r="DN7" s="1063"/>
      <c r="DO7" s="1063"/>
      <c r="DP7" s="1064"/>
      <c r="DQ7" s="1062"/>
      <c r="DR7" s="1063"/>
      <c r="DS7" s="1063"/>
      <c r="DT7" s="1063"/>
      <c r="DU7" s="1064"/>
      <c r="DV7" s="1009"/>
      <c r="DW7" s="1010"/>
      <c r="DX7" s="1010"/>
      <c r="DY7" s="1010"/>
      <c r="DZ7" s="1065"/>
      <c r="EA7" s="54"/>
    </row>
    <row r="8" spans="1:131" s="34" customFormat="1" ht="26.25" customHeight="1" x14ac:dyDescent="0.2">
      <c r="A8" s="39">
        <v>2</v>
      </c>
      <c r="B8" s="759"/>
      <c r="C8" s="760"/>
      <c r="D8" s="760"/>
      <c r="E8" s="760"/>
      <c r="F8" s="760"/>
      <c r="G8" s="760"/>
      <c r="H8" s="760"/>
      <c r="I8" s="760"/>
      <c r="J8" s="760"/>
      <c r="K8" s="760"/>
      <c r="L8" s="760"/>
      <c r="M8" s="760"/>
      <c r="N8" s="760"/>
      <c r="O8" s="760"/>
      <c r="P8" s="761"/>
      <c r="Q8" s="1003"/>
      <c r="R8" s="1004"/>
      <c r="S8" s="1004"/>
      <c r="T8" s="1004"/>
      <c r="U8" s="1004"/>
      <c r="V8" s="1004"/>
      <c r="W8" s="1004"/>
      <c r="X8" s="1004"/>
      <c r="Y8" s="1004"/>
      <c r="Z8" s="1004"/>
      <c r="AA8" s="1004"/>
      <c r="AB8" s="1004"/>
      <c r="AC8" s="1004"/>
      <c r="AD8" s="1004"/>
      <c r="AE8" s="1008"/>
      <c r="AF8" s="1026"/>
      <c r="AG8" s="763"/>
      <c r="AH8" s="763"/>
      <c r="AI8" s="763"/>
      <c r="AJ8" s="1027"/>
      <c r="AK8" s="1007"/>
      <c r="AL8" s="1004"/>
      <c r="AM8" s="1004"/>
      <c r="AN8" s="1004"/>
      <c r="AO8" s="1004"/>
      <c r="AP8" s="1004"/>
      <c r="AQ8" s="1004"/>
      <c r="AR8" s="1004"/>
      <c r="AS8" s="1004"/>
      <c r="AT8" s="1004"/>
      <c r="AU8" s="1005"/>
      <c r="AV8" s="1005"/>
      <c r="AW8" s="1005"/>
      <c r="AX8" s="1005"/>
      <c r="AY8" s="1006"/>
      <c r="AZ8" s="43"/>
      <c r="BA8" s="43"/>
      <c r="BB8" s="43"/>
      <c r="BC8" s="43"/>
      <c r="BD8" s="43"/>
      <c r="BE8" s="54"/>
      <c r="BF8" s="54"/>
      <c r="BG8" s="54"/>
      <c r="BH8" s="54"/>
      <c r="BI8" s="54"/>
      <c r="BJ8" s="54"/>
      <c r="BK8" s="54"/>
      <c r="BL8" s="54"/>
      <c r="BM8" s="54"/>
      <c r="BN8" s="54"/>
      <c r="BO8" s="54"/>
      <c r="BP8" s="54"/>
      <c r="BQ8" s="39">
        <v>2</v>
      </c>
      <c r="BR8" s="59"/>
      <c r="BS8" s="759"/>
      <c r="BT8" s="760"/>
      <c r="BU8" s="760"/>
      <c r="BV8" s="760"/>
      <c r="BW8" s="760"/>
      <c r="BX8" s="760"/>
      <c r="BY8" s="760"/>
      <c r="BZ8" s="760"/>
      <c r="CA8" s="760"/>
      <c r="CB8" s="760"/>
      <c r="CC8" s="760"/>
      <c r="CD8" s="760"/>
      <c r="CE8" s="760"/>
      <c r="CF8" s="760"/>
      <c r="CG8" s="761"/>
      <c r="CH8" s="762"/>
      <c r="CI8" s="763"/>
      <c r="CJ8" s="763"/>
      <c r="CK8" s="763"/>
      <c r="CL8" s="764"/>
      <c r="CM8" s="762"/>
      <c r="CN8" s="763"/>
      <c r="CO8" s="763"/>
      <c r="CP8" s="763"/>
      <c r="CQ8" s="764"/>
      <c r="CR8" s="762"/>
      <c r="CS8" s="763"/>
      <c r="CT8" s="763"/>
      <c r="CU8" s="763"/>
      <c r="CV8" s="764"/>
      <c r="CW8" s="762"/>
      <c r="CX8" s="763"/>
      <c r="CY8" s="763"/>
      <c r="CZ8" s="763"/>
      <c r="DA8" s="764"/>
      <c r="DB8" s="762"/>
      <c r="DC8" s="763"/>
      <c r="DD8" s="763"/>
      <c r="DE8" s="763"/>
      <c r="DF8" s="764"/>
      <c r="DG8" s="762"/>
      <c r="DH8" s="763"/>
      <c r="DI8" s="763"/>
      <c r="DJ8" s="763"/>
      <c r="DK8" s="764"/>
      <c r="DL8" s="762"/>
      <c r="DM8" s="763"/>
      <c r="DN8" s="763"/>
      <c r="DO8" s="763"/>
      <c r="DP8" s="764"/>
      <c r="DQ8" s="762"/>
      <c r="DR8" s="763"/>
      <c r="DS8" s="763"/>
      <c r="DT8" s="763"/>
      <c r="DU8" s="764"/>
      <c r="DV8" s="759"/>
      <c r="DW8" s="760"/>
      <c r="DX8" s="760"/>
      <c r="DY8" s="760"/>
      <c r="DZ8" s="765"/>
      <c r="EA8" s="54"/>
    </row>
    <row r="9" spans="1:131" s="34" customFormat="1" ht="26.25" customHeight="1" x14ac:dyDescent="0.2">
      <c r="A9" s="39">
        <v>3</v>
      </c>
      <c r="B9" s="759"/>
      <c r="C9" s="760"/>
      <c r="D9" s="760"/>
      <c r="E9" s="760"/>
      <c r="F9" s="760"/>
      <c r="G9" s="760"/>
      <c r="H9" s="760"/>
      <c r="I9" s="760"/>
      <c r="J9" s="760"/>
      <c r="K9" s="760"/>
      <c r="L9" s="760"/>
      <c r="M9" s="760"/>
      <c r="N9" s="760"/>
      <c r="O9" s="760"/>
      <c r="P9" s="761"/>
      <c r="Q9" s="1003"/>
      <c r="R9" s="1004"/>
      <c r="S9" s="1004"/>
      <c r="T9" s="1004"/>
      <c r="U9" s="1004"/>
      <c r="V9" s="1004"/>
      <c r="W9" s="1004"/>
      <c r="X9" s="1004"/>
      <c r="Y9" s="1004"/>
      <c r="Z9" s="1004"/>
      <c r="AA9" s="1004"/>
      <c r="AB9" s="1004"/>
      <c r="AC9" s="1004"/>
      <c r="AD9" s="1004"/>
      <c r="AE9" s="1008"/>
      <c r="AF9" s="1026"/>
      <c r="AG9" s="763"/>
      <c r="AH9" s="763"/>
      <c r="AI9" s="763"/>
      <c r="AJ9" s="1027"/>
      <c r="AK9" s="1007"/>
      <c r="AL9" s="1004"/>
      <c r="AM9" s="1004"/>
      <c r="AN9" s="1004"/>
      <c r="AO9" s="1004"/>
      <c r="AP9" s="1004"/>
      <c r="AQ9" s="1004"/>
      <c r="AR9" s="1004"/>
      <c r="AS9" s="1004"/>
      <c r="AT9" s="1004"/>
      <c r="AU9" s="1005"/>
      <c r="AV9" s="1005"/>
      <c r="AW9" s="1005"/>
      <c r="AX9" s="1005"/>
      <c r="AY9" s="1006"/>
      <c r="AZ9" s="43"/>
      <c r="BA9" s="43"/>
      <c r="BB9" s="43"/>
      <c r="BC9" s="43"/>
      <c r="BD9" s="43"/>
      <c r="BE9" s="54"/>
      <c r="BF9" s="54"/>
      <c r="BG9" s="54"/>
      <c r="BH9" s="54"/>
      <c r="BI9" s="54"/>
      <c r="BJ9" s="54"/>
      <c r="BK9" s="54"/>
      <c r="BL9" s="54"/>
      <c r="BM9" s="54"/>
      <c r="BN9" s="54"/>
      <c r="BO9" s="54"/>
      <c r="BP9" s="54"/>
      <c r="BQ9" s="39">
        <v>3</v>
      </c>
      <c r="BR9" s="59"/>
      <c r="BS9" s="759"/>
      <c r="BT9" s="760"/>
      <c r="BU9" s="760"/>
      <c r="BV9" s="760"/>
      <c r="BW9" s="760"/>
      <c r="BX9" s="760"/>
      <c r="BY9" s="760"/>
      <c r="BZ9" s="760"/>
      <c r="CA9" s="760"/>
      <c r="CB9" s="760"/>
      <c r="CC9" s="760"/>
      <c r="CD9" s="760"/>
      <c r="CE9" s="760"/>
      <c r="CF9" s="760"/>
      <c r="CG9" s="761"/>
      <c r="CH9" s="762"/>
      <c r="CI9" s="763"/>
      <c r="CJ9" s="763"/>
      <c r="CK9" s="763"/>
      <c r="CL9" s="764"/>
      <c r="CM9" s="762"/>
      <c r="CN9" s="763"/>
      <c r="CO9" s="763"/>
      <c r="CP9" s="763"/>
      <c r="CQ9" s="764"/>
      <c r="CR9" s="762"/>
      <c r="CS9" s="763"/>
      <c r="CT9" s="763"/>
      <c r="CU9" s="763"/>
      <c r="CV9" s="764"/>
      <c r="CW9" s="762"/>
      <c r="CX9" s="763"/>
      <c r="CY9" s="763"/>
      <c r="CZ9" s="763"/>
      <c r="DA9" s="764"/>
      <c r="DB9" s="762"/>
      <c r="DC9" s="763"/>
      <c r="DD9" s="763"/>
      <c r="DE9" s="763"/>
      <c r="DF9" s="764"/>
      <c r="DG9" s="762"/>
      <c r="DH9" s="763"/>
      <c r="DI9" s="763"/>
      <c r="DJ9" s="763"/>
      <c r="DK9" s="764"/>
      <c r="DL9" s="762"/>
      <c r="DM9" s="763"/>
      <c r="DN9" s="763"/>
      <c r="DO9" s="763"/>
      <c r="DP9" s="764"/>
      <c r="DQ9" s="762"/>
      <c r="DR9" s="763"/>
      <c r="DS9" s="763"/>
      <c r="DT9" s="763"/>
      <c r="DU9" s="764"/>
      <c r="DV9" s="759"/>
      <c r="DW9" s="760"/>
      <c r="DX9" s="760"/>
      <c r="DY9" s="760"/>
      <c r="DZ9" s="765"/>
      <c r="EA9" s="54"/>
    </row>
    <row r="10" spans="1:131" s="34" customFormat="1" ht="26.25" customHeight="1" x14ac:dyDescent="0.2">
      <c r="A10" s="39">
        <v>4</v>
      </c>
      <c r="B10" s="759"/>
      <c r="C10" s="760"/>
      <c r="D10" s="760"/>
      <c r="E10" s="760"/>
      <c r="F10" s="760"/>
      <c r="G10" s="760"/>
      <c r="H10" s="760"/>
      <c r="I10" s="760"/>
      <c r="J10" s="760"/>
      <c r="K10" s="760"/>
      <c r="L10" s="760"/>
      <c r="M10" s="760"/>
      <c r="N10" s="760"/>
      <c r="O10" s="760"/>
      <c r="P10" s="761"/>
      <c r="Q10" s="1003"/>
      <c r="R10" s="1004"/>
      <c r="S10" s="1004"/>
      <c r="T10" s="1004"/>
      <c r="U10" s="1004"/>
      <c r="V10" s="1004"/>
      <c r="W10" s="1004"/>
      <c r="X10" s="1004"/>
      <c r="Y10" s="1004"/>
      <c r="Z10" s="1004"/>
      <c r="AA10" s="1004"/>
      <c r="AB10" s="1004"/>
      <c r="AC10" s="1004"/>
      <c r="AD10" s="1004"/>
      <c r="AE10" s="1008"/>
      <c r="AF10" s="1026"/>
      <c r="AG10" s="763"/>
      <c r="AH10" s="763"/>
      <c r="AI10" s="763"/>
      <c r="AJ10" s="1027"/>
      <c r="AK10" s="1007"/>
      <c r="AL10" s="1004"/>
      <c r="AM10" s="1004"/>
      <c r="AN10" s="1004"/>
      <c r="AO10" s="1004"/>
      <c r="AP10" s="1004"/>
      <c r="AQ10" s="1004"/>
      <c r="AR10" s="1004"/>
      <c r="AS10" s="1004"/>
      <c r="AT10" s="1004"/>
      <c r="AU10" s="1005"/>
      <c r="AV10" s="1005"/>
      <c r="AW10" s="1005"/>
      <c r="AX10" s="1005"/>
      <c r="AY10" s="1006"/>
      <c r="AZ10" s="43"/>
      <c r="BA10" s="43"/>
      <c r="BB10" s="43"/>
      <c r="BC10" s="43"/>
      <c r="BD10" s="43"/>
      <c r="BE10" s="54"/>
      <c r="BF10" s="54"/>
      <c r="BG10" s="54"/>
      <c r="BH10" s="54"/>
      <c r="BI10" s="54"/>
      <c r="BJ10" s="54"/>
      <c r="BK10" s="54"/>
      <c r="BL10" s="54"/>
      <c r="BM10" s="54"/>
      <c r="BN10" s="54"/>
      <c r="BO10" s="54"/>
      <c r="BP10" s="54"/>
      <c r="BQ10" s="39">
        <v>4</v>
      </c>
      <c r="BR10" s="59"/>
      <c r="BS10" s="759"/>
      <c r="BT10" s="760"/>
      <c r="BU10" s="760"/>
      <c r="BV10" s="760"/>
      <c r="BW10" s="760"/>
      <c r="BX10" s="760"/>
      <c r="BY10" s="760"/>
      <c r="BZ10" s="760"/>
      <c r="CA10" s="760"/>
      <c r="CB10" s="760"/>
      <c r="CC10" s="760"/>
      <c r="CD10" s="760"/>
      <c r="CE10" s="760"/>
      <c r="CF10" s="760"/>
      <c r="CG10" s="761"/>
      <c r="CH10" s="762"/>
      <c r="CI10" s="763"/>
      <c r="CJ10" s="763"/>
      <c r="CK10" s="763"/>
      <c r="CL10" s="764"/>
      <c r="CM10" s="762"/>
      <c r="CN10" s="763"/>
      <c r="CO10" s="763"/>
      <c r="CP10" s="763"/>
      <c r="CQ10" s="764"/>
      <c r="CR10" s="762"/>
      <c r="CS10" s="763"/>
      <c r="CT10" s="763"/>
      <c r="CU10" s="763"/>
      <c r="CV10" s="764"/>
      <c r="CW10" s="762"/>
      <c r="CX10" s="763"/>
      <c r="CY10" s="763"/>
      <c r="CZ10" s="763"/>
      <c r="DA10" s="764"/>
      <c r="DB10" s="762"/>
      <c r="DC10" s="763"/>
      <c r="DD10" s="763"/>
      <c r="DE10" s="763"/>
      <c r="DF10" s="764"/>
      <c r="DG10" s="762"/>
      <c r="DH10" s="763"/>
      <c r="DI10" s="763"/>
      <c r="DJ10" s="763"/>
      <c r="DK10" s="764"/>
      <c r="DL10" s="762"/>
      <c r="DM10" s="763"/>
      <c r="DN10" s="763"/>
      <c r="DO10" s="763"/>
      <c r="DP10" s="764"/>
      <c r="DQ10" s="762"/>
      <c r="DR10" s="763"/>
      <c r="DS10" s="763"/>
      <c r="DT10" s="763"/>
      <c r="DU10" s="764"/>
      <c r="DV10" s="759"/>
      <c r="DW10" s="760"/>
      <c r="DX10" s="760"/>
      <c r="DY10" s="760"/>
      <c r="DZ10" s="765"/>
      <c r="EA10" s="54"/>
    </row>
    <row r="11" spans="1:131" s="34" customFormat="1" ht="26.25" customHeight="1" x14ac:dyDescent="0.2">
      <c r="A11" s="39">
        <v>5</v>
      </c>
      <c r="B11" s="759"/>
      <c r="C11" s="760"/>
      <c r="D11" s="760"/>
      <c r="E11" s="760"/>
      <c r="F11" s="760"/>
      <c r="G11" s="760"/>
      <c r="H11" s="760"/>
      <c r="I11" s="760"/>
      <c r="J11" s="760"/>
      <c r="K11" s="760"/>
      <c r="L11" s="760"/>
      <c r="M11" s="760"/>
      <c r="N11" s="760"/>
      <c r="O11" s="760"/>
      <c r="P11" s="761"/>
      <c r="Q11" s="1003"/>
      <c r="R11" s="1004"/>
      <c r="S11" s="1004"/>
      <c r="T11" s="1004"/>
      <c r="U11" s="1004"/>
      <c r="V11" s="1004"/>
      <c r="W11" s="1004"/>
      <c r="X11" s="1004"/>
      <c r="Y11" s="1004"/>
      <c r="Z11" s="1004"/>
      <c r="AA11" s="1004"/>
      <c r="AB11" s="1004"/>
      <c r="AC11" s="1004"/>
      <c r="AD11" s="1004"/>
      <c r="AE11" s="1008"/>
      <c r="AF11" s="1026"/>
      <c r="AG11" s="763"/>
      <c r="AH11" s="763"/>
      <c r="AI11" s="763"/>
      <c r="AJ11" s="1027"/>
      <c r="AK11" s="1007"/>
      <c r="AL11" s="1004"/>
      <c r="AM11" s="1004"/>
      <c r="AN11" s="1004"/>
      <c r="AO11" s="1004"/>
      <c r="AP11" s="1004"/>
      <c r="AQ11" s="1004"/>
      <c r="AR11" s="1004"/>
      <c r="AS11" s="1004"/>
      <c r="AT11" s="1004"/>
      <c r="AU11" s="1005"/>
      <c r="AV11" s="1005"/>
      <c r="AW11" s="1005"/>
      <c r="AX11" s="1005"/>
      <c r="AY11" s="1006"/>
      <c r="AZ11" s="43"/>
      <c r="BA11" s="43"/>
      <c r="BB11" s="43"/>
      <c r="BC11" s="43"/>
      <c r="BD11" s="43"/>
      <c r="BE11" s="54"/>
      <c r="BF11" s="54"/>
      <c r="BG11" s="54"/>
      <c r="BH11" s="54"/>
      <c r="BI11" s="54"/>
      <c r="BJ11" s="54"/>
      <c r="BK11" s="54"/>
      <c r="BL11" s="54"/>
      <c r="BM11" s="54"/>
      <c r="BN11" s="54"/>
      <c r="BO11" s="54"/>
      <c r="BP11" s="54"/>
      <c r="BQ11" s="39">
        <v>5</v>
      </c>
      <c r="BR11" s="59"/>
      <c r="BS11" s="759"/>
      <c r="BT11" s="760"/>
      <c r="BU11" s="760"/>
      <c r="BV11" s="760"/>
      <c r="BW11" s="760"/>
      <c r="BX11" s="760"/>
      <c r="BY11" s="760"/>
      <c r="BZ11" s="760"/>
      <c r="CA11" s="760"/>
      <c r="CB11" s="760"/>
      <c r="CC11" s="760"/>
      <c r="CD11" s="760"/>
      <c r="CE11" s="760"/>
      <c r="CF11" s="760"/>
      <c r="CG11" s="761"/>
      <c r="CH11" s="762"/>
      <c r="CI11" s="763"/>
      <c r="CJ11" s="763"/>
      <c r="CK11" s="763"/>
      <c r="CL11" s="764"/>
      <c r="CM11" s="762"/>
      <c r="CN11" s="763"/>
      <c r="CO11" s="763"/>
      <c r="CP11" s="763"/>
      <c r="CQ11" s="764"/>
      <c r="CR11" s="762"/>
      <c r="CS11" s="763"/>
      <c r="CT11" s="763"/>
      <c r="CU11" s="763"/>
      <c r="CV11" s="764"/>
      <c r="CW11" s="762"/>
      <c r="CX11" s="763"/>
      <c r="CY11" s="763"/>
      <c r="CZ11" s="763"/>
      <c r="DA11" s="764"/>
      <c r="DB11" s="762"/>
      <c r="DC11" s="763"/>
      <c r="DD11" s="763"/>
      <c r="DE11" s="763"/>
      <c r="DF11" s="764"/>
      <c r="DG11" s="762"/>
      <c r="DH11" s="763"/>
      <c r="DI11" s="763"/>
      <c r="DJ11" s="763"/>
      <c r="DK11" s="764"/>
      <c r="DL11" s="762"/>
      <c r="DM11" s="763"/>
      <c r="DN11" s="763"/>
      <c r="DO11" s="763"/>
      <c r="DP11" s="764"/>
      <c r="DQ11" s="762"/>
      <c r="DR11" s="763"/>
      <c r="DS11" s="763"/>
      <c r="DT11" s="763"/>
      <c r="DU11" s="764"/>
      <c r="DV11" s="759"/>
      <c r="DW11" s="760"/>
      <c r="DX11" s="760"/>
      <c r="DY11" s="760"/>
      <c r="DZ11" s="765"/>
      <c r="EA11" s="54"/>
    </row>
    <row r="12" spans="1:131" s="34" customFormat="1" ht="26.25" customHeight="1" x14ac:dyDescent="0.2">
      <c r="A12" s="39">
        <v>6</v>
      </c>
      <c r="B12" s="759"/>
      <c r="C12" s="760"/>
      <c r="D12" s="760"/>
      <c r="E12" s="760"/>
      <c r="F12" s="760"/>
      <c r="G12" s="760"/>
      <c r="H12" s="760"/>
      <c r="I12" s="760"/>
      <c r="J12" s="760"/>
      <c r="K12" s="760"/>
      <c r="L12" s="760"/>
      <c r="M12" s="760"/>
      <c r="N12" s="760"/>
      <c r="O12" s="760"/>
      <c r="P12" s="761"/>
      <c r="Q12" s="1003"/>
      <c r="R12" s="1004"/>
      <c r="S12" s="1004"/>
      <c r="T12" s="1004"/>
      <c r="U12" s="1004"/>
      <c r="V12" s="1004"/>
      <c r="W12" s="1004"/>
      <c r="X12" s="1004"/>
      <c r="Y12" s="1004"/>
      <c r="Z12" s="1004"/>
      <c r="AA12" s="1004"/>
      <c r="AB12" s="1004"/>
      <c r="AC12" s="1004"/>
      <c r="AD12" s="1004"/>
      <c r="AE12" s="1008"/>
      <c r="AF12" s="1026"/>
      <c r="AG12" s="763"/>
      <c r="AH12" s="763"/>
      <c r="AI12" s="763"/>
      <c r="AJ12" s="1027"/>
      <c r="AK12" s="1007"/>
      <c r="AL12" s="1004"/>
      <c r="AM12" s="1004"/>
      <c r="AN12" s="1004"/>
      <c r="AO12" s="1004"/>
      <c r="AP12" s="1004"/>
      <c r="AQ12" s="1004"/>
      <c r="AR12" s="1004"/>
      <c r="AS12" s="1004"/>
      <c r="AT12" s="1004"/>
      <c r="AU12" s="1005"/>
      <c r="AV12" s="1005"/>
      <c r="AW12" s="1005"/>
      <c r="AX12" s="1005"/>
      <c r="AY12" s="1006"/>
      <c r="AZ12" s="43"/>
      <c r="BA12" s="43"/>
      <c r="BB12" s="43"/>
      <c r="BC12" s="43"/>
      <c r="BD12" s="43"/>
      <c r="BE12" s="54"/>
      <c r="BF12" s="54"/>
      <c r="BG12" s="54"/>
      <c r="BH12" s="54"/>
      <c r="BI12" s="54"/>
      <c r="BJ12" s="54"/>
      <c r="BK12" s="54"/>
      <c r="BL12" s="54"/>
      <c r="BM12" s="54"/>
      <c r="BN12" s="54"/>
      <c r="BO12" s="54"/>
      <c r="BP12" s="54"/>
      <c r="BQ12" s="39">
        <v>6</v>
      </c>
      <c r="BR12" s="59"/>
      <c r="BS12" s="759"/>
      <c r="BT12" s="760"/>
      <c r="BU12" s="760"/>
      <c r="BV12" s="760"/>
      <c r="BW12" s="760"/>
      <c r="BX12" s="760"/>
      <c r="BY12" s="760"/>
      <c r="BZ12" s="760"/>
      <c r="CA12" s="760"/>
      <c r="CB12" s="760"/>
      <c r="CC12" s="760"/>
      <c r="CD12" s="760"/>
      <c r="CE12" s="760"/>
      <c r="CF12" s="760"/>
      <c r="CG12" s="761"/>
      <c r="CH12" s="762"/>
      <c r="CI12" s="763"/>
      <c r="CJ12" s="763"/>
      <c r="CK12" s="763"/>
      <c r="CL12" s="764"/>
      <c r="CM12" s="762"/>
      <c r="CN12" s="763"/>
      <c r="CO12" s="763"/>
      <c r="CP12" s="763"/>
      <c r="CQ12" s="764"/>
      <c r="CR12" s="762"/>
      <c r="CS12" s="763"/>
      <c r="CT12" s="763"/>
      <c r="CU12" s="763"/>
      <c r="CV12" s="764"/>
      <c r="CW12" s="762"/>
      <c r="CX12" s="763"/>
      <c r="CY12" s="763"/>
      <c r="CZ12" s="763"/>
      <c r="DA12" s="764"/>
      <c r="DB12" s="762"/>
      <c r="DC12" s="763"/>
      <c r="DD12" s="763"/>
      <c r="DE12" s="763"/>
      <c r="DF12" s="764"/>
      <c r="DG12" s="762"/>
      <c r="DH12" s="763"/>
      <c r="DI12" s="763"/>
      <c r="DJ12" s="763"/>
      <c r="DK12" s="764"/>
      <c r="DL12" s="762"/>
      <c r="DM12" s="763"/>
      <c r="DN12" s="763"/>
      <c r="DO12" s="763"/>
      <c r="DP12" s="764"/>
      <c r="DQ12" s="762"/>
      <c r="DR12" s="763"/>
      <c r="DS12" s="763"/>
      <c r="DT12" s="763"/>
      <c r="DU12" s="764"/>
      <c r="DV12" s="759"/>
      <c r="DW12" s="760"/>
      <c r="DX12" s="760"/>
      <c r="DY12" s="760"/>
      <c r="DZ12" s="765"/>
      <c r="EA12" s="54"/>
    </row>
    <row r="13" spans="1:131" s="34" customFormat="1" ht="26.25" customHeight="1" x14ac:dyDescent="0.2">
      <c r="A13" s="39">
        <v>7</v>
      </c>
      <c r="B13" s="759"/>
      <c r="C13" s="760"/>
      <c r="D13" s="760"/>
      <c r="E13" s="760"/>
      <c r="F13" s="760"/>
      <c r="G13" s="760"/>
      <c r="H13" s="760"/>
      <c r="I13" s="760"/>
      <c r="J13" s="760"/>
      <c r="K13" s="760"/>
      <c r="L13" s="760"/>
      <c r="M13" s="760"/>
      <c r="N13" s="760"/>
      <c r="O13" s="760"/>
      <c r="P13" s="761"/>
      <c r="Q13" s="1003"/>
      <c r="R13" s="1004"/>
      <c r="S13" s="1004"/>
      <c r="T13" s="1004"/>
      <c r="U13" s="1004"/>
      <c r="V13" s="1004"/>
      <c r="W13" s="1004"/>
      <c r="X13" s="1004"/>
      <c r="Y13" s="1004"/>
      <c r="Z13" s="1004"/>
      <c r="AA13" s="1004"/>
      <c r="AB13" s="1004"/>
      <c r="AC13" s="1004"/>
      <c r="AD13" s="1004"/>
      <c r="AE13" s="1008"/>
      <c r="AF13" s="1026"/>
      <c r="AG13" s="763"/>
      <c r="AH13" s="763"/>
      <c r="AI13" s="763"/>
      <c r="AJ13" s="1027"/>
      <c r="AK13" s="1007"/>
      <c r="AL13" s="1004"/>
      <c r="AM13" s="1004"/>
      <c r="AN13" s="1004"/>
      <c r="AO13" s="1004"/>
      <c r="AP13" s="1004"/>
      <c r="AQ13" s="1004"/>
      <c r="AR13" s="1004"/>
      <c r="AS13" s="1004"/>
      <c r="AT13" s="1004"/>
      <c r="AU13" s="1005"/>
      <c r="AV13" s="1005"/>
      <c r="AW13" s="1005"/>
      <c r="AX13" s="1005"/>
      <c r="AY13" s="1006"/>
      <c r="AZ13" s="43"/>
      <c r="BA13" s="43"/>
      <c r="BB13" s="43"/>
      <c r="BC13" s="43"/>
      <c r="BD13" s="43"/>
      <c r="BE13" s="54"/>
      <c r="BF13" s="54"/>
      <c r="BG13" s="54"/>
      <c r="BH13" s="54"/>
      <c r="BI13" s="54"/>
      <c r="BJ13" s="54"/>
      <c r="BK13" s="54"/>
      <c r="BL13" s="54"/>
      <c r="BM13" s="54"/>
      <c r="BN13" s="54"/>
      <c r="BO13" s="54"/>
      <c r="BP13" s="54"/>
      <c r="BQ13" s="39">
        <v>7</v>
      </c>
      <c r="BR13" s="59"/>
      <c r="BS13" s="759"/>
      <c r="BT13" s="760"/>
      <c r="BU13" s="760"/>
      <c r="BV13" s="760"/>
      <c r="BW13" s="760"/>
      <c r="BX13" s="760"/>
      <c r="BY13" s="760"/>
      <c r="BZ13" s="760"/>
      <c r="CA13" s="760"/>
      <c r="CB13" s="760"/>
      <c r="CC13" s="760"/>
      <c r="CD13" s="760"/>
      <c r="CE13" s="760"/>
      <c r="CF13" s="760"/>
      <c r="CG13" s="761"/>
      <c r="CH13" s="762"/>
      <c r="CI13" s="763"/>
      <c r="CJ13" s="763"/>
      <c r="CK13" s="763"/>
      <c r="CL13" s="764"/>
      <c r="CM13" s="762"/>
      <c r="CN13" s="763"/>
      <c r="CO13" s="763"/>
      <c r="CP13" s="763"/>
      <c r="CQ13" s="764"/>
      <c r="CR13" s="762"/>
      <c r="CS13" s="763"/>
      <c r="CT13" s="763"/>
      <c r="CU13" s="763"/>
      <c r="CV13" s="764"/>
      <c r="CW13" s="762"/>
      <c r="CX13" s="763"/>
      <c r="CY13" s="763"/>
      <c r="CZ13" s="763"/>
      <c r="DA13" s="764"/>
      <c r="DB13" s="762"/>
      <c r="DC13" s="763"/>
      <c r="DD13" s="763"/>
      <c r="DE13" s="763"/>
      <c r="DF13" s="764"/>
      <c r="DG13" s="762"/>
      <c r="DH13" s="763"/>
      <c r="DI13" s="763"/>
      <c r="DJ13" s="763"/>
      <c r="DK13" s="764"/>
      <c r="DL13" s="762"/>
      <c r="DM13" s="763"/>
      <c r="DN13" s="763"/>
      <c r="DO13" s="763"/>
      <c r="DP13" s="764"/>
      <c r="DQ13" s="762"/>
      <c r="DR13" s="763"/>
      <c r="DS13" s="763"/>
      <c r="DT13" s="763"/>
      <c r="DU13" s="764"/>
      <c r="DV13" s="759"/>
      <c r="DW13" s="760"/>
      <c r="DX13" s="760"/>
      <c r="DY13" s="760"/>
      <c r="DZ13" s="765"/>
      <c r="EA13" s="54"/>
    </row>
    <row r="14" spans="1:131" s="34" customFormat="1" ht="26.25" customHeight="1" x14ac:dyDescent="0.2">
      <c r="A14" s="39">
        <v>8</v>
      </c>
      <c r="B14" s="759"/>
      <c r="C14" s="760"/>
      <c r="D14" s="760"/>
      <c r="E14" s="760"/>
      <c r="F14" s="760"/>
      <c r="G14" s="760"/>
      <c r="H14" s="760"/>
      <c r="I14" s="760"/>
      <c r="J14" s="760"/>
      <c r="K14" s="760"/>
      <c r="L14" s="760"/>
      <c r="M14" s="760"/>
      <c r="N14" s="760"/>
      <c r="O14" s="760"/>
      <c r="P14" s="761"/>
      <c r="Q14" s="1003"/>
      <c r="R14" s="1004"/>
      <c r="S14" s="1004"/>
      <c r="T14" s="1004"/>
      <c r="U14" s="1004"/>
      <c r="V14" s="1004"/>
      <c r="W14" s="1004"/>
      <c r="X14" s="1004"/>
      <c r="Y14" s="1004"/>
      <c r="Z14" s="1004"/>
      <c r="AA14" s="1004"/>
      <c r="AB14" s="1004"/>
      <c r="AC14" s="1004"/>
      <c r="AD14" s="1004"/>
      <c r="AE14" s="1008"/>
      <c r="AF14" s="1026"/>
      <c r="AG14" s="763"/>
      <c r="AH14" s="763"/>
      <c r="AI14" s="763"/>
      <c r="AJ14" s="1027"/>
      <c r="AK14" s="1007"/>
      <c r="AL14" s="1004"/>
      <c r="AM14" s="1004"/>
      <c r="AN14" s="1004"/>
      <c r="AO14" s="1004"/>
      <c r="AP14" s="1004"/>
      <c r="AQ14" s="1004"/>
      <c r="AR14" s="1004"/>
      <c r="AS14" s="1004"/>
      <c r="AT14" s="1004"/>
      <c r="AU14" s="1005"/>
      <c r="AV14" s="1005"/>
      <c r="AW14" s="1005"/>
      <c r="AX14" s="1005"/>
      <c r="AY14" s="1006"/>
      <c r="AZ14" s="43"/>
      <c r="BA14" s="43"/>
      <c r="BB14" s="43"/>
      <c r="BC14" s="43"/>
      <c r="BD14" s="43"/>
      <c r="BE14" s="54"/>
      <c r="BF14" s="54"/>
      <c r="BG14" s="54"/>
      <c r="BH14" s="54"/>
      <c r="BI14" s="54"/>
      <c r="BJ14" s="54"/>
      <c r="BK14" s="54"/>
      <c r="BL14" s="54"/>
      <c r="BM14" s="54"/>
      <c r="BN14" s="54"/>
      <c r="BO14" s="54"/>
      <c r="BP14" s="54"/>
      <c r="BQ14" s="39">
        <v>8</v>
      </c>
      <c r="BR14" s="59"/>
      <c r="BS14" s="759"/>
      <c r="BT14" s="760"/>
      <c r="BU14" s="760"/>
      <c r="BV14" s="760"/>
      <c r="BW14" s="760"/>
      <c r="BX14" s="760"/>
      <c r="BY14" s="760"/>
      <c r="BZ14" s="760"/>
      <c r="CA14" s="760"/>
      <c r="CB14" s="760"/>
      <c r="CC14" s="760"/>
      <c r="CD14" s="760"/>
      <c r="CE14" s="760"/>
      <c r="CF14" s="760"/>
      <c r="CG14" s="761"/>
      <c r="CH14" s="762"/>
      <c r="CI14" s="763"/>
      <c r="CJ14" s="763"/>
      <c r="CK14" s="763"/>
      <c r="CL14" s="764"/>
      <c r="CM14" s="762"/>
      <c r="CN14" s="763"/>
      <c r="CO14" s="763"/>
      <c r="CP14" s="763"/>
      <c r="CQ14" s="764"/>
      <c r="CR14" s="762"/>
      <c r="CS14" s="763"/>
      <c r="CT14" s="763"/>
      <c r="CU14" s="763"/>
      <c r="CV14" s="764"/>
      <c r="CW14" s="762"/>
      <c r="CX14" s="763"/>
      <c r="CY14" s="763"/>
      <c r="CZ14" s="763"/>
      <c r="DA14" s="764"/>
      <c r="DB14" s="762"/>
      <c r="DC14" s="763"/>
      <c r="DD14" s="763"/>
      <c r="DE14" s="763"/>
      <c r="DF14" s="764"/>
      <c r="DG14" s="762"/>
      <c r="DH14" s="763"/>
      <c r="DI14" s="763"/>
      <c r="DJ14" s="763"/>
      <c r="DK14" s="764"/>
      <c r="DL14" s="762"/>
      <c r="DM14" s="763"/>
      <c r="DN14" s="763"/>
      <c r="DO14" s="763"/>
      <c r="DP14" s="764"/>
      <c r="DQ14" s="762"/>
      <c r="DR14" s="763"/>
      <c r="DS14" s="763"/>
      <c r="DT14" s="763"/>
      <c r="DU14" s="764"/>
      <c r="DV14" s="759"/>
      <c r="DW14" s="760"/>
      <c r="DX14" s="760"/>
      <c r="DY14" s="760"/>
      <c r="DZ14" s="765"/>
      <c r="EA14" s="54"/>
    </row>
    <row r="15" spans="1:131" s="34" customFormat="1" ht="26.25" customHeight="1" x14ac:dyDescent="0.2">
      <c r="A15" s="39">
        <v>9</v>
      </c>
      <c r="B15" s="759"/>
      <c r="C15" s="760"/>
      <c r="D15" s="760"/>
      <c r="E15" s="760"/>
      <c r="F15" s="760"/>
      <c r="G15" s="760"/>
      <c r="H15" s="760"/>
      <c r="I15" s="760"/>
      <c r="J15" s="760"/>
      <c r="K15" s="760"/>
      <c r="L15" s="760"/>
      <c r="M15" s="760"/>
      <c r="N15" s="760"/>
      <c r="O15" s="760"/>
      <c r="P15" s="761"/>
      <c r="Q15" s="1003"/>
      <c r="R15" s="1004"/>
      <c r="S15" s="1004"/>
      <c r="T15" s="1004"/>
      <c r="U15" s="1004"/>
      <c r="V15" s="1004"/>
      <c r="W15" s="1004"/>
      <c r="X15" s="1004"/>
      <c r="Y15" s="1004"/>
      <c r="Z15" s="1004"/>
      <c r="AA15" s="1004"/>
      <c r="AB15" s="1004"/>
      <c r="AC15" s="1004"/>
      <c r="AD15" s="1004"/>
      <c r="AE15" s="1008"/>
      <c r="AF15" s="1026"/>
      <c r="AG15" s="763"/>
      <c r="AH15" s="763"/>
      <c r="AI15" s="763"/>
      <c r="AJ15" s="1027"/>
      <c r="AK15" s="1007"/>
      <c r="AL15" s="1004"/>
      <c r="AM15" s="1004"/>
      <c r="AN15" s="1004"/>
      <c r="AO15" s="1004"/>
      <c r="AP15" s="1004"/>
      <c r="AQ15" s="1004"/>
      <c r="AR15" s="1004"/>
      <c r="AS15" s="1004"/>
      <c r="AT15" s="1004"/>
      <c r="AU15" s="1005"/>
      <c r="AV15" s="1005"/>
      <c r="AW15" s="1005"/>
      <c r="AX15" s="1005"/>
      <c r="AY15" s="1006"/>
      <c r="AZ15" s="43"/>
      <c r="BA15" s="43"/>
      <c r="BB15" s="43"/>
      <c r="BC15" s="43"/>
      <c r="BD15" s="43"/>
      <c r="BE15" s="54"/>
      <c r="BF15" s="54"/>
      <c r="BG15" s="54"/>
      <c r="BH15" s="54"/>
      <c r="BI15" s="54"/>
      <c r="BJ15" s="54"/>
      <c r="BK15" s="54"/>
      <c r="BL15" s="54"/>
      <c r="BM15" s="54"/>
      <c r="BN15" s="54"/>
      <c r="BO15" s="54"/>
      <c r="BP15" s="54"/>
      <c r="BQ15" s="39">
        <v>9</v>
      </c>
      <c r="BR15" s="59"/>
      <c r="BS15" s="759"/>
      <c r="BT15" s="760"/>
      <c r="BU15" s="760"/>
      <c r="BV15" s="760"/>
      <c r="BW15" s="760"/>
      <c r="BX15" s="760"/>
      <c r="BY15" s="760"/>
      <c r="BZ15" s="760"/>
      <c r="CA15" s="760"/>
      <c r="CB15" s="760"/>
      <c r="CC15" s="760"/>
      <c r="CD15" s="760"/>
      <c r="CE15" s="760"/>
      <c r="CF15" s="760"/>
      <c r="CG15" s="761"/>
      <c r="CH15" s="762"/>
      <c r="CI15" s="763"/>
      <c r="CJ15" s="763"/>
      <c r="CK15" s="763"/>
      <c r="CL15" s="764"/>
      <c r="CM15" s="762"/>
      <c r="CN15" s="763"/>
      <c r="CO15" s="763"/>
      <c r="CP15" s="763"/>
      <c r="CQ15" s="764"/>
      <c r="CR15" s="762"/>
      <c r="CS15" s="763"/>
      <c r="CT15" s="763"/>
      <c r="CU15" s="763"/>
      <c r="CV15" s="764"/>
      <c r="CW15" s="762"/>
      <c r="CX15" s="763"/>
      <c r="CY15" s="763"/>
      <c r="CZ15" s="763"/>
      <c r="DA15" s="764"/>
      <c r="DB15" s="762"/>
      <c r="DC15" s="763"/>
      <c r="DD15" s="763"/>
      <c r="DE15" s="763"/>
      <c r="DF15" s="764"/>
      <c r="DG15" s="762"/>
      <c r="DH15" s="763"/>
      <c r="DI15" s="763"/>
      <c r="DJ15" s="763"/>
      <c r="DK15" s="764"/>
      <c r="DL15" s="762"/>
      <c r="DM15" s="763"/>
      <c r="DN15" s="763"/>
      <c r="DO15" s="763"/>
      <c r="DP15" s="764"/>
      <c r="DQ15" s="762"/>
      <c r="DR15" s="763"/>
      <c r="DS15" s="763"/>
      <c r="DT15" s="763"/>
      <c r="DU15" s="764"/>
      <c r="DV15" s="759"/>
      <c r="DW15" s="760"/>
      <c r="DX15" s="760"/>
      <c r="DY15" s="760"/>
      <c r="DZ15" s="765"/>
      <c r="EA15" s="54"/>
    </row>
    <row r="16" spans="1:131" s="34" customFormat="1" ht="26.25" customHeight="1" x14ac:dyDescent="0.2">
      <c r="A16" s="39">
        <v>10</v>
      </c>
      <c r="B16" s="759"/>
      <c r="C16" s="760"/>
      <c r="D16" s="760"/>
      <c r="E16" s="760"/>
      <c r="F16" s="760"/>
      <c r="G16" s="760"/>
      <c r="H16" s="760"/>
      <c r="I16" s="760"/>
      <c r="J16" s="760"/>
      <c r="K16" s="760"/>
      <c r="L16" s="760"/>
      <c r="M16" s="760"/>
      <c r="N16" s="760"/>
      <c r="O16" s="760"/>
      <c r="P16" s="761"/>
      <c r="Q16" s="1003"/>
      <c r="R16" s="1004"/>
      <c r="S16" s="1004"/>
      <c r="T16" s="1004"/>
      <c r="U16" s="1004"/>
      <c r="V16" s="1004"/>
      <c r="W16" s="1004"/>
      <c r="X16" s="1004"/>
      <c r="Y16" s="1004"/>
      <c r="Z16" s="1004"/>
      <c r="AA16" s="1004"/>
      <c r="AB16" s="1004"/>
      <c r="AC16" s="1004"/>
      <c r="AD16" s="1004"/>
      <c r="AE16" s="1008"/>
      <c r="AF16" s="1026"/>
      <c r="AG16" s="763"/>
      <c r="AH16" s="763"/>
      <c r="AI16" s="763"/>
      <c r="AJ16" s="1027"/>
      <c r="AK16" s="1007"/>
      <c r="AL16" s="1004"/>
      <c r="AM16" s="1004"/>
      <c r="AN16" s="1004"/>
      <c r="AO16" s="1004"/>
      <c r="AP16" s="1004"/>
      <c r="AQ16" s="1004"/>
      <c r="AR16" s="1004"/>
      <c r="AS16" s="1004"/>
      <c r="AT16" s="1004"/>
      <c r="AU16" s="1005"/>
      <c r="AV16" s="1005"/>
      <c r="AW16" s="1005"/>
      <c r="AX16" s="1005"/>
      <c r="AY16" s="1006"/>
      <c r="AZ16" s="43"/>
      <c r="BA16" s="43"/>
      <c r="BB16" s="43"/>
      <c r="BC16" s="43"/>
      <c r="BD16" s="43"/>
      <c r="BE16" s="54"/>
      <c r="BF16" s="54"/>
      <c r="BG16" s="54"/>
      <c r="BH16" s="54"/>
      <c r="BI16" s="54"/>
      <c r="BJ16" s="54"/>
      <c r="BK16" s="54"/>
      <c r="BL16" s="54"/>
      <c r="BM16" s="54"/>
      <c r="BN16" s="54"/>
      <c r="BO16" s="54"/>
      <c r="BP16" s="54"/>
      <c r="BQ16" s="39">
        <v>10</v>
      </c>
      <c r="BR16" s="59"/>
      <c r="BS16" s="759"/>
      <c r="BT16" s="760"/>
      <c r="BU16" s="760"/>
      <c r="BV16" s="760"/>
      <c r="BW16" s="760"/>
      <c r="BX16" s="760"/>
      <c r="BY16" s="760"/>
      <c r="BZ16" s="760"/>
      <c r="CA16" s="760"/>
      <c r="CB16" s="760"/>
      <c r="CC16" s="760"/>
      <c r="CD16" s="760"/>
      <c r="CE16" s="760"/>
      <c r="CF16" s="760"/>
      <c r="CG16" s="761"/>
      <c r="CH16" s="762"/>
      <c r="CI16" s="763"/>
      <c r="CJ16" s="763"/>
      <c r="CK16" s="763"/>
      <c r="CL16" s="764"/>
      <c r="CM16" s="762"/>
      <c r="CN16" s="763"/>
      <c r="CO16" s="763"/>
      <c r="CP16" s="763"/>
      <c r="CQ16" s="764"/>
      <c r="CR16" s="762"/>
      <c r="CS16" s="763"/>
      <c r="CT16" s="763"/>
      <c r="CU16" s="763"/>
      <c r="CV16" s="764"/>
      <c r="CW16" s="762"/>
      <c r="CX16" s="763"/>
      <c r="CY16" s="763"/>
      <c r="CZ16" s="763"/>
      <c r="DA16" s="764"/>
      <c r="DB16" s="762"/>
      <c r="DC16" s="763"/>
      <c r="DD16" s="763"/>
      <c r="DE16" s="763"/>
      <c r="DF16" s="764"/>
      <c r="DG16" s="762"/>
      <c r="DH16" s="763"/>
      <c r="DI16" s="763"/>
      <c r="DJ16" s="763"/>
      <c r="DK16" s="764"/>
      <c r="DL16" s="762"/>
      <c r="DM16" s="763"/>
      <c r="DN16" s="763"/>
      <c r="DO16" s="763"/>
      <c r="DP16" s="764"/>
      <c r="DQ16" s="762"/>
      <c r="DR16" s="763"/>
      <c r="DS16" s="763"/>
      <c r="DT16" s="763"/>
      <c r="DU16" s="764"/>
      <c r="DV16" s="759"/>
      <c r="DW16" s="760"/>
      <c r="DX16" s="760"/>
      <c r="DY16" s="760"/>
      <c r="DZ16" s="765"/>
      <c r="EA16" s="54"/>
    </row>
    <row r="17" spans="1:131" s="34" customFormat="1" ht="26.25" customHeight="1" x14ac:dyDescent="0.2">
      <c r="A17" s="39">
        <v>11</v>
      </c>
      <c r="B17" s="759"/>
      <c r="C17" s="760"/>
      <c r="D17" s="760"/>
      <c r="E17" s="760"/>
      <c r="F17" s="760"/>
      <c r="G17" s="760"/>
      <c r="H17" s="760"/>
      <c r="I17" s="760"/>
      <c r="J17" s="760"/>
      <c r="K17" s="760"/>
      <c r="L17" s="760"/>
      <c r="M17" s="760"/>
      <c r="N17" s="760"/>
      <c r="O17" s="760"/>
      <c r="P17" s="761"/>
      <c r="Q17" s="1003"/>
      <c r="R17" s="1004"/>
      <c r="S17" s="1004"/>
      <c r="T17" s="1004"/>
      <c r="U17" s="1004"/>
      <c r="V17" s="1004"/>
      <c r="W17" s="1004"/>
      <c r="X17" s="1004"/>
      <c r="Y17" s="1004"/>
      <c r="Z17" s="1004"/>
      <c r="AA17" s="1004"/>
      <c r="AB17" s="1004"/>
      <c r="AC17" s="1004"/>
      <c r="AD17" s="1004"/>
      <c r="AE17" s="1008"/>
      <c r="AF17" s="1026"/>
      <c r="AG17" s="763"/>
      <c r="AH17" s="763"/>
      <c r="AI17" s="763"/>
      <c r="AJ17" s="1027"/>
      <c r="AK17" s="1007"/>
      <c r="AL17" s="1004"/>
      <c r="AM17" s="1004"/>
      <c r="AN17" s="1004"/>
      <c r="AO17" s="1004"/>
      <c r="AP17" s="1004"/>
      <c r="AQ17" s="1004"/>
      <c r="AR17" s="1004"/>
      <c r="AS17" s="1004"/>
      <c r="AT17" s="1004"/>
      <c r="AU17" s="1005"/>
      <c r="AV17" s="1005"/>
      <c r="AW17" s="1005"/>
      <c r="AX17" s="1005"/>
      <c r="AY17" s="1006"/>
      <c r="AZ17" s="43"/>
      <c r="BA17" s="43"/>
      <c r="BB17" s="43"/>
      <c r="BC17" s="43"/>
      <c r="BD17" s="43"/>
      <c r="BE17" s="54"/>
      <c r="BF17" s="54"/>
      <c r="BG17" s="54"/>
      <c r="BH17" s="54"/>
      <c r="BI17" s="54"/>
      <c r="BJ17" s="54"/>
      <c r="BK17" s="54"/>
      <c r="BL17" s="54"/>
      <c r="BM17" s="54"/>
      <c r="BN17" s="54"/>
      <c r="BO17" s="54"/>
      <c r="BP17" s="54"/>
      <c r="BQ17" s="39">
        <v>11</v>
      </c>
      <c r="BR17" s="59"/>
      <c r="BS17" s="759"/>
      <c r="BT17" s="760"/>
      <c r="BU17" s="760"/>
      <c r="BV17" s="760"/>
      <c r="BW17" s="760"/>
      <c r="BX17" s="760"/>
      <c r="BY17" s="760"/>
      <c r="BZ17" s="760"/>
      <c r="CA17" s="760"/>
      <c r="CB17" s="760"/>
      <c r="CC17" s="760"/>
      <c r="CD17" s="760"/>
      <c r="CE17" s="760"/>
      <c r="CF17" s="760"/>
      <c r="CG17" s="761"/>
      <c r="CH17" s="762"/>
      <c r="CI17" s="763"/>
      <c r="CJ17" s="763"/>
      <c r="CK17" s="763"/>
      <c r="CL17" s="764"/>
      <c r="CM17" s="762"/>
      <c r="CN17" s="763"/>
      <c r="CO17" s="763"/>
      <c r="CP17" s="763"/>
      <c r="CQ17" s="764"/>
      <c r="CR17" s="762"/>
      <c r="CS17" s="763"/>
      <c r="CT17" s="763"/>
      <c r="CU17" s="763"/>
      <c r="CV17" s="764"/>
      <c r="CW17" s="762"/>
      <c r="CX17" s="763"/>
      <c r="CY17" s="763"/>
      <c r="CZ17" s="763"/>
      <c r="DA17" s="764"/>
      <c r="DB17" s="762"/>
      <c r="DC17" s="763"/>
      <c r="DD17" s="763"/>
      <c r="DE17" s="763"/>
      <c r="DF17" s="764"/>
      <c r="DG17" s="762"/>
      <c r="DH17" s="763"/>
      <c r="DI17" s="763"/>
      <c r="DJ17" s="763"/>
      <c r="DK17" s="764"/>
      <c r="DL17" s="762"/>
      <c r="DM17" s="763"/>
      <c r="DN17" s="763"/>
      <c r="DO17" s="763"/>
      <c r="DP17" s="764"/>
      <c r="DQ17" s="762"/>
      <c r="DR17" s="763"/>
      <c r="DS17" s="763"/>
      <c r="DT17" s="763"/>
      <c r="DU17" s="764"/>
      <c r="DV17" s="759"/>
      <c r="DW17" s="760"/>
      <c r="DX17" s="760"/>
      <c r="DY17" s="760"/>
      <c r="DZ17" s="765"/>
      <c r="EA17" s="54"/>
    </row>
    <row r="18" spans="1:131" s="34" customFormat="1" ht="26.25" customHeight="1" x14ac:dyDescent="0.2">
      <c r="A18" s="39">
        <v>12</v>
      </c>
      <c r="B18" s="759"/>
      <c r="C18" s="760"/>
      <c r="D18" s="760"/>
      <c r="E18" s="760"/>
      <c r="F18" s="760"/>
      <c r="G18" s="760"/>
      <c r="H18" s="760"/>
      <c r="I18" s="760"/>
      <c r="J18" s="760"/>
      <c r="K18" s="760"/>
      <c r="L18" s="760"/>
      <c r="M18" s="760"/>
      <c r="N18" s="760"/>
      <c r="O18" s="760"/>
      <c r="P18" s="761"/>
      <c r="Q18" s="1003"/>
      <c r="R18" s="1004"/>
      <c r="S18" s="1004"/>
      <c r="T18" s="1004"/>
      <c r="U18" s="1004"/>
      <c r="V18" s="1004"/>
      <c r="W18" s="1004"/>
      <c r="X18" s="1004"/>
      <c r="Y18" s="1004"/>
      <c r="Z18" s="1004"/>
      <c r="AA18" s="1004"/>
      <c r="AB18" s="1004"/>
      <c r="AC18" s="1004"/>
      <c r="AD18" s="1004"/>
      <c r="AE18" s="1008"/>
      <c r="AF18" s="1026"/>
      <c r="AG18" s="763"/>
      <c r="AH18" s="763"/>
      <c r="AI18" s="763"/>
      <c r="AJ18" s="1027"/>
      <c r="AK18" s="1007"/>
      <c r="AL18" s="1004"/>
      <c r="AM18" s="1004"/>
      <c r="AN18" s="1004"/>
      <c r="AO18" s="1004"/>
      <c r="AP18" s="1004"/>
      <c r="AQ18" s="1004"/>
      <c r="AR18" s="1004"/>
      <c r="AS18" s="1004"/>
      <c r="AT18" s="1004"/>
      <c r="AU18" s="1005"/>
      <c r="AV18" s="1005"/>
      <c r="AW18" s="1005"/>
      <c r="AX18" s="1005"/>
      <c r="AY18" s="1006"/>
      <c r="AZ18" s="43"/>
      <c r="BA18" s="43"/>
      <c r="BB18" s="43"/>
      <c r="BC18" s="43"/>
      <c r="BD18" s="43"/>
      <c r="BE18" s="54"/>
      <c r="BF18" s="54"/>
      <c r="BG18" s="54"/>
      <c r="BH18" s="54"/>
      <c r="BI18" s="54"/>
      <c r="BJ18" s="54"/>
      <c r="BK18" s="54"/>
      <c r="BL18" s="54"/>
      <c r="BM18" s="54"/>
      <c r="BN18" s="54"/>
      <c r="BO18" s="54"/>
      <c r="BP18" s="54"/>
      <c r="BQ18" s="39">
        <v>12</v>
      </c>
      <c r="BR18" s="59"/>
      <c r="BS18" s="759"/>
      <c r="BT18" s="760"/>
      <c r="BU18" s="760"/>
      <c r="BV18" s="760"/>
      <c r="BW18" s="760"/>
      <c r="BX18" s="760"/>
      <c r="BY18" s="760"/>
      <c r="BZ18" s="760"/>
      <c r="CA18" s="760"/>
      <c r="CB18" s="760"/>
      <c r="CC18" s="760"/>
      <c r="CD18" s="760"/>
      <c r="CE18" s="760"/>
      <c r="CF18" s="760"/>
      <c r="CG18" s="761"/>
      <c r="CH18" s="762"/>
      <c r="CI18" s="763"/>
      <c r="CJ18" s="763"/>
      <c r="CK18" s="763"/>
      <c r="CL18" s="764"/>
      <c r="CM18" s="762"/>
      <c r="CN18" s="763"/>
      <c r="CO18" s="763"/>
      <c r="CP18" s="763"/>
      <c r="CQ18" s="764"/>
      <c r="CR18" s="762"/>
      <c r="CS18" s="763"/>
      <c r="CT18" s="763"/>
      <c r="CU18" s="763"/>
      <c r="CV18" s="764"/>
      <c r="CW18" s="762"/>
      <c r="CX18" s="763"/>
      <c r="CY18" s="763"/>
      <c r="CZ18" s="763"/>
      <c r="DA18" s="764"/>
      <c r="DB18" s="762"/>
      <c r="DC18" s="763"/>
      <c r="DD18" s="763"/>
      <c r="DE18" s="763"/>
      <c r="DF18" s="764"/>
      <c r="DG18" s="762"/>
      <c r="DH18" s="763"/>
      <c r="DI18" s="763"/>
      <c r="DJ18" s="763"/>
      <c r="DK18" s="764"/>
      <c r="DL18" s="762"/>
      <c r="DM18" s="763"/>
      <c r="DN18" s="763"/>
      <c r="DO18" s="763"/>
      <c r="DP18" s="764"/>
      <c r="DQ18" s="762"/>
      <c r="DR18" s="763"/>
      <c r="DS18" s="763"/>
      <c r="DT18" s="763"/>
      <c r="DU18" s="764"/>
      <c r="DV18" s="759"/>
      <c r="DW18" s="760"/>
      <c r="DX18" s="760"/>
      <c r="DY18" s="760"/>
      <c r="DZ18" s="765"/>
      <c r="EA18" s="54"/>
    </row>
    <row r="19" spans="1:131" s="34" customFormat="1" ht="26.25" customHeight="1" x14ac:dyDescent="0.2">
      <c r="A19" s="39">
        <v>13</v>
      </c>
      <c r="B19" s="759"/>
      <c r="C19" s="760"/>
      <c r="D19" s="760"/>
      <c r="E19" s="760"/>
      <c r="F19" s="760"/>
      <c r="G19" s="760"/>
      <c r="H19" s="760"/>
      <c r="I19" s="760"/>
      <c r="J19" s="760"/>
      <c r="K19" s="760"/>
      <c r="L19" s="760"/>
      <c r="M19" s="760"/>
      <c r="N19" s="760"/>
      <c r="O19" s="760"/>
      <c r="P19" s="761"/>
      <c r="Q19" s="1003"/>
      <c r="R19" s="1004"/>
      <c r="S19" s="1004"/>
      <c r="T19" s="1004"/>
      <c r="U19" s="1004"/>
      <c r="V19" s="1004"/>
      <c r="W19" s="1004"/>
      <c r="X19" s="1004"/>
      <c r="Y19" s="1004"/>
      <c r="Z19" s="1004"/>
      <c r="AA19" s="1004"/>
      <c r="AB19" s="1004"/>
      <c r="AC19" s="1004"/>
      <c r="AD19" s="1004"/>
      <c r="AE19" s="1008"/>
      <c r="AF19" s="1026"/>
      <c r="AG19" s="763"/>
      <c r="AH19" s="763"/>
      <c r="AI19" s="763"/>
      <c r="AJ19" s="1027"/>
      <c r="AK19" s="1007"/>
      <c r="AL19" s="1004"/>
      <c r="AM19" s="1004"/>
      <c r="AN19" s="1004"/>
      <c r="AO19" s="1004"/>
      <c r="AP19" s="1004"/>
      <c r="AQ19" s="1004"/>
      <c r="AR19" s="1004"/>
      <c r="AS19" s="1004"/>
      <c r="AT19" s="1004"/>
      <c r="AU19" s="1005"/>
      <c r="AV19" s="1005"/>
      <c r="AW19" s="1005"/>
      <c r="AX19" s="1005"/>
      <c r="AY19" s="1006"/>
      <c r="AZ19" s="43"/>
      <c r="BA19" s="43"/>
      <c r="BB19" s="43"/>
      <c r="BC19" s="43"/>
      <c r="BD19" s="43"/>
      <c r="BE19" s="54"/>
      <c r="BF19" s="54"/>
      <c r="BG19" s="54"/>
      <c r="BH19" s="54"/>
      <c r="BI19" s="54"/>
      <c r="BJ19" s="54"/>
      <c r="BK19" s="54"/>
      <c r="BL19" s="54"/>
      <c r="BM19" s="54"/>
      <c r="BN19" s="54"/>
      <c r="BO19" s="54"/>
      <c r="BP19" s="54"/>
      <c r="BQ19" s="39">
        <v>13</v>
      </c>
      <c r="BR19" s="59"/>
      <c r="BS19" s="759"/>
      <c r="BT19" s="760"/>
      <c r="BU19" s="760"/>
      <c r="BV19" s="760"/>
      <c r="BW19" s="760"/>
      <c r="BX19" s="760"/>
      <c r="BY19" s="760"/>
      <c r="BZ19" s="760"/>
      <c r="CA19" s="760"/>
      <c r="CB19" s="760"/>
      <c r="CC19" s="760"/>
      <c r="CD19" s="760"/>
      <c r="CE19" s="760"/>
      <c r="CF19" s="760"/>
      <c r="CG19" s="761"/>
      <c r="CH19" s="762"/>
      <c r="CI19" s="763"/>
      <c r="CJ19" s="763"/>
      <c r="CK19" s="763"/>
      <c r="CL19" s="764"/>
      <c r="CM19" s="762"/>
      <c r="CN19" s="763"/>
      <c r="CO19" s="763"/>
      <c r="CP19" s="763"/>
      <c r="CQ19" s="764"/>
      <c r="CR19" s="762"/>
      <c r="CS19" s="763"/>
      <c r="CT19" s="763"/>
      <c r="CU19" s="763"/>
      <c r="CV19" s="764"/>
      <c r="CW19" s="762"/>
      <c r="CX19" s="763"/>
      <c r="CY19" s="763"/>
      <c r="CZ19" s="763"/>
      <c r="DA19" s="764"/>
      <c r="DB19" s="762"/>
      <c r="DC19" s="763"/>
      <c r="DD19" s="763"/>
      <c r="DE19" s="763"/>
      <c r="DF19" s="764"/>
      <c r="DG19" s="762"/>
      <c r="DH19" s="763"/>
      <c r="DI19" s="763"/>
      <c r="DJ19" s="763"/>
      <c r="DK19" s="764"/>
      <c r="DL19" s="762"/>
      <c r="DM19" s="763"/>
      <c r="DN19" s="763"/>
      <c r="DO19" s="763"/>
      <c r="DP19" s="764"/>
      <c r="DQ19" s="762"/>
      <c r="DR19" s="763"/>
      <c r="DS19" s="763"/>
      <c r="DT19" s="763"/>
      <c r="DU19" s="764"/>
      <c r="DV19" s="759"/>
      <c r="DW19" s="760"/>
      <c r="DX19" s="760"/>
      <c r="DY19" s="760"/>
      <c r="DZ19" s="765"/>
      <c r="EA19" s="54"/>
    </row>
    <row r="20" spans="1:131" s="34" customFormat="1" ht="26.25" customHeight="1" x14ac:dyDescent="0.2">
      <c r="A20" s="39">
        <v>14</v>
      </c>
      <c r="B20" s="759"/>
      <c r="C20" s="760"/>
      <c r="D20" s="760"/>
      <c r="E20" s="760"/>
      <c r="F20" s="760"/>
      <c r="G20" s="760"/>
      <c r="H20" s="760"/>
      <c r="I20" s="760"/>
      <c r="J20" s="760"/>
      <c r="K20" s="760"/>
      <c r="L20" s="760"/>
      <c r="M20" s="760"/>
      <c r="N20" s="760"/>
      <c r="O20" s="760"/>
      <c r="P20" s="761"/>
      <c r="Q20" s="1003"/>
      <c r="R20" s="1004"/>
      <c r="S20" s="1004"/>
      <c r="T20" s="1004"/>
      <c r="U20" s="1004"/>
      <c r="V20" s="1004"/>
      <c r="W20" s="1004"/>
      <c r="X20" s="1004"/>
      <c r="Y20" s="1004"/>
      <c r="Z20" s="1004"/>
      <c r="AA20" s="1004"/>
      <c r="AB20" s="1004"/>
      <c r="AC20" s="1004"/>
      <c r="AD20" s="1004"/>
      <c r="AE20" s="1008"/>
      <c r="AF20" s="1026"/>
      <c r="AG20" s="763"/>
      <c r="AH20" s="763"/>
      <c r="AI20" s="763"/>
      <c r="AJ20" s="1027"/>
      <c r="AK20" s="1007"/>
      <c r="AL20" s="1004"/>
      <c r="AM20" s="1004"/>
      <c r="AN20" s="1004"/>
      <c r="AO20" s="1004"/>
      <c r="AP20" s="1004"/>
      <c r="AQ20" s="1004"/>
      <c r="AR20" s="1004"/>
      <c r="AS20" s="1004"/>
      <c r="AT20" s="1004"/>
      <c r="AU20" s="1005"/>
      <c r="AV20" s="1005"/>
      <c r="AW20" s="1005"/>
      <c r="AX20" s="1005"/>
      <c r="AY20" s="1006"/>
      <c r="AZ20" s="43"/>
      <c r="BA20" s="43"/>
      <c r="BB20" s="43"/>
      <c r="BC20" s="43"/>
      <c r="BD20" s="43"/>
      <c r="BE20" s="54"/>
      <c r="BF20" s="54"/>
      <c r="BG20" s="54"/>
      <c r="BH20" s="54"/>
      <c r="BI20" s="54"/>
      <c r="BJ20" s="54"/>
      <c r="BK20" s="54"/>
      <c r="BL20" s="54"/>
      <c r="BM20" s="54"/>
      <c r="BN20" s="54"/>
      <c r="BO20" s="54"/>
      <c r="BP20" s="54"/>
      <c r="BQ20" s="39">
        <v>14</v>
      </c>
      <c r="BR20" s="59"/>
      <c r="BS20" s="759"/>
      <c r="BT20" s="760"/>
      <c r="BU20" s="760"/>
      <c r="BV20" s="760"/>
      <c r="BW20" s="760"/>
      <c r="BX20" s="760"/>
      <c r="BY20" s="760"/>
      <c r="BZ20" s="760"/>
      <c r="CA20" s="760"/>
      <c r="CB20" s="760"/>
      <c r="CC20" s="760"/>
      <c r="CD20" s="760"/>
      <c r="CE20" s="760"/>
      <c r="CF20" s="760"/>
      <c r="CG20" s="761"/>
      <c r="CH20" s="762"/>
      <c r="CI20" s="763"/>
      <c r="CJ20" s="763"/>
      <c r="CK20" s="763"/>
      <c r="CL20" s="764"/>
      <c r="CM20" s="762"/>
      <c r="CN20" s="763"/>
      <c r="CO20" s="763"/>
      <c r="CP20" s="763"/>
      <c r="CQ20" s="764"/>
      <c r="CR20" s="762"/>
      <c r="CS20" s="763"/>
      <c r="CT20" s="763"/>
      <c r="CU20" s="763"/>
      <c r="CV20" s="764"/>
      <c r="CW20" s="762"/>
      <c r="CX20" s="763"/>
      <c r="CY20" s="763"/>
      <c r="CZ20" s="763"/>
      <c r="DA20" s="764"/>
      <c r="DB20" s="762"/>
      <c r="DC20" s="763"/>
      <c r="DD20" s="763"/>
      <c r="DE20" s="763"/>
      <c r="DF20" s="764"/>
      <c r="DG20" s="762"/>
      <c r="DH20" s="763"/>
      <c r="DI20" s="763"/>
      <c r="DJ20" s="763"/>
      <c r="DK20" s="764"/>
      <c r="DL20" s="762"/>
      <c r="DM20" s="763"/>
      <c r="DN20" s="763"/>
      <c r="DO20" s="763"/>
      <c r="DP20" s="764"/>
      <c r="DQ20" s="762"/>
      <c r="DR20" s="763"/>
      <c r="DS20" s="763"/>
      <c r="DT20" s="763"/>
      <c r="DU20" s="764"/>
      <c r="DV20" s="759"/>
      <c r="DW20" s="760"/>
      <c r="DX20" s="760"/>
      <c r="DY20" s="760"/>
      <c r="DZ20" s="765"/>
      <c r="EA20" s="54"/>
    </row>
    <row r="21" spans="1:131" s="34" customFormat="1" ht="26.25" customHeight="1" x14ac:dyDescent="0.2">
      <c r="A21" s="39">
        <v>15</v>
      </c>
      <c r="B21" s="759"/>
      <c r="C21" s="760"/>
      <c r="D21" s="760"/>
      <c r="E21" s="760"/>
      <c r="F21" s="760"/>
      <c r="G21" s="760"/>
      <c r="H21" s="760"/>
      <c r="I21" s="760"/>
      <c r="J21" s="760"/>
      <c r="K21" s="760"/>
      <c r="L21" s="760"/>
      <c r="M21" s="760"/>
      <c r="N21" s="760"/>
      <c r="O21" s="760"/>
      <c r="P21" s="761"/>
      <c r="Q21" s="1003"/>
      <c r="R21" s="1004"/>
      <c r="S21" s="1004"/>
      <c r="T21" s="1004"/>
      <c r="U21" s="1004"/>
      <c r="V21" s="1004"/>
      <c r="W21" s="1004"/>
      <c r="X21" s="1004"/>
      <c r="Y21" s="1004"/>
      <c r="Z21" s="1004"/>
      <c r="AA21" s="1004"/>
      <c r="AB21" s="1004"/>
      <c r="AC21" s="1004"/>
      <c r="AD21" s="1004"/>
      <c r="AE21" s="1008"/>
      <c r="AF21" s="1026"/>
      <c r="AG21" s="763"/>
      <c r="AH21" s="763"/>
      <c r="AI21" s="763"/>
      <c r="AJ21" s="1027"/>
      <c r="AK21" s="1007"/>
      <c r="AL21" s="1004"/>
      <c r="AM21" s="1004"/>
      <c r="AN21" s="1004"/>
      <c r="AO21" s="1004"/>
      <c r="AP21" s="1004"/>
      <c r="AQ21" s="1004"/>
      <c r="AR21" s="1004"/>
      <c r="AS21" s="1004"/>
      <c r="AT21" s="1004"/>
      <c r="AU21" s="1005"/>
      <c r="AV21" s="1005"/>
      <c r="AW21" s="1005"/>
      <c r="AX21" s="1005"/>
      <c r="AY21" s="1006"/>
      <c r="AZ21" s="43"/>
      <c r="BA21" s="43"/>
      <c r="BB21" s="43"/>
      <c r="BC21" s="43"/>
      <c r="BD21" s="43"/>
      <c r="BE21" s="54"/>
      <c r="BF21" s="54"/>
      <c r="BG21" s="54"/>
      <c r="BH21" s="54"/>
      <c r="BI21" s="54"/>
      <c r="BJ21" s="54"/>
      <c r="BK21" s="54"/>
      <c r="BL21" s="54"/>
      <c r="BM21" s="54"/>
      <c r="BN21" s="54"/>
      <c r="BO21" s="54"/>
      <c r="BP21" s="54"/>
      <c r="BQ21" s="39">
        <v>15</v>
      </c>
      <c r="BR21" s="59"/>
      <c r="BS21" s="759"/>
      <c r="BT21" s="760"/>
      <c r="BU21" s="760"/>
      <c r="BV21" s="760"/>
      <c r="BW21" s="760"/>
      <c r="BX21" s="760"/>
      <c r="BY21" s="760"/>
      <c r="BZ21" s="760"/>
      <c r="CA21" s="760"/>
      <c r="CB21" s="760"/>
      <c r="CC21" s="760"/>
      <c r="CD21" s="760"/>
      <c r="CE21" s="760"/>
      <c r="CF21" s="760"/>
      <c r="CG21" s="761"/>
      <c r="CH21" s="762"/>
      <c r="CI21" s="763"/>
      <c r="CJ21" s="763"/>
      <c r="CK21" s="763"/>
      <c r="CL21" s="764"/>
      <c r="CM21" s="762"/>
      <c r="CN21" s="763"/>
      <c r="CO21" s="763"/>
      <c r="CP21" s="763"/>
      <c r="CQ21" s="764"/>
      <c r="CR21" s="762"/>
      <c r="CS21" s="763"/>
      <c r="CT21" s="763"/>
      <c r="CU21" s="763"/>
      <c r="CV21" s="764"/>
      <c r="CW21" s="762"/>
      <c r="CX21" s="763"/>
      <c r="CY21" s="763"/>
      <c r="CZ21" s="763"/>
      <c r="DA21" s="764"/>
      <c r="DB21" s="762"/>
      <c r="DC21" s="763"/>
      <c r="DD21" s="763"/>
      <c r="DE21" s="763"/>
      <c r="DF21" s="764"/>
      <c r="DG21" s="762"/>
      <c r="DH21" s="763"/>
      <c r="DI21" s="763"/>
      <c r="DJ21" s="763"/>
      <c r="DK21" s="764"/>
      <c r="DL21" s="762"/>
      <c r="DM21" s="763"/>
      <c r="DN21" s="763"/>
      <c r="DO21" s="763"/>
      <c r="DP21" s="764"/>
      <c r="DQ21" s="762"/>
      <c r="DR21" s="763"/>
      <c r="DS21" s="763"/>
      <c r="DT21" s="763"/>
      <c r="DU21" s="764"/>
      <c r="DV21" s="759"/>
      <c r="DW21" s="760"/>
      <c r="DX21" s="760"/>
      <c r="DY21" s="760"/>
      <c r="DZ21" s="765"/>
      <c r="EA21" s="54"/>
    </row>
    <row r="22" spans="1:131" s="34" customFormat="1" ht="26.25" customHeight="1" x14ac:dyDescent="0.2">
      <c r="A22" s="39">
        <v>16</v>
      </c>
      <c r="B22" s="759"/>
      <c r="C22" s="760"/>
      <c r="D22" s="760"/>
      <c r="E22" s="760"/>
      <c r="F22" s="760"/>
      <c r="G22" s="760"/>
      <c r="H22" s="760"/>
      <c r="I22" s="760"/>
      <c r="J22" s="760"/>
      <c r="K22" s="760"/>
      <c r="L22" s="760"/>
      <c r="M22" s="760"/>
      <c r="N22" s="760"/>
      <c r="O22" s="760"/>
      <c r="P22" s="761"/>
      <c r="Q22" s="1047"/>
      <c r="R22" s="1048"/>
      <c r="S22" s="1048"/>
      <c r="T22" s="1048"/>
      <c r="U22" s="1048"/>
      <c r="V22" s="1048"/>
      <c r="W22" s="1048"/>
      <c r="X22" s="1048"/>
      <c r="Y22" s="1048"/>
      <c r="Z22" s="1048"/>
      <c r="AA22" s="1048"/>
      <c r="AB22" s="1048"/>
      <c r="AC22" s="1048"/>
      <c r="AD22" s="1048"/>
      <c r="AE22" s="1049"/>
      <c r="AF22" s="1026"/>
      <c r="AG22" s="763"/>
      <c r="AH22" s="763"/>
      <c r="AI22" s="763"/>
      <c r="AJ22" s="1027"/>
      <c r="AK22" s="1050"/>
      <c r="AL22" s="1048"/>
      <c r="AM22" s="1048"/>
      <c r="AN22" s="1048"/>
      <c r="AO22" s="1048"/>
      <c r="AP22" s="1048"/>
      <c r="AQ22" s="1048"/>
      <c r="AR22" s="1048"/>
      <c r="AS22" s="1048"/>
      <c r="AT22" s="1048"/>
      <c r="AU22" s="1051"/>
      <c r="AV22" s="1051"/>
      <c r="AW22" s="1051"/>
      <c r="AX22" s="1051"/>
      <c r="AY22" s="1052"/>
      <c r="AZ22" s="1031" t="s">
        <v>347</v>
      </c>
      <c r="BA22" s="1031"/>
      <c r="BB22" s="1031"/>
      <c r="BC22" s="1031"/>
      <c r="BD22" s="1032"/>
      <c r="BE22" s="54"/>
      <c r="BF22" s="54"/>
      <c r="BG22" s="54"/>
      <c r="BH22" s="54"/>
      <c r="BI22" s="54"/>
      <c r="BJ22" s="54"/>
      <c r="BK22" s="54"/>
      <c r="BL22" s="54"/>
      <c r="BM22" s="54"/>
      <c r="BN22" s="54"/>
      <c r="BO22" s="54"/>
      <c r="BP22" s="54"/>
      <c r="BQ22" s="39">
        <v>16</v>
      </c>
      <c r="BR22" s="59"/>
      <c r="BS22" s="759"/>
      <c r="BT22" s="760"/>
      <c r="BU22" s="760"/>
      <c r="BV22" s="760"/>
      <c r="BW22" s="760"/>
      <c r="BX22" s="760"/>
      <c r="BY22" s="760"/>
      <c r="BZ22" s="760"/>
      <c r="CA22" s="760"/>
      <c r="CB22" s="760"/>
      <c r="CC22" s="760"/>
      <c r="CD22" s="760"/>
      <c r="CE22" s="760"/>
      <c r="CF22" s="760"/>
      <c r="CG22" s="761"/>
      <c r="CH22" s="762"/>
      <c r="CI22" s="763"/>
      <c r="CJ22" s="763"/>
      <c r="CK22" s="763"/>
      <c r="CL22" s="764"/>
      <c r="CM22" s="762"/>
      <c r="CN22" s="763"/>
      <c r="CO22" s="763"/>
      <c r="CP22" s="763"/>
      <c r="CQ22" s="764"/>
      <c r="CR22" s="762"/>
      <c r="CS22" s="763"/>
      <c r="CT22" s="763"/>
      <c r="CU22" s="763"/>
      <c r="CV22" s="764"/>
      <c r="CW22" s="762"/>
      <c r="CX22" s="763"/>
      <c r="CY22" s="763"/>
      <c r="CZ22" s="763"/>
      <c r="DA22" s="764"/>
      <c r="DB22" s="762"/>
      <c r="DC22" s="763"/>
      <c r="DD22" s="763"/>
      <c r="DE22" s="763"/>
      <c r="DF22" s="764"/>
      <c r="DG22" s="762"/>
      <c r="DH22" s="763"/>
      <c r="DI22" s="763"/>
      <c r="DJ22" s="763"/>
      <c r="DK22" s="764"/>
      <c r="DL22" s="762"/>
      <c r="DM22" s="763"/>
      <c r="DN22" s="763"/>
      <c r="DO22" s="763"/>
      <c r="DP22" s="764"/>
      <c r="DQ22" s="762"/>
      <c r="DR22" s="763"/>
      <c r="DS22" s="763"/>
      <c r="DT22" s="763"/>
      <c r="DU22" s="764"/>
      <c r="DV22" s="759"/>
      <c r="DW22" s="760"/>
      <c r="DX22" s="760"/>
      <c r="DY22" s="760"/>
      <c r="DZ22" s="765"/>
      <c r="EA22" s="54"/>
    </row>
    <row r="23" spans="1:131" s="34" customFormat="1" ht="26.25" customHeight="1" x14ac:dyDescent="0.2">
      <c r="A23" s="40" t="s">
        <v>230</v>
      </c>
      <c r="B23" s="981" t="s">
        <v>105</v>
      </c>
      <c r="C23" s="982"/>
      <c r="D23" s="982"/>
      <c r="E23" s="982"/>
      <c r="F23" s="982"/>
      <c r="G23" s="982"/>
      <c r="H23" s="982"/>
      <c r="I23" s="982"/>
      <c r="J23" s="982"/>
      <c r="K23" s="982"/>
      <c r="L23" s="982"/>
      <c r="M23" s="982"/>
      <c r="N23" s="982"/>
      <c r="O23" s="982"/>
      <c r="P23" s="983"/>
      <c r="Q23" s="1045">
        <v>11670</v>
      </c>
      <c r="R23" s="993"/>
      <c r="S23" s="993"/>
      <c r="T23" s="993"/>
      <c r="U23" s="993"/>
      <c r="V23" s="993">
        <v>11085</v>
      </c>
      <c r="W23" s="993"/>
      <c r="X23" s="993"/>
      <c r="Y23" s="993"/>
      <c r="Z23" s="993"/>
      <c r="AA23" s="993">
        <v>585</v>
      </c>
      <c r="AB23" s="993"/>
      <c r="AC23" s="993"/>
      <c r="AD23" s="993"/>
      <c r="AE23" s="1046"/>
      <c r="AF23" s="1017">
        <v>451</v>
      </c>
      <c r="AG23" s="993"/>
      <c r="AH23" s="993"/>
      <c r="AI23" s="993"/>
      <c r="AJ23" s="1018"/>
      <c r="AK23" s="1019"/>
      <c r="AL23" s="992"/>
      <c r="AM23" s="992"/>
      <c r="AN23" s="992"/>
      <c r="AO23" s="992"/>
      <c r="AP23" s="993">
        <v>7592</v>
      </c>
      <c r="AQ23" s="993"/>
      <c r="AR23" s="993"/>
      <c r="AS23" s="993"/>
      <c r="AT23" s="993"/>
      <c r="AU23" s="994"/>
      <c r="AV23" s="994"/>
      <c r="AW23" s="994"/>
      <c r="AX23" s="994"/>
      <c r="AY23" s="995"/>
      <c r="AZ23" s="1021" t="s">
        <v>185</v>
      </c>
      <c r="BA23" s="988"/>
      <c r="BB23" s="988"/>
      <c r="BC23" s="988"/>
      <c r="BD23" s="1022"/>
      <c r="BE23" s="54"/>
      <c r="BF23" s="54"/>
      <c r="BG23" s="54"/>
      <c r="BH23" s="54"/>
      <c r="BI23" s="54"/>
      <c r="BJ23" s="54"/>
      <c r="BK23" s="54"/>
      <c r="BL23" s="54"/>
      <c r="BM23" s="54"/>
      <c r="BN23" s="54"/>
      <c r="BO23" s="54"/>
      <c r="BP23" s="54"/>
      <c r="BQ23" s="39">
        <v>17</v>
      </c>
      <c r="BR23" s="59"/>
      <c r="BS23" s="759"/>
      <c r="BT23" s="760"/>
      <c r="BU23" s="760"/>
      <c r="BV23" s="760"/>
      <c r="BW23" s="760"/>
      <c r="BX23" s="760"/>
      <c r="BY23" s="760"/>
      <c r="BZ23" s="760"/>
      <c r="CA23" s="760"/>
      <c r="CB23" s="760"/>
      <c r="CC23" s="760"/>
      <c r="CD23" s="760"/>
      <c r="CE23" s="760"/>
      <c r="CF23" s="760"/>
      <c r="CG23" s="761"/>
      <c r="CH23" s="762"/>
      <c r="CI23" s="763"/>
      <c r="CJ23" s="763"/>
      <c r="CK23" s="763"/>
      <c r="CL23" s="764"/>
      <c r="CM23" s="762"/>
      <c r="CN23" s="763"/>
      <c r="CO23" s="763"/>
      <c r="CP23" s="763"/>
      <c r="CQ23" s="764"/>
      <c r="CR23" s="762"/>
      <c r="CS23" s="763"/>
      <c r="CT23" s="763"/>
      <c r="CU23" s="763"/>
      <c r="CV23" s="764"/>
      <c r="CW23" s="762"/>
      <c r="CX23" s="763"/>
      <c r="CY23" s="763"/>
      <c r="CZ23" s="763"/>
      <c r="DA23" s="764"/>
      <c r="DB23" s="762"/>
      <c r="DC23" s="763"/>
      <c r="DD23" s="763"/>
      <c r="DE23" s="763"/>
      <c r="DF23" s="764"/>
      <c r="DG23" s="762"/>
      <c r="DH23" s="763"/>
      <c r="DI23" s="763"/>
      <c r="DJ23" s="763"/>
      <c r="DK23" s="764"/>
      <c r="DL23" s="762"/>
      <c r="DM23" s="763"/>
      <c r="DN23" s="763"/>
      <c r="DO23" s="763"/>
      <c r="DP23" s="764"/>
      <c r="DQ23" s="762"/>
      <c r="DR23" s="763"/>
      <c r="DS23" s="763"/>
      <c r="DT23" s="763"/>
      <c r="DU23" s="764"/>
      <c r="DV23" s="759"/>
      <c r="DW23" s="760"/>
      <c r="DX23" s="760"/>
      <c r="DY23" s="760"/>
      <c r="DZ23" s="765"/>
      <c r="EA23" s="54"/>
    </row>
    <row r="24" spans="1:131" s="34" customFormat="1" ht="26.25" customHeight="1" x14ac:dyDescent="0.2">
      <c r="A24" s="1043" t="s">
        <v>310</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43"/>
      <c r="BA24" s="43"/>
      <c r="BB24" s="43"/>
      <c r="BC24" s="43"/>
      <c r="BD24" s="43"/>
      <c r="BE24" s="54"/>
      <c r="BF24" s="54"/>
      <c r="BG24" s="54"/>
      <c r="BH24" s="54"/>
      <c r="BI24" s="54"/>
      <c r="BJ24" s="54"/>
      <c r="BK24" s="54"/>
      <c r="BL24" s="54"/>
      <c r="BM24" s="54"/>
      <c r="BN24" s="54"/>
      <c r="BO24" s="54"/>
      <c r="BP24" s="54"/>
      <c r="BQ24" s="39">
        <v>18</v>
      </c>
      <c r="BR24" s="59"/>
      <c r="BS24" s="759"/>
      <c r="BT24" s="760"/>
      <c r="BU24" s="760"/>
      <c r="BV24" s="760"/>
      <c r="BW24" s="760"/>
      <c r="BX24" s="760"/>
      <c r="BY24" s="760"/>
      <c r="BZ24" s="760"/>
      <c r="CA24" s="760"/>
      <c r="CB24" s="760"/>
      <c r="CC24" s="760"/>
      <c r="CD24" s="760"/>
      <c r="CE24" s="760"/>
      <c r="CF24" s="760"/>
      <c r="CG24" s="761"/>
      <c r="CH24" s="762"/>
      <c r="CI24" s="763"/>
      <c r="CJ24" s="763"/>
      <c r="CK24" s="763"/>
      <c r="CL24" s="764"/>
      <c r="CM24" s="762"/>
      <c r="CN24" s="763"/>
      <c r="CO24" s="763"/>
      <c r="CP24" s="763"/>
      <c r="CQ24" s="764"/>
      <c r="CR24" s="762"/>
      <c r="CS24" s="763"/>
      <c r="CT24" s="763"/>
      <c r="CU24" s="763"/>
      <c r="CV24" s="764"/>
      <c r="CW24" s="762"/>
      <c r="CX24" s="763"/>
      <c r="CY24" s="763"/>
      <c r="CZ24" s="763"/>
      <c r="DA24" s="764"/>
      <c r="DB24" s="762"/>
      <c r="DC24" s="763"/>
      <c r="DD24" s="763"/>
      <c r="DE24" s="763"/>
      <c r="DF24" s="764"/>
      <c r="DG24" s="762"/>
      <c r="DH24" s="763"/>
      <c r="DI24" s="763"/>
      <c r="DJ24" s="763"/>
      <c r="DK24" s="764"/>
      <c r="DL24" s="762"/>
      <c r="DM24" s="763"/>
      <c r="DN24" s="763"/>
      <c r="DO24" s="763"/>
      <c r="DP24" s="764"/>
      <c r="DQ24" s="762"/>
      <c r="DR24" s="763"/>
      <c r="DS24" s="763"/>
      <c r="DT24" s="763"/>
      <c r="DU24" s="764"/>
      <c r="DV24" s="759"/>
      <c r="DW24" s="760"/>
      <c r="DX24" s="760"/>
      <c r="DY24" s="760"/>
      <c r="DZ24" s="765"/>
      <c r="EA24" s="54"/>
    </row>
    <row r="25" spans="1:131" ht="26.25" customHeight="1" x14ac:dyDescent="0.2">
      <c r="A25" s="1044" t="s">
        <v>326</v>
      </c>
      <c r="B25" s="1044"/>
      <c r="C25" s="1044"/>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4"/>
      <c r="AA25" s="1044"/>
      <c r="AB25" s="1044"/>
      <c r="AC25" s="1044"/>
      <c r="AD25" s="1044"/>
      <c r="AE25" s="1044"/>
      <c r="AF25" s="1044"/>
      <c r="AG25" s="1044"/>
      <c r="AH25" s="1044"/>
      <c r="AI25" s="1044"/>
      <c r="AJ25" s="1044"/>
      <c r="AK25" s="1044"/>
      <c r="AL25" s="1044"/>
      <c r="AM25" s="1044"/>
      <c r="AN25" s="1044"/>
      <c r="AO25" s="1044"/>
      <c r="AP25" s="1044"/>
      <c r="AQ25" s="1044"/>
      <c r="AR25" s="1044"/>
      <c r="AS25" s="1044"/>
      <c r="AT25" s="1044"/>
      <c r="AU25" s="1044"/>
      <c r="AV25" s="1044"/>
      <c r="AW25" s="1044"/>
      <c r="AX25" s="1044"/>
      <c r="AY25" s="1044"/>
      <c r="AZ25" s="1044"/>
      <c r="BA25" s="1044"/>
      <c r="BB25" s="1044"/>
      <c r="BC25" s="1044"/>
      <c r="BD25" s="1044"/>
      <c r="BE25" s="1044"/>
      <c r="BF25" s="1044"/>
      <c r="BG25" s="1044"/>
      <c r="BH25" s="1044"/>
      <c r="BI25" s="1044"/>
      <c r="BJ25" s="43"/>
      <c r="BK25" s="43"/>
      <c r="BL25" s="43"/>
      <c r="BM25" s="43"/>
      <c r="BN25" s="43"/>
      <c r="BO25" s="42"/>
      <c r="BP25" s="42"/>
      <c r="BQ25" s="39">
        <v>19</v>
      </c>
      <c r="BR25" s="59"/>
      <c r="BS25" s="759"/>
      <c r="BT25" s="760"/>
      <c r="BU25" s="760"/>
      <c r="BV25" s="760"/>
      <c r="BW25" s="760"/>
      <c r="BX25" s="760"/>
      <c r="BY25" s="760"/>
      <c r="BZ25" s="760"/>
      <c r="CA25" s="760"/>
      <c r="CB25" s="760"/>
      <c r="CC25" s="760"/>
      <c r="CD25" s="760"/>
      <c r="CE25" s="760"/>
      <c r="CF25" s="760"/>
      <c r="CG25" s="761"/>
      <c r="CH25" s="762"/>
      <c r="CI25" s="763"/>
      <c r="CJ25" s="763"/>
      <c r="CK25" s="763"/>
      <c r="CL25" s="764"/>
      <c r="CM25" s="762"/>
      <c r="CN25" s="763"/>
      <c r="CO25" s="763"/>
      <c r="CP25" s="763"/>
      <c r="CQ25" s="764"/>
      <c r="CR25" s="762"/>
      <c r="CS25" s="763"/>
      <c r="CT25" s="763"/>
      <c r="CU25" s="763"/>
      <c r="CV25" s="764"/>
      <c r="CW25" s="762"/>
      <c r="CX25" s="763"/>
      <c r="CY25" s="763"/>
      <c r="CZ25" s="763"/>
      <c r="DA25" s="764"/>
      <c r="DB25" s="762"/>
      <c r="DC25" s="763"/>
      <c r="DD25" s="763"/>
      <c r="DE25" s="763"/>
      <c r="DF25" s="764"/>
      <c r="DG25" s="762"/>
      <c r="DH25" s="763"/>
      <c r="DI25" s="763"/>
      <c r="DJ25" s="763"/>
      <c r="DK25" s="764"/>
      <c r="DL25" s="762"/>
      <c r="DM25" s="763"/>
      <c r="DN25" s="763"/>
      <c r="DO25" s="763"/>
      <c r="DP25" s="764"/>
      <c r="DQ25" s="762"/>
      <c r="DR25" s="763"/>
      <c r="DS25" s="763"/>
      <c r="DT25" s="763"/>
      <c r="DU25" s="764"/>
      <c r="DV25" s="759"/>
      <c r="DW25" s="760"/>
      <c r="DX25" s="760"/>
      <c r="DY25" s="760"/>
      <c r="DZ25" s="765"/>
      <c r="EA25" s="35"/>
    </row>
    <row r="26" spans="1:131" ht="26.25" customHeight="1" x14ac:dyDescent="0.2">
      <c r="A26" s="742" t="s">
        <v>335</v>
      </c>
      <c r="B26" s="743"/>
      <c r="C26" s="743"/>
      <c r="D26" s="743"/>
      <c r="E26" s="743"/>
      <c r="F26" s="743"/>
      <c r="G26" s="743"/>
      <c r="H26" s="743"/>
      <c r="I26" s="743"/>
      <c r="J26" s="743"/>
      <c r="K26" s="743"/>
      <c r="L26" s="743"/>
      <c r="M26" s="743"/>
      <c r="N26" s="743"/>
      <c r="O26" s="743"/>
      <c r="P26" s="744"/>
      <c r="Q26" s="734" t="s">
        <v>349</v>
      </c>
      <c r="R26" s="735"/>
      <c r="S26" s="735"/>
      <c r="T26" s="735"/>
      <c r="U26" s="736"/>
      <c r="V26" s="734" t="s">
        <v>350</v>
      </c>
      <c r="W26" s="735"/>
      <c r="X26" s="735"/>
      <c r="Y26" s="735"/>
      <c r="Z26" s="736"/>
      <c r="AA26" s="734" t="s">
        <v>351</v>
      </c>
      <c r="AB26" s="735"/>
      <c r="AC26" s="735"/>
      <c r="AD26" s="735"/>
      <c r="AE26" s="735"/>
      <c r="AF26" s="748" t="s">
        <v>227</v>
      </c>
      <c r="AG26" s="749"/>
      <c r="AH26" s="749"/>
      <c r="AI26" s="749"/>
      <c r="AJ26" s="750"/>
      <c r="AK26" s="735" t="s">
        <v>309</v>
      </c>
      <c r="AL26" s="735"/>
      <c r="AM26" s="735"/>
      <c r="AN26" s="735"/>
      <c r="AO26" s="736"/>
      <c r="AP26" s="734" t="s">
        <v>299</v>
      </c>
      <c r="AQ26" s="735"/>
      <c r="AR26" s="735"/>
      <c r="AS26" s="735"/>
      <c r="AT26" s="736"/>
      <c r="AU26" s="734" t="s">
        <v>352</v>
      </c>
      <c r="AV26" s="735"/>
      <c r="AW26" s="735"/>
      <c r="AX26" s="735"/>
      <c r="AY26" s="736"/>
      <c r="AZ26" s="734" t="s">
        <v>353</v>
      </c>
      <c r="BA26" s="735"/>
      <c r="BB26" s="735"/>
      <c r="BC26" s="735"/>
      <c r="BD26" s="736"/>
      <c r="BE26" s="734" t="s">
        <v>340</v>
      </c>
      <c r="BF26" s="735"/>
      <c r="BG26" s="735"/>
      <c r="BH26" s="735"/>
      <c r="BI26" s="740"/>
      <c r="BJ26" s="43"/>
      <c r="BK26" s="43"/>
      <c r="BL26" s="43"/>
      <c r="BM26" s="43"/>
      <c r="BN26" s="43"/>
      <c r="BO26" s="42"/>
      <c r="BP26" s="42"/>
      <c r="BQ26" s="39">
        <v>20</v>
      </c>
      <c r="BR26" s="59"/>
      <c r="BS26" s="759"/>
      <c r="BT26" s="760"/>
      <c r="BU26" s="760"/>
      <c r="BV26" s="760"/>
      <c r="BW26" s="760"/>
      <c r="BX26" s="760"/>
      <c r="BY26" s="760"/>
      <c r="BZ26" s="760"/>
      <c r="CA26" s="760"/>
      <c r="CB26" s="760"/>
      <c r="CC26" s="760"/>
      <c r="CD26" s="760"/>
      <c r="CE26" s="760"/>
      <c r="CF26" s="760"/>
      <c r="CG26" s="761"/>
      <c r="CH26" s="762"/>
      <c r="CI26" s="763"/>
      <c r="CJ26" s="763"/>
      <c r="CK26" s="763"/>
      <c r="CL26" s="764"/>
      <c r="CM26" s="762"/>
      <c r="CN26" s="763"/>
      <c r="CO26" s="763"/>
      <c r="CP26" s="763"/>
      <c r="CQ26" s="764"/>
      <c r="CR26" s="762"/>
      <c r="CS26" s="763"/>
      <c r="CT26" s="763"/>
      <c r="CU26" s="763"/>
      <c r="CV26" s="764"/>
      <c r="CW26" s="762"/>
      <c r="CX26" s="763"/>
      <c r="CY26" s="763"/>
      <c r="CZ26" s="763"/>
      <c r="DA26" s="764"/>
      <c r="DB26" s="762"/>
      <c r="DC26" s="763"/>
      <c r="DD26" s="763"/>
      <c r="DE26" s="763"/>
      <c r="DF26" s="764"/>
      <c r="DG26" s="762"/>
      <c r="DH26" s="763"/>
      <c r="DI26" s="763"/>
      <c r="DJ26" s="763"/>
      <c r="DK26" s="764"/>
      <c r="DL26" s="762"/>
      <c r="DM26" s="763"/>
      <c r="DN26" s="763"/>
      <c r="DO26" s="763"/>
      <c r="DP26" s="764"/>
      <c r="DQ26" s="762"/>
      <c r="DR26" s="763"/>
      <c r="DS26" s="763"/>
      <c r="DT26" s="763"/>
      <c r="DU26" s="764"/>
      <c r="DV26" s="759"/>
      <c r="DW26" s="760"/>
      <c r="DX26" s="760"/>
      <c r="DY26" s="760"/>
      <c r="DZ26" s="765"/>
      <c r="EA26" s="35"/>
    </row>
    <row r="27" spans="1:131" ht="26.25" customHeight="1" x14ac:dyDescent="0.2">
      <c r="A27" s="745"/>
      <c r="B27" s="746"/>
      <c r="C27" s="746"/>
      <c r="D27" s="746"/>
      <c r="E27" s="746"/>
      <c r="F27" s="746"/>
      <c r="G27" s="746"/>
      <c r="H27" s="746"/>
      <c r="I27" s="746"/>
      <c r="J27" s="746"/>
      <c r="K27" s="746"/>
      <c r="L27" s="746"/>
      <c r="M27" s="746"/>
      <c r="N27" s="746"/>
      <c r="O27" s="746"/>
      <c r="P27" s="747"/>
      <c r="Q27" s="737"/>
      <c r="R27" s="738"/>
      <c r="S27" s="738"/>
      <c r="T27" s="738"/>
      <c r="U27" s="739"/>
      <c r="V27" s="737"/>
      <c r="W27" s="738"/>
      <c r="X27" s="738"/>
      <c r="Y27" s="738"/>
      <c r="Z27" s="739"/>
      <c r="AA27" s="737"/>
      <c r="AB27" s="738"/>
      <c r="AC27" s="738"/>
      <c r="AD27" s="738"/>
      <c r="AE27" s="738"/>
      <c r="AF27" s="751"/>
      <c r="AG27" s="752"/>
      <c r="AH27" s="752"/>
      <c r="AI27" s="752"/>
      <c r="AJ27" s="753"/>
      <c r="AK27" s="738"/>
      <c r="AL27" s="738"/>
      <c r="AM27" s="738"/>
      <c r="AN27" s="738"/>
      <c r="AO27" s="739"/>
      <c r="AP27" s="737"/>
      <c r="AQ27" s="738"/>
      <c r="AR27" s="738"/>
      <c r="AS27" s="738"/>
      <c r="AT27" s="739"/>
      <c r="AU27" s="737"/>
      <c r="AV27" s="738"/>
      <c r="AW27" s="738"/>
      <c r="AX27" s="738"/>
      <c r="AY27" s="739"/>
      <c r="AZ27" s="737"/>
      <c r="BA27" s="738"/>
      <c r="BB27" s="738"/>
      <c r="BC27" s="738"/>
      <c r="BD27" s="739"/>
      <c r="BE27" s="737"/>
      <c r="BF27" s="738"/>
      <c r="BG27" s="738"/>
      <c r="BH27" s="738"/>
      <c r="BI27" s="741"/>
      <c r="BJ27" s="43"/>
      <c r="BK27" s="43"/>
      <c r="BL27" s="43"/>
      <c r="BM27" s="43"/>
      <c r="BN27" s="43"/>
      <c r="BO27" s="42"/>
      <c r="BP27" s="42"/>
      <c r="BQ27" s="39">
        <v>21</v>
      </c>
      <c r="BR27" s="59"/>
      <c r="BS27" s="759"/>
      <c r="BT27" s="760"/>
      <c r="BU27" s="760"/>
      <c r="BV27" s="760"/>
      <c r="BW27" s="760"/>
      <c r="BX27" s="760"/>
      <c r="BY27" s="760"/>
      <c r="BZ27" s="760"/>
      <c r="CA27" s="760"/>
      <c r="CB27" s="760"/>
      <c r="CC27" s="760"/>
      <c r="CD27" s="760"/>
      <c r="CE27" s="760"/>
      <c r="CF27" s="760"/>
      <c r="CG27" s="761"/>
      <c r="CH27" s="762"/>
      <c r="CI27" s="763"/>
      <c r="CJ27" s="763"/>
      <c r="CK27" s="763"/>
      <c r="CL27" s="764"/>
      <c r="CM27" s="762"/>
      <c r="CN27" s="763"/>
      <c r="CO27" s="763"/>
      <c r="CP27" s="763"/>
      <c r="CQ27" s="764"/>
      <c r="CR27" s="762"/>
      <c r="CS27" s="763"/>
      <c r="CT27" s="763"/>
      <c r="CU27" s="763"/>
      <c r="CV27" s="764"/>
      <c r="CW27" s="762"/>
      <c r="CX27" s="763"/>
      <c r="CY27" s="763"/>
      <c r="CZ27" s="763"/>
      <c r="DA27" s="764"/>
      <c r="DB27" s="762"/>
      <c r="DC27" s="763"/>
      <c r="DD27" s="763"/>
      <c r="DE27" s="763"/>
      <c r="DF27" s="764"/>
      <c r="DG27" s="762"/>
      <c r="DH27" s="763"/>
      <c r="DI27" s="763"/>
      <c r="DJ27" s="763"/>
      <c r="DK27" s="764"/>
      <c r="DL27" s="762"/>
      <c r="DM27" s="763"/>
      <c r="DN27" s="763"/>
      <c r="DO27" s="763"/>
      <c r="DP27" s="764"/>
      <c r="DQ27" s="762"/>
      <c r="DR27" s="763"/>
      <c r="DS27" s="763"/>
      <c r="DT27" s="763"/>
      <c r="DU27" s="764"/>
      <c r="DV27" s="759"/>
      <c r="DW27" s="760"/>
      <c r="DX27" s="760"/>
      <c r="DY27" s="760"/>
      <c r="DZ27" s="765"/>
      <c r="EA27" s="35"/>
    </row>
    <row r="28" spans="1:131" ht="26.25" customHeight="1" x14ac:dyDescent="0.2">
      <c r="A28" s="41">
        <v>1</v>
      </c>
      <c r="B28" s="1009" t="s">
        <v>218</v>
      </c>
      <c r="C28" s="1010"/>
      <c r="D28" s="1010"/>
      <c r="E28" s="1010"/>
      <c r="F28" s="1010"/>
      <c r="G28" s="1010"/>
      <c r="H28" s="1010"/>
      <c r="I28" s="1010"/>
      <c r="J28" s="1010"/>
      <c r="K28" s="1010"/>
      <c r="L28" s="1010"/>
      <c r="M28" s="1010"/>
      <c r="N28" s="1010"/>
      <c r="O28" s="1010"/>
      <c r="P28" s="1011"/>
      <c r="Q28" s="1034">
        <v>3117</v>
      </c>
      <c r="R28" s="1035"/>
      <c r="S28" s="1035"/>
      <c r="T28" s="1035"/>
      <c r="U28" s="1035"/>
      <c r="V28" s="1035">
        <v>2921</v>
      </c>
      <c r="W28" s="1035"/>
      <c r="X28" s="1035"/>
      <c r="Y28" s="1035"/>
      <c r="Z28" s="1035"/>
      <c r="AA28" s="1035">
        <v>197</v>
      </c>
      <c r="AB28" s="1035"/>
      <c r="AC28" s="1035"/>
      <c r="AD28" s="1035"/>
      <c r="AE28" s="1036"/>
      <c r="AF28" s="1037">
        <v>197</v>
      </c>
      <c r="AG28" s="1035"/>
      <c r="AH28" s="1035"/>
      <c r="AI28" s="1035"/>
      <c r="AJ28" s="1038"/>
      <c r="AK28" s="1039">
        <v>261</v>
      </c>
      <c r="AL28" s="1035"/>
      <c r="AM28" s="1035"/>
      <c r="AN28" s="1035"/>
      <c r="AO28" s="1035"/>
      <c r="AP28" s="1035"/>
      <c r="AQ28" s="1035"/>
      <c r="AR28" s="1035"/>
      <c r="AS28" s="1035"/>
      <c r="AT28" s="1035"/>
      <c r="AU28" s="1035"/>
      <c r="AV28" s="1035"/>
      <c r="AW28" s="1035"/>
      <c r="AX28" s="1035"/>
      <c r="AY28" s="1035"/>
      <c r="AZ28" s="1040"/>
      <c r="BA28" s="1040"/>
      <c r="BB28" s="1040"/>
      <c r="BC28" s="1040"/>
      <c r="BD28" s="1040"/>
      <c r="BE28" s="1041"/>
      <c r="BF28" s="1041"/>
      <c r="BG28" s="1041"/>
      <c r="BH28" s="1041"/>
      <c r="BI28" s="1042"/>
      <c r="BJ28" s="43"/>
      <c r="BK28" s="43"/>
      <c r="BL28" s="43"/>
      <c r="BM28" s="43"/>
      <c r="BN28" s="43"/>
      <c r="BO28" s="42"/>
      <c r="BP28" s="42"/>
      <c r="BQ28" s="39">
        <v>22</v>
      </c>
      <c r="BR28" s="59"/>
      <c r="BS28" s="759"/>
      <c r="BT28" s="760"/>
      <c r="BU28" s="760"/>
      <c r="BV28" s="760"/>
      <c r="BW28" s="760"/>
      <c r="BX28" s="760"/>
      <c r="BY28" s="760"/>
      <c r="BZ28" s="760"/>
      <c r="CA28" s="760"/>
      <c r="CB28" s="760"/>
      <c r="CC28" s="760"/>
      <c r="CD28" s="760"/>
      <c r="CE28" s="760"/>
      <c r="CF28" s="760"/>
      <c r="CG28" s="761"/>
      <c r="CH28" s="762"/>
      <c r="CI28" s="763"/>
      <c r="CJ28" s="763"/>
      <c r="CK28" s="763"/>
      <c r="CL28" s="764"/>
      <c r="CM28" s="762"/>
      <c r="CN28" s="763"/>
      <c r="CO28" s="763"/>
      <c r="CP28" s="763"/>
      <c r="CQ28" s="764"/>
      <c r="CR28" s="762"/>
      <c r="CS28" s="763"/>
      <c r="CT28" s="763"/>
      <c r="CU28" s="763"/>
      <c r="CV28" s="764"/>
      <c r="CW28" s="762"/>
      <c r="CX28" s="763"/>
      <c r="CY28" s="763"/>
      <c r="CZ28" s="763"/>
      <c r="DA28" s="764"/>
      <c r="DB28" s="762"/>
      <c r="DC28" s="763"/>
      <c r="DD28" s="763"/>
      <c r="DE28" s="763"/>
      <c r="DF28" s="764"/>
      <c r="DG28" s="762"/>
      <c r="DH28" s="763"/>
      <c r="DI28" s="763"/>
      <c r="DJ28" s="763"/>
      <c r="DK28" s="764"/>
      <c r="DL28" s="762"/>
      <c r="DM28" s="763"/>
      <c r="DN28" s="763"/>
      <c r="DO28" s="763"/>
      <c r="DP28" s="764"/>
      <c r="DQ28" s="762"/>
      <c r="DR28" s="763"/>
      <c r="DS28" s="763"/>
      <c r="DT28" s="763"/>
      <c r="DU28" s="764"/>
      <c r="DV28" s="759"/>
      <c r="DW28" s="760"/>
      <c r="DX28" s="760"/>
      <c r="DY28" s="760"/>
      <c r="DZ28" s="765"/>
      <c r="EA28" s="35"/>
    </row>
    <row r="29" spans="1:131" ht="26.25" customHeight="1" x14ac:dyDescent="0.2">
      <c r="A29" s="41">
        <v>2</v>
      </c>
      <c r="B29" s="759" t="s">
        <v>26</v>
      </c>
      <c r="C29" s="760"/>
      <c r="D29" s="760"/>
      <c r="E29" s="760"/>
      <c r="F29" s="760"/>
      <c r="G29" s="760"/>
      <c r="H29" s="760"/>
      <c r="I29" s="760"/>
      <c r="J29" s="760"/>
      <c r="K29" s="760"/>
      <c r="L29" s="760"/>
      <c r="M29" s="760"/>
      <c r="N29" s="760"/>
      <c r="O29" s="760"/>
      <c r="P29" s="761"/>
      <c r="Q29" s="1003">
        <v>2243</v>
      </c>
      <c r="R29" s="1004"/>
      <c r="S29" s="1004"/>
      <c r="T29" s="1004"/>
      <c r="U29" s="1004"/>
      <c r="V29" s="1004">
        <v>2060</v>
      </c>
      <c r="W29" s="1004"/>
      <c r="X29" s="1004"/>
      <c r="Y29" s="1004"/>
      <c r="Z29" s="1004"/>
      <c r="AA29" s="1004">
        <v>183</v>
      </c>
      <c r="AB29" s="1004"/>
      <c r="AC29" s="1004"/>
      <c r="AD29" s="1004"/>
      <c r="AE29" s="1008"/>
      <c r="AF29" s="1026">
        <v>183</v>
      </c>
      <c r="AG29" s="763"/>
      <c r="AH29" s="763"/>
      <c r="AI29" s="763"/>
      <c r="AJ29" s="1027"/>
      <c r="AK29" s="1007">
        <v>335</v>
      </c>
      <c r="AL29" s="1004"/>
      <c r="AM29" s="1004"/>
      <c r="AN29" s="1004"/>
      <c r="AO29" s="1004"/>
      <c r="AP29" s="1004"/>
      <c r="AQ29" s="1004"/>
      <c r="AR29" s="1004"/>
      <c r="AS29" s="1004"/>
      <c r="AT29" s="1004"/>
      <c r="AU29" s="1004"/>
      <c r="AV29" s="1004"/>
      <c r="AW29" s="1004"/>
      <c r="AX29" s="1004"/>
      <c r="AY29" s="1004"/>
      <c r="AZ29" s="1033"/>
      <c r="BA29" s="1033"/>
      <c r="BB29" s="1033"/>
      <c r="BC29" s="1033"/>
      <c r="BD29" s="1033"/>
      <c r="BE29" s="1005"/>
      <c r="BF29" s="1005"/>
      <c r="BG29" s="1005"/>
      <c r="BH29" s="1005"/>
      <c r="BI29" s="1006"/>
      <c r="BJ29" s="43"/>
      <c r="BK29" s="43"/>
      <c r="BL29" s="43"/>
      <c r="BM29" s="43"/>
      <c r="BN29" s="43"/>
      <c r="BO29" s="42"/>
      <c r="BP29" s="42"/>
      <c r="BQ29" s="39">
        <v>23</v>
      </c>
      <c r="BR29" s="59"/>
      <c r="BS29" s="759"/>
      <c r="BT29" s="760"/>
      <c r="BU29" s="760"/>
      <c r="BV29" s="760"/>
      <c r="BW29" s="760"/>
      <c r="BX29" s="760"/>
      <c r="BY29" s="760"/>
      <c r="BZ29" s="760"/>
      <c r="CA29" s="760"/>
      <c r="CB29" s="760"/>
      <c r="CC29" s="760"/>
      <c r="CD29" s="760"/>
      <c r="CE29" s="760"/>
      <c r="CF29" s="760"/>
      <c r="CG29" s="761"/>
      <c r="CH29" s="762"/>
      <c r="CI29" s="763"/>
      <c r="CJ29" s="763"/>
      <c r="CK29" s="763"/>
      <c r="CL29" s="764"/>
      <c r="CM29" s="762"/>
      <c r="CN29" s="763"/>
      <c r="CO29" s="763"/>
      <c r="CP29" s="763"/>
      <c r="CQ29" s="764"/>
      <c r="CR29" s="762"/>
      <c r="CS29" s="763"/>
      <c r="CT29" s="763"/>
      <c r="CU29" s="763"/>
      <c r="CV29" s="764"/>
      <c r="CW29" s="762"/>
      <c r="CX29" s="763"/>
      <c r="CY29" s="763"/>
      <c r="CZ29" s="763"/>
      <c r="DA29" s="764"/>
      <c r="DB29" s="762"/>
      <c r="DC29" s="763"/>
      <c r="DD29" s="763"/>
      <c r="DE29" s="763"/>
      <c r="DF29" s="764"/>
      <c r="DG29" s="762"/>
      <c r="DH29" s="763"/>
      <c r="DI29" s="763"/>
      <c r="DJ29" s="763"/>
      <c r="DK29" s="764"/>
      <c r="DL29" s="762"/>
      <c r="DM29" s="763"/>
      <c r="DN29" s="763"/>
      <c r="DO29" s="763"/>
      <c r="DP29" s="764"/>
      <c r="DQ29" s="762"/>
      <c r="DR29" s="763"/>
      <c r="DS29" s="763"/>
      <c r="DT29" s="763"/>
      <c r="DU29" s="764"/>
      <c r="DV29" s="759"/>
      <c r="DW29" s="760"/>
      <c r="DX29" s="760"/>
      <c r="DY29" s="760"/>
      <c r="DZ29" s="765"/>
      <c r="EA29" s="35"/>
    </row>
    <row r="30" spans="1:131" ht="26.25" customHeight="1" x14ac:dyDescent="0.2">
      <c r="A30" s="41">
        <v>3</v>
      </c>
      <c r="B30" s="759" t="s">
        <v>207</v>
      </c>
      <c r="C30" s="760"/>
      <c r="D30" s="760"/>
      <c r="E30" s="760"/>
      <c r="F30" s="760"/>
      <c r="G30" s="760"/>
      <c r="H30" s="760"/>
      <c r="I30" s="760"/>
      <c r="J30" s="760"/>
      <c r="K30" s="760"/>
      <c r="L30" s="760"/>
      <c r="M30" s="760"/>
      <c r="N30" s="760"/>
      <c r="O30" s="760"/>
      <c r="P30" s="761"/>
      <c r="Q30" s="1003">
        <v>342</v>
      </c>
      <c r="R30" s="1004"/>
      <c r="S30" s="1004"/>
      <c r="T30" s="1004"/>
      <c r="U30" s="1004"/>
      <c r="V30" s="1004">
        <v>340</v>
      </c>
      <c r="W30" s="1004"/>
      <c r="X30" s="1004"/>
      <c r="Y30" s="1004"/>
      <c r="Z30" s="1004"/>
      <c r="AA30" s="1004">
        <v>2</v>
      </c>
      <c r="AB30" s="1004"/>
      <c r="AC30" s="1004"/>
      <c r="AD30" s="1004"/>
      <c r="AE30" s="1008"/>
      <c r="AF30" s="1026">
        <v>2</v>
      </c>
      <c r="AG30" s="763"/>
      <c r="AH30" s="763"/>
      <c r="AI30" s="763"/>
      <c r="AJ30" s="1027"/>
      <c r="AK30" s="1007">
        <v>70</v>
      </c>
      <c r="AL30" s="1004"/>
      <c r="AM30" s="1004"/>
      <c r="AN30" s="1004"/>
      <c r="AO30" s="1004"/>
      <c r="AP30" s="1004"/>
      <c r="AQ30" s="1004"/>
      <c r="AR30" s="1004"/>
      <c r="AS30" s="1004"/>
      <c r="AT30" s="1004"/>
      <c r="AU30" s="1004"/>
      <c r="AV30" s="1004"/>
      <c r="AW30" s="1004"/>
      <c r="AX30" s="1004"/>
      <c r="AY30" s="1004"/>
      <c r="AZ30" s="1033"/>
      <c r="BA30" s="1033"/>
      <c r="BB30" s="1033"/>
      <c r="BC30" s="1033"/>
      <c r="BD30" s="1033"/>
      <c r="BE30" s="1005"/>
      <c r="BF30" s="1005"/>
      <c r="BG30" s="1005"/>
      <c r="BH30" s="1005"/>
      <c r="BI30" s="1006"/>
      <c r="BJ30" s="43"/>
      <c r="BK30" s="43"/>
      <c r="BL30" s="43"/>
      <c r="BM30" s="43"/>
      <c r="BN30" s="43"/>
      <c r="BO30" s="42"/>
      <c r="BP30" s="42"/>
      <c r="BQ30" s="39">
        <v>24</v>
      </c>
      <c r="BR30" s="59"/>
      <c r="BS30" s="759"/>
      <c r="BT30" s="760"/>
      <c r="BU30" s="760"/>
      <c r="BV30" s="760"/>
      <c r="BW30" s="760"/>
      <c r="BX30" s="760"/>
      <c r="BY30" s="760"/>
      <c r="BZ30" s="760"/>
      <c r="CA30" s="760"/>
      <c r="CB30" s="760"/>
      <c r="CC30" s="760"/>
      <c r="CD30" s="760"/>
      <c r="CE30" s="760"/>
      <c r="CF30" s="760"/>
      <c r="CG30" s="761"/>
      <c r="CH30" s="762"/>
      <c r="CI30" s="763"/>
      <c r="CJ30" s="763"/>
      <c r="CK30" s="763"/>
      <c r="CL30" s="764"/>
      <c r="CM30" s="762"/>
      <c r="CN30" s="763"/>
      <c r="CO30" s="763"/>
      <c r="CP30" s="763"/>
      <c r="CQ30" s="764"/>
      <c r="CR30" s="762"/>
      <c r="CS30" s="763"/>
      <c r="CT30" s="763"/>
      <c r="CU30" s="763"/>
      <c r="CV30" s="764"/>
      <c r="CW30" s="762"/>
      <c r="CX30" s="763"/>
      <c r="CY30" s="763"/>
      <c r="CZ30" s="763"/>
      <c r="DA30" s="764"/>
      <c r="DB30" s="762"/>
      <c r="DC30" s="763"/>
      <c r="DD30" s="763"/>
      <c r="DE30" s="763"/>
      <c r="DF30" s="764"/>
      <c r="DG30" s="762"/>
      <c r="DH30" s="763"/>
      <c r="DI30" s="763"/>
      <c r="DJ30" s="763"/>
      <c r="DK30" s="764"/>
      <c r="DL30" s="762"/>
      <c r="DM30" s="763"/>
      <c r="DN30" s="763"/>
      <c r="DO30" s="763"/>
      <c r="DP30" s="764"/>
      <c r="DQ30" s="762"/>
      <c r="DR30" s="763"/>
      <c r="DS30" s="763"/>
      <c r="DT30" s="763"/>
      <c r="DU30" s="764"/>
      <c r="DV30" s="759"/>
      <c r="DW30" s="760"/>
      <c r="DX30" s="760"/>
      <c r="DY30" s="760"/>
      <c r="DZ30" s="765"/>
      <c r="EA30" s="35"/>
    </row>
    <row r="31" spans="1:131" ht="26.25" customHeight="1" x14ac:dyDescent="0.2">
      <c r="A31" s="41">
        <v>4</v>
      </c>
      <c r="B31" s="759" t="s">
        <v>43</v>
      </c>
      <c r="C31" s="760"/>
      <c r="D31" s="760"/>
      <c r="E31" s="760"/>
      <c r="F31" s="760"/>
      <c r="G31" s="760"/>
      <c r="H31" s="760"/>
      <c r="I31" s="760"/>
      <c r="J31" s="760"/>
      <c r="K31" s="760"/>
      <c r="L31" s="760"/>
      <c r="M31" s="760"/>
      <c r="N31" s="760"/>
      <c r="O31" s="760"/>
      <c r="P31" s="761"/>
      <c r="Q31" s="1003">
        <v>418</v>
      </c>
      <c r="R31" s="1004"/>
      <c r="S31" s="1004"/>
      <c r="T31" s="1004"/>
      <c r="U31" s="1004"/>
      <c r="V31" s="1004">
        <v>396</v>
      </c>
      <c r="W31" s="1004"/>
      <c r="X31" s="1004"/>
      <c r="Y31" s="1004"/>
      <c r="Z31" s="1004"/>
      <c r="AA31" s="1004">
        <v>22</v>
      </c>
      <c r="AB31" s="1004"/>
      <c r="AC31" s="1004"/>
      <c r="AD31" s="1004"/>
      <c r="AE31" s="1008"/>
      <c r="AF31" s="1026">
        <v>22</v>
      </c>
      <c r="AG31" s="763"/>
      <c r="AH31" s="763"/>
      <c r="AI31" s="763"/>
      <c r="AJ31" s="1027"/>
      <c r="AK31" s="1007">
        <v>178</v>
      </c>
      <c r="AL31" s="1004"/>
      <c r="AM31" s="1004"/>
      <c r="AN31" s="1004"/>
      <c r="AO31" s="1004"/>
      <c r="AP31" s="1004">
        <v>1357</v>
      </c>
      <c r="AQ31" s="1004"/>
      <c r="AR31" s="1004"/>
      <c r="AS31" s="1004"/>
      <c r="AT31" s="1004"/>
      <c r="AU31" s="1004">
        <v>1286</v>
      </c>
      <c r="AV31" s="1004"/>
      <c r="AW31" s="1004"/>
      <c r="AX31" s="1004"/>
      <c r="AY31" s="1004"/>
      <c r="AZ31" s="1033"/>
      <c r="BA31" s="1033"/>
      <c r="BB31" s="1033"/>
      <c r="BC31" s="1033"/>
      <c r="BD31" s="1033"/>
      <c r="BE31" s="1005" t="s">
        <v>23</v>
      </c>
      <c r="BF31" s="1005"/>
      <c r="BG31" s="1005"/>
      <c r="BH31" s="1005"/>
      <c r="BI31" s="1006"/>
      <c r="BJ31" s="43"/>
      <c r="BK31" s="43"/>
      <c r="BL31" s="43"/>
      <c r="BM31" s="43"/>
      <c r="BN31" s="43"/>
      <c r="BO31" s="42"/>
      <c r="BP31" s="42"/>
      <c r="BQ31" s="39">
        <v>25</v>
      </c>
      <c r="BR31" s="59"/>
      <c r="BS31" s="759"/>
      <c r="BT31" s="760"/>
      <c r="BU31" s="760"/>
      <c r="BV31" s="760"/>
      <c r="BW31" s="760"/>
      <c r="BX31" s="760"/>
      <c r="BY31" s="760"/>
      <c r="BZ31" s="760"/>
      <c r="CA31" s="760"/>
      <c r="CB31" s="760"/>
      <c r="CC31" s="760"/>
      <c r="CD31" s="760"/>
      <c r="CE31" s="760"/>
      <c r="CF31" s="760"/>
      <c r="CG31" s="761"/>
      <c r="CH31" s="762"/>
      <c r="CI31" s="763"/>
      <c r="CJ31" s="763"/>
      <c r="CK31" s="763"/>
      <c r="CL31" s="764"/>
      <c r="CM31" s="762"/>
      <c r="CN31" s="763"/>
      <c r="CO31" s="763"/>
      <c r="CP31" s="763"/>
      <c r="CQ31" s="764"/>
      <c r="CR31" s="762"/>
      <c r="CS31" s="763"/>
      <c r="CT31" s="763"/>
      <c r="CU31" s="763"/>
      <c r="CV31" s="764"/>
      <c r="CW31" s="762"/>
      <c r="CX31" s="763"/>
      <c r="CY31" s="763"/>
      <c r="CZ31" s="763"/>
      <c r="DA31" s="764"/>
      <c r="DB31" s="762"/>
      <c r="DC31" s="763"/>
      <c r="DD31" s="763"/>
      <c r="DE31" s="763"/>
      <c r="DF31" s="764"/>
      <c r="DG31" s="762"/>
      <c r="DH31" s="763"/>
      <c r="DI31" s="763"/>
      <c r="DJ31" s="763"/>
      <c r="DK31" s="764"/>
      <c r="DL31" s="762"/>
      <c r="DM31" s="763"/>
      <c r="DN31" s="763"/>
      <c r="DO31" s="763"/>
      <c r="DP31" s="764"/>
      <c r="DQ31" s="762"/>
      <c r="DR31" s="763"/>
      <c r="DS31" s="763"/>
      <c r="DT31" s="763"/>
      <c r="DU31" s="764"/>
      <c r="DV31" s="759"/>
      <c r="DW31" s="760"/>
      <c r="DX31" s="760"/>
      <c r="DY31" s="760"/>
      <c r="DZ31" s="765"/>
      <c r="EA31" s="35"/>
    </row>
    <row r="32" spans="1:131" ht="26.25" customHeight="1" x14ac:dyDescent="0.2">
      <c r="A32" s="41">
        <v>5</v>
      </c>
      <c r="B32" s="759"/>
      <c r="C32" s="760"/>
      <c r="D32" s="760"/>
      <c r="E32" s="760"/>
      <c r="F32" s="760"/>
      <c r="G32" s="760"/>
      <c r="H32" s="760"/>
      <c r="I32" s="760"/>
      <c r="J32" s="760"/>
      <c r="K32" s="760"/>
      <c r="L32" s="760"/>
      <c r="M32" s="760"/>
      <c r="N32" s="760"/>
      <c r="O32" s="760"/>
      <c r="P32" s="761"/>
      <c r="Q32" s="1003"/>
      <c r="R32" s="1004"/>
      <c r="S32" s="1004"/>
      <c r="T32" s="1004"/>
      <c r="U32" s="1004"/>
      <c r="V32" s="1004"/>
      <c r="W32" s="1004"/>
      <c r="X32" s="1004"/>
      <c r="Y32" s="1004"/>
      <c r="Z32" s="1004"/>
      <c r="AA32" s="1004"/>
      <c r="AB32" s="1004"/>
      <c r="AC32" s="1004"/>
      <c r="AD32" s="1004"/>
      <c r="AE32" s="1008"/>
      <c r="AF32" s="1026"/>
      <c r="AG32" s="763"/>
      <c r="AH32" s="763"/>
      <c r="AI32" s="763"/>
      <c r="AJ32" s="1027"/>
      <c r="AK32" s="1007"/>
      <c r="AL32" s="1004"/>
      <c r="AM32" s="1004"/>
      <c r="AN32" s="1004"/>
      <c r="AO32" s="1004"/>
      <c r="AP32" s="1004"/>
      <c r="AQ32" s="1004"/>
      <c r="AR32" s="1004"/>
      <c r="AS32" s="1004"/>
      <c r="AT32" s="1004"/>
      <c r="AU32" s="1004"/>
      <c r="AV32" s="1004"/>
      <c r="AW32" s="1004"/>
      <c r="AX32" s="1004"/>
      <c r="AY32" s="1004"/>
      <c r="AZ32" s="1033"/>
      <c r="BA32" s="1033"/>
      <c r="BB32" s="1033"/>
      <c r="BC32" s="1033"/>
      <c r="BD32" s="1033"/>
      <c r="BE32" s="1005"/>
      <c r="BF32" s="1005"/>
      <c r="BG32" s="1005"/>
      <c r="BH32" s="1005"/>
      <c r="BI32" s="1006"/>
      <c r="BJ32" s="43"/>
      <c r="BK32" s="43"/>
      <c r="BL32" s="43"/>
      <c r="BM32" s="43"/>
      <c r="BN32" s="43"/>
      <c r="BO32" s="42"/>
      <c r="BP32" s="42"/>
      <c r="BQ32" s="39">
        <v>26</v>
      </c>
      <c r="BR32" s="59"/>
      <c r="BS32" s="759"/>
      <c r="BT32" s="760"/>
      <c r="BU32" s="760"/>
      <c r="BV32" s="760"/>
      <c r="BW32" s="760"/>
      <c r="BX32" s="760"/>
      <c r="BY32" s="760"/>
      <c r="BZ32" s="760"/>
      <c r="CA32" s="760"/>
      <c r="CB32" s="760"/>
      <c r="CC32" s="760"/>
      <c r="CD32" s="760"/>
      <c r="CE32" s="760"/>
      <c r="CF32" s="760"/>
      <c r="CG32" s="761"/>
      <c r="CH32" s="762"/>
      <c r="CI32" s="763"/>
      <c r="CJ32" s="763"/>
      <c r="CK32" s="763"/>
      <c r="CL32" s="764"/>
      <c r="CM32" s="762"/>
      <c r="CN32" s="763"/>
      <c r="CO32" s="763"/>
      <c r="CP32" s="763"/>
      <c r="CQ32" s="764"/>
      <c r="CR32" s="762"/>
      <c r="CS32" s="763"/>
      <c r="CT32" s="763"/>
      <c r="CU32" s="763"/>
      <c r="CV32" s="764"/>
      <c r="CW32" s="762"/>
      <c r="CX32" s="763"/>
      <c r="CY32" s="763"/>
      <c r="CZ32" s="763"/>
      <c r="DA32" s="764"/>
      <c r="DB32" s="762"/>
      <c r="DC32" s="763"/>
      <c r="DD32" s="763"/>
      <c r="DE32" s="763"/>
      <c r="DF32" s="764"/>
      <c r="DG32" s="762"/>
      <c r="DH32" s="763"/>
      <c r="DI32" s="763"/>
      <c r="DJ32" s="763"/>
      <c r="DK32" s="764"/>
      <c r="DL32" s="762"/>
      <c r="DM32" s="763"/>
      <c r="DN32" s="763"/>
      <c r="DO32" s="763"/>
      <c r="DP32" s="764"/>
      <c r="DQ32" s="762"/>
      <c r="DR32" s="763"/>
      <c r="DS32" s="763"/>
      <c r="DT32" s="763"/>
      <c r="DU32" s="764"/>
      <c r="DV32" s="759"/>
      <c r="DW32" s="760"/>
      <c r="DX32" s="760"/>
      <c r="DY32" s="760"/>
      <c r="DZ32" s="765"/>
      <c r="EA32" s="35"/>
    </row>
    <row r="33" spans="1:131" ht="26.25" customHeight="1" x14ac:dyDescent="0.2">
      <c r="A33" s="41">
        <v>6</v>
      </c>
      <c r="B33" s="759"/>
      <c r="C33" s="760"/>
      <c r="D33" s="760"/>
      <c r="E33" s="760"/>
      <c r="F33" s="760"/>
      <c r="G33" s="760"/>
      <c r="H33" s="760"/>
      <c r="I33" s="760"/>
      <c r="J33" s="760"/>
      <c r="K33" s="760"/>
      <c r="L33" s="760"/>
      <c r="M33" s="760"/>
      <c r="N33" s="760"/>
      <c r="O33" s="760"/>
      <c r="P33" s="761"/>
      <c r="Q33" s="1003"/>
      <c r="R33" s="1004"/>
      <c r="S33" s="1004"/>
      <c r="T33" s="1004"/>
      <c r="U33" s="1004"/>
      <c r="V33" s="1004"/>
      <c r="W33" s="1004"/>
      <c r="X33" s="1004"/>
      <c r="Y33" s="1004"/>
      <c r="Z33" s="1004"/>
      <c r="AA33" s="1004"/>
      <c r="AB33" s="1004"/>
      <c r="AC33" s="1004"/>
      <c r="AD33" s="1004"/>
      <c r="AE33" s="1008"/>
      <c r="AF33" s="1026"/>
      <c r="AG33" s="763"/>
      <c r="AH33" s="763"/>
      <c r="AI33" s="763"/>
      <c r="AJ33" s="1027"/>
      <c r="AK33" s="1007"/>
      <c r="AL33" s="1004"/>
      <c r="AM33" s="1004"/>
      <c r="AN33" s="1004"/>
      <c r="AO33" s="1004"/>
      <c r="AP33" s="1004"/>
      <c r="AQ33" s="1004"/>
      <c r="AR33" s="1004"/>
      <c r="AS33" s="1004"/>
      <c r="AT33" s="1004"/>
      <c r="AU33" s="1004"/>
      <c r="AV33" s="1004"/>
      <c r="AW33" s="1004"/>
      <c r="AX33" s="1004"/>
      <c r="AY33" s="1004"/>
      <c r="AZ33" s="1033"/>
      <c r="BA33" s="1033"/>
      <c r="BB33" s="1033"/>
      <c r="BC33" s="1033"/>
      <c r="BD33" s="1033"/>
      <c r="BE33" s="1005"/>
      <c r="BF33" s="1005"/>
      <c r="BG33" s="1005"/>
      <c r="BH33" s="1005"/>
      <c r="BI33" s="1006"/>
      <c r="BJ33" s="43"/>
      <c r="BK33" s="43"/>
      <c r="BL33" s="43"/>
      <c r="BM33" s="43"/>
      <c r="BN33" s="43"/>
      <c r="BO33" s="42"/>
      <c r="BP33" s="42"/>
      <c r="BQ33" s="39">
        <v>27</v>
      </c>
      <c r="BR33" s="59"/>
      <c r="BS33" s="759"/>
      <c r="BT33" s="760"/>
      <c r="BU33" s="760"/>
      <c r="BV33" s="760"/>
      <c r="BW33" s="760"/>
      <c r="BX33" s="760"/>
      <c r="BY33" s="760"/>
      <c r="BZ33" s="760"/>
      <c r="CA33" s="760"/>
      <c r="CB33" s="760"/>
      <c r="CC33" s="760"/>
      <c r="CD33" s="760"/>
      <c r="CE33" s="760"/>
      <c r="CF33" s="760"/>
      <c r="CG33" s="761"/>
      <c r="CH33" s="762"/>
      <c r="CI33" s="763"/>
      <c r="CJ33" s="763"/>
      <c r="CK33" s="763"/>
      <c r="CL33" s="764"/>
      <c r="CM33" s="762"/>
      <c r="CN33" s="763"/>
      <c r="CO33" s="763"/>
      <c r="CP33" s="763"/>
      <c r="CQ33" s="764"/>
      <c r="CR33" s="762"/>
      <c r="CS33" s="763"/>
      <c r="CT33" s="763"/>
      <c r="CU33" s="763"/>
      <c r="CV33" s="764"/>
      <c r="CW33" s="762"/>
      <c r="CX33" s="763"/>
      <c r="CY33" s="763"/>
      <c r="CZ33" s="763"/>
      <c r="DA33" s="764"/>
      <c r="DB33" s="762"/>
      <c r="DC33" s="763"/>
      <c r="DD33" s="763"/>
      <c r="DE33" s="763"/>
      <c r="DF33" s="764"/>
      <c r="DG33" s="762"/>
      <c r="DH33" s="763"/>
      <c r="DI33" s="763"/>
      <c r="DJ33" s="763"/>
      <c r="DK33" s="764"/>
      <c r="DL33" s="762"/>
      <c r="DM33" s="763"/>
      <c r="DN33" s="763"/>
      <c r="DO33" s="763"/>
      <c r="DP33" s="764"/>
      <c r="DQ33" s="762"/>
      <c r="DR33" s="763"/>
      <c r="DS33" s="763"/>
      <c r="DT33" s="763"/>
      <c r="DU33" s="764"/>
      <c r="DV33" s="759"/>
      <c r="DW33" s="760"/>
      <c r="DX33" s="760"/>
      <c r="DY33" s="760"/>
      <c r="DZ33" s="765"/>
      <c r="EA33" s="35"/>
    </row>
    <row r="34" spans="1:131" ht="26.25" customHeight="1" x14ac:dyDescent="0.2">
      <c r="A34" s="41">
        <v>7</v>
      </c>
      <c r="B34" s="759"/>
      <c r="C34" s="760"/>
      <c r="D34" s="760"/>
      <c r="E34" s="760"/>
      <c r="F34" s="760"/>
      <c r="G34" s="760"/>
      <c r="H34" s="760"/>
      <c r="I34" s="760"/>
      <c r="J34" s="760"/>
      <c r="K34" s="760"/>
      <c r="L34" s="760"/>
      <c r="M34" s="760"/>
      <c r="N34" s="760"/>
      <c r="O34" s="760"/>
      <c r="P34" s="761"/>
      <c r="Q34" s="1003"/>
      <c r="R34" s="1004"/>
      <c r="S34" s="1004"/>
      <c r="T34" s="1004"/>
      <c r="U34" s="1004"/>
      <c r="V34" s="1004"/>
      <c r="W34" s="1004"/>
      <c r="X34" s="1004"/>
      <c r="Y34" s="1004"/>
      <c r="Z34" s="1004"/>
      <c r="AA34" s="1004"/>
      <c r="AB34" s="1004"/>
      <c r="AC34" s="1004"/>
      <c r="AD34" s="1004"/>
      <c r="AE34" s="1008"/>
      <c r="AF34" s="1026"/>
      <c r="AG34" s="763"/>
      <c r="AH34" s="763"/>
      <c r="AI34" s="763"/>
      <c r="AJ34" s="1027"/>
      <c r="AK34" s="1007"/>
      <c r="AL34" s="1004"/>
      <c r="AM34" s="1004"/>
      <c r="AN34" s="1004"/>
      <c r="AO34" s="1004"/>
      <c r="AP34" s="1004"/>
      <c r="AQ34" s="1004"/>
      <c r="AR34" s="1004"/>
      <c r="AS34" s="1004"/>
      <c r="AT34" s="1004"/>
      <c r="AU34" s="1004"/>
      <c r="AV34" s="1004"/>
      <c r="AW34" s="1004"/>
      <c r="AX34" s="1004"/>
      <c r="AY34" s="1004"/>
      <c r="AZ34" s="1033"/>
      <c r="BA34" s="1033"/>
      <c r="BB34" s="1033"/>
      <c r="BC34" s="1033"/>
      <c r="BD34" s="1033"/>
      <c r="BE34" s="1005"/>
      <c r="BF34" s="1005"/>
      <c r="BG34" s="1005"/>
      <c r="BH34" s="1005"/>
      <c r="BI34" s="1006"/>
      <c r="BJ34" s="43"/>
      <c r="BK34" s="43"/>
      <c r="BL34" s="43"/>
      <c r="BM34" s="43"/>
      <c r="BN34" s="43"/>
      <c r="BO34" s="42"/>
      <c r="BP34" s="42"/>
      <c r="BQ34" s="39">
        <v>28</v>
      </c>
      <c r="BR34" s="59"/>
      <c r="BS34" s="759"/>
      <c r="BT34" s="760"/>
      <c r="BU34" s="760"/>
      <c r="BV34" s="760"/>
      <c r="BW34" s="760"/>
      <c r="BX34" s="760"/>
      <c r="BY34" s="760"/>
      <c r="BZ34" s="760"/>
      <c r="CA34" s="760"/>
      <c r="CB34" s="760"/>
      <c r="CC34" s="760"/>
      <c r="CD34" s="760"/>
      <c r="CE34" s="760"/>
      <c r="CF34" s="760"/>
      <c r="CG34" s="761"/>
      <c r="CH34" s="762"/>
      <c r="CI34" s="763"/>
      <c r="CJ34" s="763"/>
      <c r="CK34" s="763"/>
      <c r="CL34" s="764"/>
      <c r="CM34" s="762"/>
      <c r="CN34" s="763"/>
      <c r="CO34" s="763"/>
      <c r="CP34" s="763"/>
      <c r="CQ34" s="764"/>
      <c r="CR34" s="762"/>
      <c r="CS34" s="763"/>
      <c r="CT34" s="763"/>
      <c r="CU34" s="763"/>
      <c r="CV34" s="764"/>
      <c r="CW34" s="762"/>
      <c r="CX34" s="763"/>
      <c r="CY34" s="763"/>
      <c r="CZ34" s="763"/>
      <c r="DA34" s="764"/>
      <c r="DB34" s="762"/>
      <c r="DC34" s="763"/>
      <c r="DD34" s="763"/>
      <c r="DE34" s="763"/>
      <c r="DF34" s="764"/>
      <c r="DG34" s="762"/>
      <c r="DH34" s="763"/>
      <c r="DI34" s="763"/>
      <c r="DJ34" s="763"/>
      <c r="DK34" s="764"/>
      <c r="DL34" s="762"/>
      <c r="DM34" s="763"/>
      <c r="DN34" s="763"/>
      <c r="DO34" s="763"/>
      <c r="DP34" s="764"/>
      <c r="DQ34" s="762"/>
      <c r="DR34" s="763"/>
      <c r="DS34" s="763"/>
      <c r="DT34" s="763"/>
      <c r="DU34" s="764"/>
      <c r="DV34" s="759"/>
      <c r="DW34" s="760"/>
      <c r="DX34" s="760"/>
      <c r="DY34" s="760"/>
      <c r="DZ34" s="765"/>
      <c r="EA34" s="35"/>
    </row>
    <row r="35" spans="1:131" ht="26.25" customHeight="1" x14ac:dyDescent="0.2">
      <c r="A35" s="41">
        <v>8</v>
      </c>
      <c r="B35" s="759"/>
      <c r="C35" s="760"/>
      <c r="D35" s="760"/>
      <c r="E35" s="760"/>
      <c r="F35" s="760"/>
      <c r="G35" s="760"/>
      <c r="H35" s="760"/>
      <c r="I35" s="760"/>
      <c r="J35" s="760"/>
      <c r="K35" s="760"/>
      <c r="L35" s="760"/>
      <c r="M35" s="760"/>
      <c r="N35" s="760"/>
      <c r="O35" s="760"/>
      <c r="P35" s="761"/>
      <c r="Q35" s="1003"/>
      <c r="R35" s="1004"/>
      <c r="S35" s="1004"/>
      <c r="T35" s="1004"/>
      <c r="U35" s="1004"/>
      <c r="V35" s="1004"/>
      <c r="W35" s="1004"/>
      <c r="X35" s="1004"/>
      <c r="Y35" s="1004"/>
      <c r="Z35" s="1004"/>
      <c r="AA35" s="1004"/>
      <c r="AB35" s="1004"/>
      <c r="AC35" s="1004"/>
      <c r="AD35" s="1004"/>
      <c r="AE35" s="1008"/>
      <c r="AF35" s="1026"/>
      <c r="AG35" s="763"/>
      <c r="AH35" s="763"/>
      <c r="AI35" s="763"/>
      <c r="AJ35" s="1027"/>
      <c r="AK35" s="1007"/>
      <c r="AL35" s="1004"/>
      <c r="AM35" s="1004"/>
      <c r="AN35" s="1004"/>
      <c r="AO35" s="1004"/>
      <c r="AP35" s="1004"/>
      <c r="AQ35" s="1004"/>
      <c r="AR35" s="1004"/>
      <c r="AS35" s="1004"/>
      <c r="AT35" s="1004"/>
      <c r="AU35" s="1004"/>
      <c r="AV35" s="1004"/>
      <c r="AW35" s="1004"/>
      <c r="AX35" s="1004"/>
      <c r="AY35" s="1004"/>
      <c r="AZ35" s="1033"/>
      <c r="BA35" s="1033"/>
      <c r="BB35" s="1033"/>
      <c r="BC35" s="1033"/>
      <c r="BD35" s="1033"/>
      <c r="BE35" s="1005"/>
      <c r="BF35" s="1005"/>
      <c r="BG35" s="1005"/>
      <c r="BH35" s="1005"/>
      <c r="BI35" s="1006"/>
      <c r="BJ35" s="43"/>
      <c r="BK35" s="43"/>
      <c r="BL35" s="43"/>
      <c r="BM35" s="43"/>
      <c r="BN35" s="43"/>
      <c r="BO35" s="42"/>
      <c r="BP35" s="42"/>
      <c r="BQ35" s="39">
        <v>29</v>
      </c>
      <c r="BR35" s="59"/>
      <c r="BS35" s="759"/>
      <c r="BT35" s="760"/>
      <c r="BU35" s="760"/>
      <c r="BV35" s="760"/>
      <c r="BW35" s="760"/>
      <c r="BX35" s="760"/>
      <c r="BY35" s="760"/>
      <c r="BZ35" s="760"/>
      <c r="CA35" s="760"/>
      <c r="CB35" s="760"/>
      <c r="CC35" s="760"/>
      <c r="CD35" s="760"/>
      <c r="CE35" s="760"/>
      <c r="CF35" s="760"/>
      <c r="CG35" s="761"/>
      <c r="CH35" s="762"/>
      <c r="CI35" s="763"/>
      <c r="CJ35" s="763"/>
      <c r="CK35" s="763"/>
      <c r="CL35" s="764"/>
      <c r="CM35" s="762"/>
      <c r="CN35" s="763"/>
      <c r="CO35" s="763"/>
      <c r="CP35" s="763"/>
      <c r="CQ35" s="764"/>
      <c r="CR35" s="762"/>
      <c r="CS35" s="763"/>
      <c r="CT35" s="763"/>
      <c r="CU35" s="763"/>
      <c r="CV35" s="764"/>
      <c r="CW35" s="762"/>
      <c r="CX35" s="763"/>
      <c r="CY35" s="763"/>
      <c r="CZ35" s="763"/>
      <c r="DA35" s="764"/>
      <c r="DB35" s="762"/>
      <c r="DC35" s="763"/>
      <c r="DD35" s="763"/>
      <c r="DE35" s="763"/>
      <c r="DF35" s="764"/>
      <c r="DG35" s="762"/>
      <c r="DH35" s="763"/>
      <c r="DI35" s="763"/>
      <c r="DJ35" s="763"/>
      <c r="DK35" s="764"/>
      <c r="DL35" s="762"/>
      <c r="DM35" s="763"/>
      <c r="DN35" s="763"/>
      <c r="DO35" s="763"/>
      <c r="DP35" s="764"/>
      <c r="DQ35" s="762"/>
      <c r="DR35" s="763"/>
      <c r="DS35" s="763"/>
      <c r="DT35" s="763"/>
      <c r="DU35" s="764"/>
      <c r="DV35" s="759"/>
      <c r="DW35" s="760"/>
      <c r="DX35" s="760"/>
      <c r="DY35" s="760"/>
      <c r="DZ35" s="765"/>
      <c r="EA35" s="35"/>
    </row>
    <row r="36" spans="1:131" ht="26.25" customHeight="1" x14ac:dyDescent="0.2">
      <c r="A36" s="41">
        <v>9</v>
      </c>
      <c r="B36" s="759"/>
      <c r="C36" s="760"/>
      <c r="D36" s="760"/>
      <c r="E36" s="760"/>
      <c r="F36" s="760"/>
      <c r="G36" s="760"/>
      <c r="H36" s="760"/>
      <c r="I36" s="760"/>
      <c r="J36" s="760"/>
      <c r="K36" s="760"/>
      <c r="L36" s="760"/>
      <c r="M36" s="760"/>
      <c r="N36" s="760"/>
      <c r="O36" s="760"/>
      <c r="P36" s="761"/>
      <c r="Q36" s="1003"/>
      <c r="R36" s="1004"/>
      <c r="S36" s="1004"/>
      <c r="T36" s="1004"/>
      <c r="U36" s="1004"/>
      <c r="V36" s="1004"/>
      <c r="W36" s="1004"/>
      <c r="X36" s="1004"/>
      <c r="Y36" s="1004"/>
      <c r="Z36" s="1004"/>
      <c r="AA36" s="1004"/>
      <c r="AB36" s="1004"/>
      <c r="AC36" s="1004"/>
      <c r="AD36" s="1004"/>
      <c r="AE36" s="1008"/>
      <c r="AF36" s="1026"/>
      <c r="AG36" s="763"/>
      <c r="AH36" s="763"/>
      <c r="AI36" s="763"/>
      <c r="AJ36" s="1027"/>
      <c r="AK36" s="1007"/>
      <c r="AL36" s="1004"/>
      <c r="AM36" s="1004"/>
      <c r="AN36" s="1004"/>
      <c r="AO36" s="1004"/>
      <c r="AP36" s="1004"/>
      <c r="AQ36" s="1004"/>
      <c r="AR36" s="1004"/>
      <c r="AS36" s="1004"/>
      <c r="AT36" s="1004"/>
      <c r="AU36" s="1004"/>
      <c r="AV36" s="1004"/>
      <c r="AW36" s="1004"/>
      <c r="AX36" s="1004"/>
      <c r="AY36" s="1004"/>
      <c r="AZ36" s="1033"/>
      <c r="BA36" s="1033"/>
      <c r="BB36" s="1033"/>
      <c r="BC36" s="1033"/>
      <c r="BD36" s="1033"/>
      <c r="BE36" s="1005"/>
      <c r="BF36" s="1005"/>
      <c r="BG36" s="1005"/>
      <c r="BH36" s="1005"/>
      <c r="BI36" s="1006"/>
      <c r="BJ36" s="43"/>
      <c r="BK36" s="43"/>
      <c r="BL36" s="43"/>
      <c r="BM36" s="43"/>
      <c r="BN36" s="43"/>
      <c r="BO36" s="42"/>
      <c r="BP36" s="42"/>
      <c r="BQ36" s="39">
        <v>30</v>
      </c>
      <c r="BR36" s="59"/>
      <c r="BS36" s="759"/>
      <c r="BT36" s="760"/>
      <c r="BU36" s="760"/>
      <c r="BV36" s="760"/>
      <c r="BW36" s="760"/>
      <c r="BX36" s="760"/>
      <c r="BY36" s="760"/>
      <c r="BZ36" s="760"/>
      <c r="CA36" s="760"/>
      <c r="CB36" s="760"/>
      <c r="CC36" s="760"/>
      <c r="CD36" s="760"/>
      <c r="CE36" s="760"/>
      <c r="CF36" s="760"/>
      <c r="CG36" s="761"/>
      <c r="CH36" s="762"/>
      <c r="CI36" s="763"/>
      <c r="CJ36" s="763"/>
      <c r="CK36" s="763"/>
      <c r="CL36" s="764"/>
      <c r="CM36" s="762"/>
      <c r="CN36" s="763"/>
      <c r="CO36" s="763"/>
      <c r="CP36" s="763"/>
      <c r="CQ36" s="764"/>
      <c r="CR36" s="762"/>
      <c r="CS36" s="763"/>
      <c r="CT36" s="763"/>
      <c r="CU36" s="763"/>
      <c r="CV36" s="764"/>
      <c r="CW36" s="762"/>
      <c r="CX36" s="763"/>
      <c r="CY36" s="763"/>
      <c r="CZ36" s="763"/>
      <c r="DA36" s="764"/>
      <c r="DB36" s="762"/>
      <c r="DC36" s="763"/>
      <c r="DD36" s="763"/>
      <c r="DE36" s="763"/>
      <c r="DF36" s="764"/>
      <c r="DG36" s="762"/>
      <c r="DH36" s="763"/>
      <c r="DI36" s="763"/>
      <c r="DJ36" s="763"/>
      <c r="DK36" s="764"/>
      <c r="DL36" s="762"/>
      <c r="DM36" s="763"/>
      <c r="DN36" s="763"/>
      <c r="DO36" s="763"/>
      <c r="DP36" s="764"/>
      <c r="DQ36" s="762"/>
      <c r="DR36" s="763"/>
      <c r="DS36" s="763"/>
      <c r="DT36" s="763"/>
      <c r="DU36" s="764"/>
      <c r="DV36" s="759"/>
      <c r="DW36" s="760"/>
      <c r="DX36" s="760"/>
      <c r="DY36" s="760"/>
      <c r="DZ36" s="765"/>
      <c r="EA36" s="35"/>
    </row>
    <row r="37" spans="1:131" ht="26.25" customHeight="1" x14ac:dyDescent="0.2">
      <c r="A37" s="41">
        <v>10</v>
      </c>
      <c r="B37" s="759"/>
      <c r="C37" s="760"/>
      <c r="D37" s="760"/>
      <c r="E37" s="760"/>
      <c r="F37" s="760"/>
      <c r="G37" s="760"/>
      <c r="H37" s="760"/>
      <c r="I37" s="760"/>
      <c r="J37" s="760"/>
      <c r="K37" s="760"/>
      <c r="L37" s="760"/>
      <c r="M37" s="760"/>
      <c r="N37" s="760"/>
      <c r="O37" s="760"/>
      <c r="P37" s="761"/>
      <c r="Q37" s="1003"/>
      <c r="R37" s="1004"/>
      <c r="S37" s="1004"/>
      <c r="T37" s="1004"/>
      <c r="U37" s="1004"/>
      <c r="V37" s="1004"/>
      <c r="W37" s="1004"/>
      <c r="X37" s="1004"/>
      <c r="Y37" s="1004"/>
      <c r="Z37" s="1004"/>
      <c r="AA37" s="1004"/>
      <c r="AB37" s="1004"/>
      <c r="AC37" s="1004"/>
      <c r="AD37" s="1004"/>
      <c r="AE37" s="1008"/>
      <c r="AF37" s="1026"/>
      <c r="AG37" s="763"/>
      <c r="AH37" s="763"/>
      <c r="AI37" s="763"/>
      <c r="AJ37" s="1027"/>
      <c r="AK37" s="1007"/>
      <c r="AL37" s="1004"/>
      <c r="AM37" s="1004"/>
      <c r="AN37" s="1004"/>
      <c r="AO37" s="1004"/>
      <c r="AP37" s="1004"/>
      <c r="AQ37" s="1004"/>
      <c r="AR37" s="1004"/>
      <c r="AS37" s="1004"/>
      <c r="AT37" s="1004"/>
      <c r="AU37" s="1004"/>
      <c r="AV37" s="1004"/>
      <c r="AW37" s="1004"/>
      <c r="AX37" s="1004"/>
      <c r="AY37" s="1004"/>
      <c r="AZ37" s="1033"/>
      <c r="BA37" s="1033"/>
      <c r="BB37" s="1033"/>
      <c r="BC37" s="1033"/>
      <c r="BD37" s="1033"/>
      <c r="BE37" s="1005"/>
      <c r="BF37" s="1005"/>
      <c r="BG37" s="1005"/>
      <c r="BH37" s="1005"/>
      <c r="BI37" s="1006"/>
      <c r="BJ37" s="43"/>
      <c r="BK37" s="43"/>
      <c r="BL37" s="43"/>
      <c r="BM37" s="43"/>
      <c r="BN37" s="43"/>
      <c r="BO37" s="42"/>
      <c r="BP37" s="42"/>
      <c r="BQ37" s="39">
        <v>31</v>
      </c>
      <c r="BR37" s="59"/>
      <c r="BS37" s="759"/>
      <c r="BT37" s="760"/>
      <c r="BU37" s="760"/>
      <c r="BV37" s="760"/>
      <c r="BW37" s="760"/>
      <c r="BX37" s="760"/>
      <c r="BY37" s="760"/>
      <c r="BZ37" s="760"/>
      <c r="CA37" s="760"/>
      <c r="CB37" s="760"/>
      <c r="CC37" s="760"/>
      <c r="CD37" s="760"/>
      <c r="CE37" s="760"/>
      <c r="CF37" s="760"/>
      <c r="CG37" s="761"/>
      <c r="CH37" s="762"/>
      <c r="CI37" s="763"/>
      <c r="CJ37" s="763"/>
      <c r="CK37" s="763"/>
      <c r="CL37" s="764"/>
      <c r="CM37" s="762"/>
      <c r="CN37" s="763"/>
      <c r="CO37" s="763"/>
      <c r="CP37" s="763"/>
      <c r="CQ37" s="764"/>
      <c r="CR37" s="762"/>
      <c r="CS37" s="763"/>
      <c r="CT37" s="763"/>
      <c r="CU37" s="763"/>
      <c r="CV37" s="764"/>
      <c r="CW37" s="762"/>
      <c r="CX37" s="763"/>
      <c r="CY37" s="763"/>
      <c r="CZ37" s="763"/>
      <c r="DA37" s="764"/>
      <c r="DB37" s="762"/>
      <c r="DC37" s="763"/>
      <c r="DD37" s="763"/>
      <c r="DE37" s="763"/>
      <c r="DF37" s="764"/>
      <c r="DG37" s="762"/>
      <c r="DH37" s="763"/>
      <c r="DI37" s="763"/>
      <c r="DJ37" s="763"/>
      <c r="DK37" s="764"/>
      <c r="DL37" s="762"/>
      <c r="DM37" s="763"/>
      <c r="DN37" s="763"/>
      <c r="DO37" s="763"/>
      <c r="DP37" s="764"/>
      <c r="DQ37" s="762"/>
      <c r="DR37" s="763"/>
      <c r="DS37" s="763"/>
      <c r="DT37" s="763"/>
      <c r="DU37" s="764"/>
      <c r="DV37" s="759"/>
      <c r="DW37" s="760"/>
      <c r="DX37" s="760"/>
      <c r="DY37" s="760"/>
      <c r="DZ37" s="765"/>
      <c r="EA37" s="35"/>
    </row>
    <row r="38" spans="1:131" ht="26.25" customHeight="1" x14ac:dyDescent="0.2">
      <c r="A38" s="41">
        <v>11</v>
      </c>
      <c r="B38" s="759"/>
      <c r="C38" s="760"/>
      <c r="D38" s="760"/>
      <c r="E38" s="760"/>
      <c r="F38" s="760"/>
      <c r="G38" s="760"/>
      <c r="H38" s="760"/>
      <c r="I38" s="760"/>
      <c r="J38" s="760"/>
      <c r="K38" s="760"/>
      <c r="L38" s="760"/>
      <c r="M38" s="760"/>
      <c r="N38" s="760"/>
      <c r="O38" s="760"/>
      <c r="P38" s="761"/>
      <c r="Q38" s="1003"/>
      <c r="R38" s="1004"/>
      <c r="S38" s="1004"/>
      <c r="T38" s="1004"/>
      <c r="U38" s="1004"/>
      <c r="V38" s="1004"/>
      <c r="W38" s="1004"/>
      <c r="X38" s="1004"/>
      <c r="Y38" s="1004"/>
      <c r="Z38" s="1004"/>
      <c r="AA38" s="1004"/>
      <c r="AB38" s="1004"/>
      <c r="AC38" s="1004"/>
      <c r="AD38" s="1004"/>
      <c r="AE38" s="1008"/>
      <c r="AF38" s="1026"/>
      <c r="AG38" s="763"/>
      <c r="AH38" s="763"/>
      <c r="AI38" s="763"/>
      <c r="AJ38" s="1027"/>
      <c r="AK38" s="1007"/>
      <c r="AL38" s="1004"/>
      <c r="AM38" s="1004"/>
      <c r="AN38" s="1004"/>
      <c r="AO38" s="1004"/>
      <c r="AP38" s="1004"/>
      <c r="AQ38" s="1004"/>
      <c r="AR38" s="1004"/>
      <c r="AS38" s="1004"/>
      <c r="AT38" s="1004"/>
      <c r="AU38" s="1004"/>
      <c r="AV38" s="1004"/>
      <c r="AW38" s="1004"/>
      <c r="AX38" s="1004"/>
      <c r="AY38" s="1004"/>
      <c r="AZ38" s="1033"/>
      <c r="BA38" s="1033"/>
      <c r="BB38" s="1033"/>
      <c r="BC38" s="1033"/>
      <c r="BD38" s="1033"/>
      <c r="BE38" s="1005"/>
      <c r="BF38" s="1005"/>
      <c r="BG38" s="1005"/>
      <c r="BH38" s="1005"/>
      <c r="BI38" s="1006"/>
      <c r="BJ38" s="43"/>
      <c r="BK38" s="43"/>
      <c r="BL38" s="43"/>
      <c r="BM38" s="43"/>
      <c r="BN38" s="43"/>
      <c r="BO38" s="42"/>
      <c r="BP38" s="42"/>
      <c r="BQ38" s="39">
        <v>32</v>
      </c>
      <c r="BR38" s="59"/>
      <c r="BS38" s="759"/>
      <c r="BT38" s="760"/>
      <c r="BU38" s="760"/>
      <c r="BV38" s="760"/>
      <c r="BW38" s="760"/>
      <c r="BX38" s="760"/>
      <c r="BY38" s="760"/>
      <c r="BZ38" s="760"/>
      <c r="CA38" s="760"/>
      <c r="CB38" s="760"/>
      <c r="CC38" s="760"/>
      <c r="CD38" s="760"/>
      <c r="CE38" s="760"/>
      <c r="CF38" s="760"/>
      <c r="CG38" s="761"/>
      <c r="CH38" s="762"/>
      <c r="CI38" s="763"/>
      <c r="CJ38" s="763"/>
      <c r="CK38" s="763"/>
      <c r="CL38" s="764"/>
      <c r="CM38" s="762"/>
      <c r="CN38" s="763"/>
      <c r="CO38" s="763"/>
      <c r="CP38" s="763"/>
      <c r="CQ38" s="764"/>
      <c r="CR38" s="762"/>
      <c r="CS38" s="763"/>
      <c r="CT38" s="763"/>
      <c r="CU38" s="763"/>
      <c r="CV38" s="764"/>
      <c r="CW38" s="762"/>
      <c r="CX38" s="763"/>
      <c r="CY38" s="763"/>
      <c r="CZ38" s="763"/>
      <c r="DA38" s="764"/>
      <c r="DB38" s="762"/>
      <c r="DC38" s="763"/>
      <c r="DD38" s="763"/>
      <c r="DE38" s="763"/>
      <c r="DF38" s="764"/>
      <c r="DG38" s="762"/>
      <c r="DH38" s="763"/>
      <c r="DI38" s="763"/>
      <c r="DJ38" s="763"/>
      <c r="DK38" s="764"/>
      <c r="DL38" s="762"/>
      <c r="DM38" s="763"/>
      <c r="DN38" s="763"/>
      <c r="DO38" s="763"/>
      <c r="DP38" s="764"/>
      <c r="DQ38" s="762"/>
      <c r="DR38" s="763"/>
      <c r="DS38" s="763"/>
      <c r="DT38" s="763"/>
      <c r="DU38" s="764"/>
      <c r="DV38" s="759"/>
      <c r="DW38" s="760"/>
      <c r="DX38" s="760"/>
      <c r="DY38" s="760"/>
      <c r="DZ38" s="765"/>
      <c r="EA38" s="35"/>
    </row>
    <row r="39" spans="1:131" ht="26.25" customHeight="1" x14ac:dyDescent="0.2">
      <c r="A39" s="41">
        <v>12</v>
      </c>
      <c r="B39" s="759"/>
      <c r="C39" s="760"/>
      <c r="D39" s="760"/>
      <c r="E39" s="760"/>
      <c r="F39" s="760"/>
      <c r="G39" s="760"/>
      <c r="H39" s="760"/>
      <c r="I39" s="760"/>
      <c r="J39" s="760"/>
      <c r="K39" s="760"/>
      <c r="L39" s="760"/>
      <c r="M39" s="760"/>
      <c r="N39" s="760"/>
      <c r="O39" s="760"/>
      <c r="P39" s="761"/>
      <c r="Q39" s="1003"/>
      <c r="R39" s="1004"/>
      <c r="S39" s="1004"/>
      <c r="T39" s="1004"/>
      <c r="U39" s="1004"/>
      <c r="V39" s="1004"/>
      <c r="W39" s="1004"/>
      <c r="X39" s="1004"/>
      <c r="Y39" s="1004"/>
      <c r="Z39" s="1004"/>
      <c r="AA39" s="1004"/>
      <c r="AB39" s="1004"/>
      <c r="AC39" s="1004"/>
      <c r="AD39" s="1004"/>
      <c r="AE39" s="1008"/>
      <c r="AF39" s="1026"/>
      <c r="AG39" s="763"/>
      <c r="AH39" s="763"/>
      <c r="AI39" s="763"/>
      <c r="AJ39" s="1027"/>
      <c r="AK39" s="1007"/>
      <c r="AL39" s="1004"/>
      <c r="AM39" s="1004"/>
      <c r="AN39" s="1004"/>
      <c r="AO39" s="1004"/>
      <c r="AP39" s="1004"/>
      <c r="AQ39" s="1004"/>
      <c r="AR39" s="1004"/>
      <c r="AS39" s="1004"/>
      <c r="AT39" s="1004"/>
      <c r="AU39" s="1004"/>
      <c r="AV39" s="1004"/>
      <c r="AW39" s="1004"/>
      <c r="AX39" s="1004"/>
      <c r="AY39" s="1004"/>
      <c r="AZ39" s="1033"/>
      <c r="BA39" s="1033"/>
      <c r="BB39" s="1033"/>
      <c r="BC39" s="1033"/>
      <c r="BD39" s="1033"/>
      <c r="BE39" s="1005"/>
      <c r="BF39" s="1005"/>
      <c r="BG39" s="1005"/>
      <c r="BH39" s="1005"/>
      <c r="BI39" s="1006"/>
      <c r="BJ39" s="43"/>
      <c r="BK39" s="43"/>
      <c r="BL39" s="43"/>
      <c r="BM39" s="43"/>
      <c r="BN39" s="43"/>
      <c r="BO39" s="42"/>
      <c r="BP39" s="42"/>
      <c r="BQ39" s="39">
        <v>33</v>
      </c>
      <c r="BR39" s="59"/>
      <c r="BS39" s="759"/>
      <c r="BT39" s="760"/>
      <c r="BU39" s="760"/>
      <c r="BV39" s="760"/>
      <c r="BW39" s="760"/>
      <c r="BX39" s="760"/>
      <c r="BY39" s="760"/>
      <c r="BZ39" s="760"/>
      <c r="CA39" s="760"/>
      <c r="CB39" s="760"/>
      <c r="CC39" s="760"/>
      <c r="CD39" s="760"/>
      <c r="CE39" s="760"/>
      <c r="CF39" s="760"/>
      <c r="CG39" s="761"/>
      <c r="CH39" s="762"/>
      <c r="CI39" s="763"/>
      <c r="CJ39" s="763"/>
      <c r="CK39" s="763"/>
      <c r="CL39" s="764"/>
      <c r="CM39" s="762"/>
      <c r="CN39" s="763"/>
      <c r="CO39" s="763"/>
      <c r="CP39" s="763"/>
      <c r="CQ39" s="764"/>
      <c r="CR39" s="762"/>
      <c r="CS39" s="763"/>
      <c r="CT39" s="763"/>
      <c r="CU39" s="763"/>
      <c r="CV39" s="764"/>
      <c r="CW39" s="762"/>
      <c r="CX39" s="763"/>
      <c r="CY39" s="763"/>
      <c r="CZ39" s="763"/>
      <c r="DA39" s="764"/>
      <c r="DB39" s="762"/>
      <c r="DC39" s="763"/>
      <c r="DD39" s="763"/>
      <c r="DE39" s="763"/>
      <c r="DF39" s="764"/>
      <c r="DG39" s="762"/>
      <c r="DH39" s="763"/>
      <c r="DI39" s="763"/>
      <c r="DJ39" s="763"/>
      <c r="DK39" s="764"/>
      <c r="DL39" s="762"/>
      <c r="DM39" s="763"/>
      <c r="DN39" s="763"/>
      <c r="DO39" s="763"/>
      <c r="DP39" s="764"/>
      <c r="DQ39" s="762"/>
      <c r="DR39" s="763"/>
      <c r="DS39" s="763"/>
      <c r="DT39" s="763"/>
      <c r="DU39" s="764"/>
      <c r="DV39" s="759"/>
      <c r="DW39" s="760"/>
      <c r="DX39" s="760"/>
      <c r="DY39" s="760"/>
      <c r="DZ39" s="765"/>
      <c r="EA39" s="35"/>
    </row>
    <row r="40" spans="1:131" ht="26.25" customHeight="1" x14ac:dyDescent="0.2">
      <c r="A40" s="39">
        <v>13</v>
      </c>
      <c r="B40" s="759"/>
      <c r="C40" s="760"/>
      <c r="D40" s="760"/>
      <c r="E40" s="760"/>
      <c r="F40" s="760"/>
      <c r="G40" s="760"/>
      <c r="H40" s="760"/>
      <c r="I40" s="760"/>
      <c r="J40" s="760"/>
      <c r="K40" s="760"/>
      <c r="L40" s="760"/>
      <c r="M40" s="760"/>
      <c r="N40" s="760"/>
      <c r="O40" s="760"/>
      <c r="P40" s="761"/>
      <c r="Q40" s="1003"/>
      <c r="R40" s="1004"/>
      <c r="S40" s="1004"/>
      <c r="T40" s="1004"/>
      <c r="U40" s="1004"/>
      <c r="V40" s="1004"/>
      <c r="W40" s="1004"/>
      <c r="X40" s="1004"/>
      <c r="Y40" s="1004"/>
      <c r="Z40" s="1004"/>
      <c r="AA40" s="1004"/>
      <c r="AB40" s="1004"/>
      <c r="AC40" s="1004"/>
      <c r="AD40" s="1004"/>
      <c r="AE40" s="1008"/>
      <c r="AF40" s="1026"/>
      <c r="AG40" s="763"/>
      <c r="AH40" s="763"/>
      <c r="AI40" s="763"/>
      <c r="AJ40" s="1027"/>
      <c r="AK40" s="1007"/>
      <c r="AL40" s="1004"/>
      <c r="AM40" s="1004"/>
      <c r="AN40" s="1004"/>
      <c r="AO40" s="1004"/>
      <c r="AP40" s="1004"/>
      <c r="AQ40" s="1004"/>
      <c r="AR40" s="1004"/>
      <c r="AS40" s="1004"/>
      <c r="AT40" s="1004"/>
      <c r="AU40" s="1004"/>
      <c r="AV40" s="1004"/>
      <c r="AW40" s="1004"/>
      <c r="AX40" s="1004"/>
      <c r="AY40" s="1004"/>
      <c r="AZ40" s="1033"/>
      <c r="BA40" s="1033"/>
      <c r="BB40" s="1033"/>
      <c r="BC40" s="1033"/>
      <c r="BD40" s="1033"/>
      <c r="BE40" s="1005"/>
      <c r="BF40" s="1005"/>
      <c r="BG40" s="1005"/>
      <c r="BH40" s="1005"/>
      <c r="BI40" s="1006"/>
      <c r="BJ40" s="43"/>
      <c r="BK40" s="43"/>
      <c r="BL40" s="43"/>
      <c r="BM40" s="43"/>
      <c r="BN40" s="43"/>
      <c r="BO40" s="42"/>
      <c r="BP40" s="42"/>
      <c r="BQ40" s="39">
        <v>34</v>
      </c>
      <c r="BR40" s="59"/>
      <c r="BS40" s="759"/>
      <c r="BT40" s="760"/>
      <c r="BU40" s="760"/>
      <c r="BV40" s="760"/>
      <c r="BW40" s="760"/>
      <c r="BX40" s="760"/>
      <c r="BY40" s="760"/>
      <c r="BZ40" s="760"/>
      <c r="CA40" s="760"/>
      <c r="CB40" s="760"/>
      <c r="CC40" s="760"/>
      <c r="CD40" s="760"/>
      <c r="CE40" s="760"/>
      <c r="CF40" s="760"/>
      <c r="CG40" s="761"/>
      <c r="CH40" s="762"/>
      <c r="CI40" s="763"/>
      <c r="CJ40" s="763"/>
      <c r="CK40" s="763"/>
      <c r="CL40" s="764"/>
      <c r="CM40" s="762"/>
      <c r="CN40" s="763"/>
      <c r="CO40" s="763"/>
      <c r="CP40" s="763"/>
      <c r="CQ40" s="764"/>
      <c r="CR40" s="762"/>
      <c r="CS40" s="763"/>
      <c r="CT40" s="763"/>
      <c r="CU40" s="763"/>
      <c r="CV40" s="764"/>
      <c r="CW40" s="762"/>
      <c r="CX40" s="763"/>
      <c r="CY40" s="763"/>
      <c r="CZ40" s="763"/>
      <c r="DA40" s="764"/>
      <c r="DB40" s="762"/>
      <c r="DC40" s="763"/>
      <c r="DD40" s="763"/>
      <c r="DE40" s="763"/>
      <c r="DF40" s="764"/>
      <c r="DG40" s="762"/>
      <c r="DH40" s="763"/>
      <c r="DI40" s="763"/>
      <c r="DJ40" s="763"/>
      <c r="DK40" s="764"/>
      <c r="DL40" s="762"/>
      <c r="DM40" s="763"/>
      <c r="DN40" s="763"/>
      <c r="DO40" s="763"/>
      <c r="DP40" s="764"/>
      <c r="DQ40" s="762"/>
      <c r="DR40" s="763"/>
      <c r="DS40" s="763"/>
      <c r="DT40" s="763"/>
      <c r="DU40" s="764"/>
      <c r="DV40" s="759"/>
      <c r="DW40" s="760"/>
      <c r="DX40" s="760"/>
      <c r="DY40" s="760"/>
      <c r="DZ40" s="765"/>
      <c r="EA40" s="35"/>
    </row>
    <row r="41" spans="1:131" ht="26.25" customHeight="1" x14ac:dyDescent="0.2">
      <c r="A41" s="39">
        <v>14</v>
      </c>
      <c r="B41" s="759"/>
      <c r="C41" s="760"/>
      <c r="D41" s="760"/>
      <c r="E41" s="760"/>
      <c r="F41" s="760"/>
      <c r="G41" s="760"/>
      <c r="H41" s="760"/>
      <c r="I41" s="760"/>
      <c r="J41" s="760"/>
      <c r="K41" s="760"/>
      <c r="L41" s="760"/>
      <c r="M41" s="760"/>
      <c r="N41" s="760"/>
      <c r="O41" s="760"/>
      <c r="P41" s="761"/>
      <c r="Q41" s="1003"/>
      <c r="R41" s="1004"/>
      <c r="S41" s="1004"/>
      <c r="T41" s="1004"/>
      <c r="U41" s="1004"/>
      <c r="V41" s="1004"/>
      <c r="W41" s="1004"/>
      <c r="X41" s="1004"/>
      <c r="Y41" s="1004"/>
      <c r="Z41" s="1004"/>
      <c r="AA41" s="1004"/>
      <c r="AB41" s="1004"/>
      <c r="AC41" s="1004"/>
      <c r="AD41" s="1004"/>
      <c r="AE41" s="1008"/>
      <c r="AF41" s="1026"/>
      <c r="AG41" s="763"/>
      <c r="AH41" s="763"/>
      <c r="AI41" s="763"/>
      <c r="AJ41" s="1027"/>
      <c r="AK41" s="1007"/>
      <c r="AL41" s="1004"/>
      <c r="AM41" s="1004"/>
      <c r="AN41" s="1004"/>
      <c r="AO41" s="1004"/>
      <c r="AP41" s="1004"/>
      <c r="AQ41" s="1004"/>
      <c r="AR41" s="1004"/>
      <c r="AS41" s="1004"/>
      <c r="AT41" s="1004"/>
      <c r="AU41" s="1004"/>
      <c r="AV41" s="1004"/>
      <c r="AW41" s="1004"/>
      <c r="AX41" s="1004"/>
      <c r="AY41" s="1004"/>
      <c r="AZ41" s="1033"/>
      <c r="BA41" s="1033"/>
      <c r="BB41" s="1033"/>
      <c r="BC41" s="1033"/>
      <c r="BD41" s="1033"/>
      <c r="BE41" s="1005"/>
      <c r="BF41" s="1005"/>
      <c r="BG41" s="1005"/>
      <c r="BH41" s="1005"/>
      <c r="BI41" s="1006"/>
      <c r="BJ41" s="43"/>
      <c r="BK41" s="43"/>
      <c r="BL41" s="43"/>
      <c r="BM41" s="43"/>
      <c r="BN41" s="43"/>
      <c r="BO41" s="42"/>
      <c r="BP41" s="42"/>
      <c r="BQ41" s="39">
        <v>35</v>
      </c>
      <c r="BR41" s="59"/>
      <c r="BS41" s="759"/>
      <c r="BT41" s="760"/>
      <c r="BU41" s="760"/>
      <c r="BV41" s="760"/>
      <c r="BW41" s="760"/>
      <c r="BX41" s="760"/>
      <c r="BY41" s="760"/>
      <c r="BZ41" s="760"/>
      <c r="CA41" s="760"/>
      <c r="CB41" s="760"/>
      <c r="CC41" s="760"/>
      <c r="CD41" s="760"/>
      <c r="CE41" s="760"/>
      <c r="CF41" s="760"/>
      <c r="CG41" s="761"/>
      <c r="CH41" s="762"/>
      <c r="CI41" s="763"/>
      <c r="CJ41" s="763"/>
      <c r="CK41" s="763"/>
      <c r="CL41" s="764"/>
      <c r="CM41" s="762"/>
      <c r="CN41" s="763"/>
      <c r="CO41" s="763"/>
      <c r="CP41" s="763"/>
      <c r="CQ41" s="764"/>
      <c r="CR41" s="762"/>
      <c r="CS41" s="763"/>
      <c r="CT41" s="763"/>
      <c r="CU41" s="763"/>
      <c r="CV41" s="764"/>
      <c r="CW41" s="762"/>
      <c r="CX41" s="763"/>
      <c r="CY41" s="763"/>
      <c r="CZ41" s="763"/>
      <c r="DA41" s="764"/>
      <c r="DB41" s="762"/>
      <c r="DC41" s="763"/>
      <c r="DD41" s="763"/>
      <c r="DE41" s="763"/>
      <c r="DF41" s="764"/>
      <c r="DG41" s="762"/>
      <c r="DH41" s="763"/>
      <c r="DI41" s="763"/>
      <c r="DJ41" s="763"/>
      <c r="DK41" s="764"/>
      <c r="DL41" s="762"/>
      <c r="DM41" s="763"/>
      <c r="DN41" s="763"/>
      <c r="DO41" s="763"/>
      <c r="DP41" s="764"/>
      <c r="DQ41" s="762"/>
      <c r="DR41" s="763"/>
      <c r="DS41" s="763"/>
      <c r="DT41" s="763"/>
      <c r="DU41" s="764"/>
      <c r="DV41" s="759"/>
      <c r="DW41" s="760"/>
      <c r="DX41" s="760"/>
      <c r="DY41" s="760"/>
      <c r="DZ41" s="765"/>
      <c r="EA41" s="35"/>
    </row>
    <row r="42" spans="1:131" ht="26.25" customHeight="1" x14ac:dyDescent="0.2">
      <c r="A42" s="39">
        <v>15</v>
      </c>
      <c r="B42" s="759"/>
      <c r="C42" s="760"/>
      <c r="D42" s="760"/>
      <c r="E42" s="760"/>
      <c r="F42" s="760"/>
      <c r="G42" s="760"/>
      <c r="H42" s="760"/>
      <c r="I42" s="760"/>
      <c r="J42" s="760"/>
      <c r="K42" s="760"/>
      <c r="L42" s="760"/>
      <c r="M42" s="760"/>
      <c r="N42" s="760"/>
      <c r="O42" s="760"/>
      <c r="P42" s="761"/>
      <c r="Q42" s="1003"/>
      <c r="R42" s="1004"/>
      <c r="S42" s="1004"/>
      <c r="T42" s="1004"/>
      <c r="U42" s="1004"/>
      <c r="V42" s="1004"/>
      <c r="W42" s="1004"/>
      <c r="X42" s="1004"/>
      <c r="Y42" s="1004"/>
      <c r="Z42" s="1004"/>
      <c r="AA42" s="1004"/>
      <c r="AB42" s="1004"/>
      <c r="AC42" s="1004"/>
      <c r="AD42" s="1004"/>
      <c r="AE42" s="1008"/>
      <c r="AF42" s="1026"/>
      <c r="AG42" s="763"/>
      <c r="AH42" s="763"/>
      <c r="AI42" s="763"/>
      <c r="AJ42" s="1027"/>
      <c r="AK42" s="1007"/>
      <c r="AL42" s="1004"/>
      <c r="AM42" s="1004"/>
      <c r="AN42" s="1004"/>
      <c r="AO42" s="1004"/>
      <c r="AP42" s="1004"/>
      <c r="AQ42" s="1004"/>
      <c r="AR42" s="1004"/>
      <c r="AS42" s="1004"/>
      <c r="AT42" s="1004"/>
      <c r="AU42" s="1004"/>
      <c r="AV42" s="1004"/>
      <c r="AW42" s="1004"/>
      <c r="AX42" s="1004"/>
      <c r="AY42" s="1004"/>
      <c r="AZ42" s="1033"/>
      <c r="BA42" s="1033"/>
      <c r="BB42" s="1033"/>
      <c r="BC42" s="1033"/>
      <c r="BD42" s="1033"/>
      <c r="BE42" s="1005"/>
      <c r="BF42" s="1005"/>
      <c r="BG42" s="1005"/>
      <c r="BH42" s="1005"/>
      <c r="BI42" s="1006"/>
      <c r="BJ42" s="43"/>
      <c r="BK42" s="43"/>
      <c r="BL42" s="43"/>
      <c r="BM42" s="43"/>
      <c r="BN42" s="43"/>
      <c r="BO42" s="42"/>
      <c r="BP42" s="42"/>
      <c r="BQ42" s="39">
        <v>36</v>
      </c>
      <c r="BR42" s="59"/>
      <c r="BS42" s="759"/>
      <c r="BT42" s="760"/>
      <c r="BU42" s="760"/>
      <c r="BV42" s="760"/>
      <c r="BW42" s="760"/>
      <c r="BX42" s="760"/>
      <c r="BY42" s="760"/>
      <c r="BZ42" s="760"/>
      <c r="CA42" s="760"/>
      <c r="CB42" s="760"/>
      <c r="CC42" s="760"/>
      <c r="CD42" s="760"/>
      <c r="CE42" s="760"/>
      <c r="CF42" s="760"/>
      <c r="CG42" s="761"/>
      <c r="CH42" s="762"/>
      <c r="CI42" s="763"/>
      <c r="CJ42" s="763"/>
      <c r="CK42" s="763"/>
      <c r="CL42" s="764"/>
      <c r="CM42" s="762"/>
      <c r="CN42" s="763"/>
      <c r="CO42" s="763"/>
      <c r="CP42" s="763"/>
      <c r="CQ42" s="764"/>
      <c r="CR42" s="762"/>
      <c r="CS42" s="763"/>
      <c r="CT42" s="763"/>
      <c r="CU42" s="763"/>
      <c r="CV42" s="764"/>
      <c r="CW42" s="762"/>
      <c r="CX42" s="763"/>
      <c r="CY42" s="763"/>
      <c r="CZ42" s="763"/>
      <c r="DA42" s="764"/>
      <c r="DB42" s="762"/>
      <c r="DC42" s="763"/>
      <c r="DD42" s="763"/>
      <c r="DE42" s="763"/>
      <c r="DF42" s="764"/>
      <c r="DG42" s="762"/>
      <c r="DH42" s="763"/>
      <c r="DI42" s="763"/>
      <c r="DJ42" s="763"/>
      <c r="DK42" s="764"/>
      <c r="DL42" s="762"/>
      <c r="DM42" s="763"/>
      <c r="DN42" s="763"/>
      <c r="DO42" s="763"/>
      <c r="DP42" s="764"/>
      <c r="DQ42" s="762"/>
      <c r="DR42" s="763"/>
      <c r="DS42" s="763"/>
      <c r="DT42" s="763"/>
      <c r="DU42" s="764"/>
      <c r="DV42" s="759"/>
      <c r="DW42" s="760"/>
      <c r="DX42" s="760"/>
      <c r="DY42" s="760"/>
      <c r="DZ42" s="765"/>
      <c r="EA42" s="35"/>
    </row>
    <row r="43" spans="1:131" ht="26.25" customHeight="1" x14ac:dyDescent="0.2">
      <c r="A43" s="39">
        <v>16</v>
      </c>
      <c r="B43" s="759"/>
      <c r="C43" s="760"/>
      <c r="D43" s="760"/>
      <c r="E43" s="760"/>
      <c r="F43" s="760"/>
      <c r="G43" s="760"/>
      <c r="H43" s="760"/>
      <c r="I43" s="760"/>
      <c r="J43" s="760"/>
      <c r="K43" s="760"/>
      <c r="L43" s="760"/>
      <c r="M43" s="760"/>
      <c r="N43" s="760"/>
      <c r="O43" s="760"/>
      <c r="P43" s="761"/>
      <c r="Q43" s="1003"/>
      <c r="R43" s="1004"/>
      <c r="S43" s="1004"/>
      <c r="T43" s="1004"/>
      <c r="U43" s="1004"/>
      <c r="V43" s="1004"/>
      <c r="W43" s="1004"/>
      <c r="X43" s="1004"/>
      <c r="Y43" s="1004"/>
      <c r="Z43" s="1004"/>
      <c r="AA43" s="1004"/>
      <c r="AB43" s="1004"/>
      <c r="AC43" s="1004"/>
      <c r="AD43" s="1004"/>
      <c r="AE43" s="1008"/>
      <c r="AF43" s="1026"/>
      <c r="AG43" s="763"/>
      <c r="AH43" s="763"/>
      <c r="AI43" s="763"/>
      <c r="AJ43" s="1027"/>
      <c r="AK43" s="1007"/>
      <c r="AL43" s="1004"/>
      <c r="AM43" s="1004"/>
      <c r="AN43" s="1004"/>
      <c r="AO43" s="1004"/>
      <c r="AP43" s="1004"/>
      <c r="AQ43" s="1004"/>
      <c r="AR43" s="1004"/>
      <c r="AS43" s="1004"/>
      <c r="AT43" s="1004"/>
      <c r="AU43" s="1004"/>
      <c r="AV43" s="1004"/>
      <c r="AW43" s="1004"/>
      <c r="AX43" s="1004"/>
      <c r="AY43" s="1004"/>
      <c r="AZ43" s="1033"/>
      <c r="BA43" s="1033"/>
      <c r="BB43" s="1033"/>
      <c r="BC43" s="1033"/>
      <c r="BD43" s="1033"/>
      <c r="BE43" s="1005"/>
      <c r="BF43" s="1005"/>
      <c r="BG43" s="1005"/>
      <c r="BH43" s="1005"/>
      <c r="BI43" s="1006"/>
      <c r="BJ43" s="43"/>
      <c r="BK43" s="43"/>
      <c r="BL43" s="43"/>
      <c r="BM43" s="43"/>
      <c r="BN43" s="43"/>
      <c r="BO43" s="42"/>
      <c r="BP43" s="42"/>
      <c r="BQ43" s="39">
        <v>37</v>
      </c>
      <c r="BR43" s="59"/>
      <c r="BS43" s="759"/>
      <c r="BT43" s="760"/>
      <c r="BU43" s="760"/>
      <c r="BV43" s="760"/>
      <c r="BW43" s="760"/>
      <c r="BX43" s="760"/>
      <c r="BY43" s="760"/>
      <c r="BZ43" s="760"/>
      <c r="CA43" s="760"/>
      <c r="CB43" s="760"/>
      <c r="CC43" s="760"/>
      <c r="CD43" s="760"/>
      <c r="CE43" s="760"/>
      <c r="CF43" s="760"/>
      <c r="CG43" s="761"/>
      <c r="CH43" s="762"/>
      <c r="CI43" s="763"/>
      <c r="CJ43" s="763"/>
      <c r="CK43" s="763"/>
      <c r="CL43" s="764"/>
      <c r="CM43" s="762"/>
      <c r="CN43" s="763"/>
      <c r="CO43" s="763"/>
      <c r="CP43" s="763"/>
      <c r="CQ43" s="764"/>
      <c r="CR43" s="762"/>
      <c r="CS43" s="763"/>
      <c r="CT43" s="763"/>
      <c r="CU43" s="763"/>
      <c r="CV43" s="764"/>
      <c r="CW43" s="762"/>
      <c r="CX43" s="763"/>
      <c r="CY43" s="763"/>
      <c r="CZ43" s="763"/>
      <c r="DA43" s="764"/>
      <c r="DB43" s="762"/>
      <c r="DC43" s="763"/>
      <c r="DD43" s="763"/>
      <c r="DE43" s="763"/>
      <c r="DF43" s="764"/>
      <c r="DG43" s="762"/>
      <c r="DH43" s="763"/>
      <c r="DI43" s="763"/>
      <c r="DJ43" s="763"/>
      <c r="DK43" s="764"/>
      <c r="DL43" s="762"/>
      <c r="DM43" s="763"/>
      <c r="DN43" s="763"/>
      <c r="DO43" s="763"/>
      <c r="DP43" s="764"/>
      <c r="DQ43" s="762"/>
      <c r="DR43" s="763"/>
      <c r="DS43" s="763"/>
      <c r="DT43" s="763"/>
      <c r="DU43" s="764"/>
      <c r="DV43" s="759"/>
      <c r="DW43" s="760"/>
      <c r="DX43" s="760"/>
      <c r="DY43" s="760"/>
      <c r="DZ43" s="765"/>
      <c r="EA43" s="35"/>
    </row>
    <row r="44" spans="1:131" ht="26.25" customHeight="1" x14ac:dyDescent="0.2">
      <c r="A44" s="39">
        <v>17</v>
      </c>
      <c r="B44" s="759"/>
      <c r="C44" s="760"/>
      <c r="D44" s="760"/>
      <c r="E44" s="760"/>
      <c r="F44" s="760"/>
      <c r="G44" s="760"/>
      <c r="H44" s="760"/>
      <c r="I44" s="760"/>
      <c r="J44" s="760"/>
      <c r="K44" s="760"/>
      <c r="L44" s="760"/>
      <c r="M44" s="760"/>
      <c r="N44" s="760"/>
      <c r="O44" s="760"/>
      <c r="P44" s="761"/>
      <c r="Q44" s="1003"/>
      <c r="R44" s="1004"/>
      <c r="S44" s="1004"/>
      <c r="T44" s="1004"/>
      <c r="U44" s="1004"/>
      <c r="V44" s="1004"/>
      <c r="W44" s="1004"/>
      <c r="X44" s="1004"/>
      <c r="Y44" s="1004"/>
      <c r="Z44" s="1004"/>
      <c r="AA44" s="1004"/>
      <c r="AB44" s="1004"/>
      <c r="AC44" s="1004"/>
      <c r="AD44" s="1004"/>
      <c r="AE44" s="1008"/>
      <c r="AF44" s="1026"/>
      <c r="AG44" s="763"/>
      <c r="AH44" s="763"/>
      <c r="AI44" s="763"/>
      <c r="AJ44" s="1027"/>
      <c r="AK44" s="1007"/>
      <c r="AL44" s="1004"/>
      <c r="AM44" s="1004"/>
      <c r="AN44" s="1004"/>
      <c r="AO44" s="1004"/>
      <c r="AP44" s="1004"/>
      <c r="AQ44" s="1004"/>
      <c r="AR44" s="1004"/>
      <c r="AS44" s="1004"/>
      <c r="AT44" s="1004"/>
      <c r="AU44" s="1004"/>
      <c r="AV44" s="1004"/>
      <c r="AW44" s="1004"/>
      <c r="AX44" s="1004"/>
      <c r="AY44" s="1004"/>
      <c r="AZ44" s="1033"/>
      <c r="BA44" s="1033"/>
      <c r="BB44" s="1033"/>
      <c r="BC44" s="1033"/>
      <c r="BD44" s="1033"/>
      <c r="BE44" s="1005"/>
      <c r="BF44" s="1005"/>
      <c r="BG44" s="1005"/>
      <c r="BH44" s="1005"/>
      <c r="BI44" s="1006"/>
      <c r="BJ44" s="43"/>
      <c r="BK44" s="43"/>
      <c r="BL44" s="43"/>
      <c r="BM44" s="43"/>
      <c r="BN44" s="43"/>
      <c r="BO44" s="42"/>
      <c r="BP44" s="42"/>
      <c r="BQ44" s="39">
        <v>38</v>
      </c>
      <c r="BR44" s="59"/>
      <c r="BS44" s="759"/>
      <c r="BT44" s="760"/>
      <c r="BU44" s="760"/>
      <c r="BV44" s="760"/>
      <c r="BW44" s="760"/>
      <c r="BX44" s="760"/>
      <c r="BY44" s="760"/>
      <c r="BZ44" s="760"/>
      <c r="CA44" s="760"/>
      <c r="CB44" s="760"/>
      <c r="CC44" s="760"/>
      <c r="CD44" s="760"/>
      <c r="CE44" s="760"/>
      <c r="CF44" s="760"/>
      <c r="CG44" s="761"/>
      <c r="CH44" s="762"/>
      <c r="CI44" s="763"/>
      <c r="CJ44" s="763"/>
      <c r="CK44" s="763"/>
      <c r="CL44" s="764"/>
      <c r="CM44" s="762"/>
      <c r="CN44" s="763"/>
      <c r="CO44" s="763"/>
      <c r="CP44" s="763"/>
      <c r="CQ44" s="764"/>
      <c r="CR44" s="762"/>
      <c r="CS44" s="763"/>
      <c r="CT44" s="763"/>
      <c r="CU44" s="763"/>
      <c r="CV44" s="764"/>
      <c r="CW44" s="762"/>
      <c r="CX44" s="763"/>
      <c r="CY44" s="763"/>
      <c r="CZ44" s="763"/>
      <c r="DA44" s="764"/>
      <c r="DB44" s="762"/>
      <c r="DC44" s="763"/>
      <c r="DD44" s="763"/>
      <c r="DE44" s="763"/>
      <c r="DF44" s="764"/>
      <c r="DG44" s="762"/>
      <c r="DH44" s="763"/>
      <c r="DI44" s="763"/>
      <c r="DJ44" s="763"/>
      <c r="DK44" s="764"/>
      <c r="DL44" s="762"/>
      <c r="DM44" s="763"/>
      <c r="DN44" s="763"/>
      <c r="DO44" s="763"/>
      <c r="DP44" s="764"/>
      <c r="DQ44" s="762"/>
      <c r="DR44" s="763"/>
      <c r="DS44" s="763"/>
      <c r="DT44" s="763"/>
      <c r="DU44" s="764"/>
      <c r="DV44" s="759"/>
      <c r="DW44" s="760"/>
      <c r="DX44" s="760"/>
      <c r="DY44" s="760"/>
      <c r="DZ44" s="765"/>
      <c r="EA44" s="35"/>
    </row>
    <row r="45" spans="1:131" ht="26.25" customHeight="1" x14ac:dyDescent="0.2">
      <c r="A45" s="39">
        <v>18</v>
      </c>
      <c r="B45" s="759"/>
      <c r="C45" s="760"/>
      <c r="D45" s="760"/>
      <c r="E45" s="760"/>
      <c r="F45" s="760"/>
      <c r="G45" s="760"/>
      <c r="H45" s="760"/>
      <c r="I45" s="760"/>
      <c r="J45" s="760"/>
      <c r="K45" s="760"/>
      <c r="L45" s="760"/>
      <c r="M45" s="760"/>
      <c r="N45" s="760"/>
      <c r="O45" s="760"/>
      <c r="P45" s="761"/>
      <c r="Q45" s="1003"/>
      <c r="R45" s="1004"/>
      <c r="S45" s="1004"/>
      <c r="T45" s="1004"/>
      <c r="U45" s="1004"/>
      <c r="V45" s="1004"/>
      <c r="W45" s="1004"/>
      <c r="X45" s="1004"/>
      <c r="Y45" s="1004"/>
      <c r="Z45" s="1004"/>
      <c r="AA45" s="1004"/>
      <c r="AB45" s="1004"/>
      <c r="AC45" s="1004"/>
      <c r="AD45" s="1004"/>
      <c r="AE45" s="1008"/>
      <c r="AF45" s="1026"/>
      <c r="AG45" s="763"/>
      <c r="AH45" s="763"/>
      <c r="AI45" s="763"/>
      <c r="AJ45" s="1027"/>
      <c r="AK45" s="1007"/>
      <c r="AL45" s="1004"/>
      <c r="AM45" s="1004"/>
      <c r="AN45" s="1004"/>
      <c r="AO45" s="1004"/>
      <c r="AP45" s="1004"/>
      <c r="AQ45" s="1004"/>
      <c r="AR45" s="1004"/>
      <c r="AS45" s="1004"/>
      <c r="AT45" s="1004"/>
      <c r="AU45" s="1004"/>
      <c r="AV45" s="1004"/>
      <c r="AW45" s="1004"/>
      <c r="AX45" s="1004"/>
      <c r="AY45" s="1004"/>
      <c r="AZ45" s="1033"/>
      <c r="BA45" s="1033"/>
      <c r="BB45" s="1033"/>
      <c r="BC45" s="1033"/>
      <c r="BD45" s="1033"/>
      <c r="BE45" s="1005"/>
      <c r="BF45" s="1005"/>
      <c r="BG45" s="1005"/>
      <c r="BH45" s="1005"/>
      <c r="BI45" s="1006"/>
      <c r="BJ45" s="43"/>
      <c r="BK45" s="43"/>
      <c r="BL45" s="43"/>
      <c r="BM45" s="43"/>
      <c r="BN45" s="43"/>
      <c r="BO45" s="42"/>
      <c r="BP45" s="42"/>
      <c r="BQ45" s="39">
        <v>39</v>
      </c>
      <c r="BR45" s="59"/>
      <c r="BS45" s="759"/>
      <c r="BT45" s="760"/>
      <c r="BU45" s="760"/>
      <c r="BV45" s="760"/>
      <c r="BW45" s="760"/>
      <c r="BX45" s="760"/>
      <c r="BY45" s="760"/>
      <c r="BZ45" s="760"/>
      <c r="CA45" s="760"/>
      <c r="CB45" s="760"/>
      <c r="CC45" s="760"/>
      <c r="CD45" s="760"/>
      <c r="CE45" s="760"/>
      <c r="CF45" s="760"/>
      <c r="CG45" s="761"/>
      <c r="CH45" s="762"/>
      <c r="CI45" s="763"/>
      <c r="CJ45" s="763"/>
      <c r="CK45" s="763"/>
      <c r="CL45" s="764"/>
      <c r="CM45" s="762"/>
      <c r="CN45" s="763"/>
      <c r="CO45" s="763"/>
      <c r="CP45" s="763"/>
      <c r="CQ45" s="764"/>
      <c r="CR45" s="762"/>
      <c r="CS45" s="763"/>
      <c r="CT45" s="763"/>
      <c r="CU45" s="763"/>
      <c r="CV45" s="764"/>
      <c r="CW45" s="762"/>
      <c r="CX45" s="763"/>
      <c r="CY45" s="763"/>
      <c r="CZ45" s="763"/>
      <c r="DA45" s="764"/>
      <c r="DB45" s="762"/>
      <c r="DC45" s="763"/>
      <c r="DD45" s="763"/>
      <c r="DE45" s="763"/>
      <c r="DF45" s="764"/>
      <c r="DG45" s="762"/>
      <c r="DH45" s="763"/>
      <c r="DI45" s="763"/>
      <c r="DJ45" s="763"/>
      <c r="DK45" s="764"/>
      <c r="DL45" s="762"/>
      <c r="DM45" s="763"/>
      <c r="DN45" s="763"/>
      <c r="DO45" s="763"/>
      <c r="DP45" s="764"/>
      <c r="DQ45" s="762"/>
      <c r="DR45" s="763"/>
      <c r="DS45" s="763"/>
      <c r="DT45" s="763"/>
      <c r="DU45" s="764"/>
      <c r="DV45" s="759"/>
      <c r="DW45" s="760"/>
      <c r="DX45" s="760"/>
      <c r="DY45" s="760"/>
      <c r="DZ45" s="765"/>
      <c r="EA45" s="35"/>
    </row>
    <row r="46" spans="1:131" ht="26.25" customHeight="1" x14ac:dyDescent="0.2">
      <c r="A46" s="39">
        <v>19</v>
      </c>
      <c r="B46" s="759"/>
      <c r="C46" s="760"/>
      <c r="D46" s="760"/>
      <c r="E46" s="760"/>
      <c r="F46" s="760"/>
      <c r="G46" s="760"/>
      <c r="H46" s="760"/>
      <c r="I46" s="760"/>
      <c r="J46" s="760"/>
      <c r="K46" s="760"/>
      <c r="L46" s="760"/>
      <c r="M46" s="760"/>
      <c r="N46" s="760"/>
      <c r="O46" s="760"/>
      <c r="P46" s="761"/>
      <c r="Q46" s="1003"/>
      <c r="R46" s="1004"/>
      <c r="S46" s="1004"/>
      <c r="T46" s="1004"/>
      <c r="U46" s="1004"/>
      <c r="V46" s="1004"/>
      <c r="W46" s="1004"/>
      <c r="X46" s="1004"/>
      <c r="Y46" s="1004"/>
      <c r="Z46" s="1004"/>
      <c r="AA46" s="1004"/>
      <c r="AB46" s="1004"/>
      <c r="AC46" s="1004"/>
      <c r="AD46" s="1004"/>
      <c r="AE46" s="1008"/>
      <c r="AF46" s="1026"/>
      <c r="AG46" s="763"/>
      <c r="AH46" s="763"/>
      <c r="AI46" s="763"/>
      <c r="AJ46" s="1027"/>
      <c r="AK46" s="1007"/>
      <c r="AL46" s="1004"/>
      <c r="AM46" s="1004"/>
      <c r="AN46" s="1004"/>
      <c r="AO46" s="1004"/>
      <c r="AP46" s="1004"/>
      <c r="AQ46" s="1004"/>
      <c r="AR46" s="1004"/>
      <c r="AS46" s="1004"/>
      <c r="AT46" s="1004"/>
      <c r="AU46" s="1004"/>
      <c r="AV46" s="1004"/>
      <c r="AW46" s="1004"/>
      <c r="AX46" s="1004"/>
      <c r="AY46" s="1004"/>
      <c r="AZ46" s="1033"/>
      <c r="BA46" s="1033"/>
      <c r="BB46" s="1033"/>
      <c r="BC46" s="1033"/>
      <c r="BD46" s="1033"/>
      <c r="BE46" s="1005"/>
      <c r="BF46" s="1005"/>
      <c r="BG46" s="1005"/>
      <c r="BH46" s="1005"/>
      <c r="BI46" s="1006"/>
      <c r="BJ46" s="43"/>
      <c r="BK46" s="43"/>
      <c r="BL46" s="43"/>
      <c r="BM46" s="43"/>
      <c r="BN46" s="43"/>
      <c r="BO46" s="42"/>
      <c r="BP46" s="42"/>
      <c r="BQ46" s="39">
        <v>40</v>
      </c>
      <c r="BR46" s="59"/>
      <c r="BS46" s="759"/>
      <c r="BT46" s="760"/>
      <c r="BU46" s="760"/>
      <c r="BV46" s="760"/>
      <c r="BW46" s="760"/>
      <c r="BX46" s="760"/>
      <c r="BY46" s="760"/>
      <c r="BZ46" s="760"/>
      <c r="CA46" s="760"/>
      <c r="CB46" s="760"/>
      <c r="CC46" s="760"/>
      <c r="CD46" s="760"/>
      <c r="CE46" s="760"/>
      <c r="CF46" s="760"/>
      <c r="CG46" s="761"/>
      <c r="CH46" s="762"/>
      <c r="CI46" s="763"/>
      <c r="CJ46" s="763"/>
      <c r="CK46" s="763"/>
      <c r="CL46" s="764"/>
      <c r="CM46" s="762"/>
      <c r="CN46" s="763"/>
      <c r="CO46" s="763"/>
      <c r="CP46" s="763"/>
      <c r="CQ46" s="764"/>
      <c r="CR46" s="762"/>
      <c r="CS46" s="763"/>
      <c r="CT46" s="763"/>
      <c r="CU46" s="763"/>
      <c r="CV46" s="764"/>
      <c r="CW46" s="762"/>
      <c r="CX46" s="763"/>
      <c r="CY46" s="763"/>
      <c r="CZ46" s="763"/>
      <c r="DA46" s="764"/>
      <c r="DB46" s="762"/>
      <c r="DC46" s="763"/>
      <c r="DD46" s="763"/>
      <c r="DE46" s="763"/>
      <c r="DF46" s="764"/>
      <c r="DG46" s="762"/>
      <c r="DH46" s="763"/>
      <c r="DI46" s="763"/>
      <c r="DJ46" s="763"/>
      <c r="DK46" s="764"/>
      <c r="DL46" s="762"/>
      <c r="DM46" s="763"/>
      <c r="DN46" s="763"/>
      <c r="DO46" s="763"/>
      <c r="DP46" s="764"/>
      <c r="DQ46" s="762"/>
      <c r="DR46" s="763"/>
      <c r="DS46" s="763"/>
      <c r="DT46" s="763"/>
      <c r="DU46" s="764"/>
      <c r="DV46" s="759"/>
      <c r="DW46" s="760"/>
      <c r="DX46" s="760"/>
      <c r="DY46" s="760"/>
      <c r="DZ46" s="765"/>
      <c r="EA46" s="35"/>
    </row>
    <row r="47" spans="1:131" ht="26.25" customHeight="1" x14ac:dyDescent="0.2">
      <c r="A47" s="39">
        <v>20</v>
      </c>
      <c r="B47" s="759"/>
      <c r="C47" s="760"/>
      <c r="D47" s="760"/>
      <c r="E47" s="760"/>
      <c r="F47" s="760"/>
      <c r="G47" s="760"/>
      <c r="H47" s="760"/>
      <c r="I47" s="760"/>
      <c r="J47" s="760"/>
      <c r="K47" s="760"/>
      <c r="L47" s="760"/>
      <c r="M47" s="760"/>
      <c r="N47" s="760"/>
      <c r="O47" s="760"/>
      <c r="P47" s="761"/>
      <c r="Q47" s="1003"/>
      <c r="R47" s="1004"/>
      <c r="S47" s="1004"/>
      <c r="T47" s="1004"/>
      <c r="U47" s="1004"/>
      <c r="V47" s="1004"/>
      <c r="W47" s="1004"/>
      <c r="X47" s="1004"/>
      <c r="Y47" s="1004"/>
      <c r="Z47" s="1004"/>
      <c r="AA47" s="1004"/>
      <c r="AB47" s="1004"/>
      <c r="AC47" s="1004"/>
      <c r="AD47" s="1004"/>
      <c r="AE47" s="1008"/>
      <c r="AF47" s="1026"/>
      <c r="AG47" s="763"/>
      <c r="AH47" s="763"/>
      <c r="AI47" s="763"/>
      <c r="AJ47" s="1027"/>
      <c r="AK47" s="1007"/>
      <c r="AL47" s="1004"/>
      <c r="AM47" s="1004"/>
      <c r="AN47" s="1004"/>
      <c r="AO47" s="1004"/>
      <c r="AP47" s="1004"/>
      <c r="AQ47" s="1004"/>
      <c r="AR47" s="1004"/>
      <c r="AS47" s="1004"/>
      <c r="AT47" s="1004"/>
      <c r="AU47" s="1004"/>
      <c r="AV47" s="1004"/>
      <c r="AW47" s="1004"/>
      <c r="AX47" s="1004"/>
      <c r="AY47" s="1004"/>
      <c r="AZ47" s="1033"/>
      <c r="BA47" s="1033"/>
      <c r="BB47" s="1033"/>
      <c r="BC47" s="1033"/>
      <c r="BD47" s="1033"/>
      <c r="BE47" s="1005"/>
      <c r="BF47" s="1005"/>
      <c r="BG47" s="1005"/>
      <c r="BH47" s="1005"/>
      <c r="BI47" s="1006"/>
      <c r="BJ47" s="43"/>
      <c r="BK47" s="43"/>
      <c r="BL47" s="43"/>
      <c r="BM47" s="43"/>
      <c r="BN47" s="43"/>
      <c r="BO47" s="42"/>
      <c r="BP47" s="42"/>
      <c r="BQ47" s="39">
        <v>41</v>
      </c>
      <c r="BR47" s="59"/>
      <c r="BS47" s="759"/>
      <c r="BT47" s="760"/>
      <c r="BU47" s="760"/>
      <c r="BV47" s="760"/>
      <c r="BW47" s="760"/>
      <c r="BX47" s="760"/>
      <c r="BY47" s="760"/>
      <c r="BZ47" s="760"/>
      <c r="CA47" s="760"/>
      <c r="CB47" s="760"/>
      <c r="CC47" s="760"/>
      <c r="CD47" s="760"/>
      <c r="CE47" s="760"/>
      <c r="CF47" s="760"/>
      <c r="CG47" s="761"/>
      <c r="CH47" s="762"/>
      <c r="CI47" s="763"/>
      <c r="CJ47" s="763"/>
      <c r="CK47" s="763"/>
      <c r="CL47" s="764"/>
      <c r="CM47" s="762"/>
      <c r="CN47" s="763"/>
      <c r="CO47" s="763"/>
      <c r="CP47" s="763"/>
      <c r="CQ47" s="764"/>
      <c r="CR47" s="762"/>
      <c r="CS47" s="763"/>
      <c r="CT47" s="763"/>
      <c r="CU47" s="763"/>
      <c r="CV47" s="764"/>
      <c r="CW47" s="762"/>
      <c r="CX47" s="763"/>
      <c r="CY47" s="763"/>
      <c r="CZ47" s="763"/>
      <c r="DA47" s="764"/>
      <c r="DB47" s="762"/>
      <c r="DC47" s="763"/>
      <c r="DD47" s="763"/>
      <c r="DE47" s="763"/>
      <c r="DF47" s="764"/>
      <c r="DG47" s="762"/>
      <c r="DH47" s="763"/>
      <c r="DI47" s="763"/>
      <c r="DJ47" s="763"/>
      <c r="DK47" s="764"/>
      <c r="DL47" s="762"/>
      <c r="DM47" s="763"/>
      <c r="DN47" s="763"/>
      <c r="DO47" s="763"/>
      <c r="DP47" s="764"/>
      <c r="DQ47" s="762"/>
      <c r="DR47" s="763"/>
      <c r="DS47" s="763"/>
      <c r="DT47" s="763"/>
      <c r="DU47" s="764"/>
      <c r="DV47" s="759"/>
      <c r="DW47" s="760"/>
      <c r="DX47" s="760"/>
      <c r="DY47" s="760"/>
      <c r="DZ47" s="765"/>
      <c r="EA47" s="35"/>
    </row>
    <row r="48" spans="1:131" ht="26.25" customHeight="1" x14ac:dyDescent="0.2">
      <c r="A48" s="39">
        <v>21</v>
      </c>
      <c r="B48" s="759"/>
      <c r="C48" s="760"/>
      <c r="D48" s="760"/>
      <c r="E48" s="760"/>
      <c r="F48" s="760"/>
      <c r="G48" s="760"/>
      <c r="H48" s="760"/>
      <c r="I48" s="760"/>
      <c r="J48" s="760"/>
      <c r="K48" s="760"/>
      <c r="L48" s="760"/>
      <c r="M48" s="760"/>
      <c r="N48" s="760"/>
      <c r="O48" s="760"/>
      <c r="P48" s="761"/>
      <c r="Q48" s="1003"/>
      <c r="R48" s="1004"/>
      <c r="S48" s="1004"/>
      <c r="T48" s="1004"/>
      <c r="U48" s="1004"/>
      <c r="V48" s="1004"/>
      <c r="W48" s="1004"/>
      <c r="X48" s="1004"/>
      <c r="Y48" s="1004"/>
      <c r="Z48" s="1004"/>
      <c r="AA48" s="1004"/>
      <c r="AB48" s="1004"/>
      <c r="AC48" s="1004"/>
      <c r="AD48" s="1004"/>
      <c r="AE48" s="1008"/>
      <c r="AF48" s="1026"/>
      <c r="AG48" s="763"/>
      <c r="AH48" s="763"/>
      <c r="AI48" s="763"/>
      <c r="AJ48" s="1027"/>
      <c r="AK48" s="1007"/>
      <c r="AL48" s="1004"/>
      <c r="AM48" s="1004"/>
      <c r="AN48" s="1004"/>
      <c r="AO48" s="1004"/>
      <c r="AP48" s="1004"/>
      <c r="AQ48" s="1004"/>
      <c r="AR48" s="1004"/>
      <c r="AS48" s="1004"/>
      <c r="AT48" s="1004"/>
      <c r="AU48" s="1004"/>
      <c r="AV48" s="1004"/>
      <c r="AW48" s="1004"/>
      <c r="AX48" s="1004"/>
      <c r="AY48" s="1004"/>
      <c r="AZ48" s="1033"/>
      <c r="BA48" s="1033"/>
      <c r="BB48" s="1033"/>
      <c r="BC48" s="1033"/>
      <c r="BD48" s="1033"/>
      <c r="BE48" s="1005"/>
      <c r="BF48" s="1005"/>
      <c r="BG48" s="1005"/>
      <c r="BH48" s="1005"/>
      <c r="BI48" s="1006"/>
      <c r="BJ48" s="43"/>
      <c r="BK48" s="43"/>
      <c r="BL48" s="43"/>
      <c r="BM48" s="43"/>
      <c r="BN48" s="43"/>
      <c r="BO48" s="42"/>
      <c r="BP48" s="42"/>
      <c r="BQ48" s="39">
        <v>42</v>
      </c>
      <c r="BR48" s="59"/>
      <c r="BS48" s="759"/>
      <c r="BT48" s="760"/>
      <c r="BU48" s="760"/>
      <c r="BV48" s="760"/>
      <c r="BW48" s="760"/>
      <c r="BX48" s="760"/>
      <c r="BY48" s="760"/>
      <c r="BZ48" s="760"/>
      <c r="CA48" s="760"/>
      <c r="CB48" s="760"/>
      <c r="CC48" s="760"/>
      <c r="CD48" s="760"/>
      <c r="CE48" s="760"/>
      <c r="CF48" s="760"/>
      <c r="CG48" s="761"/>
      <c r="CH48" s="762"/>
      <c r="CI48" s="763"/>
      <c r="CJ48" s="763"/>
      <c r="CK48" s="763"/>
      <c r="CL48" s="764"/>
      <c r="CM48" s="762"/>
      <c r="CN48" s="763"/>
      <c r="CO48" s="763"/>
      <c r="CP48" s="763"/>
      <c r="CQ48" s="764"/>
      <c r="CR48" s="762"/>
      <c r="CS48" s="763"/>
      <c r="CT48" s="763"/>
      <c r="CU48" s="763"/>
      <c r="CV48" s="764"/>
      <c r="CW48" s="762"/>
      <c r="CX48" s="763"/>
      <c r="CY48" s="763"/>
      <c r="CZ48" s="763"/>
      <c r="DA48" s="764"/>
      <c r="DB48" s="762"/>
      <c r="DC48" s="763"/>
      <c r="DD48" s="763"/>
      <c r="DE48" s="763"/>
      <c r="DF48" s="764"/>
      <c r="DG48" s="762"/>
      <c r="DH48" s="763"/>
      <c r="DI48" s="763"/>
      <c r="DJ48" s="763"/>
      <c r="DK48" s="764"/>
      <c r="DL48" s="762"/>
      <c r="DM48" s="763"/>
      <c r="DN48" s="763"/>
      <c r="DO48" s="763"/>
      <c r="DP48" s="764"/>
      <c r="DQ48" s="762"/>
      <c r="DR48" s="763"/>
      <c r="DS48" s="763"/>
      <c r="DT48" s="763"/>
      <c r="DU48" s="764"/>
      <c r="DV48" s="759"/>
      <c r="DW48" s="760"/>
      <c r="DX48" s="760"/>
      <c r="DY48" s="760"/>
      <c r="DZ48" s="765"/>
      <c r="EA48" s="35"/>
    </row>
    <row r="49" spans="1:131" ht="26.25" customHeight="1" x14ac:dyDescent="0.2">
      <c r="A49" s="39">
        <v>22</v>
      </c>
      <c r="B49" s="759"/>
      <c r="C49" s="760"/>
      <c r="D49" s="760"/>
      <c r="E49" s="760"/>
      <c r="F49" s="760"/>
      <c r="G49" s="760"/>
      <c r="H49" s="760"/>
      <c r="I49" s="760"/>
      <c r="J49" s="760"/>
      <c r="K49" s="760"/>
      <c r="L49" s="760"/>
      <c r="M49" s="760"/>
      <c r="N49" s="760"/>
      <c r="O49" s="760"/>
      <c r="P49" s="761"/>
      <c r="Q49" s="1003"/>
      <c r="R49" s="1004"/>
      <c r="S49" s="1004"/>
      <c r="T49" s="1004"/>
      <c r="U49" s="1004"/>
      <c r="V49" s="1004"/>
      <c r="W49" s="1004"/>
      <c r="X49" s="1004"/>
      <c r="Y49" s="1004"/>
      <c r="Z49" s="1004"/>
      <c r="AA49" s="1004"/>
      <c r="AB49" s="1004"/>
      <c r="AC49" s="1004"/>
      <c r="AD49" s="1004"/>
      <c r="AE49" s="1008"/>
      <c r="AF49" s="1026"/>
      <c r="AG49" s="763"/>
      <c r="AH49" s="763"/>
      <c r="AI49" s="763"/>
      <c r="AJ49" s="1027"/>
      <c r="AK49" s="1007"/>
      <c r="AL49" s="1004"/>
      <c r="AM49" s="1004"/>
      <c r="AN49" s="1004"/>
      <c r="AO49" s="1004"/>
      <c r="AP49" s="1004"/>
      <c r="AQ49" s="1004"/>
      <c r="AR49" s="1004"/>
      <c r="AS49" s="1004"/>
      <c r="AT49" s="1004"/>
      <c r="AU49" s="1004"/>
      <c r="AV49" s="1004"/>
      <c r="AW49" s="1004"/>
      <c r="AX49" s="1004"/>
      <c r="AY49" s="1004"/>
      <c r="AZ49" s="1033"/>
      <c r="BA49" s="1033"/>
      <c r="BB49" s="1033"/>
      <c r="BC49" s="1033"/>
      <c r="BD49" s="1033"/>
      <c r="BE49" s="1005"/>
      <c r="BF49" s="1005"/>
      <c r="BG49" s="1005"/>
      <c r="BH49" s="1005"/>
      <c r="BI49" s="1006"/>
      <c r="BJ49" s="43"/>
      <c r="BK49" s="43"/>
      <c r="BL49" s="43"/>
      <c r="BM49" s="43"/>
      <c r="BN49" s="43"/>
      <c r="BO49" s="42"/>
      <c r="BP49" s="42"/>
      <c r="BQ49" s="39">
        <v>43</v>
      </c>
      <c r="BR49" s="59"/>
      <c r="BS49" s="759"/>
      <c r="BT49" s="760"/>
      <c r="BU49" s="760"/>
      <c r="BV49" s="760"/>
      <c r="BW49" s="760"/>
      <c r="BX49" s="760"/>
      <c r="BY49" s="760"/>
      <c r="BZ49" s="760"/>
      <c r="CA49" s="760"/>
      <c r="CB49" s="760"/>
      <c r="CC49" s="760"/>
      <c r="CD49" s="760"/>
      <c r="CE49" s="760"/>
      <c r="CF49" s="760"/>
      <c r="CG49" s="761"/>
      <c r="CH49" s="762"/>
      <c r="CI49" s="763"/>
      <c r="CJ49" s="763"/>
      <c r="CK49" s="763"/>
      <c r="CL49" s="764"/>
      <c r="CM49" s="762"/>
      <c r="CN49" s="763"/>
      <c r="CO49" s="763"/>
      <c r="CP49" s="763"/>
      <c r="CQ49" s="764"/>
      <c r="CR49" s="762"/>
      <c r="CS49" s="763"/>
      <c r="CT49" s="763"/>
      <c r="CU49" s="763"/>
      <c r="CV49" s="764"/>
      <c r="CW49" s="762"/>
      <c r="CX49" s="763"/>
      <c r="CY49" s="763"/>
      <c r="CZ49" s="763"/>
      <c r="DA49" s="764"/>
      <c r="DB49" s="762"/>
      <c r="DC49" s="763"/>
      <c r="DD49" s="763"/>
      <c r="DE49" s="763"/>
      <c r="DF49" s="764"/>
      <c r="DG49" s="762"/>
      <c r="DH49" s="763"/>
      <c r="DI49" s="763"/>
      <c r="DJ49" s="763"/>
      <c r="DK49" s="764"/>
      <c r="DL49" s="762"/>
      <c r="DM49" s="763"/>
      <c r="DN49" s="763"/>
      <c r="DO49" s="763"/>
      <c r="DP49" s="764"/>
      <c r="DQ49" s="762"/>
      <c r="DR49" s="763"/>
      <c r="DS49" s="763"/>
      <c r="DT49" s="763"/>
      <c r="DU49" s="764"/>
      <c r="DV49" s="759"/>
      <c r="DW49" s="760"/>
      <c r="DX49" s="760"/>
      <c r="DY49" s="760"/>
      <c r="DZ49" s="765"/>
      <c r="EA49" s="35"/>
    </row>
    <row r="50" spans="1:131" ht="26.25" customHeight="1" x14ac:dyDescent="0.2">
      <c r="A50" s="39">
        <v>23</v>
      </c>
      <c r="B50" s="759"/>
      <c r="C50" s="760"/>
      <c r="D50" s="760"/>
      <c r="E50" s="760"/>
      <c r="F50" s="760"/>
      <c r="G50" s="760"/>
      <c r="H50" s="760"/>
      <c r="I50" s="760"/>
      <c r="J50" s="760"/>
      <c r="K50" s="760"/>
      <c r="L50" s="760"/>
      <c r="M50" s="760"/>
      <c r="N50" s="760"/>
      <c r="O50" s="760"/>
      <c r="P50" s="761"/>
      <c r="Q50" s="1023"/>
      <c r="R50" s="1024"/>
      <c r="S50" s="1024"/>
      <c r="T50" s="1024"/>
      <c r="U50" s="1024"/>
      <c r="V50" s="1024"/>
      <c r="W50" s="1024"/>
      <c r="X50" s="1024"/>
      <c r="Y50" s="1024"/>
      <c r="Z50" s="1024"/>
      <c r="AA50" s="1024"/>
      <c r="AB50" s="1024"/>
      <c r="AC50" s="1024"/>
      <c r="AD50" s="1024"/>
      <c r="AE50" s="1025"/>
      <c r="AF50" s="1026"/>
      <c r="AG50" s="763"/>
      <c r="AH50" s="763"/>
      <c r="AI50" s="763"/>
      <c r="AJ50" s="1027"/>
      <c r="AK50" s="1028"/>
      <c r="AL50" s="1024"/>
      <c r="AM50" s="1024"/>
      <c r="AN50" s="1024"/>
      <c r="AO50" s="1024"/>
      <c r="AP50" s="1024"/>
      <c r="AQ50" s="1024"/>
      <c r="AR50" s="1024"/>
      <c r="AS50" s="1024"/>
      <c r="AT50" s="1024"/>
      <c r="AU50" s="1024"/>
      <c r="AV50" s="1024"/>
      <c r="AW50" s="1024"/>
      <c r="AX50" s="1024"/>
      <c r="AY50" s="1024"/>
      <c r="AZ50" s="1029"/>
      <c r="BA50" s="1029"/>
      <c r="BB50" s="1029"/>
      <c r="BC50" s="1029"/>
      <c r="BD50" s="1029"/>
      <c r="BE50" s="1005"/>
      <c r="BF50" s="1005"/>
      <c r="BG50" s="1005"/>
      <c r="BH50" s="1005"/>
      <c r="BI50" s="1006"/>
      <c r="BJ50" s="43"/>
      <c r="BK50" s="43"/>
      <c r="BL50" s="43"/>
      <c r="BM50" s="43"/>
      <c r="BN50" s="43"/>
      <c r="BO50" s="42"/>
      <c r="BP50" s="42"/>
      <c r="BQ50" s="39">
        <v>44</v>
      </c>
      <c r="BR50" s="59"/>
      <c r="BS50" s="759"/>
      <c r="BT50" s="760"/>
      <c r="BU50" s="760"/>
      <c r="BV50" s="760"/>
      <c r="BW50" s="760"/>
      <c r="BX50" s="760"/>
      <c r="BY50" s="760"/>
      <c r="BZ50" s="760"/>
      <c r="CA50" s="760"/>
      <c r="CB50" s="760"/>
      <c r="CC50" s="760"/>
      <c r="CD50" s="760"/>
      <c r="CE50" s="760"/>
      <c r="CF50" s="760"/>
      <c r="CG50" s="761"/>
      <c r="CH50" s="762"/>
      <c r="CI50" s="763"/>
      <c r="CJ50" s="763"/>
      <c r="CK50" s="763"/>
      <c r="CL50" s="764"/>
      <c r="CM50" s="762"/>
      <c r="CN50" s="763"/>
      <c r="CO50" s="763"/>
      <c r="CP50" s="763"/>
      <c r="CQ50" s="764"/>
      <c r="CR50" s="762"/>
      <c r="CS50" s="763"/>
      <c r="CT50" s="763"/>
      <c r="CU50" s="763"/>
      <c r="CV50" s="764"/>
      <c r="CW50" s="762"/>
      <c r="CX50" s="763"/>
      <c r="CY50" s="763"/>
      <c r="CZ50" s="763"/>
      <c r="DA50" s="764"/>
      <c r="DB50" s="762"/>
      <c r="DC50" s="763"/>
      <c r="DD50" s="763"/>
      <c r="DE50" s="763"/>
      <c r="DF50" s="764"/>
      <c r="DG50" s="762"/>
      <c r="DH50" s="763"/>
      <c r="DI50" s="763"/>
      <c r="DJ50" s="763"/>
      <c r="DK50" s="764"/>
      <c r="DL50" s="762"/>
      <c r="DM50" s="763"/>
      <c r="DN50" s="763"/>
      <c r="DO50" s="763"/>
      <c r="DP50" s="764"/>
      <c r="DQ50" s="762"/>
      <c r="DR50" s="763"/>
      <c r="DS50" s="763"/>
      <c r="DT50" s="763"/>
      <c r="DU50" s="764"/>
      <c r="DV50" s="759"/>
      <c r="DW50" s="760"/>
      <c r="DX50" s="760"/>
      <c r="DY50" s="760"/>
      <c r="DZ50" s="765"/>
      <c r="EA50" s="35"/>
    </row>
    <row r="51" spans="1:131" ht="26.25" customHeight="1" x14ac:dyDescent="0.2">
      <c r="A51" s="39">
        <v>24</v>
      </c>
      <c r="B51" s="759"/>
      <c r="C51" s="760"/>
      <c r="D51" s="760"/>
      <c r="E51" s="760"/>
      <c r="F51" s="760"/>
      <c r="G51" s="760"/>
      <c r="H51" s="760"/>
      <c r="I51" s="760"/>
      <c r="J51" s="760"/>
      <c r="K51" s="760"/>
      <c r="L51" s="760"/>
      <c r="M51" s="760"/>
      <c r="N51" s="760"/>
      <c r="O51" s="760"/>
      <c r="P51" s="761"/>
      <c r="Q51" s="1023"/>
      <c r="R51" s="1024"/>
      <c r="S51" s="1024"/>
      <c r="T51" s="1024"/>
      <c r="U51" s="1024"/>
      <c r="V51" s="1024"/>
      <c r="W51" s="1024"/>
      <c r="X51" s="1024"/>
      <c r="Y51" s="1024"/>
      <c r="Z51" s="1024"/>
      <c r="AA51" s="1024"/>
      <c r="AB51" s="1024"/>
      <c r="AC51" s="1024"/>
      <c r="AD51" s="1024"/>
      <c r="AE51" s="1025"/>
      <c r="AF51" s="1026"/>
      <c r="AG51" s="763"/>
      <c r="AH51" s="763"/>
      <c r="AI51" s="763"/>
      <c r="AJ51" s="1027"/>
      <c r="AK51" s="1028"/>
      <c r="AL51" s="1024"/>
      <c r="AM51" s="1024"/>
      <c r="AN51" s="1024"/>
      <c r="AO51" s="1024"/>
      <c r="AP51" s="1024"/>
      <c r="AQ51" s="1024"/>
      <c r="AR51" s="1024"/>
      <c r="AS51" s="1024"/>
      <c r="AT51" s="1024"/>
      <c r="AU51" s="1024"/>
      <c r="AV51" s="1024"/>
      <c r="AW51" s="1024"/>
      <c r="AX51" s="1024"/>
      <c r="AY51" s="1024"/>
      <c r="AZ51" s="1029"/>
      <c r="BA51" s="1029"/>
      <c r="BB51" s="1029"/>
      <c r="BC51" s="1029"/>
      <c r="BD51" s="1029"/>
      <c r="BE51" s="1005"/>
      <c r="BF51" s="1005"/>
      <c r="BG51" s="1005"/>
      <c r="BH51" s="1005"/>
      <c r="BI51" s="1006"/>
      <c r="BJ51" s="43"/>
      <c r="BK51" s="43"/>
      <c r="BL51" s="43"/>
      <c r="BM51" s="43"/>
      <c r="BN51" s="43"/>
      <c r="BO51" s="42"/>
      <c r="BP51" s="42"/>
      <c r="BQ51" s="39">
        <v>45</v>
      </c>
      <c r="BR51" s="59"/>
      <c r="BS51" s="759"/>
      <c r="BT51" s="760"/>
      <c r="BU51" s="760"/>
      <c r="BV51" s="760"/>
      <c r="BW51" s="760"/>
      <c r="BX51" s="760"/>
      <c r="BY51" s="760"/>
      <c r="BZ51" s="760"/>
      <c r="CA51" s="760"/>
      <c r="CB51" s="760"/>
      <c r="CC51" s="760"/>
      <c r="CD51" s="760"/>
      <c r="CE51" s="760"/>
      <c r="CF51" s="760"/>
      <c r="CG51" s="761"/>
      <c r="CH51" s="762"/>
      <c r="CI51" s="763"/>
      <c r="CJ51" s="763"/>
      <c r="CK51" s="763"/>
      <c r="CL51" s="764"/>
      <c r="CM51" s="762"/>
      <c r="CN51" s="763"/>
      <c r="CO51" s="763"/>
      <c r="CP51" s="763"/>
      <c r="CQ51" s="764"/>
      <c r="CR51" s="762"/>
      <c r="CS51" s="763"/>
      <c r="CT51" s="763"/>
      <c r="CU51" s="763"/>
      <c r="CV51" s="764"/>
      <c r="CW51" s="762"/>
      <c r="CX51" s="763"/>
      <c r="CY51" s="763"/>
      <c r="CZ51" s="763"/>
      <c r="DA51" s="764"/>
      <c r="DB51" s="762"/>
      <c r="DC51" s="763"/>
      <c r="DD51" s="763"/>
      <c r="DE51" s="763"/>
      <c r="DF51" s="764"/>
      <c r="DG51" s="762"/>
      <c r="DH51" s="763"/>
      <c r="DI51" s="763"/>
      <c r="DJ51" s="763"/>
      <c r="DK51" s="764"/>
      <c r="DL51" s="762"/>
      <c r="DM51" s="763"/>
      <c r="DN51" s="763"/>
      <c r="DO51" s="763"/>
      <c r="DP51" s="764"/>
      <c r="DQ51" s="762"/>
      <c r="DR51" s="763"/>
      <c r="DS51" s="763"/>
      <c r="DT51" s="763"/>
      <c r="DU51" s="764"/>
      <c r="DV51" s="759"/>
      <c r="DW51" s="760"/>
      <c r="DX51" s="760"/>
      <c r="DY51" s="760"/>
      <c r="DZ51" s="765"/>
      <c r="EA51" s="35"/>
    </row>
    <row r="52" spans="1:131" ht="26.25" customHeight="1" x14ac:dyDescent="0.2">
      <c r="A52" s="39">
        <v>25</v>
      </c>
      <c r="B52" s="759"/>
      <c r="C52" s="760"/>
      <c r="D52" s="760"/>
      <c r="E52" s="760"/>
      <c r="F52" s="760"/>
      <c r="G52" s="760"/>
      <c r="H52" s="760"/>
      <c r="I52" s="760"/>
      <c r="J52" s="760"/>
      <c r="K52" s="760"/>
      <c r="L52" s="760"/>
      <c r="M52" s="760"/>
      <c r="N52" s="760"/>
      <c r="O52" s="760"/>
      <c r="P52" s="761"/>
      <c r="Q52" s="1023"/>
      <c r="R52" s="1024"/>
      <c r="S52" s="1024"/>
      <c r="T52" s="1024"/>
      <c r="U52" s="1024"/>
      <c r="V52" s="1024"/>
      <c r="W52" s="1024"/>
      <c r="X52" s="1024"/>
      <c r="Y52" s="1024"/>
      <c r="Z52" s="1024"/>
      <c r="AA52" s="1024"/>
      <c r="AB52" s="1024"/>
      <c r="AC52" s="1024"/>
      <c r="AD52" s="1024"/>
      <c r="AE52" s="1025"/>
      <c r="AF52" s="1026"/>
      <c r="AG52" s="763"/>
      <c r="AH52" s="763"/>
      <c r="AI52" s="763"/>
      <c r="AJ52" s="1027"/>
      <c r="AK52" s="1028"/>
      <c r="AL52" s="1024"/>
      <c r="AM52" s="1024"/>
      <c r="AN52" s="1024"/>
      <c r="AO52" s="1024"/>
      <c r="AP52" s="1024"/>
      <c r="AQ52" s="1024"/>
      <c r="AR52" s="1024"/>
      <c r="AS52" s="1024"/>
      <c r="AT52" s="1024"/>
      <c r="AU52" s="1024"/>
      <c r="AV52" s="1024"/>
      <c r="AW52" s="1024"/>
      <c r="AX52" s="1024"/>
      <c r="AY52" s="1024"/>
      <c r="AZ52" s="1029"/>
      <c r="BA52" s="1029"/>
      <c r="BB52" s="1029"/>
      <c r="BC52" s="1029"/>
      <c r="BD52" s="1029"/>
      <c r="BE52" s="1005"/>
      <c r="BF52" s="1005"/>
      <c r="BG52" s="1005"/>
      <c r="BH52" s="1005"/>
      <c r="BI52" s="1006"/>
      <c r="BJ52" s="43"/>
      <c r="BK52" s="43"/>
      <c r="BL52" s="43"/>
      <c r="BM52" s="43"/>
      <c r="BN52" s="43"/>
      <c r="BO52" s="42"/>
      <c r="BP52" s="42"/>
      <c r="BQ52" s="39">
        <v>46</v>
      </c>
      <c r="BR52" s="59"/>
      <c r="BS52" s="759"/>
      <c r="BT52" s="760"/>
      <c r="BU52" s="760"/>
      <c r="BV52" s="760"/>
      <c r="BW52" s="760"/>
      <c r="BX52" s="760"/>
      <c r="BY52" s="760"/>
      <c r="BZ52" s="760"/>
      <c r="CA52" s="760"/>
      <c r="CB52" s="760"/>
      <c r="CC52" s="760"/>
      <c r="CD52" s="760"/>
      <c r="CE52" s="760"/>
      <c r="CF52" s="760"/>
      <c r="CG52" s="761"/>
      <c r="CH52" s="762"/>
      <c r="CI52" s="763"/>
      <c r="CJ52" s="763"/>
      <c r="CK52" s="763"/>
      <c r="CL52" s="764"/>
      <c r="CM52" s="762"/>
      <c r="CN52" s="763"/>
      <c r="CO52" s="763"/>
      <c r="CP52" s="763"/>
      <c r="CQ52" s="764"/>
      <c r="CR52" s="762"/>
      <c r="CS52" s="763"/>
      <c r="CT52" s="763"/>
      <c r="CU52" s="763"/>
      <c r="CV52" s="764"/>
      <c r="CW52" s="762"/>
      <c r="CX52" s="763"/>
      <c r="CY52" s="763"/>
      <c r="CZ52" s="763"/>
      <c r="DA52" s="764"/>
      <c r="DB52" s="762"/>
      <c r="DC52" s="763"/>
      <c r="DD52" s="763"/>
      <c r="DE52" s="763"/>
      <c r="DF52" s="764"/>
      <c r="DG52" s="762"/>
      <c r="DH52" s="763"/>
      <c r="DI52" s="763"/>
      <c r="DJ52" s="763"/>
      <c r="DK52" s="764"/>
      <c r="DL52" s="762"/>
      <c r="DM52" s="763"/>
      <c r="DN52" s="763"/>
      <c r="DO52" s="763"/>
      <c r="DP52" s="764"/>
      <c r="DQ52" s="762"/>
      <c r="DR52" s="763"/>
      <c r="DS52" s="763"/>
      <c r="DT52" s="763"/>
      <c r="DU52" s="764"/>
      <c r="DV52" s="759"/>
      <c r="DW52" s="760"/>
      <c r="DX52" s="760"/>
      <c r="DY52" s="760"/>
      <c r="DZ52" s="765"/>
      <c r="EA52" s="35"/>
    </row>
    <row r="53" spans="1:131" ht="26.25" customHeight="1" x14ac:dyDescent="0.2">
      <c r="A53" s="39">
        <v>26</v>
      </c>
      <c r="B53" s="759"/>
      <c r="C53" s="760"/>
      <c r="D53" s="760"/>
      <c r="E53" s="760"/>
      <c r="F53" s="760"/>
      <c r="G53" s="760"/>
      <c r="H53" s="760"/>
      <c r="I53" s="760"/>
      <c r="J53" s="760"/>
      <c r="K53" s="760"/>
      <c r="L53" s="760"/>
      <c r="M53" s="760"/>
      <c r="N53" s="760"/>
      <c r="O53" s="760"/>
      <c r="P53" s="761"/>
      <c r="Q53" s="1023"/>
      <c r="R53" s="1024"/>
      <c r="S53" s="1024"/>
      <c r="T53" s="1024"/>
      <c r="U53" s="1024"/>
      <c r="V53" s="1024"/>
      <c r="W53" s="1024"/>
      <c r="X53" s="1024"/>
      <c r="Y53" s="1024"/>
      <c r="Z53" s="1024"/>
      <c r="AA53" s="1024"/>
      <c r="AB53" s="1024"/>
      <c r="AC53" s="1024"/>
      <c r="AD53" s="1024"/>
      <c r="AE53" s="1025"/>
      <c r="AF53" s="1026"/>
      <c r="AG53" s="763"/>
      <c r="AH53" s="763"/>
      <c r="AI53" s="763"/>
      <c r="AJ53" s="1027"/>
      <c r="AK53" s="1028"/>
      <c r="AL53" s="1024"/>
      <c r="AM53" s="1024"/>
      <c r="AN53" s="1024"/>
      <c r="AO53" s="1024"/>
      <c r="AP53" s="1024"/>
      <c r="AQ53" s="1024"/>
      <c r="AR53" s="1024"/>
      <c r="AS53" s="1024"/>
      <c r="AT53" s="1024"/>
      <c r="AU53" s="1024"/>
      <c r="AV53" s="1024"/>
      <c r="AW53" s="1024"/>
      <c r="AX53" s="1024"/>
      <c r="AY53" s="1024"/>
      <c r="AZ53" s="1029"/>
      <c r="BA53" s="1029"/>
      <c r="BB53" s="1029"/>
      <c r="BC53" s="1029"/>
      <c r="BD53" s="1029"/>
      <c r="BE53" s="1005"/>
      <c r="BF53" s="1005"/>
      <c r="BG53" s="1005"/>
      <c r="BH53" s="1005"/>
      <c r="BI53" s="1006"/>
      <c r="BJ53" s="43"/>
      <c r="BK53" s="43"/>
      <c r="BL53" s="43"/>
      <c r="BM53" s="43"/>
      <c r="BN53" s="43"/>
      <c r="BO53" s="42"/>
      <c r="BP53" s="42"/>
      <c r="BQ53" s="39">
        <v>47</v>
      </c>
      <c r="BR53" s="59"/>
      <c r="BS53" s="759"/>
      <c r="BT53" s="760"/>
      <c r="BU53" s="760"/>
      <c r="BV53" s="760"/>
      <c r="BW53" s="760"/>
      <c r="BX53" s="760"/>
      <c r="BY53" s="760"/>
      <c r="BZ53" s="760"/>
      <c r="CA53" s="760"/>
      <c r="CB53" s="760"/>
      <c r="CC53" s="760"/>
      <c r="CD53" s="760"/>
      <c r="CE53" s="760"/>
      <c r="CF53" s="760"/>
      <c r="CG53" s="761"/>
      <c r="CH53" s="762"/>
      <c r="CI53" s="763"/>
      <c r="CJ53" s="763"/>
      <c r="CK53" s="763"/>
      <c r="CL53" s="764"/>
      <c r="CM53" s="762"/>
      <c r="CN53" s="763"/>
      <c r="CO53" s="763"/>
      <c r="CP53" s="763"/>
      <c r="CQ53" s="764"/>
      <c r="CR53" s="762"/>
      <c r="CS53" s="763"/>
      <c r="CT53" s="763"/>
      <c r="CU53" s="763"/>
      <c r="CV53" s="764"/>
      <c r="CW53" s="762"/>
      <c r="CX53" s="763"/>
      <c r="CY53" s="763"/>
      <c r="CZ53" s="763"/>
      <c r="DA53" s="764"/>
      <c r="DB53" s="762"/>
      <c r="DC53" s="763"/>
      <c r="DD53" s="763"/>
      <c r="DE53" s="763"/>
      <c r="DF53" s="764"/>
      <c r="DG53" s="762"/>
      <c r="DH53" s="763"/>
      <c r="DI53" s="763"/>
      <c r="DJ53" s="763"/>
      <c r="DK53" s="764"/>
      <c r="DL53" s="762"/>
      <c r="DM53" s="763"/>
      <c r="DN53" s="763"/>
      <c r="DO53" s="763"/>
      <c r="DP53" s="764"/>
      <c r="DQ53" s="762"/>
      <c r="DR53" s="763"/>
      <c r="DS53" s="763"/>
      <c r="DT53" s="763"/>
      <c r="DU53" s="764"/>
      <c r="DV53" s="759"/>
      <c r="DW53" s="760"/>
      <c r="DX53" s="760"/>
      <c r="DY53" s="760"/>
      <c r="DZ53" s="765"/>
      <c r="EA53" s="35"/>
    </row>
    <row r="54" spans="1:131" ht="26.25" customHeight="1" x14ac:dyDescent="0.2">
      <c r="A54" s="39">
        <v>27</v>
      </c>
      <c r="B54" s="759"/>
      <c r="C54" s="760"/>
      <c r="D54" s="760"/>
      <c r="E54" s="760"/>
      <c r="F54" s="760"/>
      <c r="G54" s="760"/>
      <c r="H54" s="760"/>
      <c r="I54" s="760"/>
      <c r="J54" s="760"/>
      <c r="K54" s="760"/>
      <c r="L54" s="760"/>
      <c r="M54" s="760"/>
      <c r="N54" s="760"/>
      <c r="O54" s="760"/>
      <c r="P54" s="761"/>
      <c r="Q54" s="1023"/>
      <c r="R54" s="1024"/>
      <c r="S54" s="1024"/>
      <c r="T54" s="1024"/>
      <c r="U54" s="1024"/>
      <c r="V54" s="1024"/>
      <c r="W54" s="1024"/>
      <c r="X54" s="1024"/>
      <c r="Y54" s="1024"/>
      <c r="Z54" s="1024"/>
      <c r="AA54" s="1024"/>
      <c r="AB54" s="1024"/>
      <c r="AC54" s="1024"/>
      <c r="AD54" s="1024"/>
      <c r="AE54" s="1025"/>
      <c r="AF54" s="1026"/>
      <c r="AG54" s="763"/>
      <c r="AH54" s="763"/>
      <c r="AI54" s="763"/>
      <c r="AJ54" s="1027"/>
      <c r="AK54" s="1028"/>
      <c r="AL54" s="1024"/>
      <c r="AM54" s="1024"/>
      <c r="AN54" s="1024"/>
      <c r="AO54" s="1024"/>
      <c r="AP54" s="1024"/>
      <c r="AQ54" s="1024"/>
      <c r="AR54" s="1024"/>
      <c r="AS54" s="1024"/>
      <c r="AT54" s="1024"/>
      <c r="AU54" s="1024"/>
      <c r="AV54" s="1024"/>
      <c r="AW54" s="1024"/>
      <c r="AX54" s="1024"/>
      <c r="AY54" s="1024"/>
      <c r="AZ54" s="1029"/>
      <c r="BA54" s="1029"/>
      <c r="BB54" s="1029"/>
      <c r="BC54" s="1029"/>
      <c r="BD54" s="1029"/>
      <c r="BE54" s="1005"/>
      <c r="BF54" s="1005"/>
      <c r="BG54" s="1005"/>
      <c r="BH54" s="1005"/>
      <c r="BI54" s="1006"/>
      <c r="BJ54" s="43"/>
      <c r="BK54" s="43"/>
      <c r="BL54" s="43"/>
      <c r="BM54" s="43"/>
      <c r="BN54" s="43"/>
      <c r="BO54" s="42"/>
      <c r="BP54" s="42"/>
      <c r="BQ54" s="39">
        <v>48</v>
      </c>
      <c r="BR54" s="59"/>
      <c r="BS54" s="759"/>
      <c r="BT54" s="760"/>
      <c r="BU54" s="760"/>
      <c r="BV54" s="760"/>
      <c r="BW54" s="760"/>
      <c r="BX54" s="760"/>
      <c r="BY54" s="760"/>
      <c r="BZ54" s="760"/>
      <c r="CA54" s="760"/>
      <c r="CB54" s="760"/>
      <c r="CC54" s="760"/>
      <c r="CD54" s="760"/>
      <c r="CE54" s="760"/>
      <c r="CF54" s="760"/>
      <c r="CG54" s="761"/>
      <c r="CH54" s="762"/>
      <c r="CI54" s="763"/>
      <c r="CJ54" s="763"/>
      <c r="CK54" s="763"/>
      <c r="CL54" s="764"/>
      <c r="CM54" s="762"/>
      <c r="CN54" s="763"/>
      <c r="CO54" s="763"/>
      <c r="CP54" s="763"/>
      <c r="CQ54" s="764"/>
      <c r="CR54" s="762"/>
      <c r="CS54" s="763"/>
      <c r="CT54" s="763"/>
      <c r="CU54" s="763"/>
      <c r="CV54" s="764"/>
      <c r="CW54" s="762"/>
      <c r="CX54" s="763"/>
      <c r="CY54" s="763"/>
      <c r="CZ54" s="763"/>
      <c r="DA54" s="764"/>
      <c r="DB54" s="762"/>
      <c r="DC54" s="763"/>
      <c r="DD54" s="763"/>
      <c r="DE54" s="763"/>
      <c r="DF54" s="764"/>
      <c r="DG54" s="762"/>
      <c r="DH54" s="763"/>
      <c r="DI54" s="763"/>
      <c r="DJ54" s="763"/>
      <c r="DK54" s="764"/>
      <c r="DL54" s="762"/>
      <c r="DM54" s="763"/>
      <c r="DN54" s="763"/>
      <c r="DO54" s="763"/>
      <c r="DP54" s="764"/>
      <c r="DQ54" s="762"/>
      <c r="DR54" s="763"/>
      <c r="DS54" s="763"/>
      <c r="DT54" s="763"/>
      <c r="DU54" s="764"/>
      <c r="DV54" s="759"/>
      <c r="DW54" s="760"/>
      <c r="DX54" s="760"/>
      <c r="DY54" s="760"/>
      <c r="DZ54" s="765"/>
      <c r="EA54" s="35"/>
    </row>
    <row r="55" spans="1:131" ht="26.25" customHeight="1" x14ac:dyDescent="0.2">
      <c r="A55" s="39">
        <v>28</v>
      </c>
      <c r="B55" s="759"/>
      <c r="C55" s="760"/>
      <c r="D55" s="760"/>
      <c r="E55" s="760"/>
      <c r="F55" s="760"/>
      <c r="G55" s="760"/>
      <c r="H55" s="760"/>
      <c r="I55" s="760"/>
      <c r="J55" s="760"/>
      <c r="K55" s="760"/>
      <c r="L55" s="760"/>
      <c r="M55" s="760"/>
      <c r="N55" s="760"/>
      <c r="O55" s="760"/>
      <c r="P55" s="761"/>
      <c r="Q55" s="1023"/>
      <c r="R55" s="1024"/>
      <c r="S55" s="1024"/>
      <c r="T55" s="1024"/>
      <c r="U55" s="1024"/>
      <c r="V55" s="1024"/>
      <c r="W55" s="1024"/>
      <c r="X55" s="1024"/>
      <c r="Y55" s="1024"/>
      <c r="Z55" s="1024"/>
      <c r="AA55" s="1024"/>
      <c r="AB55" s="1024"/>
      <c r="AC55" s="1024"/>
      <c r="AD55" s="1024"/>
      <c r="AE55" s="1025"/>
      <c r="AF55" s="1026"/>
      <c r="AG55" s="763"/>
      <c r="AH55" s="763"/>
      <c r="AI55" s="763"/>
      <c r="AJ55" s="1027"/>
      <c r="AK55" s="1028"/>
      <c r="AL55" s="1024"/>
      <c r="AM55" s="1024"/>
      <c r="AN55" s="1024"/>
      <c r="AO55" s="1024"/>
      <c r="AP55" s="1024"/>
      <c r="AQ55" s="1024"/>
      <c r="AR55" s="1024"/>
      <c r="AS55" s="1024"/>
      <c r="AT55" s="1024"/>
      <c r="AU55" s="1024"/>
      <c r="AV55" s="1024"/>
      <c r="AW55" s="1024"/>
      <c r="AX55" s="1024"/>
      <c r="AY55" s="1024"/>
      <c r="AZ55" s="1029"/>
      <c r="BA55" s="1029"/>
      <c r="BB55" s="1029"/>
      <c r="BC55" s="1029"/>
      <c r="BD55" s="1029"/>
      <c r="BE55" s="1005"/>
      <c r="BF55" s="1005"/>
      <c r="BG55" s="1005"/>
      <c r="BH55" s="1005"/>
      <c r="BI55" s="1006"/>
      <c r="BJ55" s="43"/>
      <c r="BK55" s="43"/>
      <c r="BL55" s="43"/>
      <c r="BM55" s="43"/>
      <c r="BN55" s="43"/>
      <c r="BO55" s="42"/>
      <c r="BP55" s="42"/>
      <c r="BQ55" s="39">
        <v>49</v>
      </c>
      <c r="BR55" s="59"/>
      <c r="BS55" s="759"/>
      <c r="BT55" s="760"/>
      <c r="BU55" s="760"/>
      <c r="BV55" s="760"/>
      <c r="BW55" s="760"/>
      <c r="BX55" s="760"/>
      <c r="BY55" s="760"/>
      <c r="BZ55" s="760"/>
      <c r="CA55" s="760"/>
      <c r="CB55" s="760"/>
      <c r="CC55" s="760"/>
      <c r="CD55" s="760"/>
      <c r="CE55" s="760"/>
      <c r="CF55" s="760"/>
      <c r="CG55" s="761"/>
      <c r="CH55" s="762"/>
      <c r="CI55" s="763"/>
      <c r="CJ55" s="763"/>
      <c r="CK55" s="763"/>
      <c r="CL55" s="764"/>
      <c r="CM55" s="762"/>
      <c r="CN55" s="763"/>
      <c r="CO55" s="763"/>
      <c r="CP55" s="763"/>
      <c r="CQ55" s="764"/>
      <c r="CR55" s="762"/>
      <c r="CS55" s="763"/>
      <c r="CT55" s="763"/>
      <c r="CU55" s="763"/>
      <c r="CV55" s="764"/>
      <c r="CW55" s="762"/>
      <c r="CX55" s="763"/>
      <c r="CY55" s="763"/>
      <c r="CZ55" s="763"/>
      <c r="DA55" s="764"/>
      <c r="DB55" s="762"/>
      <c r="DC55" s="763"/>
      <c r="DD55" s="763"/>
      <c r="DE55" s="763"/>
      <c r="DF55" s="764"/>
      <c r="DG55" s="762"/>
      <c r="DH55" s="763"/>
      <c r="DI55" s="763"/>
      <c r="DJ55" s="763"/>
      <c r="DK55" s="764"/>
      <c r="DL55" s="762"/>
      <c r="DM55" s="763"/>
      <c r="DN55" s="763"/>
      <c r="DO55" s="763"/>
      <c r="DP55" s="764"/>
      <c r="DQ55" s="762"/>
      <c r="DR55" s="763"/>
      <c r="DS55" s="763"/>
      <c r="DT55" s="763"/>
      <c r="DU55" s="764"/>
      <c r="DV55" s="759"/>
      <c r="DW55" s="760"/>
      <c r="DX55" s="760"/>
      <c r="DY55" s="760"/>
      <c r="DZ55" s="765"/>
      <c r="EA55" s="35"/>
    </row>
    <row r="56" spans="1:131" ht="26.25" customHeight="1" x14ac:dyDescent="0.2">
      <c r="A56" s="39">
        <v>29</v>
      </c>
      <c r="B56" s="759"/>
      <c r="C56" s="760"/>
      <c r="D56" s="760"/>
      <c r="E56" s="760"/>
      <c r="F56" s="760"/>
      <c r="G56" s="760"/>
      <c r="H56" s="760"/>
      <c r="I56" s="760"/>
      <c r="J56" s="760"/>
      <c r="K56" s="760"/>
      <c r="L56" s="760"/>
      <c r="M56" s="760"/>
      <c r="N56" s="760"/>
      <c r="O56" s="760"/>
      <c r="P56" s="761"/>
      <c r="Q56" s="1023"/>
      <c r="R56" s="1024"/>
      <c r="S56" s="1024"/>
      <c r="T56" s="1024"/>
      <c r="U56" s="1024"/>
      <c r="V56" s="1024"/>
      <c r="W56" s="1024"/>
      <c r="X56" s="1024"/>
      <c r="Y56" s="1024"/>
      <c r="Z56" s="1024"/>
      <c r="AA56" s="1024"/>
      <c r="AB56" s="1024"/>
      <c r="AC56" s="1024"/>
      <c r="AD56" s="1024"/>
      <c r="AE56" s="1025"/>
      <c r="AF56" s="1026"/>
      <c r="AG56" s="763"/>
      <c r="AH56" s="763"/>
      <c r="AI56" s="763"/>
      <c r="AJ56" s="1027"/>
      <c r="AK56" s="1028"/>
      <c r="AL56" s="1024"/>
      <c r="AM56" s="1024"/>
      <c r="AN56" s="1024"/>
      <c r="AO56" s="1024"/>
      <c r="AP56" s="1024"/>
      <c r="AQ56" s="1024"/>
      <c r="AR56" s="1024"/>
      <c r="AS56" s="1024"/>
      <c r="AT56" s="1024"/>
      <c r="AU56" s="1024"/>
      <c r="AV56" s="1024"/>
      <c r="AW56" s="1024"/>
      <c r="AX56" s="1024"/>
      <c r="AY56" s="1024"/>
      <c r="AZ56" s="1029"/>
      <c r="BA56" s="1029"/>
      <c r="BB56" s="1029"/>
      <c r="BC56" s="1029"/>
      <c r="BD56" s="1029"/>
      <c r="BE56" s="1005"/>
      <c r="BF56" s="1005"/>
      <c r="BG56" s="1005"/>
      <c r="BH56" s="1005"/>
      <c r="BI56" s="1006"/>
      <c r="BJ56" s="43"/>
      <c r="BK56" s="43"/>
      <c r="BL56" s="43"/>
      <c r="BM56" s="43"/>
      <c r="BN56" s="43"/>
      <c r="BO56" s="42"/>
      <c r="BP56" s="42"/>
      <c r="BQ56" s="39">
        <v>50</v>
      </c>
      <c r="BR56" s="59"/>
      <c r="BS56" s="759"/>
      <c r="BT56" s="760"/>
      <c r="BU56" s="760"/>
      <c r="BV56" s="760"/>
      <c r="BW56" s="760"/>
      <c r="BX56" s="760"/>
      <c r="BY56" s="760"/>
      <c r="BZ56" s="760"/>
      <c r="CA56" s="760"/>
      <c r="CB56" s="760"/>
      <c r="CC56" s="760"/>
      <c r="CD56" s="760"/>
      <c r="CE56" s="760"/>
      <c r="CF56" s="760"/>
      <c r="CG56" s="761"/>
      <c r="CH56" s="762"/>
      <c r="CI56" s="763"/>
      <c r="CJ56" s="763"/>
      <c r="CK56" s="763"/>
      <c r="CL56" s="764"/>
      <c r="CM56" s="762"/>
      <c r="CN56" s="763"/>
      <c r="CO56" s="763"/>
      <c r="CP56" s="763"/>
      <c r="CQ56" s="764"/>
      <c r="CR56" s="762"/>
      <c r="CS56" s="763"/>
      <c r="CT56" s="763"/>
      <c r="CU56" s="763"/>
      <c r="CV56" s="764"/>
      <c r="CW56" s="762"/>
      <c r="CX56" s="763"/>
      <c r="CY56" s="763"/>
      <c r="CZ56" s="763"/>
      <c r="DA56" s="764"/>
      <c r="DB56" s="762"/>
      <c r="DC56" s="763"/>
      <c r="DD56" s="763"/>
      <c r="DE56" s="763"/>
      <c r="DF56" s="764"/>
      <c r="DG56" s="762"/>
      <c r="DH56" s="763"/>
      <c r="DI56" s="763"/>
      <c r="DJ56" s="763"/>
      <c r="DK56" s="764"/>
      <c r="DL56" s="762"/>
      <c r="DM56" s="763"/>
      <c r="DN56" s="763"/>
      <c r="DO56" s="763"/>
      <c r="DP56" s="764"/>
      <c r="DQ56" s="762"/>
      <c r="DR56" s="763"/>
      <c r="DS56" s="763"/>
      <c r="DT56" s="763"/>
      <c r="DU56" s="764"/>
      <c r="DV56" s="759"/>
      <c r="DW56" s="760"/>
      <c r="DX56" s="760"/>
      <c r="DY56" s="760"/>
      <c r="DZ56" s="765"/>
      <c r="EA56" s="35"/>
    </row>
    <row r="57" spans="1:131" ht="26.25" customHeight="1" x14ac:dyDescent="0.2">
      <c r="A57" s="39">
        <v>30</v>
      </c>
      <c r="B57" s="759"/>
      <c r="C57" s="760"/>
      <c r="D57" s="760"/>
      <c r="E57" s="760"/>
      <c r="F57" s="760"/>
      <c r="G57" s="760"/>
      <c r="H57" s="760"/>
      <c r="I57" s="760"/>
      <c r="J57" s="760"/>
      <c r="K57" s="760"/>
      <c r="L57" s="760"/>
      <c r="M57" s="760"/>
      <c r="N57" s="760"/>
      <c r="O57" s="760"/>
      <c r="P57" s="761"/>
      <c r="Q57" s="1023"/>
      <c r="R57" s="1024"/>
      <c r="S57" s="1024"/>
      <c r="T57" s="1024"/>
      <c r="U57" s="1024"/>
      <c r="V57" s="1024"/>
      <c r="W57" s="1024"/>
      <c r="X57" s="1024"/>
      <c r="Y57" s="1024"/>
      <c r="Z57" s="1024"/>
      <c r="AA57" s="1024"/>
      <c r="AB57" s="1024"/>
      <c r="AC57" s="1024"/>
      <c r="AD57" s="1024"/>
      <c r="AE57" s="1025"/>
      <c r="AF57" s="1026"/>
      <c r="AG57" s="763"/>
      <c r="AH57" s="763"/>
      <c r="AI57" s="763"/>
      <c r="AJ57" s="1027"/>
      <c r="AK57" s="1028"/>
      <c r="AL57" s="1024"/>
      <c r="AM57" s="1024"/>
      <c r="AN57" s="1024"/>
      <c r="AO57" s="1024"/>
      <c r="AP57" s="1024"/>
      <c r="AQ57" s="1024"/>
      <c r="AR57" s="1024"/>
      <c r="AS57" s="1024"/>
      <c r="AT57" s="1024"/>
      <c r="AU57" s="1024"/>
      <c r="AV57" s="1024"/>
      <c r="AW57" s="1024"/>
      <c r="AX57" s="1024"/>
      <c r="AY57" s="1024"/>
      <c r="AZ57" s="1029"/>
      <c r="BA57" s="1029"/>
      <c r="BB57" s="1029"/>
      <c r="BC57" s="1029"/>
      <c r="BD57" s="1029"/>
      <c r="BE57" s="1005"/>
      <c r="BF57" s="1005"/>
      <c r="BG57" s="1005"/>
      <c r="BH57" s="1005"/>
      <c r="BI57" s="1006"/>
      <c r="BJ57" s="43"/>
      <c r="BK57" s="43"/>
      <c r="BL57" s="43"/>
      <c r="BM57" s="43"/>
      <c r="BN57" s="43"/>
      <c r="BO57" s="42"/>
      <c r="BP57" s="42"/>
      <c r="BQ57" s="39">
        <v>51</v>
      </c>
      <c r="BR57" s="59"/>
      <c r="BS57" s="759"/>
      <c r="BT57" s="760"/>
      <c r="BU57" s="760"/>
      <c r="BV57" s="760"/>
      <c r="BW57" s="760"/>
      <c r="BX57" s="760"/>
      <c r="BY57" s="760"/>
      <c r="BZ57" s="760"/>
      <c r="CA57" s="760"/>
      <c r="CB57" s="760"/>
      <c r="CC57" s="760"/>
      <c r="CD57" s="760"/>
      <c r="CE57" s="760"/>
      <c r="CF57" s="760"/>
      <c r="CG57" s="761"/>
      <c r="CH57" s="762"/>
      <c r="CI57" s="763"/>
      <c r="CJ57" s="763"/>
      <c r="CK57" s="763"/>
      <c r="CL57" s="764"/>
      <c r="CM57" s="762"/>
      <c r="CN57" s="763"/>
      <c r="CO57" s="763"/>
      <c r="CP57" s="763"/>
      <c r="CQ57" s="764"/>
      <c r="CR57" s="762"/>
      <c r="CS57" s="763"/>
      <c r="CT57" s="763"/>
      <c r="CU57" s="763"/>
      <c r="CV57" s="764"/>
      <c r="CW57" s="762"/>
      <c r="CX57" s="763"/>
      <c r="CY57" s="763"/>
      <c r="CZ57" s="763"/>
      <c r="DA57" s="764"/>
      <c r="DB57" s="762"/>
      <c r="DC57" s="763"/>
      <c r="DD57" s="763"/>
      <c r="DE57" s="763"/>
      <c r="DF57" s="764"/>
      <c r="DG57" s="762"/>
      <c r="DH57" s="763"/>
      <c r="DI57" s="763"/>
      <c r="DJ57" s="763"/>
      <c r="DK57" s="764"/>
      <c r="DL57" s="762"/>
      <c r="DM57" s="763"/>
      <c r="DN57" s="763"/>
      <c r="DO57" s="763"/>
      <c r="DP57" s="764"/>
      <c r="DQ57" s="762"/>
      <c r="DR57" s="763"/>
      <c r="DS57" s="763"/>
      <c r="DT57" s="763"/>
      <c r="DU57" s="764"/>
      <c r="DV57" s="759"/>
      <c r="DW57" s="760"/>
      <c r="DX57" s="760"/>
      <c r="DY57" s="760"/>
      <c r="DZ57" s="765"/>
      <c r="EA57" s="35"/>
    </row>
    <row r="58" spans="1:131" ht="26.25" customHeight="1" x14ac:dyDescent="0.2">
      <c r="A58" s="39">
        <v>31</v>
      </c>
      <c r="B58" s="759"/>
      <c r="C58" s="760"/>
      <c r="D58" s="760"/>
      <c r="E58" s="760"/>
      <c r="F58" s="760"/>
      <c r="G58" s="760"/>
      <c r="H58" s="760"/>
      <c r="I58" s="760"/>
      <c r="J58" s="760"/>
      <c r="K58" s="760"/>
      <c r="L58" s="760"/>
      <c r="M58" s="760"/>
      <c r="N58" s="760"/>
      <c r="O58" s="760"/>
      <c r="P58" s="761"/>
      <c r="Q58" s="1023"/>
      <c r="R58" s="1024"/>
      <c r="S58" s="1024"/>
      <c r="T58" s="1024"/>
      <c r="U58" s="1024"/>
      <c r="V58" s="1024"/>
      <c r="W58" s="1024"/>
      <c r="X58" s="1024"/>
      <c r="Y58" s="1024"/>
      <c r="Z58" s="1024"/>
      <c r="AA58" s="1024"/>
      <c r="AB58" s="1024"/>
      <c r="AC58" s="1024"/>
      <c r="AD58" s="1024"/>
      <c r="AE58" s="1025"/>
      <c r="AF58" s="1026"/>
      <c r="AG58" s="763"/>
      <c r="AH58" s="763"/>
      <c r="AI58" s="763"/>
      <c r="AJ58" s="1027"/>
      <c r="AK58" s="1028"/>
      <c r="AL58" s="1024"/>
      <c r="AM58" s="1024"/>
      <c r="AN58" s="1024"/>
      <c r="AO58" s="1024"/>
      <c r="AP58" s="1024"/>
      <c r="AQ58" s="1024"/>
      <c r="AR58" s="1024"/>
      <c r="AS58" s="1024"/>
      <c r="AT58" s="1024"/>
      <c r="AU58" s="1024"/>
      <c r="AV58" s="1024"/>
      <c r="AW58" s="1024"/>
      <c r="AX58" s="1024"/>
      <c r="AY58" s="1024"/>
      <c r="AZ58" s="1029"/>
      <c r="BA58" s="1029"/>
      <c r="BB58" s="1029"/>
      <c r="BC58" s="1029"/>
      <c r="BD58" s="1029"/>
      <c r="BE58" s="1005"/>
      <c r="BF58" s="1005"/>
      <c r="BG58" s="1005"/>
      <c r="BH58" s="1005"/>
      <c r="BI58" s="1006"/>
      <c r="BJ58" s="43"/>
      <c r="BK58" s="43"/>
      <c r="BL58" s="43"/>
      <c r="BM58" s="43"/>
      <c r="BN58" s="43"/>
      <c r="BO58" s="42"/>
      <c r="BP58" s="42"/>
      <c r="BQ58" s="39">
        <v>52</v>
      </c>
      <c r="BR58" s="59"/>
      <c r="BS58" s="759"/>
      <c r="BT58" s="760"/>
      <c r="BU58" s="760"/>
      <c r="BV58" s="760"/>
      <c r="BW58" s="760"/>
      <c r="BX58" s="760"/>
      <c r="BY58" s="760"/>
      <c r="BZ58" s="760"/>
      <c r="CA58" s="760"/>
      <c r="CB58" s="760"/>
      <c r="CC58" s="760"/>
      <c r="CD58" s="760"/>
      <c r="CE58" s="760"/>
      <c r="CF58" s="760"/>
      <c r="CG58" s="761"/>
      <c r="CH58" s="762"/>
      <c r="CI58" s="763"/>
      <c r="CJ58" s="763"/>
      <c r="CK58" s="763"/>
      <c r="CL58" s="764"/>
      <c r="CM58" s="762"/>
      <c r="CN58" s="763"/>
      <c r="CO58" s="763"/>
      <c r="CP58" s="763"/>
      <c r="CQ58" s="764"/>
      <c r="CR58" s="762"/>
      <c r="CS58" s="763"/>
      <c r="CT58" s="763"/>
      <c r="CU58" s="763"/>
      <c r="CV58" s="764"/>
      <c r="CW58" s="762"/>
      <c r="CX58" s="763"/>
      <c r="CY58" s="763"/>
      <c r="CZ58" s="763"/>
      <c r="DA58" s="764"/>
      <c r="DB58" s="762"/>
      <c r="DC58" s="763"/>
      <c r="DD58" s="763"/>
      <c r="DE58" s="763"/>
      <c r="DF58" s="764"/>
      <c r="DG58" s="762"/>
      <c r="DH58" s="763"/>
      <c r="DI58" s="763"/>
      <c r="DJ58" s="763"/>
      <c r="DK58" s="764"/>
      <c r="DL58" s="762"/>
      <c r="DM58" s="763"/>
      <c r="DN58" s="763"/>
      <c r="DO58" s="763"/>
      <c r="DP58" s="764"/>
      <c r="DQ58" s="762"/>
      <c r="DR58" s="763"/>
      <c r="DS58" s="763"/>
      <c r="DT58" s="763"/>
      <c r="DU58" s="764"/>
      <c r="DV58" s="759"/>
      <c r="DW58" s="760"/>
      <c r="DX58" s="760"/>
      <c r="DY58" s="760"/>
      <c r="DZ58" s="765"/>
      <c r="EA58" s="35"/>
    </row>
    <row r="59" spans="1:131" ht="26.25" customHeight="1" x14ac:dyDescent="0.2">
      <c r="A59" s="39">
        <v>32</v>
      </c>
      <c r="B59" s="759"/>
      <c r="C59" s="760"/>
      <c r="D59" s="760"/>
      <c r="E59" s="760"/>
      <c r="F59" s="760"/>
      <c r="G59" s="760"/>
      <c r="H59" s="760"/>
      <c r="I59" s="760"/>
      <c r="J59" s="760"/>
      <c r="K59" s="760"/>
      <c r="L59" s="760"/>
      <c r="M59" s="760"/>
      <c r="N59" s="760"/>
      <c r="O59" s="760"/>
      <c r="P59" s="761"/>
      <c r="Q59" s="1023"/>
      <c r="R59" s="1024"/>
      <c r="S59" s="1024"/>
      <c r="T59" s="1024"/>
      <c r="U59" s="1024"/>
      <c r="V59" s="1024"/>
      <c r="W59" s="1024"/>
      <c r="X59" s="1024"/>
      <c r="Y59" s="1024"/>
      <c r="Z59" s="1024"/>
      <c r="AA59" s="1024"/>
      <c r="AB59" s="1024"/>
      <c r="AC59" s="1024"/>
      <c r="AD59" s="1024"/>
      <c r="AE59" s="1025"/>
      <c r="AF59" s="1026"/>
      <c r="AG59" s="763"/>
      <c r="AH59" s="763"/>
      <c r="AI59" s="763"/>
      <c r="AJ59" s="1027"/>
      <c r="AK59" s="1028"/>
      <c r="AL59" s="1024"/>
      <c r="AM59" s="1024"/>
      <c r="AN59" s="1024"/>
      <c r="AO59" s="1024"/>
      <c r="AP59" s="1024"/>
      <c r="AQ59" s="1024"/>
      <c r="AR59" s="1024"/>
      <c r="AS59" s="1024"/>
      <c r="AT59" s="1024"/>
      <c r="AU59" s="1024"/>
      <c r="AV59" s="1024"/>
      <c r="AW59" s="1024"/>
      <c r="AX59" s="1024"/>
      <c r="AY59" s="1024"/>
      <c r="AZ59" s="1029"/>
      <c r="BA59" s="1029"/>
      <c r="BB59" s="1029"/>
      <c r="BC59" s="1029"/>
      <c r="BD59" s="1029"/>
      <c r="BE59" s="1005"/>
      <c r="BF59" s="1005"/>
      <c r="BG59" s="1005"/>
      <c r="BH59" s="1005"/>
      <c r="BI59" s="1006"/>
      <c r="BJ59" s="43"/>
      <c r="BK59" s="43"/>
      <c r="BL59" s="43"/>
      <c r="BM59" s="43"/>
      <c r="BN59" s="43"/>
      <c r="BO59" s="42"/>
      <c r="BP59" s="42"/>
      <c r="BQ59" s="39">
        <v>53</v>
      </c>
      <c r="BR59" s="59"/>
      <c r="BS59" s="759"/>
      <c r="BT59" s="760"/>
      <c r="BU59" s="760"/>
      <c r="BV59" s="760"/>
      <c r="BW59" s="760"/>
      <c r="BX59" s="760"/>
      <c r="BY59" s="760"/>
      <c r="BZ59" s="760"/>
      <c r="CA59" s="760"/>
      <c r="CB59" s="760"/>
      <c r="CC59" s="760"/>
      <c r="CD59" s="760"/>
      <c r="CE59" s="760"/>
      <c r="CF59" s="760"/>
      <c r="CG59" s="761"/>
      <c r="CH59" s="762"/>
      <c r="CI59" s="763"/>
      <c r="CJ59" s="763"/>
      <c r="CK59" s="763"/>
      <c r="CL59" s="764"/>
      <c r="CM59" s="762"/>
      <c r="CN59" s="763"/>
      <c r="CO59" s="763"/>
      <c r="CP59" s="763"/>
      <c r="CQ59" s="764"/>
      <c r="CR59" s="762"/>
      <c r="CS59" s="763"/>
      <c r="CT59" s="763"/>
      <c r="CU59" s="763"/>
      <c r="CV59" s="764"/>
      <c r="CW59" s="762"/>
      <c r="CX59" s="763"/>
      <c r="CY59" s="763"/>
      <c r="CZ59" s="763"/>
      <c r="DA59" s="764"/>
      <c r="DB59" s="762"/>
      <c r="DC59" s="763"/>
      <c r="DD59" s="763"/>
      <c r="DE59" s="763"/>
      <c r="DF59" s="764"/>
      <c r="DG59" s="762"/>
      <c r="DH59" s="763"/>
      <c r="DI59" s="763"/>
      <c r="DJ59" s="763"/>
      <c r="DK59" s="764"/>
      <c r="DL59" s="762"/>
      <c r="DM59" s="763"/>
      <c r="DN59" s="763"/>
      <c r="DO59" s="763"/>
      <c r="DP59" s="764"/>
      <c r="DQ59" s="762"/>
      <c r="DR59" s="763"/>
      <c r="DS59" s="763"/>
      <c r="DT59" s="763"/>
      <c r="DU59" s="764"/>
      <c r="DV59" s="759"/>
      <c r="DW59" s="760"/>
      <c r="DX59" s="760"/>
      <c r="DY59" s="760"/>
      <c r="DZ59" s="765"/>
      <c r="EA59" s="35"/>
    </row>
    <row r="60" spans="1:131" ht="26.25" customHeight="1" x14ac:dyDescent="0.2">
      <c r="A60" s="39">
        <v>33</v>
      </c>
      <c r="B60" s="759"/>
      <c r="C60" s="760"/>
      <c r="D60" s="760"/>
      <c r="E60" s="760"/>
      <c r="F60" s="760"/>
      <c r="G60" s="760"/>
      <c r="H60" s="760"/>
      <c r="I60" s="760"/>
      <c r="J60" s="760"/>
      <c r="K60" s="760"/>
      <c r="L60" s="760"/>
      <c r="M60" s="760"/>
      <c r="N60" s="760"/>
      <c r="O60" s="760"/>
      <c r="P60" s="761"/>
      <c r="Q60" s="1023"/>
      <c r="R60" s="1024"/>
      <c r="S60" s="1024"/>
      <c r="T60" s="1024"/>
      <c r="U60" s="1024"/>
      <c r="V60" s="1024"/>
      <c r="W60" s="1024"/>
      <c r="X60" s="1024"/>
      <c r="Y60" s="1024"/>
      <c r="Z60" s="1024"/>
      <c r="AA60" s="1024"/>
      <c r="AB60" s="1024"/>
      <c r="AC60" s="1024"/>
      <c r="AD60" s="1024"/>
      <c r="AE60" s="1025"/>
      <c r="AF60" s="1026"/>
      <c r="AG60" s="763"/>
      <c r="AH60" s="763"/>
      <c r="AI60" s="763"/>
      <c r="AJ60" s="1027"/>
      <c r="AK60" s="1028"/>
      <c r="AL60" s="1024"/>
      <c r="AM60" s="1024"/>
      <c r="AN60" s="1024"/>
      <c r="AO60" s="1024"/>
      <c r="AP60" s="1024"/>
      <c r="AQ60" s="1024"/>
      <c r="AR60" s="1024"/>
      <c r="AS60" s="1024"/>
      <c r="AT60" s="1024"/>
      <c r="AU60" s="1024"/>
      <c r="AV60" s="1024"/>
      <c r="AW60" s="1024"/>
      <c r="AX60" s="1024"/>
      <c r="AY60" s="1024"/>
      <c r="AZ60" s="1029"/>
      <c r="BA60" s="1029"/>
      <c r="BB60" s="1029"/>
      <c r="BC60" s="1029"/>
      <c r="BD60" s="1029"/>
      <c r="BE60" s="1005"/>
      <c r="BF60" s="1005"/>
      <c r="BG60" s="1005"/>
      <c r="BH60" s="1005"/>
      <c r="BI60" s="1006"/>
      <c r="BJ60" s="43"/>
      <c r="BK60" s="43"/>
      <c r="BL60" s="43"/>
      <c r="BM60" s="43"/>
      <c r="BN60" s="43"/>
      <c r="BO60" s="42"/>
      <c r="BP60" s="42"/>
      <c r="BQ60" s="39">
        <v>54</v>
      </c>
      <c r="BR60" s="59"/>
      <c r="BS60" s="759"/>
      <c r="BT60" s="760"/>
      <c r="BU60" s="760"/>
      <c r="BV60" s="760"/>
      <c r="BW60" s="760"/>
      <c r="BX60" s="760"/>
      <c r="BY60" s="760"/>
      <c r="BZ60" s="760"/>
      <c r="CA60" s="760"/>
      <c r="CB60" s="760"/>
      <c r="CC60" s="760"/>
      <c r="CD60" s="760"/>
      <c r="CE60" s="760"/>
      <c r="CF60" s="760"/>
      <c r="CG60" s="761"/>
      <c r="CH60" s="762"/>
      <c r="CI60" s="763"/>
      <c r="CJ60" s="763"/>
      <c r="CK60" s="763"/>
      <c r="CL60" s="764"/>
      <c r="CM60" s="762"/>
      <c r="CN60" s="763"/>
      <c r="CO60" s="763"/>
      <c r="CP60" s="763"/>
      <c r="CQ60" s="764"/>
      <c r="CR60" s="762"/>
      <c r="CS60" s="763"/>
      <c r="CT60" s="763"/>
      <c r="CU60" s="763"/>
      <c r="CV60" s="764"/>
      <c r="CW60" s="762"/>
      <c r="CX60" s="763"/>
      <c r="CY60" s="763"/>
      <c r="CZ60" s="763"/>
      <c r="DA60" s="764"/>
      <c r="DB60" s="762"/>
      <c r="DC60" s="763"/>
      <c r="DD60" s="763"/>
      <c r="DE60" s="763"/>
      <c r="DF60" s="764"/>
      <c r="DG60" s="762"/>
      <c r="DH60" s="763"/>
      <c r="DI60" s="763"/>
      <c r="DJ60" s="763"/>
      <c r="DK60" s="764"/>
      <c r="DL60" s="762"/>
      <c r="DM60" s="763"/>
      <c r="DN60" s="763"/>
      <c r="DO60" s="763"/>
      <c r="DP60" s="764"/>
      <c r="DQ60" s="762"/>
      <c r="DR60" s="763"/>
      <c r="DS60" s="763"/>
      <c r="DT60" s="763"/>
      <c r="DU60" s="764"/>
      <c r="DV60" s="759"/>
      <c r="DW60" s="760"/>
      <c r="DX60" s="760"/>
      <c r="DY60" s="760"/>
      <c r="DZ60" s="765"/>
      <c r="EA60" s="35"/>
    </row>
    <row r="61" spans="1:131" ht="26.25" customHeight="1" x14ac:dyDescent="0.2">
      <c r="A61" s="39">
        <v>34</v>
      </c>
      <c r="B61" s="759"/>
      <c r="C61" s="760"/>
      <c r="D61" s="760"/>
      <c r="E61" s="760"/>
      <c r="F61" s="760"/>
      <c r="G61" s="760"/>
      <c r="H61" s="760"/>
      <c r="I61" s="760"/>
      <c r="J61" s="760"/>
      <c r="K61" s="760"/>
      <c r="L61" s="760"/>
      <c r="M61" s="760"/>
      <c r="N61" s="760"/>
      <c r="O61" s="760"/>
      <c r="P61" s="761"/>
      <c r="Q61" s="1023"/>
      <c r="R61" s="1024"/>
      <c r="S61" s="1024"/>
      <c r="T61" s="1024"/>
      <c r="U61" s="1024"/>
      <c r="V61" s="1024"/>
      <c r="W61" s="1024"/>
      <c r="X61" s="1024"/>
      <c r="Y61" s="1024"/>
      <c r="Z61" s="1024"/>
      <c r="AA61" s="1024"/>
      <c r="AB61" s="1024"/>
      <c r="AC61" s="1024"/>
      <c r="AD61" s="1024"/>
      <c r="AE61" s="1025"/>
      <c r="AF61" s="1026"/>
      <c r="AG61" s="763"/>
      <c r="AH61" s="763"/>
      <c r="AI61" s="763"/>
      <c r="AJ61" s="1027"/>
      <c r="AK61" s="1028"/>
      <c r="AL61" s="1024"/>
      <c r="AM61" s="1024"/>
      <c r="AN61" s="1024"/>
      <c r="AO61" s="1024"/>
      <c r="AP61" s="1024"/>
      <c r="AQ61" s="1024"/>
      <c r="AR61" s="1024"/>
      <c r="AS61" s="1024"/>
      <c r="AT61" s="1024"/>
      <c r="AU61" s="1024"/>
      <c r="AV61" s="1024"/>
      <c r="AW61" s="1024"/>
      <c r="AX61" s="1024"/>
      <c r="AY61" s="1024"/>
      <c r="AZ61" s="1029"/>
      <c r="BA61" s="1029"/>
      <c r="BB61" s="1029"/>
      <c r="BC61" s="1029"/>
      <c r="BD61" s="1029"/>
      <c r="BE61" s="1005"/>
      <c r="BF61" s="1005"/>
      <c r="BG61" s="1005"/>
      <c r="BH61" s="1005"/>
      <c r="BI61" s="1006"/>
      <c r="BJ61" s="43"/>
      <c r="BK61" s="43"/>
      <c r="BL61" s="43"/>
      <c r="BM61" s="43"/>
      <c r="BN61" s="43"/>
      <c r="BO61" s="42"/>
      <c r="BP61" s="42"/>
      <c r="BQ61" s="39">
        <v>55</v>
      </c>
      <c r="BR61" s="59"/>
      <c r="BS61" s="759"/>
      <c r="BT61" s="760"/>
      <c r="BU61" s="760"/>
      <c r="BV61" s="760"/>
      <c r="BW61" s="760"/>
      <c r="BX61" s="760"/>
      <c r="BY61" s="760"/>
      <c r="BZ61" s="760"/>
      <c r="CA61" s="760"/>
      <c r="CB61" s="760"/>
      <c r="CC61" s="760"/>
      <c r="CD61" s="760"/>
      <c r="CE61" s="760"/>
      <c r="CF61" s="760"/>
      <c r="CG61" s="761"/>
      <c r="CH61" s="762"/>
      <c r="CI61" s="763"/>
      <c r="CJ61" s="763"/>
      <c r="CK61" s="763"/>
      <c r="CL61" s="764"/>
      <c r="CM61" s="762"/>
      <c r="CN61" s="763"/>
      <c r="CO61" s="763"/>
      <c r="CP61" s="763"/>
      <c r="CQ61" s="764"/>
      <c r="CR61" s="762"/>
      <c r="CS61" s="763"/>
      <c r="CT61" s="763"/>
      <c r="CU61" s="763"/>
      <c r="CV61" s="764"/>
      <c r="CW61" s="762"/>
      <c r="CX61" s="763"/>
      <c r="CY61" s="763"/>
      <c r="CZ61" s="763"/>
      <c r="DA61" s="764"/>
      <c r="DB61" s="762"/>
      <c r="DC61" s="763"/>
      <c r="DD61" s="763"/>
      <c r="DE61" s="763"/>
      <c r="DF61" s="764"/>
      <c r="DG61" s="762"/>
      <c r="DH61" s="763"/>
      <c r="DI61" s="763"/>
      <c r="DJ61" s="763"/>
      <c r="DK61" s="764"/>
      <c r="DL61" s="762"/>
      <c r="DM61" s="763"/>
      <c r="DN61" s="763"/>
      <c r="DO61" s="763"/>
      <c r="DP61" s="764"/>
      <c r="DQ61" s="762"/>
      <c r="DR61" s="763"/>
      <c r="DS61" s="763"/>
      <c r="DT61" s="763"/>
      <c r="DU61" s="764"/>
      <c r="DV61" s="759"/>
      <c r="DW61" s="760"/>
      <c r="DX61" s="760"/>
      <c r="DY61" s="760"/>
      <c r="DZ61" s="765"/>
      <c r="EA61" s="35"/>
    </row>
    <row r="62" spans="1:131" ht="26.25" customHeight="1" x14ac:dyDescent="0.2">
      <c r="A62" s="39">
        <v>35</v>
      </c>
      <c r="B62" s="759"/>
      <c r="C62" s="760"/>
      <c r="D62" s="760"/>
      <c r="E62" s="760"/>
      <c r="F62" s="760"/>
      <c r="G62" s="760"/>
      <c r="H62" s="760"/>
      <c r="I62" s="760"/>
      <c r="J62" s="760"/>
      <c r="K62" s="760"/>
      <c r="L62" s="760"/>
      <c r="M62" s="760"/>
      <c r="N62" s="760"/>
      <c r="O62" s="760"/>
      <c r="P62" s="761"/>
      <c r="Q62" s="1023"/>
      <c r="R62" s="1024"/>
      <c r="S62" s="1024"/>
      <c r="T62" s="1024"/>
      <c r="U62" s="1024"/>
      <c r="V62" s="1024"/>
      <c r="W62" s="1024"/>
      <c r="X62" s="1024"/>
      <c r="Y62" s="1024"/>
      <c r="Z62" s="1024"/>
      <c r="AA62" s="1024"/>
      <c r="AB62" s="1024"/>
      <c r="AC62" s="1024"/>
      <c r="AD62" s="1024"/>
      <c r="AE62" s="1025"/>
      <c r="AF62" s="1026"/>
      <c r="AG62" s="763"/>
      <c r="AH62" s="763"/>
      <c r="AI62" s="763"/>
      <c r="AJ62" s="1027"/>
      <c r="AK62" s="1028"/>
      <c r="AL62" s="1024"/>
      <c r="AM62" s="1024"/>
      <c r="AN62" s="1024"/>
      <c r="AO62" s="1024"/>
      <c r="AP62" s="1024"/>
      <c r="AQ62" s="1024"/>
      <c r="AR62" s="1024"/>
      <c r="AS62" s="1024"/>
      <c r="AT62" s="1024"/>
      <c r="AU62" s="1024"/>
      <c r="AV62" s="1024"/>
      <c r="AW62" s="1024"/>
      <c r="AX62" s="1024"/>
      <c r="AY62" s="1024"/>
      <c r="AZ62" s="1029"/>
      <c r="BA62" s="1029"/>
      <c r="BB62" s="1029"/>
      <c r="BC62" s="1029"/>
      <c r="BD62" s="1029"/>
      <c r="BE62" s="1005"/>
      <c r="BF62" s="1005"/>
      <c r="BG62" s="1005"/>
      <c r="BH62" s="1005"/>
      <c r="BI62" s="1006"/>
      <c r="BJ62" s="1030" t="s">
        <v>354</v>
      </c>
      <c r="BK62" s="1031"/>
      <c r="BL62" s="1031"/>
      <c r="BM62" s="1031"/>
      <c r="BN62" s="1032"/>
      <c r="BO62" s="42"/>
      <c r="BP62" s="42"/>
      <c r="BQ62" s="39">
        <v>56</v>
      </c>
      <c r="BR62" s="59"/>
      <c r="BS62" s="759"/>
      <c r="BT62" s="760"/>
      <c r="BU62" s="760"/>
      <c r="BV62" s="760"/>
      <c r="BW62" s="760"/>
      <c r="BX62" s="760"/>
      <c r="BY62" s="760"/>
      <c r="BZ62" s="760"/>
      <c r="CA62" s="760"/>
      <c r="CB62" s="760"/>
      <c r="CC62" s="760"/>
      <c r="CD62" s="760"/>
      <c r="CE62" s="760"/>
      <c r="CF62" s="760"/>
      <c r="CG62" s="761"/>
      <c r="CH62" s="762"/>
      <c r="CI62" s="763"/>
      <c r="CJ62" s="763"/>
      <c r="CK62" s="763"/>
      <c r="CL62" s="764"/>
      <c r="CM62" s="762"/>
      <c r="CN62" s="763"/>
      <c r="CO62" s="763"/>
      <c r="CP62" s="763"/>
      <c r="CQ62" s="764"/>
      <c r="CR62" s="762"/>
      <c r="CS62" s="763"/>
      <c r="CT62" s="763"/>
      <c r="CU62" s="763"/>
      <c r="CV62" s="764"/>
      <c r="CW62" s="762"/>
      <c r="CX62" s="763"/>
      <c r="CY62" s="763"/>
      <c r="CZ62" s="763"/>
      <c r="DA62" s="764"/>
      <c r="DB62" s="762"/>
      <c r="DC62" s="763"/>
      <c r="DD62" s="763"/>
      <c r="DE62" s="763"/>
      <c r="DF62" s="764"/>
      <c r="DG62" s="762"/>
      <c r="DH62" s="763"/>
      <c r="DI62" s="763"/>
      <c r="DJ62" s="763"/>
      <c r="DK62" s="764"/>
      <c r="DL62" s="762"/>
      <c r="DM62" s="763"/>
      <c r="DN62" s="763"/>
      <c r="DO62" s="763"/>
      <c r="DP62" s="764"/>
      <c r="DQ62" s="762"/>
      <c r="DR62" s="763"/>
      <c r="DS62" s="763"/>
      <c r="DT62" s="763"/>
      <c r="DU62" s="764"/>
      <c r="DV62" s="759"/>
      <c r="DW62" s="760"/>
      <c r="DX62" s="760"/>
      <c r="DY62" s="760"/>
      <c r="DZ62" s="765"/>
      <c r="EA62" s="35"/>
    </row>
    <row r="63" spans="1:131" ht="26.25" customHeight="1" x14ac:dyDescent="0.2">
      <c r="A63" s="40" t="s">
        <v>230</v>
      </c>
      <c r="B63" s="981" t="s">
        <v>302</v>
      </c>
      <c r="C63" s="982"/>
      <c r="D63" s="982"/>
      <c r="E63" s="982"/>
      <c r="F63" s="982"/>
      <c r="G63" s="982"/>
      <c r="H63" s="982"/>
      <c r="I63" s="982"/>
      <c r="J63" s="982"/>
      <c r="K63" s="982"/>
      <c r="L63" s="982"/>
      <c r="M63" s="982"/>
      <c r="N63" s="982"/>
      <c r="O63" s="982"/>
      <c r="P63" s="983"/>
      <c r="Q63" s="991"/>
      <c r="R63" s="992"/>
      <c r="S63" s="992"/>
      <c r="T63" s="992"/>
      <c r="U63" s="992"/>
      <c r="V63" s="992"/>
      <c r="W63" s="992"/>
      <c r="X63" s="992"/>
      <c r="Y63" s="992"/>
      <c r="Z63" s="992"/>
      <c r="AA63" s="992"/>
      <c r="AB63" s="992"/>
      <c r="AC63" s="992"/>
      <c r="AD63" s="992"/>
      <c r="AE63" s="1016"/>
      <c r="AF63" s="1017">
        <v>403</v>
      </c>
      <c r="AG63" s="993"/>
      <c r="AH63" s="993"/>
      <c r="AI63" s="993"/>
      <c r="AJ63" s="1018"/>
      <c r="AK63" s="1019"/>
      <c r="AL63" s="992"/>
      <c r="AM63" s="992"/>
      <c r="AN63" s="992"/>
      <c r="AO63" s="992"/>
      <c r="AP63" s="993">
        <v>1357</v>
      </c>
      <c r="AQ63" s="993"/>
      <c r="AR63" s="993"/>
      <c r="AS63" s="993"/>
      <c r="AT63" s="993"/>
      <c r="AU63" s="993">
        <v>1286</v>
      </c>
      <c r="AV63" s="993"/>
      <c r="AW63" s="993"/>
      <c r="AX63" s="993"/>
      <c r="AY63" s="993"/>
      <c r="AZ63" s="1020"/>
      <c r="BA63" s="1020"/>
      <c r="BB63" s="1020"/>
      <c r="BC63" s="1020"/>
      <c r="BD63" s="1020"/>
      <c r="BE63" s="994"/>
      <c r="BF63" s="994"/>
      <c r="BG63" s="994"/>
      <c r="BH63" s="994"/>
      <c r="BI63" s="995"/>
      <c r="BJ63" s="1021" t="s">
        <v>185</v>
      </c>
      <c r="BK63" s="988"/>
      <c r="BL63" s="988"/>
      <c r="BM63" s="988"/>
      <c r="BN63" s="1022"/>
      <c r="BO63" s="42"/>
      <c r="BP63" s="42"/>
      <c r="BQ63" s="39">
        <v>57</v>
      </c>
      <c r="BR63" s="59"/>
      <c r="BS63" s="759"/>
      <c r="BT63" s="760"/>
      <c r="BU63" s="760"/>
      <c r="BV63" s="760"/>
      <c r="BW63" s="760"/>
      <c r="BX63" s="760"/>
      <c r="BY63" s="760"/>
      <c r="BZ63" s="760"/>
      <c r="CA63" s="760"/>
      <c r="CB63" s="760"/>
      <c r="CC63" s="760"/>
      <c r="CD63" s="760"/>
      <c r="CE63" s="760"/>
      <c r="CF63" s="760"/>
      <c r="CG63" s="761"/>
      <c r="CH63" s="762"/>
      <c r="CI63" s="763"/>
      <c r="CJ63" s="763"/>
      <c r="CK63" s="763"/>
      <c r="CL63" s="764"/>
      <c r="CM63" s="762"/>
      <c r="CN63" s="763"/>
      <c r="CO63" s="763"/>
      <c r="CP63" s="763"/>
      <c r="CQ63" s="764"/>
      <c r="CR63" s="762"/>
      <c r="CS63" s="763"/>
      <c r="CT63" s="763"/>
      <c r="CU63" s="763"/>
      <c r="CV63" s="764"/>
      <c r="CW63" s="762"/>
      <c r="CX63" s="763"/>
      <c r="CY63" s="763"/>
      <c r="CZ63" s="763"/>
      <c r="DA63" s="764"/>
      <c r="DB63" s="762"/>
      <c r="DC63" s="763"/>
      <c r="DD63" s="763"/>
      <c r="DE63" s="763"/>
      <c r="DF63" s="764"/>
      <c r="DG63" s="762"/>
      <c r="DH63" s="763"/>
      <c r="DI63" s="763"/>
      <c r="DJ63" s="763"/>
      <c r="DK63" s="764"/>
      <c r="DL63" s="762"/>
      <c r="DM63" s="763"/>
      <c r="DN63" s="763"/>
      <c r="DO63" s="763"/>
      <c r="DP63" s="764"/>
      <c r="DQ63" s="762"/>
      <c r="DR63" s="763"/>
      <c r="DS63" s="763"/>
      <c r="DT63" s="763"/>
      <c r="DU63" s="764"/>
      <c r="DV63" s="759"/>
      <c r="DW63" s="760"/>
      <c r="DX63" s="760"/>
      <c r="DY63" s="760"/>
      <c r="DZ63" s="765"/>
      <c r="EA63" s="35"/>
    </row>
    <row r="64" spans="1:131" ht="26.25" customHeight="1" x14ac:dyDescent="0.2">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39">
        <v>58</v>
      </c>
      <c r="BR64" s="59"/>
      <c r="BS64" s="759"/>
      <c r="BT64" s="760"/>
      <c r="BU64" s="760"/>
      <c r="BV64" s="760"/>
      <c r="BW64" s="760"/>
      <c r="BX64" s="760"/>
      <c r="BY64" s="760"/>
      <c r="BZ64" s="760"/>
      <c r="CA64" s="760"/>
      <c r="CB64" s="760"/>
      <c r="CC64" s="760"/>
      <c r="CD64" s="760"/>
      <c r="CE64" s="760"/>
      <c r="CF64" s="760"/>
      <c r="CG64" s="761"/>
      <c r="CH64" s="762"/>
      <c r="CI64" s="763"/>
      <c r="CJ64" s="763"/>
      <c r="CK64" s="763"/>
      <c r="CL64" s="764"/>
      <c r="CM64" s="762"/>
      <c r="CN64" s="763"/>
      <c r="CO64" s="763"/>
      <c r="CP64" s="763"/>
      <c r="CQ64" s="764"/>
      <c r="CR64" s="762"/>
      <c r="CS64" s="763"/>
      <c r="CT64" s="763"/>
      <c r="CU64" s="763"/>
      <c r="CV64" s="764"/>
      <c r="CW64" s="762"/>
      <c r="CX64" s="763"/>
      <c r="CY64" s="763"/>
      <c r="CZ64" s="763"/>
      <c r="DA64" s="764"/>
      <c r="DB64" s="762"/>
      <c r="DC64" s="763"/>
      <c r="DD64" s="763"/>
      <c r="DE64" s="763"/>
      <c r="DF64" s="764"/>
      <c r="DG64" s="762"/>
      <c r="DH64" s="763"/>
      <c r="DI64" s="763"/>
      <c r="DJ64" s="763"/>
      <c r="DK64" s="764"/>
      <c r="DL64" s="762"/>
      <c r="DM64" s="763"/>
      <c r="DN64" s="763"/>
      <c r="DO64" s="763"/>
      <c r="DP64" s="764"/>
      <c r="DQ64" s="762"/>
      <c r="DR64" s="763"/>
      <c r="DS64" s="763"/>
      <c r="DT64" s="763"/>
      <c r="DU64" s="764"/>
      <c r="DV64" s="759"/>
      <c r="DW64" s="760"/>
      <c r="DX64" s="760"/>
      <c r="DY64" s="760"/>
      <c r="DZ64" s="765"/>
      <c r="EA64" s="35"/>
    </row>
    <row r="65" spans="1:131" ht="26.25" customHeight="1" x14ac:dyDescent="0.2">
      <c r="A65" s="43" t="s">
        <v>346</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2"/>
      <c r="BF65" s="42"/>
      <c r="BG65" s="42"/>
      <c r="BH65" s="42"/>
      <c r="BI65" s="42"/>
      <c r="BJ65" s="42"/>
      <c r="BK65" s="42"/>
      <c r="BL65" s="42"/>
      <c r="BM65" s="42"/>
      <c r="BN65" s="42"/>
      <c r="BO65" s="42"/>
      <c r="BP65" s="42"/>
      <c r="BQ65" s="39">
        <v>59</v>
      </c>
      <c r="BR65" s="59"/>
      <c r="BS65" s="759"/>
      <c r="BT65" s="760"/>
      <c r="BU65" s="760"/>
      <c r="BV65" s="760"/>
      <c r="BW65" s="760"/>
      <c r="BX65" s="760"/>
      <c r="BY65" s="760"/>
      <c r="BZ65" s="760"/>
      <c r="CA65" s="760"/>
      <c r="CB65" s="760"/>
      <c r="CC65" s="760"/>
      <c r="CD65" s="760"/>
      <c r="CE65" s="760"/>
      <c r="CF65" s="760"/>
      <c r="CG65" s="761"/>
      <c r="CH65" s="762"/>
      <c r="CI65" s="763"/>
      <c r="CJ65" s="763"/>
      <c r="CK65" s="763"/>
      <c r="CL65" s="764"/>
      <c r="CM65" s="762"/>
      <c r="CN65" s="763"/>
      <c r="CO65" s="763"/>
      <c r="CP65" s="763"/>
      <c r="CQ65" s="764"/>
      <c r="CR65" s="762"/>
      <c r="CS65" s="763"/>
      <c r="CT65" s="763"/>
      <c r="CU65" s="763"/>
      <c r="CV65" s="764"/>
      <c r="CW65" s="762"/>
      <c r="CX65" s="763"/>
      <c r="CY65" s="763"/>
      <c r="CZ65" s="763"/>
      <c r="DA65" s="764"/>
      <c r="DB65" s="762"/>
      <c r="DC65" s="763"/>
      <c r="DD65" s="763"/>
      <c r="DE65" s="763"/>
      <c r="DF65" s="764"/>
      <c r="DG65" s="762"/>
      <c r="DH65" s="763"/>
      <c r="DI65" s="763"/>
      <c r="DJ65" s="763"/>
      <c r="DK65" s="764"/>
      <c r="DL65" s="762"/>
      <c r="DM65" s="763"/>
      <c r="DN65" s="763"/>
      <c r="DO65" s="763"/>
      <c r="DP65" s="764"/>
      <c r="DQ65" s="762"/>
      <c r="DR65" s="763"/>
      <c r="DS65" s="763"/>
      <c r="DT65" s="763"/>
      <c r="DU65" s="764"/>
      <c r="DV65" s="759"/>
      <c r="DW65" s="760"/>
      <c r="DX65" s="760"/>
      <c r="DY65" s="760"/>
      <c r="DZ65" s="765"/>
      <c r="EA65" s="35"/>
    </row>
    <row r="66" spans="1:131" ht="26.25" customHeight="1" x14ac:dyDescent="0.2">
      <c r="A66" s="742" t="s">
        <v>322</v>
      </c>
      <c r="B66" s="743"/>
      <c r="C66" s="743"/>
      <c r="D66" s="743"/>
      <c r="E66" s="743"/>
      <c r="F66" s="743"/>
      <c r="G66" s="743"/>
      <c r="H66" s="743"/>
      <c r="I66" s="743"/>
      <c r="J66" s="743"/>
      <c r="K66" s="743"/>
      <c r="L66" s="743"/>
      <c r="M66" s="743"/>
      <c r="N66" s="743"/>
      <c r="O66" s="743"/>
      <c r="P66" s="744"/>
      <c r="Q66" s="734" t="s">
        <v>349</v>
      </c>
      <c r="R66" s="735"/>
      <c r="S66" s="735"/>
      <c r="T66" s="735"/>
      <c r="U66" s="736"/>
      <c r="V66" s="734" t="s">
        <v>350</v>
      </c>
      <c r="W66" s="735"/>
      <c r="X66" s="735"/>
      <c r="Y66" s="735"/>
      <c r="Z66" s="736"/>
      <c r="AA66" s="734" t="s">
        <v>351</v>
      </c>
      <c r="AB66" s="735"/>
      <c r="AC66" s="735"/>
      <c r="AD66" s="735"/>
      <c r="AE66" s="736"/>
      <c r="AF66" s="754" t="s">
        <v>227</v>
      </c>
      <c r="AG66" s="749"/>
      <c r="AH66" s="749"/>
      <c r="AI66" s="749"/>
      <c r="AJ66" s="755"/>
      <c r="AK66" s="734" t="s">
        <v>309</v>
      </c>
      <c r="AL66" s="743"/>
      <c r="AM66" s="743"/>
      <c r="AN66" s="743"/>
      <c r="AO66" s="744"/>
      <c r="AP66" s="734" t="s">
        <v>299</v>
      </c>
      <c r="AQ66" s="735"/>
      <c r="AR66" s="735"/>
      <c r="AS66" s="735"/>
      <c r="AT66" s="736"/>
      <c r="AU66" s="734" t="s">
        <v>355</v>
      </c>
      <c r="AV66" s="735"/>
      <c r="AW66" s="735"/>
      <c r="AX66" s="735"/>
      <c r="AY66" s="736"/>
      <c r="AZ66" s="734" t="s">
        <v>340</v>
      </c>
      <c r="BA66" s="735"/>
      <c r="BB66" s="735"/>
      <c r="BC66" s="735"/>
      <c r="BD66" s="740"/>
      <c r="BE66" s="42"/>
      <c r="BF66" s="42"/>
      <c r="BG66" s="42"/>
      <c r="BH66" s="42"/>
      <c r="BI66" s="42"/>
      <c r="BJ66" s="42"/>
      <c r="BK66" s="42"/>
      <c r="BL66" s="42"/>
      <c r="BM66" s="42"/>
      <c r="BN66" s="42"/>
      <c r="BO66" s="42"/>
      <c r="BP66" s="42"/>
      <c r="BQ66" s="39">
        <v>60</v>
      </c>
      <c r="BR66" s="60"/>
      <c r="BS66" s="974"/>
      <c r="BT66" s="975"/>
      <c r="BU66" s="975"/>
      <c r="BV66" s="975"/>
      <c r="BW66" s="975"/>
      <c r="BX66" s="975"/>
      <c r="BY66" s="975"/>
      <c r="BZ66" s="975"/>
      <c r="CA66" s="975"/>
      <c r="CB66" s="975"/>
      <c r="CC66" s="975"/>
      <c r="CD66" s="975"/>
      <c r="CE66" s="975"/>
      <c r="CF66" s="975"/>
      <c r="CG66" s="976"/>
      <c r="CH66" s="977"/>
      <c r="CI66" s="978"/>
      <c r="CJ66" s="978"/>
      <c r="CK66" s="978"/>
      <c r="CL66" s="979"/>
      <c r="CM66" s="977"/>
      <c r="CN66" s="978"/>
      <c r="CO66" s="978"/>
      <c r="CP66" s="978"/>
      <c r="CQ66" s="979"/>
      <c r="CR66" s="977"/>
      <c r="CS66" s="978"/>
      <c r="CT66" s="978"/>
      <c r="CU66" s="978"/>
      <c r="CV66" s="979"/>
      <c r="CW66" s="977"/>
      <c r="CX66" s="978"/>
      <c r="CY66" s="978"/>
      <c r="CZ66" s="978"/>
      <c r="DA66" s="979"/>
      <c r="DB66" s="977"/>
      <c r="DC66" s="978"/>
      <c r="DD66" s="978"/>
      <c r="DE66" s="978"/>
      <c r="DF66" s="979"/>
      <c r="DG66" s="977"/>
      <c r="DH66" s="978"/>
      <c r="DI66" s="978"/>
      <c r="DJ66" s="978"/>
      <c r="DK66" s="979"/>
      <c r="DL66" s="977"/>
      <c r="DM66" s="978"/>
      <c r="DN66" s="978"/>
      <c r="DO66" s="978"/>
      <c r="DP66" s="979"/>
      <c r="DQ66" s="977"/>
      <c r="DR66" s="978"/>
      <c r="DS66" s="978"/>
      <c r="DT66" s="978"/>
      <c r="DU66" s="979"/>
      <c r="DV66" s="974"/>
      <c r="DW66" s="975"/>
      <c r="DX66" s="975"/>
      <c r="DY66" s="975"/>
      <c r="DZ66" s="980"/>
      <c r="EA66" s="35"/>
    </row>
    <row r="67" spans="1:131" ht="26.25" customHeight="1" x14ac:dyDescent="0.2">
      <c r="A67" s="745"/>
      <c r="B67" s="746"/>
      <c r="C67" s="746"/>
      <c r="D67" s="746"/>
      <c r="E67" s="746"/>
      <c r="F67" s="746"/>
      <c r="G67" s="746"/>
      <c r="H67" s="746"/>
      <c r="I67" s="746"/>
      <c r="J67" s="746"/>
      <c r="K67" s="746"/>
      <c r="L67" s="746"/>
      <c r="M67" s="746"/>
      <c r="N67" s="746"/>
      <c r="O67" s="746"/>
      <c r="P67" s="747"/>
      <c r="Q67" s="737"/>
      <c r="R67" s="738"/>
      <c r="S67" s="738"/>
      <c r="T67" s="738"/>
      <c r="U67" s="739"/>
      <c r="V67" s="737"/>
      <c r="W67" s="738"/>
      <c r="X67" s="738"/>
      <c r="Y67" s="738"/>
      <c r="Z67" s="739"/>
      <c r="AA67" s="737"/>
      <c r="AB67" s="738"/>
      <c r="AC67" s="738"/>
      <c r="AD67" s="738"/>
      <c r="AE67" s="739"/>
      <c r="AF67" s="756"/>
      <c r="AG67" s="752"/>
      <c r="AH67" s="752"/>
      <c r="AI67" s="752"/>
      <c r="AJ67" s="757"/>
      <c r="AK67" s="758"/>
      <c r="AL67" s="746"/>
      <c r="AM67" s="746"/>
      <c r="AN67" s="746"/>
      <c r="AO67" s="747"/>
      <c r="AP67" s="737"/>
      <c r="AQ67" s="738"/>
      <c r="AR67" s="738"/>
      <c r="AS67" s="738"/>
      <c r="AT67" s="739"/>
      <c r="AU67" s="737"/>
      <c r="AV67" s="738"/>
      <c r="AW67" s="738"/>
      <c r="AX67" s="738"/>
      <c r="AY67" s="739"/>
      <c r="AZ67" s="737"/>
      <c r="BA67" s="738"/>
      <c r="BB67" s="738"/>
      <c r="BC67" s="738"/>
      <c r="BD67" s="741"/>
      <c r="BE67" s="42"/>
      <c r="BF67" s="42"/>
      <c r="BG67" s="42"/>
      <c r="BH67" s="42"/>
      <c r="BI67" s="42"/>
      <c r="BJ67" s="42"/>
      <c r="BK67" s="42"/>
      <c r="BL67" s="42"/>
      <c r="BM67" s="42"/>
      <c r="BN67" s="42"/>
      <c r="BO67" s="42"/>
      <c r="BP67" s="42"/>
      <c r="BQ67" s="39">
        <v>61</v>
      </c>
      <c r="BR67" s="60"/>
      <c r="BS67" s="974"/>
      <c r="BT67" s="975"/>
      <c r="BU67" s="975"/>
      <c r="BV67" s="975"/>
      <c r="BW67" s="975"/>
      <c r="BX67" s="975"/>
      <c r="BY67" s="975"/>
      <c r="BZ67" s="975"/>
      <c r="CA67" s="975"/>
      <c r="CB67" s="975"/>
      <c r="CC67" s="975"/>
      <c r="CD67" s="975"/>
      <c r="CE67" s="975"/>
      <c r="CF67" s="975"/>
      <c r="CG67" s="976"/>
      <c r="CH67" s="977"/>
      <c r="CI67" s="978"/>
      <c r="CJ67" s="978"/>
      <c r="CK67" s="978"/>
      <c r="CL67" s="979"/>
      <c r="CM67" s="977"/>
      <c r="CN67" s="978"/>
      <c r="CO67" s="978"/>
      <c r="CP67" s="978"/>
      <c r="CQ67" s="979"/>
      <c r="CR67" s="977"/>
      <c r="CS67" s="978"/>
      <c r="CT67" s="978"/>
      <c r="CU67" s="978"/>
      <c r="CV67" s="979"/>
      <c r="CW67" s="977"/>
      <c r="CX67" s="978"/>
      <c r="CY67" s="978"/>
      <c r="CZ67" s="978"/>
      <c r="DA67" s="979"/>
      <c r="DB67" s="977"/>
      <c r="DC67" s="978"/>
      <c r="DD67" s="978"/>
      <c r="DE67" s="978"/>
      <c r="DF67" s="979"/>
      <c r="DG67" s="977"/>
      <c r="DH67" s="978"/>
      <c r="DI67" s="978"/>
      <c r="DJ67" s="978"/>
      <c r="DK67" s="979"/>
      <c r="DL67" s="977"/>
      <c r="DM67" s="978"/>
      <c r="DN67" s="978"/>
      <c r="DO67" s="978"/>
      <c r="DP67" s="979"/>
      <c r="DQ67" s="977"/>
      <c r="DR67" s="978"/>
      <c r="DS67" s="978"/>
      <c r="DT67" s="978"/>
      <c r="DU67" s="979"/>
      <c r="DV67" s="974"/>
      <c r="DW67" s="975"/>
      <c r="DX67" s="975"/>
      <c r="DY67" s="975"/>
      <c r="DZ67" s="980"/>
      <c r="EA67" s="35"/>
    </row>
    <row r="68" spans="1:131" ht="26.25" customHeight="1" x14ac:dyDescent="0.2">
      <c r="A68" s="38">
        <v>1</v>
      </c>
      <c r="B68" s="1009" t="s">
        <v>429</v>
      </c>
      <c r="C68" s="1010"/>
      <c r="D68" s="1010"/>
      <c r="E68" s="1010"/>
      <c r="F68" s="1010"/>
      <c r="G68" s="1010"/>
      <c r="H68" s="1010"/>
      <c r="I68" s="1010"/>
      <c r="J68" s="1010"/>
      <c r="K68" s="1010"/>
      <c r="L68" s="1010"/>
      <c r="M68" s="1010"/>
      <c r="N68" s="1010"/>
      <c r="O68" s="1010"/>
      <c r="P68" s="1011"/>
      <c r="Q68" s="1012">
        <v>2466</v>
      </c>
      <c r="R68" s="1013"/>
      <c r="S68" s="1013"/>
      <c r="T68" s="1013"/>
      <c r="U68" s="1013"/>
      <c r="V68" s="1013">
        <v>2231</v>
      </c>
      <c r="W68" s="1013"/>
      <c r="X68" s="1013"/>
      <c r="Y68" s="1013"/>
      <c r="Z68" s="1013"/>
      <c r="AA68" s="1013">
        <v>235</v>
      </c>
      <c r="AB68" s="1013"/>
      <c r="AC68" s="1013"/>
      <c r="AD68" s="1013"/>
      <c r="AE68" s="1013"/>
      <c r="AF68" s="1013">
        <v>165</v>
      </c>
      <c r="AG68" s="1013"/>
      <c r="AH68" s="1013"/>
      <c r="AI68" s="1013"/>
      <c r="AJ68" s="1013"/>
      <c r="AK68" s="1013">
        <v>164</v>
      </c>
      <c r="AL68" s="1013"/>
      <c r="AM68" s="1013"/>
      <c r="AN68" s="1013"/>
      <c r="AO68" s="1013"/>
      <c r="AP68" s="1013">
        <v>2567</v>
      </c>
      <c r="AQ68" s="1013"/>
      <c r="AR68" s="1013"/>
      <c r="AS68" s="1013"/>
      <c r="AT68" s="1013"/>
      <c r="AU68" s="1013">
        <v>549</v>
      </c>
      <c r="AV68" s="1013"/>
      <c r="AW68" s="1013"/>
      <c r="AX68" s="1013"/>
      <c r="AY68" s="1013"/>
      <c r="AZ68" s="1014"/>
      <c r="BA68" s="1014"/>
      <c r="BB68" s="1014"/>
      <c r="BC68" s="1014"/>
      <c r="BD68" s="1015"/>
      <c r="BE68" s="42"/>
      <c r="BF68" s="42"/>
      <c r="BG68" s="42"/>
      <c r="BH68" s="42"/>
      <c r="BI68" s="42"/>
      <c r="BJ68" s="42"/>
      <c r="BK68" s="42"/>
      <c r="BL68" s="42"/>
      <c r="BM68" s="42"/>
      <c r="BN68" s="42"/>
      <c r="BO68" s="42"/>
      <c r="BP68" s="42"/>
      <c r="BQ68" s="39">
        <v>62</v>
      </c>
      <c r="BR68" s="60"/>
      <c r="BS68" s="974"/>
      <c r="BT68" s="975"/>
      <c r="BU68" s="975"/>
      <c r="BV68" s="975"/>
      <c r="BW68" s="975"/>
      <c r="BX68" s="975"/>
      <c r="BY68" s="975"/>
      <c r="BZ68" s="975"/>
      <c r="CA68" s="975"/>
      <c r="CB68" s="975"/>
      <c r="CC68" s="975"/>
      <c r="CD68" s="975"/>
      <c r="CE68" s="975"/>
      <c r="CF68" s="975"/>
      <c r="CG68" s="976"/>
      <c r="CH68" s="977"/>
      <c r="CI68" s="978"/>
      <c r="CJ68" s="978"/>
      <c r="CK68" s="978"/>
      <c r="CL68" s="979"/>
      <c r="CM68" s="977"/>
      <c r="CN68" s="978"/>
      <c r="CO68" s="978"/>
      <c r="CP68" s="978"/>
      <c r="CQ68" s="979"/>
      <c r="CR68" s="977"/>
      <c r="CS68" s="978"/>
      <c r="CT68" s="978"/>
      <c r="CU68" s="978"/>
      <c r="CV68" s="979"/>
      <c r="CW68" s="977"/>
      <c r="CX68" s="978"/>
      <c r="CY68" s="978"/>
      <c r="CZ68" s="978"/>
      <c r="DA68" s="979"/>
      <c r="DB68" s="977"/>
      <c r="DC68" s="978"/>
      <c r="DD68" s="978"/>
      <c r="DE68" s="978"/>
      <c r="DF68" s="979"/>
      <c r="DG68" s="977"/>
      <c r="DH68" s="978"/>
      <c r="DI68" s="978"/>
      <c r="DJ68" s="978"/>
      <c r="DK68" s="979"/>
      <c r="DL68" s="977"/>
      <c r="DM68" s="978"/>
      <c r="DN68" s="978"/>
      <c r="DO68" s="978"/>
      <c r="DP68" s="979"/>
      <c r="DQ68" s="977"/>
      <c r="DR68" s="978"/>
      <c r="DS68" s="978"/>
      <c r="DT68" s="978"/>
      <c r="DU68" s="979"/>
      <c r="DV68" s="974"/>
      <c r="DW68" s="975"/>
      <c r="DX68" s="975"/>
      <c r="DY68" s="975"/>
      <c r="DZ68" s="980"/>
      <c r="EA68" s="35"/>
    </row>
    <row r="69" spans="1:131" ht="26.25" customHeight="1" x14ac:dyDescent="0.2">
      <c r="A69" s="39">
        <v>2</v>
      </c>
      <c r="B69" s="759" t="s">
        <v>430</v>
      </c>
      <c r="C69" s="760"/>
      <c r="D69" s="760"/>
      <c r="E69" s="760"/>
      <c r="F69" s="760"/>
      <c r="G69" s="760"/>
      <c r="H69" s="760"/>
      <c r="I69" s="760"/>
      <c r="J69" s="760"/>
      <c r="K69" s="760"/>
      <c r="L69" s="760"/>
      <c r="M69" s="760"/>
      <c r="N69" s="760"/>
      <c r="O69" s="760"/>
      <c r="P69" s="761"/>
      <c r="Q69" s="1003">
        <v>211</v>
      </c>
      <c r="R69" s="1004"/>
      <c r="S69" s="1004"/>
      <c r="T69" s="1004"/>
      <c r="U69" s="1004"/>
      <c r="V69" s="1004">
        <v>176</v>
      </c>
      <c r="W69" s="1004"/>
      <c r="X69" s="1004"/>
      <c r="Y69" s="1004"/>
      <c r="Z69" s="1004"/>
      <c r="AA69" s="1004">
        <v>34</v>
      </c>
      <c r="AB69" s="1004"/>
      <c r="AC69" s="1004"/>
      <c r="AD69" s="1004"/>
      <c r="AE69" s="1004"/>
      <c r="AF69" s="1004">
        <v>34</v>
      </c>
      <c r="AG69" s="1004"/>
      <c r="AH69" s="1004"/>
      <c r="AI69" s="1004"/>
      <c r="AJ69" s="1004"/>
      <c r="AK69" s="1004" t="s">
        <v>185</v>
      </c>
      <c r="AL69" s="1004"/>
      <c r="AM69" s="1004"/>
      <c r="AN69" s="1004"/>
      <c r="AO69" s="1004"/>
      <c r="AP69" s="1004" t="s">
        <v>185</v>
      </c>
      <c r="AQ69" s="1004"/>
      <c r="AR69" s="1004"/>
      <c r="AS69" s="1004"/>
      <c r="AT69" s="1004"/>
      <c r="AU69" s="1004" t="s">
        <v>185</v>
      </c>
      <c r="AV69" s="1004"/>
      <c r="AW69" s="1004"/>
      <c r="AX69" s="1004"/>
      <c r="AY69" s="1004"/>
      <c r="AZ69" s="1005"/>
      <c r="BA69" s="1005"/>
      <c r="BB69" s="1005"/>
      <c r="BC69" s="1005"/>
      <c r="BD69" s="1006"/>
      <c r="BE69" s="42"/>
      <c r="BF69" s="42"/>
      <c r="BG69" s="42"/>
      <c r="BH69" s="42"/>
      <c r="BI69" s="42"/>
      <c r="BJ69" s="42"/>
      <c r="BK69" s="42"/>
      <c r="BL69" s="42"/>
      <c r="BM69" s="42"/>
      <c r="BN69" s="42"/>
      <c r="BO69" s="42"/>
      <c r="BP69" s="42"/>
      <c r="BQ69" s="39">
        <v>63</v>
      </c>
      <c r="BR69" s="60"/>
      <c r="BS69" s="974"/>
      <c r="BT69" s="975"/>
      <c r="BU69" s="975"/>
      <c r="BV69" s="975"/>
      <c r="BW69" s="975"/>
      <c r="BX69" s="975"/>
      <c r="BY69" s="975"/>
      <c r="BZ69" s="975"/>
      <c r="CA69" s="975"/>
      <c r="CB69" s="975"/>
      <c r="CC69" s="975"/>
      <c r="CD69" s="975"/>
      <c r="CE69" s="975"/>
      <c r="CF69" s="975"/>
      <c r="CG69" s="976"/>
      <c r="CH69" s="977"/>
      <c r="CI69" s="978"/>
      <c r="CJ69" s="978"/>
      <c r="CK69" s="978"/>
      <c r="CL69" s="979"/>
      <c r="CM69" s="977"/>
      <c r="CN69" s="978"/>
      <c r="CO69" s="978"/>
      <c r="CP69" s="978"/>
      <c r="CQ69" s="979"/>
      <c r="CR69" s="977"/>
      <c r="CS69" s="978"/>
      <c r="CT69" s="978"/>
      <c r="CU69" s="978"/>
      <c r="CV69" s="979"/>
      <c r="CW69" s="977"/>
      <c r="CX69" s="978"/>
      <c r="CY69" s="978"/>
      <c r="CZ69" s="978"/>
      <c r="DA69" s="979"/>
      <c r="DB69" s="977"/>
      <c r="DC69" s="978"/>
      <c r="DD69" s="978"/>
      <c r="DE69" s="978"/>
      <c r="DF69" s="979"/>
      <c r="DG69" s="977"/>
      <c r="DH69" s="978"/>
      <c r="DI69" s="978"/>
      <c r="DJ69" s="978"/>
      <c r="DK69" s="979"/>
      <c r="DL69" s="977"/>
      <c r="DM69" s="978"/>
      <c r="DN69" s="978"/>
      <c r="DO69" s="978"/>
      <c r="DP69" s="979"/>
      <c r="DQ69" s="977"/>
      <c r="DR69" s="978"/>
      <c r="DS69" s="978"/>
      <c r="DT69" s="978"/>
      <c r="DU69" s="979"/>
      <c r="DV69" s="974"/>
      <c r="DW69" s="975"/>
      <c r="DX69" s="975"/>
      <c r="DY69" s="975"/>
      <c r="DZ69" s="980"/>
      <c r="EA69" s="35"/>
    </row>
    <row r="70" spans="1:131" ht="26.25" customHeight="1" x14ac:dyDescent="0.2">
      <c r="A70" s="39">
        <v>3</v>
      </c>
      <c r="B70" s="759" t="s">
        <v>431</v>
      </c>
      <c r="C70" s="760"/>
      <c r="D70" s="760"/>
      <c r="E70" s="760"/>
      <c r="F70" s="760"/>
      <c r="G70" s="760"/>
      <c r="H70" s="760"/>
      <c r="I70" s="760"/>
      <c r="J70" s="760"/>
      <c r="K70" s="760"/>
      <c r="L70" s="760"/>
      <c r="M70" s="760"/>
      <c r="N70" s="760"/>
      <c r="O70" s="760"/>
      <c r="P70" s="761"/>
      <c r="Q70" s="1003">
        <v>9488</v>
      </c>
      <c r="R70" s="1004"/>
      <c r="S70" s="1004"/>
      <c r="T70" s="1004"/>
      <c r="U70" s="1004"/>
      <c r="V70" s="1004">
        <v>8930</v>
      </c>
      <c r="W70" s="1004"/>
      <c r="X70" s="1004"/>
      <c r="Y70" s="1004"/>
      <c r="Z70" s="1004"/>
      <c r="AA70" s="1004">
        <v>559</v>
      </c>
      <c r="AB70" s="1004"/>
      <c r="AC70" s="1004"/>
      <c r="AD70" s="1004"/>
      <c r="AE70" s="1004"/>
      <c r="AF70" s="1004">
        <v>2586</v>
      </c>
      <c r="AG70" s="1004"/>
      <c r="AH70" s="1004"/>
      <c r="AI70" s="1004"/>
      <c r="AJ70" s="1004"/>
      <c r="AK70" s="1004" t="s">
        <v>185</v>
      </c>
      <c r="AL70" s="1004"/>
      <c r="AM70" s="1004"/>
      <c r="AN70" s="1004"/>
      <c r="AO70" s="1004"/>
      <c r="AP70" s="1004">
        <v>6563</v>
      </c>
      <c r="AQ70" s="1004"/>
      <c r="AR70" s="1004"/>
      <c r="AS70" s="1004"/>
      <c r="AT70" s="1004"/>
      <c r="AU70" s="1004">
        <v>394</v>
      </c>
      <c r="AV70" s="1004"/>
      <c r="AW70" s="1004"/>
      <c r="AX70" s="1004"/>
      <c r="AY70" s="1004"/>
      <c r="AZ70" s="1005"/>
      <c r="BA70" s="1005"/>
      <c r="BB70" s="1005"/>
      <c r="BC70" s="1005"/>
      <c r="BD70" s="1006"/>
      <c r="BE70" s="42"/>
      <c r="BF70" s="42"/>
      <c r="BG70" s="42"/>
      <c r="BH70" s="42"/>
      <c r="BI70" s="42"/>
      <c r="BJ70" s="42"/>
      <c r="BK70" s="42"/>
      <c r="BL70" s="42"/>
      <c r="BM70" s="42"/>
      <c r="BN70" s="42"/>
      <c r="BO70" s="42"/>
      <c r="BP70" s="42"/>
      <c r="BQ70" s="39">
        <v>64</v>
      </c>
      <c r="BR70" s="60"/>
      <c r="BS70" s="974"/>
      <c r="BT70" s="975"/>
      <c r="BU70" s="975"/>
      <c r="BV70" s="975"/>
      <c r="BW70" s="975"/>
      <c r="BX70" s="975"/>
      <c r="BY70" s="975"/>
      <c r="BZ70" s="975"/>
      <c r="CA70" s="975"/>
      <c r="CB70" s="975"/>
      <c r="CC70" s="975"/>
      <c r="CD70" s="975"/>
      <c r="CE70" s="975"/>
      <c r="CF70" s="975"/>
      <c r="CG70" s="976"/>
      <c r="CH70" s="977"/>
      <c r="CI70" s="978"/>
      <c r="CJ70" s="978"/>
      <c r="CK70" s="978"/>
      <c r="CL70" s="979"/>
      <c r="CM70" s="977"/>
      <c r="CN70" s="978"/>
      <c r="CO70" s="978"/>
      <c r="CP70" s="978"/>
      <c r="CQ70" s="979"/>
      <c r="CR70" s="977"/>
      <c r="CS70" s="978"/>
      <c r="CT70" s="978"/>
      <c r="CU70" s="978"/>
      <c r="CV70" s="979"/>
      <c r="CW70" s="977"/>
      <c r="CX70" s="978"/>
      <c r="CY70" s="978"/>
      <c r="CZ70" s="978"/>
      <c r="DA70" s="979"/>
      <c r="DB70" s="977"/>
      <c r="DC70" s="978"/>
      <c r="DD70" s="978"/>
      <c r="DE70" s="978"/>
      <c r="DF70" s="979"/>
      <c r="DG70" s="977"/>
      <c r="DH70" s="978"/>
      <c r="DI70" s="978"/>
      <c r="DJ70" s="978"/>
      <c r="DK70" s="979"/>
      <c r="DL70" s="977"/>
      <c r="DM70" s="978"/>
      <c r="DN70" s="978"/>
      <c r="DO70" s="978"/>
      <c r="DP70" s="979"/>
      <c r="DQ70" s="977"/>
      <c r="DR70" s="978"/>
      <c r="DS70" s="978"/>
      <c r="DT70" s="978"/>
      <c r="DU70" s="979"/>
      <c r="DV70" s="974"/>
      <c r="DW70" s="975"/>
      <c r="DX70" s="975"/>
      <c r="DY70" s="975"/>
      <c r="DZ70" s="980"/>
      <c r="EA70" s="35"/>
    </row>
    <row r="71" spans="1:131" ht="26.25" customHeight="1" x14ac:dyDescent="0.2">
      <c r="A71" s="39">
        <v>4</v>
      </c>
      <c r="B71" s="759" t="s">
        <v>330</v>
      </c>
      <c r="C71" s="760"/>
      <c r="D71" s="760"/>
      <c r="E71" s="760"/>
      <c r="F71" s="760"/>
      <c r="G71" s="760"/>
      <c r="H71" s="760"/>
      <c r="I71" s="760"/>
      <c r="J71" s="760"/>
      <c r="K71" s="760"/>
      <c r="L71" s="760"/>
      <c r="M71" s="760"/>
      <c r="N71" s="760"/>
      <c r="O71" s="760"/>
      <c r="P71" s="761"/>
      <c r="Q71" s="1003">
        <v>2940</v>
      </c>
      <c r="R71" s="1004"/>
      <c r="S71" s="1004"/>
      <c r="T71" s="1004"/>
      <c r="U71" s="1004"/>
      <c r="V71" s="1004">
        <v>2631</v>
      </c>
      <c r="W71" s="1004"/>
      <c r="X71" s="1004"/>
      <c r="Y71" s="1004"/>
      <c r="Z71" s="1004"/>
      <c r="AA71" s="1004">
        <v>309</v>
      </c>
      <c r="AB71" s="1004"/>
      <c r="AC71" s="1004"/>
      <c r="AD71" s="1004"/>
      <c r="AE71" s="1004"/>
      <c r="AF71" s="1004">
        <v>309</v>
      </c>
      <c r="AG71" s="1004"/>
      <c r="AH71" s="1004"/>
      <c r="AI71" s="1004"/>
      <c r="AJ71" s="1004"/>
      <c r="AK71" s="1004" t="s">
        <v>185</v>
      </c>
      <c r="AL71" s="1004"/>
      <c r="AM71" s="1004"/>
      <c r="AN71" s="1004"/>
      <c r="AO71" s="1004"/>
      <c r="AP71" s="1004">
        <v>14304</v>
      </c>
      <c r="AQ71" s="1004"/>
      <c r="AR71" s="1004"/>
      <c r="AS71" s="1004"/>
      <c r="AT71" s="1004"/>
      <c r="AU71" s="1004">
        <v>1466</v>
      </c>
      <c r="AV71" s="1004"/>
      <c r="AW71" s="1004"/>
      <c r="AX71" s="1004"/>
      <c r="AY71" s="1004"/>
      <c r="AZ71" s="1005"/>
      <c r="BA71" s="1005"/>
      <c r="BB71" s="1005"/>
      <c r="BC71" s="1005"/>
      <c r="BD71" s="1006"/>
      <c r="BE71" s="42"/>
      <c r="BF71" s="42"/>
      <c r="BG71" s="42"/>
      <c r="BH71" s="42"/>
      <c r="BI71" s="42"/>
      <c r="BJ71" s="42"/>
      <c r="BK71" s="42"/>
      <c r="BL71" s="42"/>
      <c r="BM71" s="42"/>
      <c r="BN71" s="42"/>
      <c r="BO71" s="42"/>
      <c r="BP71" s="42"/>
      <c r="BQ71" s="39">
        <v>65</v>
      </c>
      <c r="BR71" s="60"/>
      <c r="BS71" s="974"/>
      <c r="BT71" s="975"/>
      <c r="BU71" s="975"/>
      <c r="BV71" s="975"/>
      <c r="BW71" s="975"/>
      <c r="BX71" s="975"/>
      <c r="BY71" s="975"/>
      <c r="BZ71" s="975"/>
      <c r="CA71" s="975"/>
      <c r="CB71" s="975"/>
      <c r="CC71" s="975"/>
      <c r="CD71" s="975"/>
      <c r="CE71" s="975"/>
      <c r="CF71" s="975"/>
      <c r="CG71" s="976"/>
      <c r="CH71" s="977"/>
      <c r="CI71" s="978"/>
      <c r="CJ71" s="978"/>
      <c r="CK71" s="978"/>
      <c r="CL71" s="979"/>
      <c r="CM71" s="977"/>
      <c r="CN71" s="978"/>
      <c r="CO71" s="978"/>
      <c r="CP71" s="978"/>
      <c r="CQ71" s="979"/>
      <c r="CR71" s="977"/>
      <c r="CS71" s="978"/>
      <c r="CT71" s="978"/>
      <c r="CU71" s="978"/>
      <c r="CV71" s="979"/>
      <c r="CW71" s="977"/>
      <c r="CX71" s="978"/>
      <c r="CY71" s="978"/>
      <c r="CZ71" s="978"/>
      <c r="DA71" s="979"/>
      <c r="DB71" s="977"/>
      <c r="DC71" s="978"/>
      <c r="DD71" s="978"/>
      <c r="DE71" s="978"/>
      <c r="DF71" s="979"/>
      <c r="DG71" s="977"/>
      <c r="DH71" s="978"/>
      <c r="DI71" s="978"/>
      <c r="DJ71" s="978"/>
      <c r="DK71" s="979"/>
      <c r="DL71" s="977"/>
      <c r="DM71" s="978"/>
      <c r="DN71" s="978"/>
      <c r="DO71" s="978"/>
      <c r="DP71" s="979"/>
      <c r="DQ71" s="977"/>
      <c r="DR71" s="978"/>
      <c r="DS71" s="978"/>
      <c r="DT71" s="978"/>
      <c r="DU71" s="979"/>
      <c r="DV71" s="974"/>
      <c r="DW71" s="975"/>
      <c r="DX71" s="975"/>
      <c r="DY71" s="975"/>
      <c r="DZ71" s="980"/>
      <c r="EA71" s="35"/>
    </row>
    <row r="72" spans="1:131" ht="26.25" customHeight="1" x14ac:dyDescent="0.2">
      <c r="A72" s="39">
        <v>5</v>
      </c>
      <c r="B72" s="759" t="s">
        <v>432</v>
      </c>
      <c r="C72" s="760"/>
      <c r="D72" s="760"/>
      <c r="E72" s="760"/>
      <c r="F72" s="760"/>
      <c r="G72" s="760"/>
      <c r="H72" s="760"/>
      <c r="I72" s="760"/>
      <c r="J72" s="760"/>
      <c r="K72" s="760"/>
      <c r="L72" s="760"/>
      <c r="M72" s="760"/>
      <c r="N72" s="760"/>
      <c r="O72" s="760"/>
      <c r="P72" s="761"/>
      <c r="Q72" s="1003">
        <v>411</v>
      </c>
      <c r="R72" s="1004"/>
      <c r="S72" s="1004"/>
      <c r="T72" s="1004"/>
      <c r="U72" s="1004"/>
      <c r="V72" s="1004">
        <v>378</v>
      </c>
      <c r="W72" s="1004"/>
      <c r="X72" s="1004"/>
      <c r="Y72" s="1004"/>
      <c r="Z72" s="1004"/>
      <c r="AA72" s="1004">
        <v>33</v>
      </c>
      <c r="AB72" s="1004"/>
      <c r="AC72" s="1004"/>
      <c r="AD72" s="1004"/>
      <c r="AE72" s="1004"/>
      <c r="AF72" s="1004">
        <v>33</v>
      </c>
      <c r="AG72" s="1004"/>
      <c r="AH72" s="1004"/>
      <c r="AI72" s="1004"/>
      <c r="AJ72" s="1004"/>
      <c r="AK72" s="1004" t="s">
        <v>185</v>
      </c>
      <c r="AL72" s="1004"/>
      <c r="AM72" s="1004"/>
      <c r="AN72" s="1004"/>
      <c r="AO72" s="1004"/>
      <c r="AP72" s="1004" t="s">
        <v>185</v>
      </c>
      <c r="AQ72" s="1004"/>
      <c r="AR72" s="1004"/>
      <c r="AS72" s="1004"/>
      <c r="AT72" s="1004"/>
      <c r="AU72" s="1004" t="s">
        <v>185</v>
      </c>
      <c r="AV72" s="1004"/>
      <c r="AW72" s="1004"/>
      <c r="AX72" s="1004"/>
      <c r="AY72" s="1004"/>
      <c r="AZ72" s="1005"/>
      <c r="BA72" s="1005"/>
      <c r="BB72" s="1005"/>
      <c r="BC72" s="1005"/>
      <c r="BD72" s="1006"/>
      <c r="BE72" s="42"/>
      <c r="BF72" s="42"/>
      <c r="BG72" s="42"/>
      <c r="BH72" s="42"/>
      <c r="BI72" s="42"/>
      <c r="BJ72" s="42"/>
      <c r="BK72" s="42"/>
      <c r="BL72" s="42"/>
      <c r="BM72" s="42"/>
      <c r="BN72" s="42"/>
      <c r="BO72" s="42"/>
      <c r="BP72" s="42"/>
      <c r="BQ72" s="39">
        <v>66</v>
      </c>
      <c r="BR72" s="60"/>
      <c r="BS72" s="974"/>
      <c r="BT72" s="975"/>
      <c r="BU72" s="975"/>
      <c r="BV72" s="975"/>
      <c r="BW72" s="975"/>
      <c r="BX72" s="975"/>
      <c r="BY72" s="975"/>
      <c r="BZ72" s="975"/>
      <c r="CA72" s="975"/>
      <c r="CB72" s="975"/>
      <c r="CC72" s="975"/>
      <c r="CD72" s="975"/>
      <c r="CE72" s="975"/>
      <c r="CF72" s="975"/>
      <c r="CG72" s="976"/>
      <c r="CH72" s="977"/>
      <c r="CI72" s="978"/>
      <c r="CJ72" s="978"/>
      <c r="CK72" s="978"/>
      <c r="CL72" s="979"/>
      <c r="CM72" s="977"/>
      <c r="CN72" s="978"/>
      <c r="CO72" s="978"/>
      <c r="CP72" s="978"/>
      <c r="CQ72" s="979"/>
      <c r="CR72" s="977"/>
      <c r="CS72" s="978"/>
      <c r="CT72" s="978"/>
      <c r="CU72" s="978"/>
      <c r="CV72" s="979"/>
      <c r="CW72" s="977"/>
      <c r="CX72" s="978"/>
      <c r="CY72" s="978"/>
      <c r="CZ72" s="978"/>
      <c r="DA72" s="979"/>
      <c r="DB72" s="977"/>
      <c r="DC72" s="978"/>
      <c r="DD72" s="978"/>
      <c r="DE72" s="978"/>
      <c r="DF72" s="979"/>
      <c r="DG72" s="977"/>
      <c r="DH72" s="978"/>
      <c r="DI72" s="978"/>
      <c r="DJ72" s="978"/>
      <c r="DK72" s="979"/>
      <c r="DL72" s="977"/>
      <c r="DM72" s="978"/>
      <c r="DN72" s="978"/>
      <c r="DO72" s="978"/>
      <c r="DP72" s="979"/>
      <c r="DQ72" s="977"/>
      <c r="DR72" s="978"/>
      <c r="DS72" s="978"/>
      <c r="DT72" s="978"/>
      <c r="DU72" s="979"/>
      <c r="DV72" s="974"/>
      <c r="DW72" s="975"/>
      <c r="DX72" s="975"/>
      <c r="DY72" s="975"/>
      <c r="DZ72" s="980"/>
      <c r="EA72" s="35"/>
    </row>
    <row r="73" spans="1:131" ht="26.25" customHeight="1" x14ac:dyDescent="0.2">
      <c r="A73" s="39">
        <v>6</v>
      </c>
      <c r="B73" s="759" t="s">
        <v>433</v>
      </c>
      <c r="C73" s="760"/>
      <c r="D73" s="760"/>
      <c r="E73" s="760"/>
      <c r="F73" s="760"/>
      <c r="G73" s="760"/>
      <c r="H73" s="760"/>
      <c r="I73" s="760"/>
      <c r="J73" s="760"/>
      <c r="K73" s="760"/>
      <c r="L73" s="760"/>
      <c r="M73" s="760"/>
      <c r="N73" s="760"/>
      <c r="O73" s="760"/>
      <c r="P73" s="761"/>
      <c r="Q73" s="1003">
        <v>147</v>
      </c>
      <c r="R73" s="1004"/>
      <c r="S73" s="1004"/>
      <c r="T73" s="1004"/>
      <c r="U73" s="1004"/>
      <c r="V73" s="1004">
        <v>125</v>
      </c>
      <c r="W73" s="1004"/>
      <c r="X73" s="1004"/>
      <c r="Y73" s="1004"/>
      <c r="Z73" s="1004"/>
      <c r="AA73" s="1004">
        <v>22</v>
      </c>
      <c r="AB73" s="1004"/>
      <c r="AC73" s="1004"/>
      <c r="AD73" s="1004"/>
      <c r="AE73" s="1004"/>
      <c r="AF73" s="1004">
        <v>22</v>
      </c>
      <c r="AG73" s="1004"/>
      <c r="AH73" s="1004"/>
      <c r="AI73" s="1004"/>
      <c r="AJ73" s="1004"/>
      <c r="AK73" s="1004" t="s">
        <v>185</v>
      </c>
      <c r="AL73" s="1004"/>
      <c r="AM73" s="1004"/>
      <c r="AN73" s="1004"/>
      <c r="AO73" s="1004"/>
      <c r="AP73" s="1004" t="s">
        <v>185</v>
      </c>
      <c r="AQ73" s="1004"/>
      <c r="AR73" s="1004"/>
      <c r="AS73" s="1004"/>
      <c r="AT73" s="1004"/>
      <c r="AU73" s="1004" t="s">
        <v>185</v>
      </c>
      <c r="AV73" s="1004"/>
      <c r="AW73" s="1004"/>
      <c r="AX73" s="1004"/>
      <c r="AY73" s="1004"/>
      <c r="AZ73" s="1005"/>
      <c r="BA73" s="1005"/>
      <c r="BB73" s="1005"/>
      <c r="BC73" s="1005"/>
      <c r="BD73" s="1006"/>
      <c r="BE73" s="42"/>
      <c r="BF73" s="42"/>
      <c r="BG73" s="42"/>
      <c r="BH73" s="42"/>
      <c r="BI73" s="42"/>
      <c r="BJ73" s="42"/>
      <c r="BK73" s="42"/>
      <c r="BL73" s="42"/>
      <c r="BM73" s="42"/>
      <c r="BN73" s="42"/>
      <c r="BO73" s="42"/>
      <c r="BP73" s="42"/>
      <c r="BQ73" s="39">
        <v>67</v>
      </c>
      <c r="BR73" s="60"/>
      <c r="BS73" s="974"/>
      <c r="BT73" s="975"/>
      <c r="BU73" s="975"/>
      <c r="BV73" s="975"/>
      <c r="BW73" s="975"/>
      <c r="BX73" s="975"/>
      <c r="BY73" s="975"/>
      <c r="BZ73" s="975"/>
      <c r="CA73" s="975"/>
      <c r="CB73" s="975"/>
      <c r="CC73" s="975"/>
      <c r="CD73" s="975"/>
      <c r="CE73" s="975"/>
      <c r="CF73" s="975"/>
      <c r="CG73" s="976"/>
      <c r="CH73" s="977"/>
      <c r="CI73" s="978"/>
      <c r="CJ73" s="978"/>
      <c r="CK73" s="978"/>
      <c r="CL73" s="979"/>
      <c r="CM73" s="977"/>
      <c r="CN73" s="978"/>
      <c r="CO73" s="978"/>
      <c r="CP73" s="978"/>
      <c r="CQ73" s="979"/>
      <c r="CR73" s="977"/>
      <c r="CS73" s="978"/>
      <c r="CT73" s="978"/>
      <c r="CU73" s="978"/>
      <c r="CV73" s="979"/>
      <c r="CW73" s="977"/>
      <c r="CX73" s="978"/>
      <c r="CY73" s="978"/>
      <c r="CZ73" s="978"/>
      <c r="DA73" s="979"/>
      <c r="DB73" s="977"/>
      <c r="DC73" s="978"/>
      <c r="DD73" s="978"/>
      <c r="DE73" s="978"/>
      <c r="DF73" s="979"/>
      <c r="DG73" s="977"/>
      <c r="DH73" s="978"/>
      <c r="DI73" s="978"/>
      <c r="DJ73" s="978"/>
      <c r="DK73" s="979"/>
      <c r="DL73" s="977"/>
      <c r="DM73" s="978"/>
      <c r="DN73" s="978"/>
      <c r="DO73" s="978"/>
      <c r="DP73" s="979"/>
      <c r="DQ73" s="977"/>
      <c r="DR73" s="978"/>
      <c r="DS73" s="978"/>
      <c r="DT73" s="978"/>
      <c r="DU73" s="979"/>
      <c r="DV73" s="974"/>
      <c r="DW73" s="975"/>
      <c r="DX73" s="975"/>
      <c r="DY73" s="975"/>
      <c r="DZ73" s="980"/>
      <c r="EA73" s="35"/>
    </row>
    <row r="74" spans="1:131" ht="26.25" customHeight="1" x14ac:dyDescent="0.2">
      <c r="A74" s="39">
        <v>7</v>
      </c>
      <c r="B74" s="759" t="s">
        <v>427</v>
      </c>
      <c r="C74" s="760"/>
      <c r="D74" s="760"/>
      <c r="E74" s="760"/>
      <c r="F74" s="760"/>
      <c r="G74" s="760"/>
      <c r="H74" s="760"/>
      <c r="I74" s="760"/>
      <c r="J74" s="760"/>
      <c r="K74" s="760"/>
      <c r="L74" s="760"/>
      <c r="M74" s="760"/>
      <c r="N74" s="760"/>
      <c r="O74" s="760"/>
      <c r="P74" s="761"/>
      <c r="Q74" s="1003">
        <v>7172</v>
      </c>
      <c r="R74" s="1004"/>
      <c r="S74" s="1004"/>
      <c r="T74" s="1004"/>
      <c r="U74" s="1004"/>
      <c r="V74" s="1004">
        <v>6595</v>
      </c>
      <c r="W74" s="1004"/>
      <c r="X74" s="1004"/>
      <c r="Y74" s="1004"/>
      <c r="Z74" s="1004"/>
      <c r="AA74" s="1004">
        <v>576</v>
      </c>
      <c r="AB74" s="1004"/>
      <c r="AC74" s="1004"/>
      <c r="AD74" s="1004"/>
      <c r="AE74" s="1004"/>
      <c r="AF74" s="1004">
        <v>576</v>
      </c>
      <c r="AG74" s="1004"/>
      <c r="AH74" s="1004"/>
      <c r="AI74" s="1004"/>
      <c r="AJ74" s="1004"/>
      <c r="AK74" s="1004">
        <v>2440</v>
      </c>
      <c r="AL74" s="1004"/>
      <c r="AM74" s="1004"/>
      <c r="AN74" s="1004"/>
      <c r="AO74" s="1004"/>
      <c r="AP74" s="1004" t="s">
        <v>185</v>
      </c>
      <c r="AQ74" s="1004"/>
      <c r="AR74" s="1004"/>
      <c r="AS74" s="1004"/>
      <c r="AT74" s="1004"/>
      <c r="AU74" s="1004" t="s">
        <v>185</v>
      </c>
      <c r="AV74" s="1004"/>
      <c r="AW74" s="1004"/>
      <c r="AX74" s="1004"/>
      <c r="AY74" s="1004"/>
      <c r="AZ74" s="1005"/>
      <c r="BA74" s="1005"/>
      <c r="BB74" s="1005"/>
      <c r="BC74" s="1005"/>
      <c r="BD74" s="1006"/>
      <c r="BE74" s="42"/>
      <c r="BF74" s="42"/>
      <c r="BG74" s="42"/>
      <c r="BH74" s="42"/>
      <c r="BI74" s="42"/>
      <c r="BJ74" s="42"/>
      <c r="BK74" s="42"/>
      <c r="BL74" s="42"/>
      <c r="BM74" s="42"/>
      <c r="BN74" s="42"/>
      <c r="BO74" s="42"/>
      <c r="BP74" s="42"/>
      <c r="BQ74" s="39">
        <v>68</v>
      </c>
      <c r="BR74" s="60"/>
      <c r="BS74" s="974"/>
      <c r="BT74" s="975"/>
      <c r="BU74" s="975"/>
      <c r="BV74" s="975"/>
      <c r="BW74" s="975"/>
      <c r="BX74" s="975"/>
      <c r="BY74" s="975"/>
      <c r="BZ74" s="975"/>
      <c r="CA74" s="975"/>
      <c r="CB74" s="975"/>
      <c r="CC74" s="975"/>
      <c r="CD74" s="975"/>
      <c r="CE74" s="975"/>
      <c r="CF74" s="975"/>
      <c r="CG74" s="976"/>
      <c r="CH74" s="977"/>
      <c r="CI74" s="978"/>
      <c r="CJ74" s="978"/>
      <c r="CK74" s="978"/>
      <c r="CL74" s="979"/>
      <c r="CM74" s="977"/>
      <c r="CN74" s="978"/>
      <c r="CO74" s="978"/>
      <c r="CP74" s="978"/>
      <c r="CQ74" s="979"/>
      <c r="CR74" s="977"/>
      <c r="CS74" s="978"/>
      <c r="CT74" s="978"/>
      <c r="CU74" s="978"/>
      <c r="CV74" s="979"/>
      <c r="CW74" s="977"/>
      <c r="CX74" s="978"/>
      <c r="CY74" s="978"/>
      <c r="CZ74" s="978"/>
      <c r="DA74" s="979"/>
      <c r="DB74" s="977"/>
      <c r="DC74" s="978"/>
      <c r="DD74" s="978"/>
      <c r="DE74" s="978"/>
      <c r="DF74" s="979"/>
      <c r="DG74" s="977"/>
      <c r="DH74" s="978"/>
      <c r="DI74" s="978"/>
      <c r="DJ74" s="978"/>
      <c r="DK74" s="979"/>
      <c r="DL74" s="977"/>
      <c r="DM74" s="978"/>
      <c r="DN74" s="978"/>
      <c r="DO74" s="978"/>
      <c r="DP74" s="979"/>
      <c r="DQ74" s="977"/>
      <c r="DR74" s="978"/>
      <c r="DS74" s="978"/>
      <c r="DT74" s="978"/>
      <c r="DU74" s="979"/>
      <c r="DV74" s="974"/>
      <c r="DW74" s="975"/>
      <c r="DX74" s="975"/>
      <c r="DY74" s="975"/>
      <c r="DZ74" s="980"/>
      <c r="EA74" s="35"/>
    </row>
    <row r="75" spans="1:131" ht="26.25" customHeight="1" x14ac:dyDescent="0.2">
      <c r="A75" s="39">
        <v>8</v>
      </c>
      <c r="B75" s="759" t="s">
        <v>75</v>
      </c>
      <c r="C75" s="760"/>
      <c r="D75" s="760"/>
      <c r="E75" s="760"/>
      <c r="F75" s="760"/>
      <c r="G75" s="760"/>
      <c r="H75" s="760"/>
      <c r="I75" s="760"/>
      <c r="J75" s="760"/>
      <c r="K75" s="760"/>
      <c r="L75" s="760"/>
      <c r="M75" s="760"/>
      <c r="N75" s="760"/>
      <c r="O75" s="760"/>
      <c r="P75" s="761"/>
      <c r="Q75" s="762">
        <v>89</v>
      </c>
      <c r="R75" s="763"/>
      <c r="S75" s="763"/>
      <c r="T75" s="763"/>
      <c r="U75" s="1007"/>
      <c r="V75" s="1008">
        <v>83</v>
      </c>
      <c r="W75" s="763"/>
      <c r="X75" s="763"/>
      <c r="Y75" s="763"/>
      <c r="Z75" s="1007"/>
      <c r="AA75" s="1008">
        <v>6</v>
      </c>
      <c r="AB75" s="763"/>
      <c r="AC75" s="763"/>
      <c r="AD75" s="763"/>
      <c r="AE75" s="1007"/>
      <c r="AF75" s="1008">
        <v>6</v>
      </c>
      <c r="AG75" s="763"/>
      <c r="AH75" s="763"/>
      <c r="AI75" s="763"/>
      <c r="AJ75" s="1007"/>
      <c r="AK75" s="1008">
        <v>3</v>
      </c>
      <c r="AL75" s="763"/>
      <c r="AM75" s="763"/>
      <c r="AN75" s="763"/>
      <c r="AO75" s="1007"/>
      <c r="AP75" s="1004" t="s">
        <v>185</v>
      </c>
      <c r="AQ75" s="1004"/>
      <c r="AR75" s="1004"/>
      <c r="AS75" s="1004"/>
      <c r="AT75" s="1004"/>
      <c r="AU75" s="1004" t="s">
        <v>185</v>
      </c>
      <c r="AV75" s="1004"/>
      <c r="AW75" s="1004"/>
      <c r="AX75" s="1004"/>
      <c r="AY75" s="1004"/>
      <c r="AZ75" s="1005"/>
      <c r="BA75" s="1005"/>
      <c r="BB75" s="1005"/>
      <c r="BC75" s="1005"/>
      <c r="BD75" s="1006"/>
      <c r="BE75" s="42"/>
      <c r="BF75" s="42"/>
      <c r="BG75" s="42"/>
      <c r="BH75" s="42"/>
      <c r="BI75" s="42"/>
      <c r="BJ75" s="42"/>
      <c r="BK75" s="42"/>
      <c r="BL75" s="42"/>
      <c r="BM75" s="42"/>
      <c r="BN75" s="42"/>
      <c r="BO75" s="42"/>
      <c r="BP75" s="42"/>
      <c r="BQ75" s="39">
        <v>69</v>
      </c>
      <c r="BR75" s="60"/>
      <c r="BS75" s="974"/>
      <c r="BT75" s="975"/>
      <c r="BU75" s="975"/>
      <c r="BV75" s="975"/>
      <c r="BW75" s="975"/>
      <c r="BX75" s="975"/>
      <c r="BY75" s="975"/>
      <c r="BZ75" s="975"/>
      <c r="CA75" s="975"/>
      <c r="CB75" s="975"/>
      <c r="CC75" s="975"/>
      <c r="CD75" s="975"/>
      <c r="CE75" s="975"/>
      <c r="CF75" s="975"/>
      <c r="CG75" s="976"/>
      <c r="CH75" s="977"/>
      <c r="CI75" s="978"/>
      <c r="CJ75" s="978"/>
      <c r="CK75" s="978"/>
      <c r="CL75" s="979"/>
      <c r="CM75" s="977"/>
      <c r="CN75" s="978"/>
      <c r="CO75" s="978"/>
      <c r="CP75" s="978"/>
      <c r="CQ75" s="979"/>
      <c r="CR75" s="977"/>
      <c r="CS75" s="978"/>
      <c r="CT75" s="978"/>
      <c r="CU75" s="978"/>
      <c r="CV75" s="979"/>
      <c r="CW75" s="977"/>
      <c r="CX75" s="978"/>
      <c r="CY75" s="978"/>
      <c r="CZ75" s="978"/>
      <c r="DA75" s="979"/>
      <c r="DB75" s="977"/>
      <c r="DC75" s="978"/>
      <c r="DD75" s="978"/>
      <c r="DE75" s="978"/>
      <c r="DF75" s="979"/>
      <c r="DG75" s="977"/>
      <c r="DH75" s="978"/>
      <c r="DI75" s="978"/>
      <c r="DJ75" s="978"/>
      <c r="DK75" s="979"/>
      <c r="DL75" s="977"/>
      <c r="DM75" s="978"/>
      <c r="DN75" s="978"/>
      <c r="DO75" s="978"/>
      <c r="DP75" s="979"/>
      <c r="DQ75" s="977"/>
      <c r="DR75" s="978"/>
      <c r="DS75" s="978"/>
      <c r="DT75" s="978"/>
      <c r="DU75" s="979"/>
      <c r="DV75" s="974"/>
      <c r="DW75" s="975"/>
      <c r="DX75" s="975"/>
      <c r="DY75" s="975"/>
      <c r="DZ75" s="980"/>
      <c r="EA75" s="35"/>
    </row>
    <row r="76" spans="1:131" ht="26.25" customHeight="1" x14ac:dyDescent="0.2">
      <c r="A76" s="39">
        <v>9</v>
      </c>
      <c r="B76" s="759" t="s">
        <v>92</v>
      </c>
      <c r="C76" s="760"/>
      <c r="D76" s="760"/>
      <c r="E76" s="760"/>
      <c r="F76" s="760"/>
      <c r="G76" s="760"/>
      <c r="H76" s="760"/>
      <c r="I76" s="760"/>
      <c r="J76" s="760"/>
      <c r="K76" s="760"/>
      <c r="L76" s="760"/>
      <c r="M76" s="760"/>
      <c r="N76" s="760"/>
      <c r="O76" s="760"/>
      <c r="P76" s="761"/>
      <c r="Q76" s="762">
        <v>252958</v>
      </c>
      <c r="R76" s="763"/>
      <c r="S76" s="763"/>
      <c r="T76" s="763"/>
      <c r="U76" s="1007"/>
      <c r="V76" s="1008">
        <v>245877</v>
      </c>
      <c r="W76" s="763"/>
      <c r="X76" s="763"/>
      <c r="Y76" s="763"/>
      <c r="Z76" s="1007"/>
      <c r="AA76" s="1008">
        <v>7081</v>
      </c>
      <c r="AB76" s="763"/>
      <c r="AC76" s="763"/>
      <c r="AD76" s="763"/>
      <c r="AE76" s="1007"/>
      <c r="AF76" s="1008">
        <v>7081</v>
      </c>
      <c r="AG76" s="763"/>
      <c r="AH76" s="763"/>
      <c r="AI76" s="763"/>
      <c r="AJ76" s="1007"/>
      <c r="AK76" s="1008">
        <v>2765</v>
      </c>
      <c r="AL76" s="763"/>
      <c r="AM76" s="763"/>
      <c r="AN76" s="763"/>
      <c r="AO76" s="1007"/>
      <c r="AP76" s="1004" t="s">
        <v>185</v>
      </c>
      <c r="AQ76" s="1004"/>
      <c r="AR76" s="1004"/>
      <c r="AS76" s="1004"/>
      <c r="AT76" s="1004"/>
      <c r="AU76" s="1004" t="s">
        <v>185</v>
      </c>
      <c r="AV76" s="1004"/>
      <c r="AW76" s="1004"/>
      <c r="AX76" s="1004"/>
      <c r="AY76" s="1004"/>
      <c r="AZ76" s="1005"/>
      <c r="BA76" s="1005"/>
      <c r="BB76" s="1005"/>
      <c r="BC76" s="1005"/>
      <c r="BD76" s="1006"/>
      <c r="BE76" s="42"/>
      <c r="BF76" s="42"/>
      <c r="BG76" s="42"/>
      <c r="BH76" s="42"/>
      <c r="BI76" s="42"/>
      <c r="BJ76" s="42"/>
      <c r="BK76" s="42"/>
      <c r="BL76" s="42"/>
      <c r="BM76" s="42"/>
      <c r="BN76" s="42"/>
      <c r="BO76" s="42"/>
      <c r="BP76" s="42"/>
      <c r="BQ76" s="39">
        <v>70</v>
      </c>
      <c r="BR76" s="60"/>
      <c r="BS76" s="974"/>
      <c r="BT76" s="975"/>
      <c r="BU76" s="975"/>
      <c r="BV76" s="975"/>
      <c r="BW76" s="975"/>
      <c r="BX76" s="975"/>
      <c r="BY76" s="975"/>
      <c r="BZ76" s="975"/>
      <c r="CA76" s="975"/>
      <c r="CB76" s="975"/>
      <c r="CC76" s="975"/>
      <c r="CD76" s="975"/>
      <c r="CE76" s="975"/>
      <c r="CF76" s="975"/>
      <c r="CG76" s="976"/>
      <c r="CH76" s="977"/>
      <c r="CI76" s="978"/>
      <c r="CJ76" s="978"/>
      <c r="CK76" s="978"/>
      <c r="CL76" s="979"/>
      <c r="CM76" s="977"/>
      <c r="CN76" s="978"/>
      <c r="CO76" s="978"/>
      <c r="CP76" s="978"/>
      <c r="CQ76" s="979"/>
      <c r="CR76" s="977"/>
      <c r="CS76" s="978"/>
      <c r="CT76" s="978"/>
      <c r="CU76" s="978"/>
      <c r="CV76" s="979"/>
      <c r="CW76" s="977"/>
      <c r="CX76" s="978"/>
      <c r="CY76" s="978"/>
      <c r="CZ76" s="978"/>
      <c r="DA76" s="979"/>
      <c r="DB76" s="977"/>
      <c r="DC76" s="978"/>
      <c r="DD76" s="978"/>
      <c r="DE76" s="978"/>
      <c r="DF76" s="979"/>
      <c r="DG76" s="977"/>
      <c r="DH76" s="978"/>
      <c r="DI76" s="978"/>
      <c r="DJ76" s="978"/>
      <c r="DK76" s="979"/>
      <c r="DL76" s="977"/>
      <c r="DM76" s="978"/>
      <c r="DN76" s="978"/>
      <c r="DO76" s="978"/>
      <c r="DP76" s="979"/>
      <c r="DQ76" s="977"/>
      <c r="DR76" s="978"/>
      <c r="DS76" s="978"/>
      <c r="DT76" s="978"/>
      <c r="DU76" s="979"/>
      <c r="DV76" s="974"/>
      <c r="DW76" s="975"/>
      <c r="DX76" s="975"/>
      <c r="DY76" s="975"/>
      <c r="DZ76" s="980"/>
      <c r="EA76" s="35"/>
    </row>
    <row r="77" spans="1:131" ht="26.25" customHeight="1" x14ac:dyDescent="0.2">
      <c r="A77" s="39">
        <v>10</v>
      </c>
      <c r="B77" s="759" t="s">
        <v>434</v>
      </c>
      <c r="C77" s="760"/>
      <c r="D77" s="760"/>
      <c r="E77" s="760"/>
      <c r="F77" s="760"/>
      <c r="G77" s="760"/>
      <c r="H77" s="760"/>
      <c r="I77" s="760"/>
      <c r="J77" s="760"/>
      <c r="K77" s="760"/>
      <c r="L77" s="760"/>
      <c r="M77" s="760"/>
      <c r="N77" s="760"/>
      <c r="O77" s="760"/>
      <c r="P77" s="761"/>
      <c r="Q77" s="762">
        <v>9906</v>
      </c>
      <c r="R77" s="763"/>
      <c r="S77" s="763"/>
      <c r="T77" s="763"/>
      <c r="U77" s="1007"/>
      <c r="V77" s="1008">
        <v>8592</v>
      </c>
      <c r="W77" s="763"/>
      <c r="X77" s="763"/>
      <c r="Y77" s="763"/>
      <c r="Z77" s="1007"/>
      <c r="AA77" s="1008">
        <v>1314</v>
      </c>
      <c r="AB77" s="763"/>
      <c r="AC77" s="763"/>
      <c r="AD77" s="763"/>
      <c r="AE77" s="1007"/>
      <c r="AF77" s="1008">
        <v>6635</v>
      </c>
      <c r="AG77" s="763"/>
      <c r="AH77" s="763"/>
      <c r="AI77" s="763"/>
      <c r="AJ77" s="1007"/>
      <c r="AK77" s="1004" t="s">
        <v>185</v>
      </c>
      <c r="AL77" s="1004"/>
      <c r="AM77" s="1004"/>
      <c r="AN77" s="1004"/>
      <c r="AO77" s="1004"/>
      <c r="AP77" s="1008">
        <v>26778</v>
      </c>
      <c r="AQ77" s="763"/>
      <c r="AR77" s="763"/>
      <c r="AS77" s="763"/>
      <c r="AT77" s="1007"/>
      <c r="AU77" s="1004" t="s">
        <v>185</v>
      </c>
      <c r="AV77" s="1004"/>
      <c r="AW77" s="1004"/>
      <c r="AX77" s="1004"/>
      <c r="AY77" s="1004"/>
      <c r="AZ77" s="1005"/>
      <c r="BA77" s="1005"/>
      <c r="BB77" s="1005"/>
      <c r="BC77" s="1005"/>
      <c r="BD77" s="1006"/>
      <c r="BE77" s="42"/>
      <c r="BF77" s="42"/>
      <c r="BG77" s="42"/>
      <c r="BH77" s="42"/>
      <c r="BI77" s="42"/>
      <c r="BJ77" s="42"/>
      <c r="BK77" s="42"/>
      <c r="BL77" s="42"/>
      <c r="BM77" s="42"/>
      <c r="BN77" s="42"/>
      <c r="BO77" s="42"/>
      <c r="BP77" s="42"/>
      <c r="BQ77" s="39">
        <v>71</v>
      </c>
      <c r="BR77" s="60"/>
      <c r="BS77" s="974"/>
      <c r="BT77" s="975"/>
      <c r="BU77" s="975"/>
      <c r="BV77" s="975"/>
      <c r="BW77" s="975"/>
      <c r="BX77" s="975"/>
      <c r="BY77" s="975"/>
      <c r="BZ77" s="975"/>
      <c r="CA77" s="975"/>
      <c r="CB77" s="975"/>
      <c r="CC77" s="975"/>
      <c r="CD77" s="975"/>
      <c r="CE77" s="975"/>
      <c r="CF77" s="975"/>
      <c r="CG77" s="976"/>
      <c r="CH77" s="977"/>
      <c r="CI77" s="978"/>
      <c r="CJ77" s="978"/>
      <c r="CK77" s="978"/>
      <c r="CL77" s="979"/>
      <c r="CM77" s="977"/>
      <c r="CN77" s="978"/>
      <c r="CO77" s="978"/>
      <c r="CP77" s="978"/>
      <c r="CQ77" s="979"/>
      <c r="CR77" s="977"/>
      <c r="CS77" s="978"/>
      <c r="CT77" s="978"/>
      <c r="CU77" s="978"/>
      <c r="CV77" s="979"/>
      <c r="CW77" s="977"/>
      <c r="CX77" s="978"/>
      <c r="CY77" s="978"/>
      <c r="CZ77" s="978"/>
      <c r="DA77" s="979"/>
      <c r="DB77" s="977"/>
      <c r="DC77" s="978"/>
      <c r="DD77" s="978"/>
      <c r="DE77" s="978"/>
      <c r="DF77" s="979"/>
      <c r="DG77" s="977"/>
      <c r="DH77" s="978"/>
      <c r="DI77" s="978"/>
      <c r="DJ77" s="978"/>
      <c r="DK77" s="979"/>
      <c r="DL77" s="977"/>
      <c r="DM77" s="978"/>
      <c r="DN77" s="978"/>
      <c r="DO77" s="978"/>
      <c r="DP77" s="979"/>
      <c r="DQ77" s="977"/>
      <c r="DR77" s="978"/>
      <c r="DS77" s="978"/>
      <c r="DT77" s="978"/>
      <c r="DU77" s="979"/>
      <c r="DV77" s="974"/>
      <c r="DW77" s="975"/>
      <c r="DX77" s="975"/>
      <c r="DY77" s="975"/>
      <c r="DZ77" s="980"/>
      <c r="EA77" s="35"/>
    </row>
    <row r="78" spans="1:131" ht="26.25" customHeight="1" x14ac:dyDescent="0.2">
      <c r="A78" s="39">
        <v>11</v>
      </c>
      <c r="B78" s="759"/>
      <c r="C78" s="760"/>
      <c r="D78" s="760"/>
      <c r="E78" s="760"/>
      <c r="F78" s="760"/>
      <c r="G78" s="760"/>
      <c r="H78" s="760"/>
      <c r="I78" s="760"/>
      <c r="J78" s="760"/>
      <c r="K78" s="760"/>
      <c r="L78" s="760"/>
      <c r="M78" s="760"/>
      <c r="N78" s="760"/>
      <c r="O78" s="760"/>
      <c r="P78" s="761"/>
      <c r="Q78" s="1003"/>
      <c r="R78" s="1004"/>
      <c r="S78" s="1004"/>
      <c r="T78" s="1004"/>
      <c r="U78" s="1004"/>
      <c r="V78" s="1004"/>
      <c r="W78" s="1004"/>
      <c r="X78" s="1004"/>
      <c r="Y78" s="1004"/>
      <c r="Z78" s="1004"/>
      <c r="AA78" s="1004"/>
      <c r="AB78" s="1004"/>
      <c r="AC78" s="1004"/>
      <c r="AD78" s="1004"/>
      <c r="AE78" s="1004"/>
      <c r="AF78" s="1004"/>
      <c r="AG78" s="1004"/>
      <c r="AH78" s="1004"/>
      <c r="AI78" s="1004"/>
      <c r="AJ78" s="1004"/>
      <c r="AK78" s="1004"/>
      <c r="AL78" s="1004"/>
      <c r="AM78" s="1004"/>
      <c r="AN78" s="1004"/>
      <c r="AO78" s="1004"/>
      <c r="AP78" s="1004"/>
      <c r="AQ78" s="1004"/>
      <c r="AR78" s="1004"/>
      <c r="AS78" s="1004"/>
      <c r="AT78" s="1004"/>
      <c r="AU78" s="1004"/>
      <c r="AV78" s="1004"/>
      <c r="AW78" s="1004"/>
      <c r="AX78" s="1004"/>
      <c r="AY78" s="1004"/>
      <c r="AZ78" s="1005"/>
      <c r="BA78" s="1005"/>
      <c r="BB78" s="1005"/>
      <c r="BC78" s="1005"/>
      <c r="BD78" s="1006"/>
      <c r="BE78" s="42"/>
      <c r="BF78" s="42"/>
      <c r="BG78" s="42"/>
      <c r="BH78" s="42"/>
      <c r="BI78" s="42"/>
      <c r="BJ78" s="35"/>
      <c r="BK78" s="35"/>
      <c r="BL78" s="35"/>
      <c r="BM78" s="35"/>
      <c r="BN78" s="35"/>
      <c r="BO78" s="42"/>
      <c r="BP78" s="42"/>
      <c r="BQ78" s="39">
        <v>72</v>
      </c>
      <c r="BR78" s="60"/>
      <c r="BS78" s="974"/>
      <c r="BT78" s="975"/>
      <c r="BU78" s="975"/>
      <c r="BV78" s="975"/>
      <c r="BW78" s="975"/>
      <c r="BX78" s="975"/>
      <c r="BY78" s="975"/>
      <c r="BZ78" s="975"/>
      <c r="CA78" s="975"/>
      <c r="CB78" s="975"/>
      <c r="CC78" s="975"/>
      <c r="CD78" s="975"/>
      <c r="CE78" s="975"/>
      <c r="CF78" s="975"/>
      <c r="CG78" s="976"/>
      <c r="CH78" s="977"/>
      <c r="CI78" s="978"/>
      <c r="CJ78" s="978"/>
      <c r="CK78" s="978"/>
      <c r="CL78" s="979"/>
      <c r="CM78" s="977"/>
      <c r="CN78" s="978"/>
      <c r="CO78" s="978"/>
      <c r="CP78" s="978"/>
      <c r="CQ78" s="979"/>
      <c r="CR78" s="977"/>
      <c r="CS78" s="978"/>
      <c r="CT78" s="978"/>
      <c r="CU78" s="978"/>
      <c r="CV78" s="979"/>
      <c r="CW78" s="977"/>
      <c r="CX78" s="978"/>
      <c r="CY78" s="978"/>
      <c r="CZ78" s="978"/>
      <c r="DA78" s="979"/>
      <c r="DB78" s="977"/>
      <c r="DC78" s="978"/>
      <c r="DD78" s="978"/>
      <c r="DE78" s="978"/>
      <c r="DF78" s="979"/>
      <c r="DG78" s="977"/>
      <c r="DH78" s="978"/>
      <c r="DI78" s="978"/>
      <c r="DJ78" s="978"/>
      <c r="DK78" s="979"/>
      <c r="DL78" s="977"/>
      <c r="DM78" s="978"/>
      <c r="DN78" s="978"/>
      <c r="DO78" s="978"/>
      <c r="DP78" s="979"/>
      <c r="DQ78" s="977"/>
      <c r="DR78" s="978"/>
      <c r="DS78" s="978"/>
      <c r="DT78" s="978"/>
      <c r="DU78" s="979"/>
      <c r="DV78" s="974"/>
      <c r="DW78" s="975"/>
      <c r="DX78" s="975"/>
      <c r="DY78" s="975"/>
      <c r="DZ78" s="980"/>
      <c r="EA78" s="35"/>
    </row>
    <row r="79" spans="1:131" ht="26.25" customHeight="1" x14ac:dyDescent="0.2">
      <c r="A79" s="39">
        <v>12</v>
      </c>
      <c r="B79" s="759"/>
      <c r="C79" s="760"/>
      <c r="D79" s="760"/>
      <c r="E79" s="760"/>
      <c r="F79" s="760"/>
      <c r="G79" s="760"/>
      <c r="H79" s="760"/>
      <c r="I79" s="760"/>
      <c r="J79" s="760"/>
      <c r="K79" s="760"/>
      <c r="L79" s="760"/>
      <c r="M79" s="760"/>
      <c r="N79" s="760"/>
      <c r="O79" s="760"/>
      <c r="P79" s="761"/>
      <c r="Q79" s="1003"/>
      <c r="R79" s="1004"/>
      <c r="S79" s="1004"/>
      <c r="T79" s="1004"/>
      <c r="U79" s="1004"/>
      <c r="V79" s="1004"/>
      <c r="W79" s="1004"/>
      <c r="X79" s="1004"/>
      <c r="Y79" s="1004"/>
      <c r="Z79" s="1004"/>
      <c r="AA79" s="1004"/>
      <c r="AB79" s="1004"/>
      <c r="AC79" s="1004"/>
      <c r="AD79" s="1004"/>
      <c r="AE79" s="1004"/>
      <c r="AF79" s="1004"/>
      <c r="AG79" s="1004"/>
      <c r="AH79" s="1004"/>
      <c r="AI79" s="1004"/>
      <c r="AJ79" s="1004"/>
      <c r="AK79" s="1004"/>
      <c r="AL79" s="1004"/>
      <c r="AM79" s="1004"/>
      <c r="AN79" s="1004"/>
      <c r="AO79" s="1004"/>
      <c r="AP79" s="1004"/>
      <c r="AQ79" s="1004"/>
      <c r="AR79" s="1004"/>
      <c r="AS79" s="1004"/>
      <c r="AT79" s="1004"/>
      <c r="AU79" s="1004"/>
      <c r="AV79" s="1004"/>
      <c r="AW79" s="1004"/>
      <c r="AX79" s="1004"/>
      <c r="AY79" s="1004"/>
      <c r="AZ79" s="1005"/>
      <c r="BA79" s="1005"/>
      <c r="BB79" s="1005"/>
      <c r="BC79" s="1005"/>
      <c r="BD79" s="1006"/>
      <c r="BE79" s="42"/>
      <c r="BF79" s="42"/>
      <c r="BG79" s="42"/>
      <c r="BH79" s="42"/>
      <c r="BI79" s="42"/>
      <c r="BJ79" s="35"/>
      <c r="BK79" s="35"/>
      <c r="BL79" s="35"/>
      <c r="BM79" s="35"/>
      <c r="BN79" s="35"/>
      <c r="BO79" s="42"/>
      <c r="BP79" s="42"/>
      <c r="BQ79" s="39">
        <v>73</v>
      </c>
      <c r="BR79" s="60"/>
      <c r="BS79" s="974"/>
      <c r="BT79" s="975"/>
      <c r="BU79" s="975"/>
      <c r="BV79" s="975"/>
      <c r="BW79" s="975"/>
      <c r="BX79" s="975"/>
      <c r="BY79" s="975"/>
      <c r="BZ79" s="975"/>
      <c r="CA79" s="975"/>
      <c r="CB79" s="975"/>
      <c r="CC79" s="975"/>
      <c r="CD79" s="975"/>
      <c r="CE79" s="975"/>
      <c r="CF79" s="975"/>
      <c r="CG79" s="976"/>
      <c r="CH79" s="977"/>
      <c r="CI79" s="978"/>
      <c r="CJ79" s="978"/>
      <c r="CK79" s="978"/>
      <c r="CL79" s="979"/>
      <c r="CM79" s="977"/>
      <c r="CN79" s="978"/>
      <c r="CO79" s="978"/>
      <c r="CP79" s="978"/>
      <c r="CQ79" s="979"/>
      <c r="CR79" s="977"/>
      <c r="CS79" s="978"/>
      <c r="CT79" s="978"/>
      <c r="CU79" s="978"/>
      <c r="CV79" s="979"/>
      <c r="CW79" s="977"/>
      <c r="CX79" s="978"/>
      <c r="CY79" s="978"/>
      <c r="CZ79" s="978"/>
      <c r="DA79" s="979"/>
      <c r="DB79" s="977"/>
      <c r="DC79" s="978"/>
      <c r="DD79" s="978"/>
      <c r="DE79" s="978"/>
      <c r="DF79" s="979"/>
      <c r="DG79" s="977"/>
      <c r="DH79" s="978"/>
      <c r="DI79" s="978"/>
      <c r="DJ79" s="978"/>
      <c r="DK79" s="979"/>
      <c r="DL79" s="977"/>
      <c r="DM79" s="978"/>
      <c r="DN79" s="978"/>
      <c r="DO79" s="978"/>
      <c r="DP79" s="979"/>
      <c r="DQ79" s="977"/>
      <c r="DR79" s="978"/>
      <c r="DS79" s="978"/>
      <c r="DT79" s="978"/>
      <c r="DU79" s="979"/>
      <c r="DV79" s="974"/>
      <c r="DW79" s="975"/>
      <c r="DX79" s="975"/>
      <c r="DY79" s="975"/>
      <c r="DZ79" s="980"/>
      <c r="EA79" s="35"/>
    </row>
    <row r="80" spans="1:131" ht="26.25" customHeight="1" x14ac:dyDescent="0.2">
      <c r="A80" s="39">
        <v>13</v>
      </c>
      <c r="B80" s="759"/>
      <c r="C80" s="760"/>
      <c r="D80" s="760"/>
      <c r="E80" s="760"/>
      <c r="F80" s="760"/>
      <c r="G80" s="760"/>
      <c r="H80" s="760"/>
      <c r="I80" s="760"/>
      <c r="J80" s="760"/>
      <c r="K80" s="760"/>
      <c r="L80" s="760"/>
      <c r="M80" s="760"/>
      <c r="N80" s="760"/>
      <c r="O80" s="760"/>
      <c r="P80" s="761"/>
      <c r="Q80" s="1003"/>
      <c r="R80" s="1004"/>
      <c r="S80" s="1004"/>
      <c r="T80" s="1004"/>
      <c r="U80" s="1004"/>
      <c r="V80" s="1004"/>
      <c r="W80" s="1004"/>
      <c r="X80" s="1004"/>
      <c r="Y80" s="1004"/>
      <c r="Z80" s="1004"/>
      <c r="AA80" s="1004"/>
      <c r="AB80" s="1004"/>
      <c r="AC80" s="1004"/>
      <c r="AD80" s="1004"/>
      <c r="AE80" s="1004"/>
      <c r="AF80" s="1004"/>
      <c r="AG80" s="1004"/>
      <c r="AH80" s="1004"/>
      <c r="AI80" s="1004"/>
      <c r="AJ80" s="1004"/>
      <c r="AK80" s="1004"/>
      <c r="AL80" s="1004"/>
      <c r="AM80" s="1004"/>
      <c r="AN80" s="1004"/>
      <c r="AO80" s="1004"/>
      <c r="AP80" s="1004"/>
      <c r="AQ80" s="1004"/>
      <c r="AR80" s="1004"/>
      <c r="AS80" s="1004"/>
      <c r="AT80" s="1004"/>
      <c r="AU80" s="1004"/>
      <c r="AV80" s="1004"/>
      <c r="AW80" s="1004"/>
      <c r="AX80" s="1004"/>
      <c r="AY80" s="1004"/>
      <c r="AZ80" s="1005"/>
      <c r="BA80" s="1005"/>
      <c r="BB80" s="1005"/>
      <c r="BC80" s="1005"/>
      <c r="BD80" s="1006"/>
      <c r="BE80" s="42"/>
      <c r="BF80" s="42"/>
      <c r="BG80" s="42"/>
      <c r="BH80" s="42"/>
      <c r="BI80" s="42"/>
      <c r="BJ80" s="42"/>
      <c r="BK80" s="42"/>
      <c r="BL80" s="42"/>
      <c r="BM80" s="42"/>
      <c r="BN80" s="42"/>
      <c r="BO80" s="42"/>
      <c r="BP80" s="42"/>
      <c r="BQ80" s="39">
        <v>74</v>
      </c>
      <c r="BR80" s="60"/>
      <c r="BS80" s="974"/>
      <c r="BT80" s="975"/>
      <c r="BU80" s="975"/>
      <c r="BV80" s="975"/>
      <c r="BW80" s="975"/>
      <c r="BX80" s="975"/>
      <c r="BY80" s="975"/>
      <c r="BZ80" s="975"/>
      <c r="CA80" s="975"/>
      <c r="CB80" s="975"/>
      <c r="CC80" s="975"/>
      <c r="CD80" s="975"/>
      <c r="CE80" s="975"/>
      <c r="CF80" s="975"/>
      <c r="CG80" s="976"/>
      <c r="CH80" s="977"/>
      <c r="CI80" s="978"/>
      <c r="CJ80" s="978"/>
      <c r="CK80" s="978"/>
      <c r="CL80" s="979"/>
      <c r="CM80" s="977"/>
      <c r="CN80" s="978"/>
      <c r="CO80" s="978"/>
      <c r="CP80" s="978"/>
      <c r="CQ80" s="979"/>
      <c r="CR80" s="977"/>
      <c r="CS80" s="978"/>
      <c r="CT80" s="978"/>
      <c r="CU80" s="978"/>
      <c r="CV80" s="979"/>
      <c r="CW80" s="977"/>
      <c r="CX80" s="978"/>
      <c r="CY80" s="978"/>
      <c r="CZ80" s="978"/>
      <c r="DA80" s="979"/>
      <c r="DB80" s="977"/>
      <c r="DC80" s="978"/>
      <c r="DD80" s="978"/>
      <c r="DE80" s="978"/>
      <c r="DF80" s="979"/>
      <c r="DG80" s="977"/>
      <c r="DH80" s="978"/>
      <c r="DI80" s="978"/>
      <c r="DJ80" s="978"/>
      <c r="DK80" s="979"/>
      <c r="DL80" s="977"/>
      <c r="DM80" s="978"/>
      <c r="DN80" s="978"/>
      <c r="DO80" s="978"/>
      <c r="DP80" s="979"/>
      <c r="DQ80" s="977"/>
      <c r="DR80" s="978"/>
      <c r="DS80" s="978"/>
      <c r="DT80" s="978"/>
      <c r="DU80" s="979"/>
      <c r="DV80" s="974"/>
      <c r="DW80" s="975"/>
      <c r="DX80" s="975"/>
      <c r="DY80" s="975"/>
      <c r="DZ80" s="980"/>
      <c r="EA80" s="35"/>
    </row>
    <row r="81" spans="1:131" ht="26.25" customHeight="1" x14ac:dyDescent="0.2">
      <c r="A81" s="39">
        <v>14</v>
      </c>
      <c r="B81" s="759"/>
      <c r="C81" s="760"/>
      <c r="D81" s="760"/>
      <c r="E81" s="760"/>
      <c r="F81" s="760"/>
      <c r="G81" s="760"/>
      <c r="H81" s="760"/>
      <c r="I81" s="760"/>
      <c r="J81" s="760"/>
      <c r="K81" s="760"/>
      <c r="L81" s="760"/>
      <c r="M81" s="760"/>
      <c r="N81" s="760"/>
      <c r="O81" s="760"/>
      <c r="P81" s="761"/>
      <c r="Q81" s="1003"/>
      <c r="R81" s="1004"/>
      <c r="S81" s="1004"/>
      <c r="T81" s="1004"/>
      <c r="U81" s="1004"/>
      <c r="V81" s="1004"/>
      <c r="W81" s="1004"/>
      <c r="X81" s="1004"/>
      <c r="Y81" s="1004"/>
      <c r="Z81" s="1004"/>
      <c r="AA81" s="1004"/>
      <c r="AB81" s="1004"/>
      <c r="AC81" s="1004"/>
      <c r="AD81" s="1004"/>
      <c r="AE81" s="1004"/>
      <c r="AF81" s="1004"/>
      <c r="AG81" s="1004"/>
      <c r="AH81" s="1004"/>
      <c r="AI81" s="1004"/>
      <c r="AJ81" s="1004"/>
      <c r="AK81" s="1004"/>
      <c r="AL81" s="1004"/>
      <c r="AM81" s="1004"/>
      <c r="AN81" s="1004"/>
      <c r="AO81" s="1004"/>
      <c r="AP81" s="1004"/>
      <c r="AQ81" s="1004"/>
      <c r="AR81" s="1004"/>
      <c r="AS81" s="1004"/>
      <c r="AT81" s="1004"/>
      <c r="AU81" s="1004"/>
      <c r="AV81" s="1004"/>
      <c r="AW81" s="1004"/>
      <c r="AX81" s="1004"/>
      <c r="AY81" s="1004"/>
      <c r="AZ81" s="1005"/>
      <c r="BA81" s="1005"/>
      <c r="BB81" s="1005"/>
      <c r="BC81" s="1005"/>
      <c r="BD81" s="1006"/>
      <c r="BE81" s="42"/>
      <c r="BF81" s="42"/>
      <c r="BG81" s="42"/>
      <c r="BH81" s="42"/>
      <c r="BI81" s="42"/>
      <c r="BJ81" s="42"/>
      <c r="BK81" s="42"/>
      <c r="BL81" s="42"/>
      <c r="BM81" s="42"/>
      <c r="BN81" s="42"/>
      <c r="BO81" s="42"/>
      <c r="BP81" s="42"/>
      <c r="BQ81" s="39">
        <v>75</v>
      </c>
      <c r="BR81" s="60"/>
      <c r="BS81" s="974"/>
      <c r="BT81" s="975"/>
      <c r="BU81" s="975"/>
      <c r="BV81" s="975"/>
      <c r="BW81" s="975"/>
      <c r="BX81" s="975"/>
      <c r="BY81" s="975"/>
      <c r="BZ81" s="975"/>
      <c r="CA81" s="975"/>
      <c r="CB81" s="975"/>
      <c r="CC81" s="975"/>
      <c r="CD81" s="975"/>
      <c r="CE81" s="975"/>
      <c r="CF81" s="975"/>
      <c r="CG81" s="976"/>
      <c r="CH81" s="977"/>
      <c r="CI81" s="978"/>
      <c r="CJ81" s="978"/>
      <c r="CK81" s="978"/>
      <c r="CL81" s="979"/>
      <c r="CM81" s="977"/>
      <c r="CN81" s="978"/>
      <c r="CO81" s="978"/>
      <c r="CP81" s="978"/>
      <c r="CQ81" s="979"/>
      <c r="CR81" s="977"/>
      <c r="CS81" s="978"/>
      <c r="CT81" s="978"/>
      <c r="CU81" s="978"/>
      <c r="CV81" s="979"/>
      <c r="CW81" s="977"/>
      <c r="CX81" s="978"/>
      <c r="CY81" s="978"/>
      <c r="CZ81" s="978"/>
      <c r="DA81" s="979"/>
      <c r="DB81" s="977"/>
      <c r="DC81" s="978"/>
      <c r="DD81" s="978"/>
      <c r="DE81" s="978"/>
      <c r="DF81" s="979"/>
      <c r="DG81" s="977"/>
      <c r="DH81" s="978"/>
      <c r="DI81" s="978"/>
      <c r="DJ81" s="978"/>
      <c r="DK81" s="979"/>
      <c r="DL81" s="977"/>
      <c r="DM81" s="978"/>
      <c r="DN81" s="978"/>
      <c r="DO81" s="978"/>
      <c r="DP81" s="979"/>
      <c r="DQ81" s="977"/>
      <c r="DR81" s="978"/>
      <c r="DS81" s="978"/>
      <c r="DT81" s="978"/>
      <c r="DU81" s="979"/>
      <c r="DV81" s="974"/>
      <c r="DW81" s="975"/>
      <c r="DX81" s="975"/>
      <c r="DY81" s="975"/>
      <c r="DZ81" s="980"/>
      <c r="EA81" s="35"/>
    </row>
    <row r="82" spans="1:131" ht="26.25" customHeight="1" x14ac:dyDescent="0.2">
      <c r="A82" s="39">
        <v>15</v>
      </c>
      <c r="B82" s="759"/>
      <c r="C82" s="760"/>
      <c r="D82" s="760"/>
      <c r="E82" s="760"/>
      <c r="F82" s="760"/>
      <c r="G82" s="760"/>
      <c r="H82" s="760"/>
      <c r="I82" s="760"/>
      <c r="J82" s="760"/>
      <c r="K82" s="760"/>
      <c r="L82" s="760"/>
      <c r="M82" s="760"/>
      <c r="N82" s="760"/>
      <c r="O82" s="760"/>
      <c r="P82" s="761"/>
      <c r="Q82" s="1003"/>
      <c r="R82" s="1004"/>
      <c r="S82" s="1004"/>
      <c r="T82" s="1004"/>
      <c r="U82" s="1004"/>
      <c r="V82" s="1004"/>
      <c r="W82" s="1004"/>
      <c r="X82" s="1004"/>
      <c r="Y82" s="1004"/>
      <c r="Z82" s="1004"/>
      <c r="AA82" s="1004"/>
      <c r="AB82" s="1004"/>
      <c r="AC82" s="1004"/>
      <c r="AD82" s="1004"/>
      <c r="AE82" s="1004"/>
      <c r="AF82" s="1004"/>
      <c r="AG82" s="1004"/>
      <c r="AH82" s="1004"/>
      <c r="AI82" s="1004"/>
      <c r="AJ82" s="1004"/>
      <c r="AK82" s="1004"/>
      <c r="AL82" s="1004"/>
      <c r="AM82" s="1004"/>
      <c r="AN82" s="1004"/>
      <c r="AO82" s="1004"/>
      <c r="AP82" s="1004"/>
      <c r="AQ82" s="1004"/>
      <c r="AR82" s="1004"/>
      <c r="AS82" s="1004"/>
      <c r="AT82" s="1004"/>
      <c r="AU82" s="1004"/>
      <c r="AV82" s="1004"/>
      <c r="AW82" s="1004"/>
      <c r="AX82" s="1004"/>
      <c r="AY82" s="1004"/>
      <c r="AZ82" s="1005"/>
      <c r="BA82" s="1005"/>
      <c r="BB82" s="1005"/>
      <c r="BC82" s="1005"/>
      <c r="BD82" s="1006"/>
      <c r="BE82" s="42"/>
      <c r="BF82" s="42"/>
      <c r="BG82" s="42"/>
      <c r="BH82" s="42"/>
      <c r="BI82" s="42"/>
      <c r="BJ82" s="42"/>
      <c r="BK82" s="42"/>
      <c r="BL82" s="42"/>
      <c r="BM82" s="42"/>
      <c r="BN82" s="42"/>
      <c r="BO82" s="42"/>
      <c r="BP82" s="42"/>
      <c r="BQ82" s="39">
        <v>76</v>
      </c>
      <c r="BR82" s="60"/>
      <c r="BS82" s="974"/>
      <c r="BT82" s="975"/>
      <c r="BU82" s="975"/>
      <c r="BV82" s="975"/>
      <c r="BW82" s="975"/>
      <c r="BX82" s="975"/>
      <c r="BY82" s="975"/>
      <c r="BZ82" s="975"/>
      <c r="CA82" s="975"/>
      <c r="CB82" s="975"/>
      <c r="CC82" s="975"/>
      <c r="CD82" s="975"/>
      <c r="CE82" s="975"/>
      <c r="CF82" s="975"/>
      <c r="CG82" s="976"/>
      <c r="CH82" s="977"/>
      <c r="CI82" s="978"/>
      <c r="CJ82" s="978"/>
      <c r="CK82" s="978"/>
      <c r="CL82" s="979"/>
      <c r="CM82" s="977"/>
      <c r="CN82" s="978"/>
      <c r="CO82" s="978"/>
      <c r="CP82" s="978"/>
      <c r="CQ82" s="979"/>
      <c r="CR82" s="977"/>
      <c r="CS82" s="978"/>
      <c r="CT82" s="978"/>
      <c r="CU82" s="978"/>
      <c r="CV82" s="979"/>
      <c r="CW82" s="977"/>
      <c r="CX82" s="978"/>
      <c r="CY82" s="978"/>
      <c r="CZ82" s="978"/>
      <c r="DA82" s="979"/>
      <c r="DB82" s="977"/>
      <c r="DC82" s="978"/>
      <c r="DD82" s="978"/>
      <c r="DE82" s="978"/>
      <c r="DF82" s="979"/>
      <c r="DG82" s="977"/>
      <c r="DH82" s="978"/>
      <c r="DI82" s="978"/>
      <c r="DJ82" s="978"/>
      <c r="DK82" s="979"/>
      <c r="DL82" s="977"/>
      <c r="DM82" s="978"/>
      <c r="DN82" s="978"/>
      <c r="DO82" s="978"/>
      <c r="DP82" s="979"/>
      <c r="DQ82" s="977"/>
      <c r="DR82" s="978"/>
      <c r="DS82" s="978"/>
      <c r="DT82" s="978"/>
      <c r="DU82" s="979"/>
      <c r="DV82" s="974"/>
      <c r="DW82" s="975"/>
      <c r="DX82" s="975"/>
      <c r="DY82" s="975"/>
      <c r="DZ82" s="980"/>
      <c r="EA82" s="35"/>
    </row>
    <row r="83" spans="1:131" ht="26.25" customHeight="1" x14ac:dyDescent="0.2">
      <c r="A83" s="39">
        <v>16</v>
      </c>
      <c r="B83" s="759"/>
      <c r="C83" s="760"/>
      <c r="D83" s="760"/>
      <c r="E83" s="760"/>
      <c r="F83" s="760"/>
      <c r="G83" s="760"/>
      <c r="H83" s="760"/>
      <c r="I83" s="760"/>
      <c r="J83" s="760"/>
      <c r="K83" s="760"/>
      <c r="L83" s="760"/>
      <c r="M83" s="760"/>
      <c r="N83" s="760"/>
      <c r="O83" s="760"/>
      <c r="P83" s="761"/>
      <c r="Q83" s="1003"/>
      <c r="R83" s="1004"/>
      <c r="S83" s="1004"/>
      <c r="T83" s="1004"/>
      <c r="U83" s="1004"/>
      <c r="V83" s="1004"/>
      <c r="W83" s="1004"/>
      <c r="X83" s="1004"/>
      <c r="Y83" s="1004"/>
      <c r="Z83" s="1004"/>
      <c r="AA83" s="1004"/>
      <c r="AB83" s="1004"/>
      <c r="AC83" s="1004"/>
      <c r="AD83" s="1004"/>
      <c r="AE83" s="1004"/>
      <c r="AF83" s="1004"/>
      <c r="AG83" s="1004"/>
      <c r="AH83" s="1004"/>
      <c r="AI83" s="1004"/>
      <c r="AJ83" s="1004"/>
      <c r="AK83" s="1004"/>
      <c r="AL83" s="1004"/>
      <c r="AM83" s="1004"/>
      <c r="AN83" s="1004"/>
      <c r="AO83" s="1004"/>
      <c r="AP83" s="1004"/>
      <c r="AQ83" s="1004"/>
      <c r="AR83" s="1004"/>
      <c r="AS83" s="1004"/>
      <c r="AT83" s="1004"/>
      <c r="AU83" s="1004"/>
      <c r="AV83" s="1004"/>
      <c r="AW83" s="1004"/>
      <c r="AX83" s="1004"/>
      <c r="AY83" s="1004"/>
      <c r="AZ83" s="1005"/>
      <c r="BA83" s="1005"/>
      <c r="BB83" s="1005"/>
      <c r="BC83" s="1005"/>
      <c r="BD83" s="1006"/>
      <c r="BE83" s="42"/>
      <c r="BF83" s="42"/>
      <c r="BG83" s="42"/>
      <c r="BH83" s="42"/>
      <c r="BI83" s="42"/>
      <c r="BJ83" s="42"/>
      <c r="BK83" s="42"/>
      <c r="BL83" s="42"/>
      <c r="BM83" s="42"/>
      <c r="BN83" s="42"/>
      <c r="BO83" s="42"/>
      <c r="BP83" s="42"/>
      <c r="BQ83" s="39">
        <v>77</v>
      </c>
      <c r="BR83" s="60"/>
      <c r="BS83" s="974"/>
      <c r="BT83" s="975"/>
      <c r="BU83" s="975"/>
      <c r="BV83" s="975"/>
      <c r="BW83" s="975"/>
      <c r="BX83" s="975"/>
      <c r="BY83" s="975"/>
      <c r="BZ83" s="975"/>
      <c r="CA83" s="975"/>
      <c r="CB83" s="975"/>
      <c r="CC83" s="975"/>
      <c r="CD83" s="975"/>
      <c r="CE83" s="975"/>
      <c r="CF83" s="975"/>
      <c r="CG83" s="976"/>
      <c r="CH83" s="977"/>
      <c r="CI83" s="978"/>
      <c r="CJ83" s="978"/>
      <c r="CK83" s="978"/>
      <c r="CL83" s="979"/>
      <c r="CM83" s="977"/>
      <c r="CN83" s="978"/>
      <c r="CO83" s="978"/>
      <c r="CP83" s="978"/>
      <c r="CQ83" s="979"/>
      <c r="CR83" s="977"/>
      <c r="CS83" s="978"/>
      <c r="CT83" s="978"/>
      <c r="CU83" s="978"/>
      <c r="CV83" s="979"/>
      <c r="CW83" s="977"/>
      <c r="CX83" s="978"/>
      <c r="CY83" s="978"/>
      <c r="CZ83" s="978"/>
      <c r="DA83" s="979"/>
      <c r="DB83" s="977"/>
      <c r="DC83" s="978"/>
      <c r="DD83" s="978"/>
      <c r="DE83" s="978"/>
      <c r="DF83" s="979"/>
      <c r="DG83" s="977"/>
      <c r="DH83" s="978"/>
      <c r="DI83" s="978"/>
      <c r="DJ83" s="978"/>
      <c r="DK83" s="979"/>
      <c r="DL83" s="977"/>
      <c r="DM83" s="978"/>
      <c r="DN83" s="978"/>
      <c r="DO83" s="978"/>
      <c r="DP83" s="979"/>
      <c r="DQ83" s="977"/>
      <c r="DR83" s="978"/>
      <c r="DS83" s="978"/>
      <c r="DT83" s="978"/>
      <c r="DU83" s="979"/>
      <c r="DV83" s="974"/>
      <c r="DW83" s="975"/>
      <c r="DX83" s="975"/>
      <c r="DY83" s="975"/>
      <c r="DZ83" s="980"/>
      <c r="EA83" s="35"/>
    </row>
    <row r="84" spans="1:131" ht="26.25" customHeight="1" x14ac:dyDescent="0.2">
      <c r="A84" s="39">
        <v>17</v>
      </c>
      <c r="B84" s="759"/>
      <c r="C84" s="760"/>
      <c r="D84" s="760"/>
      <c r="E84" s="760"/>
      <c r="F84" s="760"/>
      <c r="G84" s="760"/>
      <c r="H84" s="760"/>
      <c r="I84" s="760"/>
      <c r="J84" s="760"/>
      <c r="K84" s="760"/>
      <c r="L84" s="760"/>
      <c r="M84" s="760"/>
      <c r="N84" s="760"/>
      <c r="O84" s="760"/>
      <c r="P84" s="761"/>
      <c r="Q84" s="1003"/>
      <c r="R84" s="1004"/>
      <c r="S84" s="1004"/>
      <c r="T84" s="1004"/>
      <c r="U84" s="1004"/>
      <c r="V84" s="1004"/>
      <c r="W84" s="1004"/>
      <c r="X84" s="1004"/>
      <c r="Y84" s="1004"/>
      <c r="Z84" s="1004"/>
      <c r="AA84" s="1004"/>
      <c r="AB84" s="1004"/>
      <c r="AC84" s="1004"/>
      <c r="AD84" s="1004"/>
      <c r="AE84" s="1004"/>
      <c r="AF84" s="1004"/>
      <c r="AG84" s="1004"/>
      <c r="AH84" s="1004"/>
      <c r="AI84" s="1004"/>
      <c r="AJ84" s="1004"/>
      <c r="AK84" s="1004"/>
      <c r="AL84" s="1004"/>
      <c r="AM84" s="1004"/>
      <c r="AN84" s="1004"/>
      <c r="AO84" s="1004"/>
      <c r="AP84" s="1004"/>
      <c r="AQ84" s="1004"/>
      <c r="AR84" s="1004"/>
      <c r="AS84" s="1004"/>
      <c r="AT84" s="1004"/>
      <c r="AU84" s="1004"/>
      <c r="AV84" s="1004"/>
      <c r="AW84" s="1004"/>
      <c r="AX84" s="1004"/>
      <c r="AY84" s="1004"/>
      <c r="AZ84" s="1005"/>
      <c r="BA84" s="1005"/>
      <c r="BB84" s="1005"/>
      <c r="BC84" s="1005"/>
      <c r="BD84" s="1006"/>
      <c r="BE84" s="42"/>
      <c r="BF84" s="42"/>
      <c r="BG84" s="42"/>
      <c r="BH84" s="42"/>
      <c r="BI84" s="42"/>
      <c r="BJ84" s="42"/>
      <c r="BK84" s="42"/>
      <c r="BL84" s="42"/>
      <c r="BM84" s="42"/>
      <c r="BN84" s="42"/>
      <c r="BO84" s="42"/>
      <c r="BP84" s="42"/>
      <c r="BQ84" s="39">
        <v>78</v>
      </c>
      <c r="BR84" s="60"/>
      <c r="BS84" s="974"/>
      <c r="BT84" s="975"/>
      <c r="BU84" s="975"/>
      <c r="BV84" s="975"/>
      <c r="BW84" s="975"/>
      <c r="BX84" s="975"/>
      <c r="BY84" s="975"/>
      <c r="BZ84" s="975"/>
      <c r="CA84" s="975"/>
      <c r="CB84" s="975"/>
      <c r="CC84" s="975"/>
      <c r="CD84" s="975"/>
      <c r="CE84" s="975"/>
      <c r="CF84" s="975"/>
      <c r="CG84" s="976"/>
      <c r="CH84" s="977"/>
      <c r="CI84" s="978"/>
      <c r="CJ84" s="978"/>
      <c r="CK84" s="978"/>
      <c r="CL84" s="979"/>
      <c r="CM84" s="977"/>
      <c r="CN84" s="978"/>
      <c r="CO84" s="978"/>
      <c r="CP84" s="978"/>
      <c r="CQ84" s="979"/>
      <c r="CR84" s="977"/>
      <c r="CS84" s="978"/>
      <c r="CT84" s="978"/>
      <c r="CU84" s="978"/>
      <c r="CV84" s="979"/>
      <c r="CW84" s="977"/>
      <c r="CX84" s="978"/>
      <c r="CY84" s="978"/>
      <c r="CZ84" s="978"/>
      <c r="DA84" s="979"/>
      <c r="DB84" s="977"/>
      <c r="DC84" s="978"/>
      <c r="DD84" s="978"/>
      <c r="DE84" s="978"/>
      <c r="DF84" s="979"/>
      <c r="DG84" s="977"/>
      <c r="DH84" s="978"/>
      <c r="DI84" s="978"/>
      <c r="DJ84" s="978"/>
      <c r="DK84" s="979"/>
      <c r="DL84" s="977"/>
      <c r="DM84" s="978"/>
      <c r="DN84" s="978"/>
      <c r="DO84" s="978"/>
      <c r="DP84" s="979"/>
      <c r="DQ84" s="977"/>
      <c r="DR84" s="978"/>
      <c r="DS84" s="978"/>
      <c r="DT84" s="978"/>
      <c r="DU84" s="979"/>
      <c r="DV84" s="974"/>
      <c r="DW84" s="975"/>
      <c r="DX84" s="975"/>
      <c r="DY84" s="975"/>
      <c r="DZ84" s="980"/>
      <c r="EA84" s="35"/>
    </row>
    <row r="85" spans="1:131" ht="26.25" customHeight="1" x14ac:dyDescent="0.2">
      <c r="A85" s="39">
        <v>18</v>
      </c>
      <c r="B85" s="759"/>
      <c r="C85" s="760"/>
      <c r="D85" s="760"/>
      <c r="E85" s="760"/>
      <c r="F85" s="760"/>
      <c r="G85" s="760"/>
      <c r="H85" s="760"/>
      <c r="I85" s="760"/>
      <c r="J85" s="760"/>
      <c r="K85" s="760"/>
      <c r="L85" s="760"/>
      <c r="M85" s="760"/>
      <c r="N85" s="760"/>
      <c r="O85" s="760"/>
      <c r="P85" s="761"/>
      <c r="Q85" s="1003"/>
      <c r="R85" s="1004"/>
      <c r="S85" s="1004"/>
      <c r="T85" s="1004"/>
      <c r="U85" s="1004"/>
      <c r="V85" s="1004"/>
      <c r="W85" s="1004"/>
      <c r="X85" s="1004"/>
      <c r="Y85" s="1004"/>
      <c r="Z85" s="1004"/>
      <c r="AA85" s="1004"/>
      <c r="AB85" s="1004"/>
      <c r="AC85" s="1004"/>
      <c r="AD85" s="1004"/>
      <c r="AE85" s="1004"/>
      <c r="AF85" s="1004"/>
      <c r="AG85" s="1004"/>
      <c r="AH85" s="1004"/>
      <c r="AI85" s="1004"/>
      <c r="AJ85" s="1004"/>
      <c r="AK85" s="1004"/>
      <c r="AL85" s="1004"/>
      <c r="AM85" s="1004"/>
      <c r="AN85" s="1004"/>
      <c r="AO85" s="1004"/>
      <c r="AP85" s="1004"/>
      <c r="AQ85" s="1004"/>
      <c r="AR85" s="1004"/>
      <c r="AS85" s="1004"/>
      <c r="AT85" s="1004"/>
      <c r="AU85" s="1004"/>
      <c r="AV85" s="1004"/>
      <c r="AW85" s="1004"/>
      <c r="AX85" s="1004"/>
      <c r="AY85" s="1004"/>
      <c r="AZ85" s="1005"/>
      <c r="BA85" s="1005"/>
      <c r="BB85" s="1005"/>
      <c r="BC85" s="1005"/>
      <c r="BD85" s="1006"/>
      <c r="BE85" s="42"/>
      <c r="BF85" s="42"/>
      <c r="BG85" s="42"/>
      <c r="BH85" s="42"/>
      <c r="BI85" s="42"/>
      <c r="BJ85" s="42"/>
      <c r="BK85" s="42"/>
      <c r="BL85" s="42"/>
      <c r="BM85" s="42"/>
      <c r="BN85" s="42"/>
      <c r="BO85" s="42"/>
      <c r="BP85" s="42"/>
      <c r="BQ85" s="39">
        <v>79</v>
      </c>
      <c r="BR85" s="60"/>
      <c r="BS85" s="974"/>
      <c r="BT85" s="975"/>
      <c r="BU85" s="975"/>
      <c r="BV85" s="975"/>
      <c r="BW85" s="975"/>
      <c r="BX85" s="975"/>
      <c r="BY85" s="975"/>
      <c r="BZ85" s="975"/>
      <c r="CA85" s="975"/>
      <c r="CB85" s="975"/>
      <c r="CC85" s="975"/>
      <c r="CD85" s="975"/>
      <c r="CE85" s="975"/>
      <c r="CF85" s="975"/>
      <c r="CG85" s="976"/>
      <c r="CH85" s="977"/>
      <c r="CI85" s="978"/>
      <c r="CJ85" s="978"/>
      <c r="CK85" s="978"/>
      <c r="CL85" s="979"/>
      <c r="CM85" s="977"/>
      <c r="CN85" s="978"/>
      <c r="CO85" s="978"/>
      <c r="CP85" s="978"/>
      <c r="CQ85" s="979"/>
      <c r="CR85" s="977"/>
      <c r="CS85" s="978"/>
      <c r="CT85" s="978"/>
      <c r="CU85" s="978"/>
      <c r="CV85" s="979"/>
      <c r="CW85" s="977"/>
      <c r="CX85" s="978"/>
      <c r="CY85" s="978"/>
      <c r="CZ85" s="978"/>
      <c r="DA85" s="979"/>
      <c r="DB85" s="977"/>
      <c r="DC85" s="978"/>
      <c r="DD85" s="978"/>
      <c r="DE85" s="978"/>
      <c r="DF85" s="979"/>
      <c r="DG85" s="977"/>
      <c r="DH85" s="978"/>
      <c r="DI85" s="978"/>
      <c r="DJ85" s="978"/>
      <c r="DK85" s="979"/>
      <c r="DL85" s="977"/>
      <c r="DM85" s="978"/>
      <c r="DN85" s="978"/>
      <c r="DO85" s="978"/>
      <c r="DP85" s="979"/>
      <c r="DQ85" s="977"/>
      <c r="DR85" s="978"/>
      <c r="DS85" s="978"/>
      <c r="DT85" s="978"/>
      <c r="DU85" s="979"/>
      <c r="DV85" s="974"/>
      <c r="DW85" s="975"/>
      <c r="DX85" s="975"/>
      <c r="DY85" s="975"/>
      <c r="DZ85" s="980"/>
      <c r="EA85" s="35"/>
    </row>
    <row r="86" spans="1:131" ht="26.25" customHeight="1" x14ac:dyDescent="0.2">
      <c r="A86" s="39">
        <v>19</v>
      </c>
      <c r="B86" s="759"/>
      <c r="C86" s="760"/>
      <c r="D86" s="760"/>
      <c r="E86" s="760"/>
      <c r="F86" s="760"/>
      <c r="G86" s="760"/>
      <c r="H86" s="760"/>
      <c r="I86" s="760"/>
      <c r="J86" s="760"/>
      <c r="K86" s="760"/>
      <c r="L86" s="760"/>
      <c r="M86" s="760"/>
      <c r="N86" s="760"/>
      <c r="O86" s="760"/>
      <c r="P86" s="761"/>
      <c r="Q86" s="1003"/>
      <c r="R86" s="1004"/>
      <c r="S86" s="1004"/>
      <c r="T86" s="1004"/>
      <c r="U86" s="1004"/>
      <c r="V86" s="1004"/>
      <c r="W86" s="1004"/>
      <c r="X86" s="1004"/>
      <c r="Y86" s="1004"/>
      <c r="Z86" s="1004"/>
      <c r="AA86" s="1004"/>
      <c r="AB86" s="1004"/>
      <c r="AC86" s="1004"/>
      <c r="AD86" s="1004"/>
      <c r="AE86" s="1004"/>
      <c r="AF86" s="1004"/>
      <c r="AG86" s="1004"/>
      <c r="AH86" s="1004"/>
      <c r="AI86" s="1004"/>
      <c r="AJ86" s="1004"/>
      <c r="AK86" s="1004"/>
      <c r="AL86" s="1004"/>
      <c r="AM86" s="1004"/>
      <c r="AN86" s="1004"/>
      <c r="AO86" s="1004"/>
      <c r="AP86" s="1004"/>
      <c r="AQ86" s="1004"/>
      <c r="AR86" s="1004"/>
      <c r="AS86" s="1004"/>
      <c r="AT86" s="1004"/>
      <c r="AU86" s="1004"/>
      <c r="AV86" s="1004"/>
      <c r="AW86" s="1004"/>
      <c r="AX86" s="1004"/>
      <c r="AY86" s="1004"/>
      <c r="AZ86" s="1005"/>
      <c r="BA86" s="1005"/>
      <c r="BB86" s="1005"/>
      <c r="BC86" s="1005"/>
      <c r="BD86" s="1006"/>
      <c r="BE86" s="42"/>
      <c r="BF86" s="42"/>
      <c r="BG86" s="42"/>
      <c r="BH86" s="42"/>
      <c r="BI86" s="42"/>
      <c r="BJ86" s="42"/>
      <c r="BK86" s="42"/>
      <c r="BL86" s="42"/>
      <c r="BM86" s="42"/>
      <c r="BN86" s="42"/>
      <c r="BO86" s="42"/>
      <c r="BP86" s="42"/>
      <c r="BQ86" s="39">
        <v>80</v>
      </c>
      <c r="BR86" s="60"/>
      <c r="BS86" s="974"/>
      <c r="BT86" s="975"/>
      <c r="BU86" s="975"/>
      <c r="BV86" s="975"/>
      <c r="BW86" s="975"/>
      <c r="BX86" s="975"/>
      <c r="BY86" s="975"/>
      <c r="BZ86" s="975"/>
      <c r="CA86" s="975"/>
      <c r="CB86" s="975"/>
      <c r="CC86" s="975"/>
      <c r="CD86" s="975"/>
      <c r="CE86" s="975"/>
      <c r="CF86" s="975"/>
      <c r="CG86" s="976"/>
      <c r="CH86" s="977"/>
      <c r="CI86" s="978"/>
      <c r="CJ86" s="978"/>
      <c r="CK86" s="978"/>
      <c r="CL86" s="979"/>
      <c r="CM86" s="977"/>
      <c r="CN86" s="978"/>
      <c r="CO86" s="978"/>
      <c r="CP86" s="978"/>
      <c r="CQ86" s="979"/>
      <c r="CR86" s="977"/>
      <c r="CS86" s="978"/>
      <c r="CT86" s="978"/>
      <c r="CU86" s="978"/>
      <c r="CV86" s="979"/>
      <c r="CW86" s="977"/>
      <c r="CX86" s="978"/>
      <c r="CY86" s="978"/>
      <c r="CZ86" s="978"/>
      <c r="DA86" s="979"/>
      <c r="DB86" s="977"/>
      <c r="DC86" s="978"/>
      <c r="DD86" s="978"/>
      <c r="DE86" s="978"/>
      <c r="DF86" s="979"/>
      <c r="DG86" s="977"/>
      <c r="DH86" s="978"/>
      <c r="DI86" s="978"/>
      <c r="DJ86" s="978"/>
      <c r="DK86" s="979"/>
      <c r="DL86" s="977"/>
      <c r="DM86" s="978"/>
      <c r="DN86" s="978"/>
      <c r="DO86" s="978"/>
      <c r="DP86" s="979"/>
      <c r="DQ86" s="977"/>
      <c r="DR86" s="978"/>
      <c r="DS86" s="978"/>
      <c r="DT86" s="978"/>
      <c r="DU86" s="979"/>
      <c r="DV86" s="974"/>
      <c r="DW86" s="975"/>
      <c r="DX86" s="975"/>
      <c r="DY86" s="975"/>
      <c r="DZ86" s="980"/>
      <c r="EA86" s="35"/>
    </row>
    <row r="87" spans="1:131" ht="26.25" customHeight="1" x14ac:dyDescent="0.2">
      <c r="A87" s="44">
        <v>20</v>
      </c>
      <c r="B87" s="996"/>
      <c r="C87" s="997"/>
      <c r="D87" s="997"/>
      <c r="E87" s="997"/>
      <c r="F87" s="997"/>
      <c r="G87" s="997"/>
      <c r="H87" s="997"/>
      <c r="I87" s="997"/>
      <c r="J87" s="997"/>
      <c r="K87" s="997"/>
      <c r="L87" s="997"/>
      <c r="M87" s="997"/>
      <c r="N87" s="997"/>
      <c r="O87" s="997"/>
      <c r="P87" s="998"/>
      <c r="Q87" s="999"/>
      <c r="R87" s="1000"/>
      <c r="S87" s="1000"/>
      <c r="T87" s="1000"/>
      <c r="U87" s="1000"/>
      <c r="V87" s="1000"/>
      <c r="W87" s="1000"/>
      <c r="X87" s="1000"/>
      <c r="Y87" s="1000"/>
      <c r="Z87" s="1000"/>
      <c r="AA87" s="1000"/>
      <c r="AB87" s="1000"/>
      <c r="AC87" s="1000"/>
      <c r="AD87" s="1000"/>
      <c r="AE87" s="1000"/>
      <c r="AF87" s="1000"/>
      <c r="AG87" s="1000"/>
      <c r="AH87" s="1000"/>
      <c r="AI87" s="1000"/>
      <c r="AJ87" s="1000"/>
      <c r="AK87" s="1000"/>
      <c r="AL87" s="1000"/>
      <c r="AM87" s="1000"/>
      <c r="AN87" s="1000"/>
      <c r="AO87" s="1000"/>
      <c r="AP87" s="1000"/>
      <c r="AQ87" s="1000"/>
      <c r="AR87" s="1000"/>
      <c r="AS87" s="1000"/>
      <c r="AT87" s="1000"/>
      <c r="AU87" s="1000"/>
      <c r="AV87" s="1000"/>
      <c r="AW87" s="1000"/>
      <c r="AX87" s="1000"/>
      <c r="AY87" s="1000"/>
      <c r="AZ87" s="1001"/>
      <c r="BA87" s="1001"/>
      <c r="BB87" s="1001"/>
      <c r="BC87" s="1001"/>
      <c r="BD87" s="1002"/>
      <c r="BE87" s="42"/>
      <c r="BF87" s="42"/>
      <c r="BG87" s="42"/>
      <c r="BH87" s="42"/>
      <c r="BI87" s="42"/>
      <c r="BJ87" s="42"/>
      <c r="BK87" s="42"/>
      <c r="BL87" s="42"/>
      <c r="BM87" s="42"/>
      <c r="BN87" s="42"/>
      <c r="BO87" s="42"/>
      <c r="BP87" s="42"/>
      <c r="BQ87" s="39">
        <v>81</v>
      </c>
      <c r="BR87" s="60"/>
      <c r="BS87" s="974"/>
      <c r="BT87" s="975"/>
      <c r="BU87" s="975"/>
      <c r="BV87" s="975"/>
      <c r="BW87" s="975"/>
      <c r="BX87" s="975"/>
      <c r="BY87" s="975"/>
      <c r="BZ87" s="975"/>
      <c r="CA87" s="975"/>
      <c r="CB87" s="975"/>
      <c r="CC87" s="975"/>
      <c r="CD87" s="975"/>
      <c r="CE87" s="975"/>
      <c r="CF87" s="975"/>
      <c r="CG87" s="976"/>
      <c r="CH87" s="977"/>
      <c r="CI87" s="978"/>
      <c r="CJ87" s="978"/>
      <c r="CK87" s="978"/>
      <c r="CL87" s="979"/>
      <c r="CM87" s="977"/>
      <c r="CN87" s="978"/>
      <c r="CO87" s="978"/>
      <c r="CP87" s="978"/>
      <c r="CQ87" s="979"/>
      <c r="CR87" s="977"/>
      <c r="CS87" s="978"/>
      <c r="CT87" s="978"/>
      <c r="CU87" s="978"/>
      <c r="CV87" s="979"/>
      <c r="CW87" s="977"/>
      <c r="CX87" s="978"/>
      <c r="CY87" s="978"/>
      <c r="CZ87" s="978"/>
      <c r="DA87" s="979"/>
      <c r="DB87" s="977"/>
      <c r="DC87" s="978"/>
      <c r="DD87" s="978"/>
      <c r="DE87" s="978"/>
      <c r="DF87" s="979"/>
      <c r="DG87" s="977"/>
      <c r="DH87" s="978"/>
      <c r="DI87" s="978"/>
      <c r="DJ87" s="978"/>
      <c r="DK87" s="979"/>
      <c r="DL87" s="977"/>
      <c r="DM87" s="978"/>
      <c r="DN87" s="978"/>
      <c r="DO87" s="978"/>
      <c r="DP87" s="979"/>
      <c r="DQ87" s="977"/>
      <c r="DR87" s="978"/>
      <c r="DS87" s="978"/>
      <c r="DT87" s="978"/>
      <c r="DU87" s="979"/>
      <c r="DV87" s="974"/>
      <c r="DW87" s="975"/>
      <c r="DX87" s="975"/>
      <c r="DY87" s="975"/>
      <c r="DZ87" s="980"/>
      <c r="EA87" s="35"/>
    </row>
    <row r="88" spans="1:131" ht="26.25" customHeight="1" x14ac:dyDescent="0.2">
      <c r="A88" s="40" t="s">
        <v>230</v>
      </c>
      <c r="B88" s="981" t="s">
        <v>175</v>
      </c>
      <c r="C88" s="982"/>
      <c r="D88" s="982"/>
      <c r="E88" s="982"/>
      <c r="F88" s="982"/>
      <c r="G88" s="982"/>
      <c r="H88" s="982"/>
      <c r="I88" s="982"/>
      <c r="J88" s="982"/>
      <c r="K88" s="982"/>
      <c r="L88" s="982"/>
      <c r="M88" s="982"/>
      <c r="N88" s="982"/>
      <c r="O88" s="982"/>
      <c r="P88" s="983"/>
      <c r="Q88" s="991"/>
      <c r="R88" s="992"/>
      <c r="S88" s="992"/>
      <c r="T88" s="992"/>
      <c r="U88" s="992"/>
      <c r="V88" s="992"/>
      <c r="W88" s="992"/>
      <c r="X88" s="992"/>
      <c r="Y88" s="992"/>
      <c r="Z88" s="992"/>
      <c r="AA88" s="992"/>
      <c r="AB88" s="992"/>
      <c r="AC88" s="992"/>
      <c r="AD88" s="992"/>
      <c r="AE88" s="992"/>
      <c r="AF88" s="993">
        <v>17449</v>
      </c>
      <c r="AG88" s="993"/>
      <c r="AH88" s="993"/>
      <c r="AI88" s="993"/>
      <c r="AJ88" s="993"/>
      <c r="AK88" s="992"/>
      <c r="AL88" s="992"/>
      <c r="AM88" s="992"/>
      <c r="AN88" s="992"/>
      <c r="AO88" s="992"/>
      <c r="AP88" s="993">
        <v>50212</v>
      </c>
      <c r="AQ88" s="993"/>
      <c r="AR88" s="993"/>
      <c r="AS88" s="993"/>
      <c r="AT88" s="993"/>
      <c r="AU88" s="993">
        <v>2409</v>
      </c>
      <c r="AV88" s="993"/>
      <c r="AW88" s="993"/>
      <c r="AX88" s="993"/>
      <c r="AY88" s="993"/>
      <c r="AZ88" s="994"/>
      <c r="BA88" s="994"/>
      <c r="BB88" s="994"/>
      <c r="BC88" s="994"/>
      <c r="BD88" s="995"/>
      <c r="BE88" s="42"/>
      <c r="BF88" s="42"/>
      <c r="BG88" s="42"/>
      <c r="BH88" s="42"/>
      <c r="BI88" s="42"/>
      <c r="BJ88" s="42"/>
      <c r="BK88" s="42"/>
      <c r="BL88" s="42"/>
      <c r="BM88" s="42"/>
      <c r="BN88" s="42"/>
      <c r="BO88" s="42"/>
      <c r="BP88" s="42"/>
      <c r="BQ88" s="39">
        <v>82</v>
      </c>
      <c r="BR88" s="60"/>
      <c r="BS88" s="974"/>
      <c r="BT88" s="975"/>
      <c r="BU88" s="975"/>
      <c r="BV88" s="975"/>
      <c r="BW88" s="975"/>
      <c r="BX88" s="975"/>
      <c r="BY88" s="975"/>
      <c r="BZ88" s="975"/>
      <c r="CA88" s="975"/>
      <c r="CB88" s="975"/>
      <c r="CC88" s="975"/>
      <c r="CD88" s="975"/>
      <c r="CE88" s="975"/>
      <c r="CF88" s="975"/>
      <c r="CG88" s="976"/>
      <c r="CH88" s="977"/>
      <c r="CI88" s="978"/>
      <c r="CJ88" s="978"/>
      <c r="CK88" s="978"/>
      <c r="CL88" s="979"/>
      <c r="CM88" s="977"/>
      <c r="CN88" s="978"/>
      <c r="CO88" s="978"/>
      <c r="CP88" s="978"/>
      <c r="CQ88" s="979"/>
      <c r="CR88" s="977"/>
      <c r="CS88" s="978"/>
      <c r="CT88" s="978"/>
      <c r="CU88" s="978"/>
      <c r="CV88" s="979"/>
      <c r="CW88" s="977"/>
      <c r="CX88" s="978"/>
      <c r="CY88" s="978"/>
      <c r="CZ88" s="978"/>
      <c r="DA88" s="979"/>
      <c r="DB88" s="977"/>
      <c r="DC88" s="978"/>
      <c r="DD88" s="978"/>
      <c r="DE88" s="978"/>
      <c r="DF88" s="979"/>
      <c r="DG88" s="977"/>
      <c r="DH88" s="978"/>
      <c r="DI88" s="978"/>
      <c r="DJ88" s="978"/>
      <c r="DK88" s="979"/>
      <c r="DL88" s="977"/>
      <c r="DM88" s="978"/>
      <c r="DN88" s="978"/>
      <c r="DO88" s="978"/>
      <c r="DP88" s="979"/>
      <c r="DQ88" s="977"/>
      <c r="DR88" s="978"/>
      <c r="DS88" s="978"/>
      <c r="DT88" s="978"/>
      <c r="DU88" s="979"/>
      <c r="DV88" s="974"/>
      <c r="DW88" s="975"/>
      <c r="DX88" s="975"/>
      <c r="DY88" s="975"/>
      <c r="DZ88" s="980"/>
      <c r="EA88" s="35"/>
    </row>
    <row r="89" spans="1:131" ht="26.25" hidden="1" customHeight="1" x14ac:dyDescent="0.2">
      <c r="A89" s="45"/>
      <c r="B89" s="49"/>
      <c r="C89" s="49"/>
      <c r="D89" s="49"/>
      <c r="E89" s="49"/>
      <c r="F89" s="49"/>
      <c r="G89" s="49"/>
      <c r="H89" s="49"/>
      <c r="I89" s="49"/>
      <c r="J89" s="49"/>
      <c r="K89" s="49"/>
      <c r="L89" s="49"/>
      <c r="M89" s="49"/>
      <c r="N89" s="49"/>
      <c r="O89" s="49"/>
      <c r="P89" s="49"/>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5"/>
      <c r="BA89" s="55"/>
      <c r="BB89" s="55"/>
      <c r="BC89" s="55"/>
      <c r="BD89" s="55"/>
      <c r="BE89" s="42"/>
      <c r="BF89" s="42"/>
      <c r="BG89" s="42"/>
      <c r="BH89" s="42"/>
      <c r="BI89" s="42"/>
      <c r="BJ89" s="42"/>
      <c r="BK89" s="42"/>
      <c r="BL89" s="42"/>
      <c r="BM89" s="42"/>
      <c r="BN89" s="42"/>
      <c r="BO89" s="42"/>
      <c r="BP89" s="42"/>
      <c r="BQ89" s="39">
        <v>83</v>
      </c>
      <c r="BR89" s="60"/>
      <c r="BS89" s="974"/>
      <c r="BT89" s="975"/>
      <c r="BU89" s="975"/>
      <c r="BV89" s="975"/>
      <c r="BW89" s="975"/>
      <c r="BX89" s="975"/>
      <c r="BY89" s="975"/>
      <c r="BZ89" s="975"/>
      <c r="CA89" s="975"/>
      <c r="CB89" s="975"/>
      <c r="CC89" s="975"/>
      <c r="CD89" s="975"/>
      <c r="CE89" s="975"/>
      <c r="CF89" s="975"/>
      <c r="CG89" s="976"/>
      <c r="CH89" s="977"/>
      <c r="CI89" s="978"/>
      <c r="CJ89" s="978"/>
      <c r="CK89" s="978"/>
      <c r="CL89" s="979"/>
      <c r="CM89" s="977"/>
      <c r="CN89" s="978"/>
      <c r="CO89" s="978"/>
      <c r="CP89" s="978"/>
      <c r="CQ89" s="979"/>
      <c r="CR89" s="977"/>
      <c r="CS89" s="978"/>
      <c r="CT89" s="978"/>
      <c r="CU89" s="978"/>
      <c r="CV89" s="979"/>
      <c r="CW89" s="977"/>
      <c r="CX89" s="978"/>
      <c r="CY89" s="978"/>
      <c r="CZ89" s="978"/>
      <c r="DA89" s="979"/>
      <c r="DB89" s="977"/>
      <c r="DC89" s="978"/>
      <c r="DD89" s="978"/>
      <c r="DE89" s="978"/>
      <c r="DF89" s="979"/>
      <c r="DG89" s="977"/>
      <c r="DH89" s="978"/>
      <c r="DI89" s="978"/>
      <c r="DJ89" s="978"/>
      <c r="DK89" s="979"/>
      <c r="DL89" s="977"/>
      <c r="DM89" s="978"/>
      <c r="DN89" s="978"/>
      <c r="DO89" s="978"/>
      <c r="DP89" s="979"/>
      <c r="DQ89" s="977"/>
      <c r="DR89" s="978"/>
      <c r="DS89" s="978"/>
      <c r="DT89" s="978"/>
      <c r="DU89" s="979"/>
      <c r="DV89" s="974"/>
      <c r="DW89" s="975"/>
      <c r="DX89" s="975"/>
      <c r="DY89" s="975"/>
      <c r="DZ89" s="980"/>
      <c r="EA89" s="35"/>
    </row>
    <row r="90" spans="1:131" ht="26.25" hidden="1" customHeight="1" x14ac:dyDescent="0.2">
      <c r="A90" s="45"/>
      <c r="B90" s="49"/>
      <c r="C90" s="49"/>
      <c r="D90" s="49"/>
      <c r="E90" s="49"/>
      <c r="F90" s="49"/>
      <c r="G90" s="49"/>
      <c r="H90" s="49"/>
      <c r="I90" s="49"/>
      <c r="J90" s="49"/>
      <c r="K90" s="49"/>
      <c r="L90" s="49"/>
      <c r="M90" s="49"/>
      <c r="N90" s="49"/>
      <c r="O90" s="49"/>
      <c r="P90" s="49"/>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5"/>
      <c r="BA90" s="55"/>
      <c r="BB90" s="55"/>
      <c r="BC90" s="55"/>
      <c r="BD90" s="55"/>
      <c r="BE90" s="42"/>
      <c r="BF90" s="42"/>
      <c r="BG90" s="42"/>
      <c r="BH90" s="42"/>
      <c r="BI90" s="42"/>
      <c r="BJ90" s="42"/>
      <c r="BK90" s="42"/>
      <c r="BL90" s="42"/>
      <c r="BM90" s="42"/>
      <c r="BN90" s="42"/>
      <c r="BO90" s="42"/>
      <c r="BP90" s="42"/>
      <c r="BQ90" s="39">
        <v>84</v>
      </c>
      <c r="BR90" s="60"/>
      <c r="BS90" s="974"/>
      <c r="BT90" s="975"/>
      <c r="BU90" s="975"/>
      <c r="BV90" s="975"/>
      <c r="BW90" s="975"/>
      <c r="BX90" s="975"/>
      <c r="BY90" s="975"/>
      <c r="BZ90" s="975"/>
      <c r="CA90" s="975"/>
      <c r="CB90" s="975"/>
      <c r="CC90" s="975"/>
      <c r="CD90" s="975"/>
      <c r="CE90" s="975"/>
      <c r="CF90" s="975"/>
      <c r="CG90" s="976"/>
      <c r="CH90" s="977"/>
      <c r="CI90" s="978"/>
      <c r="CJ90" s="978"/>
      <c r="CK90" s="978"/>
      <c r="CL90" s="979"/>
      <c r="CM90" s="977"/>
      <c r="CN90" s="978"/>
      <c r="CO90" s="978"/>
      <c r="CP90" s="978"/>
      <c r="CQ90" s="979"/>
      <c r="CR90" s="977"/>
      <c r="CS90" s="978"/>
      <c r="CT90" s="978"/>
      <c r="CU90" s="978"/>
      <c r="CV90" s="979"/>
      <c r="CW90" s="977"/>
      <c r="CX90" s="978"/>
      <c r="CY90" s="978"/>
      <c r="CZ90" s="978"/>
      <c r="DA90" s="979"/>
      <c r="DB90" s="977"/>
      <c r="DC90" s="978"/>
      <c r="DD90" s="978"/>
      <c r="DE90" s="978"/>
      <c r="DF90" s="979"/>
      <c r="DG90" s="977"/>
      <c r="DH90" s="978"/>
      <c r="DI90" s="978"/>
      <c r="DJ90" s="978"/>
      <c r="DK90" s="979"/>
      <c r="DL90" s="977"/>
      <c r="DM90" s="978"/>
      <c r="DN90" s="978"/>
      <c r="DO90" s="978"/>
      <c r="DP90" s="979"/>
      <c r="DQ90" s="977"/>
      <c r="DR90" s="978"/>
      <c r="DS90" s="978"/>
      <c r="DT90" s="978"/>
      <c r="DU90" s="979"/>
      <c r="DV90" s="974"/>
      <c r="DW90" s="975"/>
      <c r="DX90" s="975"/>
      <c r="DY90" s="975"/>
      <c r="DZ90" s="980"/>
      <c r="EA90" s="35"/>
    </row>
    <row r="91" spans="1:131" ht="26.25" hidden="1" customHeight="1" x14ac:dyDescent="0.2">
      <c r="A91" s="45"/>
      <c r="B91" s="49"/>
      <c r="C91" s="49"/>
      <c r="D91" s="49"/>
      <c r="E91" s="49"/>
      <c r="F91" s="49"/>
      <c r="G91" s="49"/>
      <c r="H91" s="49"/>
      <c r="I91" s="49"/>
      <c r="J91" s="49"/>
      <c r="K91" s="49"/>
      <c r="L91" s="49"/>
      <c r="M91" s="49"/>
      <c r="N91" s="49"/>
      <c r="O91" s="49"/>
      <c r="P91" s="49"/>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5"/>
      <c r="BA91" s="55"/>
      <c r="BB91" s="55"/>
      <c r="BC91" s="55"/>
      <c r="BD91" s="55"/>
      <c r="BE91" s="42"/>
      <c r="BF91" s="42"/>
      <c r="BG91" s="42"/>
      <c r="BH91" s="42"/>
      <c r="BI91" s="42"/>
      <c r="BJ91" s="42"/>
      <c r="BK91" s="42"/>
      <c r="BL91" s="42"/>
      <c r="BM91" s="42"/>
      <c r="BN91" s="42"/>
      <c r="BO91" s="42"/>
      <c r="BP91" s="42"/>
      <c r="BQ91" s="39">
        <v>85</v>
      </c>
      <c r="BR91" s="60"/>
      <c r="BS91" s="974"/>
      <c r="BT91" s="975"/>
      <c r="BU91" s="975"/>
      <c r="BV91" s="975"/>
      <c r="BW91" s="975"/>
      <c r="BX91" s="975"/>
      <c r="BY91" s="975"/>
      <c r="BZ91" s="975"/>
      <c r="CA91" s="975"/>
      <c r="CB91" s="975"/>
      <c r="CC91" s="975"/>
      <c r="CD91" s="975"/>
      <c r="CE91" s="975"/>
      <c r="CF91" s="975"/>
      <c r="CG91" s="976"/>
      <c r="CH91" s="977"/>
      <c r="CI91" s="978"/>
      <c r="CJ91" s="978"/>
      <c r="CK91" s="978"/>
      <c r="CL91" s="979"/>
      <c r="CM91" s="977"/>
      <c r="CN91" s="978"/>
      <c r="CO91" s="978"/>
      <c r="CP91" s="978"/>
      <c r="CQ91" s="979"/>
      <c r="CR91" s="977"/>
      <c r="CS91" s="978"/>
      <c r="CT91" s="978"/>
      <c r="CU91" s="978"/>
      <c r="CV91" s="979"/>
      <c r="CW91" s="977"/>
      <c r="CX91" s="978"/>
      <c r="CY91" s="978"/>
      <c r="CZ91" s="978"/>
      <c r="DA91" s="979"/>
      <c r="DB91" s="977"/>
      <c r="DC91" s="978"/>
      <c r="DD91" s="978"/>
      <c r="DE91" s="978"/>
      <c r="DF91" s="979"/>
      <c r="DG91" s="977"/>
      <c r="DH91" s="978"/>
      <c r="DI91" s="978"/>
      <c r="DJ91" s="978"/>
      <c r="DK91" s="979"/>
      <c r="DL91" s="977"/>
      <c r="DM91" s="978"/>
      <c r="DN91" s="978"/>
      <c r="DO91" s="978"/>
      <c r="DP91" s="979"/>
      <c r="DQ91" s="977"/>
      <c r="DR91" s="978"/>
      <c r="DS91" s="978"/>
      <c r="DT91" s="978"/>
      <c r="DU91" s="979"/>
      <c r="DV91" s="974"/>
      <c r="DW91" s="975"/>
      <c r="DX91" s="975"/>
      <c r="DY91" s="975"/>
      <c r="DZ91" s="980"/>
      <c r="EA91" s="35"/>
    </row>
    <row r="92" spans="1:131" ht="26.25" hidden="1" customHeight="1" x14ac:dyDescent="0.2">
      <c r="A92" s="45"/>
      <c r="B92" s="49"/>
      <c r="C92" s="49"/>
      <c r="D92" s="49"/>
      <c r="E92" s="49"/>
      <c r="F92" s="49"/>
      <c r="G92" s="49"/>
      <c r="H92" s="49"/>
      <c r="I92" s="49"/>
      <c r="J92" s="49"/>
      <c r="K92" s="49"/>
      <c r="L92" s="49"/>
      <c r="M92" s="49"/>
      <c r="N92" s="49"/>
      <c r="O92" s="49"/>
      <c r="P92" s="49"/>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5"/>
      <c r="BA92" s="55"/>
      <c r="BB92" s="55"/>
      <c r="BC92" s="55"/>
      <c r="BD92" s="55"/>
      <c r="BE92" s="42"/>
      <c r="BF92" s="42"/>
      <c r="BG92" s="42"/>
      <c r="BH92" s="42"/>
      <c r="BI92" s="42"/>
      <c r="BJ92" s="42"/>
      <c r="BK92" s="42"/>
      <c r="BL92" s="42"/>
      <c r="BM92" s="42"/>
      <c r="BN92" s="42"/>
      <c r="BO92" s="42"/>
      <c r="BP92" s="42"/>
      <c r="BQ92" s="39">
        <v>86</v>
      </c>
      <c r="BR92" s="60"/>
      <c r="BS92" s="974"/>
      <c r="BT92" s="975"/>
      <c r="BU92" s="975"/>
      <c r="BV92" s="975"/>
      <c r="BW92" s="975"/>
      <c r="BX92" s="975"/>
      <c r="BY92" s="975"/>
      <c r="BZ92" s="975"/>
      <c r="CA92" s="975"/>
      <c r="CB92" s="975"/>
      <c r="CC92" s="975"/>
      <c r="CD92" s="975"/>
      <c r="CE92" s="975"/>
      <c r="CF92" s="975"/>
      <c r="CG92" s="976"/>
      <c r="CH92" s="977"/>
      <c r="CI92" s="978"/>
      <c r="CJ92" s="978"/>
      <c r="CK92" s="978"/>
      <c r="CL92" s="979"/>
      <c r="CM92" s="977"/>
      <c r="CN92" s="978"/>
      <c r="CO92" s="978"/>
      <c r="CP92" s="978"/>
      <c r="CQ92" s="979"/>
      <c r="CR92" s="977"/>
      <c r="CS92" s="978"/>
      <c r="CT92" s="978"/>
      <c r="CU92" s="978"/>
      <c r="CV92" s="979"/>
      <c r="CW92" s="977"/>
      <c r="CX92" s="978"/>
      <c r="CY92" s="978"/>
      <c r="CZ92" s="978"/>
      <c r="DA92" s="979"/>
      <c r="DB92" s="977"/>
      <c r="DC92" s="978"/>
      <c r="DD92" s="978"/>
      <c r="DE92" s="978"/>
      <c r="DF92" s="979"/>
      <c r="DG92" s="977"/>
      <c r="DH92" s="978"/>
      <c r="DI92" s="978"/>
      <c r="DJ92" s="978"/>
      <c r="DK92" s="979"/>
      <c r="DL92" s="977"/>
      <c r="DM92" s="978"/>
      <c r="DN92" s="978"/>
      <c r="DO92" s="978"/>
      <c r="DP92" s="979"/>
      <c r="DQ92" s="977"/>
      <c r="DR92" s="978"/>
      <c r="DS92" s="978"/>
      <c r="DT92" s="978"/>
      <c r="DU92" s="979"/>
      <c r="DV92" s="974"/>
      <c r="DW92" s="975"/>
      <c r="DX92" s="975"/>
      <c r="DY92" s="975"/>
      <c r="DZ92" s="980"/>
      <c r="EA92" s="35"/>
    </row>
    <row r="93" spans="1:131" ht="26.25" hidden="1" customHeight="1" x14ac:dyDescent="0.2">
      <c r="A93" s="45"/>
      <c r="B93" s="49"/>
      <c r="C93" s="49"/>
      <c r="D93" s="49"/>
      <c r="E93" s="49"/>
      <c r="F93" s="49"/>
      <c r="G93" s="49"/>
      <c r="H93" s="49"/>
      <c r="I93" s="49"/>
      <c r="J93" s="49"/>
      <c r="K93" s="49"/>
      <c r="L93" s="49"/>
      <c r="M93" s="49"/>
      <c r="N93" s="49"/>
      <c r="O93" s="49"/>
      <c r="P93" s="49"/>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5"/>
      <c r="BA93" s="55"/>
      <c r="BB93" s="55"/>
      <c r="BC93" s="55"/>
      <c r="BD93" s="55"/>
      <c r="BE93" s="42"/>
      <c r="BF93" s="42"/>
      <c r="BG93" s="42"/>
      <c r="BH93" s="42"/>
      <c r="BI93" s="42"/>
      <c r="BJ93" s="42"/>
      <c r="BK93" s="42"/>
      <c r="BL93" s="42"/>
      <c r="BM93" s="42"/>
      <c r="BN93" s="42"/>
      <c r="BO93" s="42"/>
      <c r="BP93" s="42"/>
      <c r="BQ93" s="39">
        <v>87</v>
      </c>
      <c r="BR93" s="60"/>
      <c r="BS93" s="974"/>
      <c r="BT93" s="975"/>
      <c r="BU93" s="975"/>
      <c r="BV93" s="975"/>
      <c r="BW93" s="975"/>
      <c r="BX93" s="975"/>
      <c r="BY93" s="975"/>
      <c r="BZ93" s="975"/>
      <c r="CA93" s="975"/>
      <c r="CB93" s="975"/>
      <c r="CC93" s="975"/>
      <c r="CD93" s="975"/>
      <c r="CE93" s="975"/>
      <c r="CF93" s="975"/>
      <c r="CG93" s="976"/>
      <c r="CH93" s="977"/>
      <c r="CI93" s="978"/>
      <c r="CJ93" s="978"/>
      <c r="CK93" s="978"/>
      <c r="CL93" s="979"/>
      <c r="CM93" s="977"/>
      <c r="CN93" s="978"/>
      <c r="CO93" s="978"/>
      <c r="CP93" s="978"/>
      <c r="CQ93" s="979"/>
      <c r="CR93" s="977"/>
      <c r="CS93" s="978"/>
      <c r="CT93" s="978"/>
      <c r="CU93" s="978"/>
      <c r="CV93" s="979"/>
      <c r="CW93" s="977"/>
      <c r="CX93" s="978"/>
      <c r="CY93" s="978"/>
      <c r="CZ93" s="978"/>
      <c r="DA93" s="979"/>
      <c r="DB93" s="977"/>
      <c r="DC93" s="978"/>
      <c r="DD93" s="978"/>
      <c r="DE93" s="978"/>
      <c r="DF93" s="979"/>
      <c r="DG93" s="977"/>
      <c r="DH93" s="978"/>
      <c r="DI93" s="978"/>
      <c r="DJ93" s="978"/>
      <c r="DK93" s="979"/>
      <c r="DL93" s="977"/>
      <c r="DM93" s="978"/>
      <c r="DN93" s="978"/>
      <c r="DO93" s="978"/>
      <c r="DP93" s="979"/>
      <c r="DQ93" s="977"/>
      <c r="DR93" s="978"/>
      <c r="DS93" s="978"/>
      <c r="DT93" s="978"/>
      <c r="DU93" s="979"/>
      <c r="DV93" s="974"/>
      <c r="DW93" s="975"/>
      <c r="DX93" s="975"/>
      <c r="DY93" s="975"/>
      <c r="DZ93" s="980"/>
      <c r="EA93" s="35"/>
    </row>
    <row r="94" spans="1:131" ht="26.25" hidden="1" customHeight="1" x14ac:dyDescent="0.2">
      <c r="A94" s="45"/>
      <c r="B94" s="49"/>
      <c r="C94" s="49"/>
      <c r="D94" s="49"/>
      <c r="E94" s="49"/>
      <c r="F94" s="49"/>
      <c r="G94" s="49"/>
      <c r="H94" s="49"/>
      <c r="I94" s="49"/>
      <c r="J94" s="49"/>
      <c r="K94" s="49"/>
      <c r="L94" s="49"/>
      <c r="M94" s="49"/>
      <c r="N94" s="49"/>
      <c r="O94" s="49"/>
      <c r="P94" s="49"/>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5"/>
      <c r="BA94" s="55"/>
      <c r="BB94" s="55"/>
      <c r="BC94" s="55"/>
      <c r="BD94" s="55"/>
      <c r="BE94" s="42"/>
      <c r="BF94" s="42"/>
      <c r="BG94" s="42"/>
      <c r="BH94" s="42"/>
      <c r="BI94" s="42"/>
      <c r="BJ94" s="42"/>
      <c r="BK94" s="42"/>
      <c r="BL94" s="42"/>
      <c r="BM94" s="42"/>
      <c r="BN94" s="42"/>
      <c r="BO94" s="42"/>
      <c r="BP94" s="42"/>
      <c r="BQ94" s="39">
        <v>88</v>
      </c>
      <c r="BR94" s="60"/>
      <c r="BS94" s="974"/>
      <c r="BT94" s="975"/>
      <c r="BU94" s="975"/>
      <c r="BV94" s="975"/>
      <c r="BW94" s="975"/>
      <c r="BX94" s="975"/>
      <c r="BY94" s="975"/>
      <c r="BZ94" s="975"/>
      <c r="CA94" s="975"/>
      <c r="CB94" s="975"/>
      <c r="CC94" s="975"/>
      <c r="CD94" s="975"/>
      <c r="CE94" s="975"/>
      <c r="CF94" s="975"/>
      <c r="CG94" s="976"/>
      <c r="CH94" s="977"/>
      <c r="CI94" s="978"/>
      <c r="CJ94" s="978"/>
      <c r="CK94" s="978"/>
      <c r="CL94" s="979"/>
      <c r="CM94" s="977"/>
      <c r="CN94" s="978"/>
      <c r="CO94" s="978"/>
      <c r="CP94" s="978"/>
      <c r="CQ94" s="979"/>
      <c r="CR94" s="977"/>
      <c r="CS94" s="978"/>
      <c r="CT94" s="978"/>
      <c r="CU94" s="978"/>
      <c r="CV94" s="979"/>
      <c r="CW94" s="977"/>
      <c r="CX94" s="978"/>
      <c r="CY94" s="978"/>
      <c r="CZ94" s="978"/>
      <c r="DA94" s="979"/>
      <c r="DB94" s="977"/>
      <c r="DC94" s="978"/>
      <c r="DD94" s="978"/>
      <c r="DE94" s="978"/>
      <c r="DF94" s="979"/>
      <c r="DG94" s="977"/>
      <c r="DH94" s="978"/>
      <c r="DI94" s="978"/>
      <c r="DJ94" s="978"/>
      <c r="DK94" s="979"/>
      <c r="DL94" s="977"/>
      <c r="DM94" s="978"/>
      <c r="DN94" s="978"/>
      <c r="DO94" s="978"/>
      <c r="DP94" s="979"/>
      <c r="DQ94" s="977"/>
      <c r="DR94" s="978"/>
      <c r="DS94" s="978"/>
      <c r="DT94" s="978"/>
      <c r="DU94" s="979"/>
      <c r="DV94" s="974"/>
      <c r="DW94" s="975"/>
      <c r="DX94" s="975"/>
      <c r="DY94" s="975"/>
      <c r="DZ94" s="980"/>
      <c r="EA94" s="35"/>
    </row>
    <row r="95" spans="1:131" ht="26.25" hidden="1" customHeight="1" x14ac:dyDescent="0.2">
      <c r="A95" s="45"/>
      <c r="B95" s="49"/>
      <c r="C95" s="49"/>
      <c r="D95" s="49"/>
      <c r="E95" s="49"/>
      <c r="F95" s="49"/>
      <c r="G95" s="49"/>
      <c r="H95" s="49"/>
      <c r="I95" s="49"/>
      <c r="J95" s="49"/>
      <c r="K95" s="49"/>
      <c r="L95" s="49"/>
      <c r="M95" s="49"/>
      <c r="N95" s="49"/>
      <c r="O95" s="49"/>
      <c r="P95" s="49"/>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5"/>
      <c r="BA95" s="55"/>
      <c r="BB95" s="55"/>
      <c r="BC95" s="55"/>
      <c r="BD95" s="55"/>
      <c r="BE95" s="42"/>
      <c r="BF95" s="42"/>
      <c r="BG95" s="42"/>
      <c r="BH95" s="42"/>
      <c r="BI95" s="42"/>
      <c r="BJ95" s="42"/>
      <c r="BK95" s="42"/>
      <c r="BL95" s="42"/>
      <c r="BM95" s="42"/>
      <c r="BN95" s="42"/>
      <c r="BO95" s="42"/>
      <c r="BP95" s="42"/>
      <c r="BQ95" s="39">
        <v>89</v>
      </c>
      <c r="BR95" s="60"/>
      <c r="BS95" s="974"/>
      <c r="BT95" s="975"/>
      <c r="BU95" s="975"/>
      <c r="BV95" s="975"/>
      <c r="BW95" s="975"/>
      <c r="BX95" s="975"/>
      <c r="BY95" s="975"/>
      <c r="BZ95" s="975"/>
      <c r="CA95" s="975"/>
      <c r="CB95" s="975"/>
      <c r="CC95" s="975"/>
      <c r="CD95" s="975"/>
      <c r="CE95" s="975"/>
      <c r="CF95" s="975"/>
      <c r="CG95" s="976"/>
      <c r="CH95" s="977"/>
      <c r="CI95" s="978"/>
      <c r="CJ95" s="978"/>
      <c r="CK95" s="978"/>
      <c r="CL95" s="979"/>
      <c r="CM95" s="977"/>
      <c r="CN95" s="978"/>
      <c r="CO95" s="978"/>
      <c r="CP95" s="978"/>
      <c r="CQ95" s="979"/>
      <c r="CR95" s="977"/>
      <c r="CS95" s="978"/>
      <c r="CT95" s="978"/>
      <c r="CU95" s="978"/>
      <c r="CV95" s="979"/>
      <c r="CW95" s="977"/>
      <c r="CX95" s="978"/>
      <c r="CY95" s="978"/>
      <c r="CZ95" s="978"/>
      <c r="DA95" s="979"/>
      <c r="DB95" s="977"/>
      <c r="DC95" s="978"/>
      <c r="DD95" s="978"/>
      <c r="DE95" s="978"/>
      <c r="DF95" s="979"/>
      <c r="DG95" s="977"/>
      <c r="DH95" s="978"/>
      <c r="DI95" s="978"/>
      <c r="DJ95" s="978"/>
      <c r="DK95" s="979"/>
      <c r="DL95" s="977"/>
      <c r="DM95" s="978"/>
      <c r="DN95" s="978"/>
      <c r="DO95" s="978"/>
      <c r="DP95" s="979"/>
      <c r="DQ95" s="977"/>
      <c r="DR95" s="978"/>
      <c r="DS95" s="978"/>
      <c r="DT95" s="978"/>
      <c r="DU95" s="979"/>
      <c r="DV95" s="974"/>
      <c r="DW95" s="975"/>
      <c r="DX95" s="975"/>
      <c r="DY95" s="975"/>
      <c r="DZ95" s="980"/>
      <c r="EA95" s="35"/>
    </row>
    <row r="96" spans="1:131" ht="26.25" hidden="1" customHeight="1" x14ac:dyDescent="0.2">
      <c r="A96" s="45"/>
      <c r="B96" s="49"/>
      <c r="C96" s="49"/>
      <c r="D96" s="49"/>
      <c r="E96" s="49"/>
      <c r="F96" s="49"/>
      <c r="G96" s="49"/>
      <c r="H96" s="49"/>
      <c r="I96" s="49"/>
      <c r="J96" s="49"/>
      <c r="K96" s="49"/>
      <c r="L96" s="49"/>
      <c r="M96" s="49"/>
      <c r="N96" s="49"/>
      <c r="O96" s="49"/>
      <c r="P96" s="49"/>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5"/>
      <c r="BA96" s="55"/>
      <c r="BB96" s="55"/>
      <c r="BC96" s="55"/>
      <c r="BD96" s="55"/>
      <c r="BE96" s="42"/>
      <c r="BF96" s="42"/>
      <c r="BG96" s="42"/>
      <c r="BH96" s="42"/>
      <c r="BI96" s="42"/>
      <c r="BJ96" s="42"/>
      <c r="BK96" s="42"/>
      <c r="BL96" s="42"/>
      <c r="BM96" s="42"/>
      <c r="BN96" s="42"/>
      <c r="BO96" s="42"/>
      <c r="BP96" s="42"/>
      <c r="BQ96" s="39">
        <v>90</v>
      </c>
      <c r="BR96" s="60"/>
      <c r="BS96" s="974"/>
      <c r="BT96" s="975"/>
      <c r="BU96" s="975"/>
      <c r="BV96" s="975"/>
      <c r="BW96" s="975"/>
      <c r="BX96" s="975"/>
      <c r="BY96" s="975"/>
      <c r="BZ96" s="975"/>
      <c r="CA96" s="975"/>
      <c r="CB96" s="975"/>
      <c r="CC96" s="975"/>
      <c r="CD96" s="975"/>
      <c r="CE96" s="975"/>
      <c r="CF96" s="975"/>
      <c r="CG96" s="976"/>
      <c r="CH96" s="977"/>
      <c r="CI96" s="978"/>
      <c r="CJ96" s="978"/>
      <c r="CK96" s="978"/>
      <c r="CL96" s="979"/>
      <c r="CM96" s="977"/>
      <c r="CN96" s="978"/>
      <c r="CO96" s="978"/>
      <c r="CP96" s="978"/>
      <c r="CQ96" s="979"/>
      <c r="CR96" s="977"/>
      <c r="CS96" s="978"/>
      <c r="CT96" s="978"/>
      <c r="CU96" s="978"/>
      <c r="CV96" s="979"/>
      <c r="CW96" s="977"/>
      <c r="CX96" s="978"/>
      <c r="CY96" s="978"/>
      <c r="CZ96" s="978"/>
      <c r="DA96" s="979"/>
      <c r="DB96" s="977"/>
      <c r="DC96" s="978"/>
      <c r="DD96" s="978"/>
      <c r="DE96" s="978"/>
      <c r="DF96" s="979"/>
      <c r="DG96" s="977"/>
      <c r="DH96" s="978"/>
      <c r="DI96" s="978"/>
      <c r="DJ96" s="978"/>
      <c r="DK96" s="979"/>
      <c r="DL96" s="977"/>
      <c r="DM96" s="978"/>
      <c r="DN96" s="978"/>
      <c r="DO96" s="978"/>
      <c r="DP96" s="979"/>
      <c r="DQ96" s="977"/>
      <c r="DR96" s="978"/>
      <c r="DS96" s="978"/>
      <c r="DT96" s="978"/>
      <c r="DU96" s="979"/>
      <c r="DV96" s="974"/>
      <c r="DW96" s="975"/>
      <c r="DX96" s="975"/>
      <c r="DY96" s="975"/>
      <c r="DZ96" s="980"/>
      <c r="EA96" s="35"/>
    </row>
    <row r="97" spans="1:131" ht="26.25" hidden="1" customHeight="1" x14ac:dyDescent="0.2">
      <c r="A97" s="45"/>
      <c r="B97" s="49"/>
      <c r="C97" s="49"/>
      <c r="D97" s="49"/>
      <c r="E97" s="49"/>
      <c r="F97" s="49"/>
      <c r="G97" s="49"/>
      <c r="H97" s="49"/>
      <c r="I97" s="49"/>
      <c r="J97" s="49"/>
      <c r="K97" s="49"/>
      <c r="L97" s="49"/>
      <c r="M97" s="49"/>
      <c r="N97" s="49"/>
      <c r="O97" s="49"/>
      <c r="P97" s="49"/>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5"/>
      <c r="BA97" s="55"/>
      <c r="BB97" s="55"/>
      <c r="BC97" s="55"/>
      <c r="BD97" s="55"/>
      <c r="BE97" s="42"/>
      <c r="BF97" s="42"/>
      <c r="BG97" s="42"/>
      <c r="BH97" s="42"/>
      <c r="BI97" s="42"/>
      <c r="BJ97" s="42"/>
      <c r="BK97" s="42"/>
      <c r="BL97" s="42"/>
      <c r="BM97" s="42"/>
      <c r="BN97" s="42"/>
      <c r="BO97" s="42"/>
      <c r="BP97" s="42"/>
      <c r="BQ97" s="39">
        <v>91</v>
      </c>
      <c r="BR97" s="60"/>
      <c r="BS97" s="974"/>
      <c r="BT97" s="975"/>
      <c r="BU97" s="975"/>
      <c r="BV97" s="975"/>
      <c r="BW97" s="975"/>
      <c r="BX97" s="975"/>
      <c r="BY97" s="975"/>
      <c r="BZ97" s="975"/>
      <c r="CA97" s="975"/>
      <c r="CB97" s="975"/>
      <c r="CC97" s="975"/>
      <c r="CD97" s="975"/>
      <c r="CE97" s="975"/>
      <c r="CF97" s="975"/>
      <c r="CG97" s="976"/>
      <c r="CH97" s="977"/>
      <c r="CI97" s="978"/>
      <c r="CJ97" s="978"/>
      <c r="CK97" s="978"/>
      <c r="CL97" s="979"/>
      <c r="CM97" s="977"/>
      <c r="CN97" s="978"/>
      <c r="CO97" s="978"/>
      <c r="CP97" s="978"/>
      <c r="CQ97" s="979"/>
      <c r="CR97" s="977"/>
      <c r="CS97" s="978"/>
      <c r="CT97" s="978"/>
      <c r="CU97" s="978"/>
      <c r="CV97" s="979"/>
      <c r="CW97" s="977"/>
      <c r="CX97" s="978"/>
      <c r="CY97" s="978"/>
      <c r="CZ97" s="978"/>
      <c r="DA97" s="979"/>
      <c r="DB97" s="977"/>
      <c r="DC97" s="978"/>
      <c r="DD97" s="978"/>
      <c r="DE97" s="978"/>
      <c r="DF97" s="979"/>
      <c r="DG97" s="977"/>
      <c r="DH97" s="978"/>
      <c r="DI97" s="978"/>
      <c r="DJ97" s="978"/>
      <c r="DK97" s="979"/>
      <c r="DL97" s="977"/>
      <c r="DM97" s="978"/>
      <c r="DN97" s="978"/>
      <c r="DO97" s="978"/>
      <c r="DP97" s="979"/>
      <c r="DQ97" s="977"/>
      <c r="DR97" s="978"/>
      <c r="DS97" s="978"/>
      <c r="DT97" s="978"/>
      <c r="DU97" s="979"/>
      <c r="DV97" s="974"/>
      <c r="DW97" s="975"/>
      <c r="DX97" s="975"/>
      <c r="DY97" s="975"/>
      <c r="DZ97" s="980"/>
      <c r="EA97" s="35"/>
    </row>
    <row r="98" spans="1:131" ht="26.25" hidden="1" customHeight="1" x14ac:dyDescent="0.2">
      <c r="A98" s="45"/>
      <c r="B98" s="49"/>
      <c r="C98" s="49"/>
      <c r="D98" s="49"/>
      <c r="E98" s="49"/>
      <c r="F98" s="49"/>
      <c r="G98" s="49"/>
      <c r="H98" s="49"/>
      <c r="I98" s="49"/>
      <c r="J98" s="49"/>
      <c r="K98" s="49"/>
      <c r="L98" s="49"/>
      <c r="M98" s="49"/>
      <c r="N98" s="49"/>
      <c r="O98" s="49"/>
      <c r="P98" s="49"/>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5"/>
      <c r="BA98" s="55"/>
      <c r="BB98" s="55"/>
      <c r="BC98" s="55"/>
      <c r="BD98" s="55"/>
      <c r="BE98" s="42"/>
      <c r="BF98" s="42"/>
      <c r="BG98" s="42"/>
      <c r="BH98" s="42"/>
      <c r="BI98" s="42"/>
      <c r="BJ98" s="42"/>
      <c r="BK98" s="42"/>
      <c r="BL98" s="42"/>
      <c r="BM98" s="42"/>
      <c r="BN98" s="42"/>
      <c r="BO98" s="42"/>
      <c r="BP98" s="42"/>
      <c r="BQ98" s="39">
        <v>92</v>
      </c>
      <c r="BR98" s="60"/>
      <c r="BS98" s="974"/>
      <c r="BT98" s="975"/>
      <c r="BU98" s="975"/>
      <c r="BV98" s="975"/>
      <c r="BW98" s="975"/>
      <c r="BX98" s="975"/>
      <c r="BY98" s="975"/>
      <c r="BZ98" s="975"/>
      <c r="CA98" s="975"/>
      <c r="CB98" s="975"/>
      <c r="CC98" s="975"/>
      <c r="CD98" s="975"/>
      <c r="CE98" s="975"/>
      <c r="CF98" s="975"/>
      <c r="CG98" s="976"/>
      <c r="CH98" s="977"/>
      <c r="CI98" s="978"/>
      <c r="CJ98" s="978"/>
      <c r="CK98" s="978"/>
      <c r="CL98" s="979"/>
      <c r="CM98" s="977"/>
      <c r="CN98" s="978"/>
      <c r="CO98" s="978"/>
      <c r="CP98" s="978"/>
      <c r="CQ98" s="979"/>
      <c r="CR98" s="977"/>
      <c r="CS98" s="978"/>
      <c r="CT98" s="978"/>
      <c r="CU98" s="978"/>
      <c r="CV98" s="979"/>
      <c r="CW98" s="977"/>
      <c r="CX98" s="978"/>
      <c r="CY98" s="978"/>
      <c r="CZ98" s="978"/>
      <c r="DA98" s="979"/>
      <c r="DB98" s="977"/>
      <c r="DC98" s="978"/>
      <c r="DD98" s="978"/>
      <c r="DE98" s="978"/>
      <c r="DF98" s="979"/>
      <c r="DG98" s="977"/>
      <c r="DH98" s="978"/>
      <c r="DI98" s="978"/>
      <c r="DJ98" s="978"/>
      <c r="DK98" s="979"/>
      <c r="DL98" s="977"/>
      <c r="DM98" s="978"/>
      <c r="DN98" s="978"/>
      <c r="DO98" s="978"/>
      <c r="DP98" s="979"/>
      <c r="DQ98" s="977"/>
      <c r="DR98" s="978"/>
      <c r="DS98" s="978"/>
      <c r="DT98" s="978"/>
      <c r="DU98" s="979"/>
      <c r="DV98" s="974"/>
      <c r="DW98" s="975"/>
      <c r="DX98" s="975"/>
      <c r="DY98" s="975"/>
      <c r="DZ98" s="980"/>
      <c r="EA98" s="35"/>
    </row>
    <row r="99" spans="1:131" ht="26.25" hidden="1" customHeight="1" x14ac:dyDescent="0.2">
      <c r="A99" s="45"/>
      <c r="B99" s="49"/>
      <c r="C99" s="49"/>
      <c r="D99" s="49"/>
      <c r="E99" s="49"/>
      <c r="F99" s="49"/>
      <c r="G99" s="49"/>
      <c r="H99" s="49"/>
      <c r="I99" s="49"/>
      <c r="J99" s="49"/>
      <c r="K99" s="49"/>
      <c r="L99" s="49"/>
      <c r="M99" s="49"/>
      <c r="N99" s="49"/>
      <c r="O99" s="49"/>
      <c r="P99" s="49"/>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5"/>
      <c r="BA99" s="55"/>
      <c r="BB99" s="55"/>
      <c r="BC99" s="55"/>
      <c r="BD99" s="55"/>
      <c r="BE99" s="42"/>
      <c r="BF99" s="42"/>
      <c r="BG99" s="42"/>
      <c r="BH99" s="42"/>
      <c r="BI99" s="42"/>
      <c r="BJ99" s="42"/>
      <c r="BK99" s="42"/>
      <c r="BL99" s="42"/>
      <c r="BM99" s="42"/>
      <c r="BN99" s="42"/>
      <c r="BO99" s="42"/>
      <c r="BP99" s="42"/>
      <c r="BQ99" s="39">
        <v>93</v>
      </c>
      <c r="BR99" s="60"/>
      <c r="BS99" s="974"/>
      <c r="BT99" s="975"/>
      <c r="BU99" s="975"/>
      <c r="BV99" s="975"/>
      <c r="BW99" s="975"/>
      <c r="BX99" s="975"/>
      <c r="BY99" s="975"/>
      <c r="BZ99" s="975"/>
      <c r="CA99" s="975"/>
      <c r="CB99" s="975"/>
      <c r="CC99" s="975"/>
      <c r="CD99" s="975"/>
      <c r="CE99" s="975"/>
      <c r="CF99" s="975"/>
      <c r="CG99" s="976"/>
      <c r="CH99" s="977"/>
      <c r="CI99" s="978"/>
      <c r="CJ99" s="978"/>
      <c r="CK99" s="978"/>
      <c r="CL99" s="979"/>
      <c r="CM99" s="977"/>
      <c r="CN99" s="978"/>
      <c r="CO99" s="978"/>
      <c r="CP99" s="978"/>
      <c r="CQ99" s="979"/>
      <c r="CR99" s="977"/>
      <c r="CS99" s="978"/>
      <c r="CT99" s="978"/>
      <c r="CU99" s="978"/>
      <c r="CV99" s="979"/>
      <c r="CW99" s="977"/>
      <c r="CX99" s="978"/>
      <c r="CY99" s="978"/>
      <c r="CZ99" s="978"/>
      <c r="DA99" s="979"/>
      <c r="DB99" s="977"/>
      <c r="DC99" s="978"/>
      <c r="DD99" s="978"/>
      <c r="DE99" s="978"/>
      <c r="DF99" s="979"/>
      <c r="DG99" s="977"/>
      <c r="DH99" s="978"/>
      <c r="DI99" s="978"/>
      <c r="DJ99" s="978"/>
      <c r="DK99" s="979"/>
      <c r="DL99" s="977"/>
      <c r="DM99" s="978"/>
      <c r="DN99" s="978"/>
      <c r="DO99" s="978"/>
      <c r="DP99" s="979"/>
      <c r="DQ99" s="977"/>
      <c r="DR99" s="978"/>
      <c r="DS99" s="978"/>
      <c r="DT99" s="978"/>
      <c r="DU99" s="979"/>
      <c r="DV99" s="974"/>
      <c r="DW99" s="975"/>
      <c r="DX99" s="975"/>
      <c r="DY99" s="975"/>
      <c r="DZ99" s="980"/>
      <c r="EA99" s="35"/>
    </row>
    <row r="100" spans="1:131" ht="26.25" hidden="1" customHeight="1" x14ac:dyDescent="0.2">
      <c r="A100" s="45"/>
      <c r="B100" s="49"/>
      <c r="C100" s="49"/>
      <c r="D100" s="49"/>
      <c r="E100" s="49"/>
      <c r="F100" s="49"/>
      <c r="G100" s="49"/>
      <c r="H100" s="49"/>
      <c r="I100" s="49"/>
      <c r="J100" s="49"/>
      <c r="K100" s="49"/>
      <c r="L100" s="49"/>
      <c r="M100" s="49"/>
      <c r="N100" s="49"/>
      <c r="O100" s="49"/>
      <c r="P100" s="49"/>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5"/>
      <c r="BA100" s="55"/>
      <c r="BB100" s="55"/>
      <c r="BC100" s="55"/>
      <c r="BD100" s="55"/>
      <c r="BE100" s="42"/>
      <c r="BF100" s="42"/>
      <c r="BG100" s="42"/>
      <c r="BH100" s="42"/>
      <c r="BI100" s="42"/>
      <c r="BJ100" s="42"/>
      <c r="BK100" s="42"/>
      <c r="BL100" s="42"/>
      <c r="BM100" s="42"/>
      <c r="BN100" s="42"/>
      <c r="BO100" s="42"/>
      <c r="BP100" s="42"/>
      <c r="BQ100" s="39">
        <v>94</v>
      </c>
      <c r="BR100" s="60"/>
      <c r="BS100" s="974"/>
      <c r="BT100" s="975"/>
      <c r="BU100" s="975"/>
      <c r="BV100" s="975"/>
      <c r="BW100" s="975"/>
      <c r="BX100" s="975"/>
      <c r="BY100" s="975"/>
      <c r="BZ100" s="975"/>
      <c r="CA100" s="975"/>
      <c r="CB100" s="975"/>
      <c r="CC100" s="975"/>
      <c r="CD100" s="975"/>
      <c r="CE100" s="975"/>
      <c r="CF100" s="975"/>
      <c r="CG100" s="976"/>
      <c r="CH100" s="977"/>
      <c r="CI100" s="978"/>
      <c r="CJ100" s="978"/>
      <c r="CK100" s="978"/>
      <c r="CL100" s="979"/>
      <c r="CM100" s="977"/>
      <c r="CN100" s="978"/>
      <c r="CO100" s="978"/>
      <c r="CP100" s="978"/>
      <c r="CQ100" s="979"/>
      <c r="CR100" s="977"/>
      <c r="CS100" s="978"/>
      <c r="CT100" s="978"/>
      <c r="CU100" s="978"/>
      <c r="CV100" s="979"/>
      <c r="CW100" s="977"/>
      <c r="CX100" s="978"/>
      <c r="CY100" s="978"/>
      <c r="CZ100" s="978"/>
      <c r="DA100" s="979"/>
      <c r="DB100" s="977"/>
      <c r="DC100" s="978"/>
      <c r="DD100" s="978"/>
      <c r="DE100" s="978"/>
      <c r="DF100" s="979"/>
      <c r="DG100" s="977"/>
      <c r="DH100" s="978"/>
      <c r="DI100" s="978"/>
      <c r="DJ100" s="978"/>
      <c r="DK100" s="979"/>
      <c r="DL100" s="977"/>
      <c r="DM100" s="978"/>
      <c r="DN100" s="978"/>
      <c r="DO100" s="978"/>
      <c r="DP100" s="979"/>
      <c r="DQ100" s="977"/>
      <c r="DR100" s="978"/>
      <c r="DS100" s="978"/>
      <c r="DT100" s="978"/>
      <c r="DU100" s="979"/>
      <c r="DV100" s="974"/>
      <c r="DW100" s="975"/>
      <c r="DX100" s="975"/>
      <c r="DY100" s="975"/>
      <c r="DZ100" s="980"/>
      <c r="EA100" s="35"/>
    </row>
    <row r="101" spans="1:131" ht="26.25" hidden="1" customHeight="1" x14ac:dyDescent="0.2">
      <c r="A101" s="45"/>
      <c r="B101" s="49"/>
      <c r="C101" s="49"/>
      <c r="D101" s="49"/>
      <c r="E101" s="49"/>
      <c r="F101" s="49"/>
      <c r="G101" s="49"/>
      <c r="H101" s="49"/>
      <c r="I101" s="49"/>
      <c r="J101" s="49"/>
      <c r="K101" s="49"/>
      <c r="L101" s="49"/>
      <c r="M101" s="49"/>
      <c r="N101" s="49"/>
      <c r="O101" s="49"/>
      <c r="P101" s="49"/>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5"/>
      <c r="BA101" s="55"/>
      <c r="BB101" s="55"/>
      <c r="BC101" s="55"/>
      <c r="BD101" s="55"/>
      <c r="BE101" s="42"/>
      <c r="BF101" s="42"/>
      <c r="BG101" s="42"/>
      <c r="BH101" s="42"/>
      <c r="BI101" s="42"/>
      <c r="BJ101" s="42"/>
      <c r="BK101" s="42"/>
      <c r="BL101" s="42"/>
      <c r="BM101" s="42"/>
      <c r="BN101" s="42"/>
      <c r="BO101" s="42"/>
      <c r="BP101" s="42"/>
      <c r="BQ101" s="39">
        <v>95</v>
      </c>
      <c r="BR101" s="60"/>
      <c r="BS101" s="974"/>
      <c r="BT101" s="975"/>
      <c r="BU101" s="975"/>
      <c r="BV101" s="975"/>
      <c r="BW101" s="975"/>
      <c r="BX101" s="975"/>
      <c r="BY101" s="975"/>
      <c r="BZ101" s="975"/>
      <c r="CA101" s="975"/>
      <c r="CB101" s="975"/>
      <c r="CC101" s="975"/>
      <c r="CD101" s="975"/>
      <c r="CE101" s="975"/>
      <c r="CF101" s="975"/>
      <c r="CG101" s="976"/>
      <c r="CH101" s="977"/>
      <c r="CI101" s="978"/>
      <c r="CJ101" s="978"/>
      <c r="CK101" s="978"/>
      <c r="CL101" s="979"/>
      <c r="CM101" s="977"/>
      <c r="CN101" s="978"/>
      <c r="CO101" s="978"/>
      <c r="CP101" s="978"/>
      <c r="CQ101" s="979"/>
      <c r="CR101" s="977"/>
      <c r="CS101" s="978"/>
      <c r="CT101" s="978"/>
      <c r="CU101" s="978"/>
      <c r="CV101" s="979"/>
      <c r="CW101" s="977"/>
      <c r="CX101" s="978"/>
      <c r="CY101" s="978"/>
      <c r="CZ101" s="978"/>
      <c r="DA101" s="979"/>
      <c r="DB101" s="977"/>
      <c r="DC101" s="978"/>
      <c r="DD101" s="978"/>
      <c r="DE101" s="978"/>
      <c r="DF101" s="979"/>
      <c r="DG101" s="977"/>
      <c r="DH101" s="978"/>
      <c r="DI101" s="978"/>
      <c r="DJ101" s="978"/>
      <c r="DK101" s="979"/>
      <c r="DL101" s="977"/>
      <c r="DM101" s="978"/>
      <c r="DN101" s="978"/>
      <c r="DO101" s="978"/>
      <c r="DP101" s="979"/>
      <c r="DQ101" s="977"/>
      <c r="DR101" s="978"/>
      <c r="DS101" s="978"/>
      <c r="DT101" s="978"/>
      <c r="DU101" s="979"/>
      <c r="DV101" s="974"/>
      <c r="DW101" s="975"/>
      <c r="DX101" s="975"/>
      <c r="DY101" s="975"/>
      <c r="DZ101" s="980"/>
      <c r="EA101" s="35"/>
    </row>
    <row r="102" spans="1:131" ht="26.25" customHeight="1" x14ac:dyDescent="0.2">
      <c r="A102" s="45"/>
      <c r="B102" s="49"/>
      <c r="C102" s="49"/>
      <c r="D102" s="49"/>
      <c r="E102" s="49"/>
      <c r="F102" s="49"/>
      <c r="G102" s="49"/>
      <c r="H102" s="49"/>
      <c r="I102" s="49"/>
      <c r="J102" s="49"/>
      <c r="K102" s="49"/>
      <c r="L102" s="49"/>
      <c r="M102" s="49"/>
      <c r="N102" s="49"/>
      <c r="O102" s="49"/>
      <c r="P102" s="49"/>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5"/>
      <c r="BA102" s="55"/>
      <c r="BB102" s="55"/>
      <c r="BC102" s="55"/>
      <c r="BD102" s="55"/>
      <c r="BE102" s="42"/>
      <c r="BF102" s="42"/>
      <c r="BG102" s="42"/>
      <c r="BH102" s="42"/>
      <c r="BI102" s="42"/>
      <c r="BJ102" s="42"/>
      <c r="BK102" s="42"/>
      <c r="BL102" s="42"/>
      <c r="BM102" s="42"/>
      <c r="BN102" s="42"/>
      <c r="BO102" s="42"/>
      <c r="BP102" s="42"/>
      <c r="BQ102" s="40" t="s">
        <v>230</v>
      </c>
      <c r="BR102" s="981" t="s">
        <v>344</v>
      </c>
      <c r="BS102" s="982"/>
      <c r="BT102" s="982"/>
      <c r="BU102" s="982"/>
      <c r="BV102" s="982"/>
      <c r="BW102" s="982"/>
      <c r="BX102" s="982"/>
      <c r="BY102" s="982"/>
      <c r="BZ102" s="982"/>
      <c r="CA102" s="982"/>
      <c r="CB102" s="982"/>
      <c r="CC102" s="982"/>
      <c r="CD102" s="982"/>
      <c r="CE102" s="982"/>
      <c r="CF102" s="982"/>
      <c r="CG102" s="983"/>
      <c r="CH102" s="984"/>
      <c r="CI102" s="985"/>
      <c r="CJ102" s="985"/>
      <c r="CK102" s="985"/>
      <c r="CL102" s="986"/>
      <c r="CM102" s="984"/>
      <c r="CN102" s="985"/>
      <c r="CO102" s="985"/>
      <c r="CP102" s="985"/>
      <c r="CQ102" s="986"/>
      <c r="CR102" s="987"/>
      <c r="CS102" s="988"/>
      <c r="CT102" s="988"/>
      <c r="CU102" s="988"/>
      <c r="CV102" s="989"/>
      <c r="CW102" s="987"/>
      <c r="CX102" s="988"/>
      <c r="CY102" s="988"/>
      <c r="CZ102" s="988"/>
      <c r="DA102" s="989"/>
      <c r="DB102" s="987"/>
      <c r="DC102" s="988"/>
      <c r="DD102" s="988"/>
      <c r="DE102" s="988"/>
      <c r="DF102" s="989"/>
      <c r="DG102" s="987"/>
      <c r="DH102" s="988"/>
      <c r="DI102" s="988"/>
      <c r="DJ102" s="988"/>
      <c r="DK102" s="989"/>
      <c r="DL102" s="987"/>
      <c r="DM102" s="988"/>
      <c r="DN102" s="988"/>
      <c r="DO102" s="988"/>
      <c r="DP102" s="989"/>
      <c r="DQ102" s="987"/>
      <c r="DR102" s="988"/>
      <c r="DS102" s="988"/>
      <c r="DT102" s="988"/>
      <c r="DU102" s="989"/>
      <c r="DV102" s="981"/>
      <c r="DW102" s="982"/>
      <c r="DX102" s="982"/>
      <c r="DY102" s="982"/>
      <c r="DZ102" s="990"/>
      <c r="EA102" s="35"/>
    </row>
    <row r="103" spans="1:131" ht="26.25" customHeight="1" x14ac:dyDescent="0.2">
      <c r="A103" s="45"/>
      <c r="B103" s="49"/>
      <c r="C103" s="49"/>
      <c r="D103" s="49"/>
      <c r="E103" s="49"/>
      <c r="F103" s="49"/>
      <c r="G103" s="49"/>
      <c r="H103" s="49"/>
      <c r="I103" s="49"/>
      <c r="J103" s="49"/>
      <c r="K103" s="49"/>
      <c r="L103" s="49"/>
      <c r="M103" s="49"/>
      <c r="N103" s="49"/>
      <c r="O103" s="49"/>
      <c r="P103" s="49"/>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5"/>
      <c r="BA103" s="55"/>
      <c r="BB103" s="55"/>
      <c r="BC103" s="55"/>
      <c r="BD103" s="55"/>
      <c r="BE103" s="42"/>
      <c r="BF103" s="42"/>
      <c r="BG103" s="42"/>
      <c r="BH103" s="42"/>
      <c r="BI103" s="42"/>
      <c r="BJ103" s="42"/>
      <c r="BK103" s="42"/>
      <c r="BL103" s="42"/>
      <c r="BM103" s="42"/>
      <c r="BN103" s="42"/>
      <c r="BO103" s="42"/>
      <c r="BP103" s="42"/>
      <c r="BQ103" s="969" t="s">
        <v>356</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35"/>
    </row>
    <row r="104" spans="1:131" ht="26.25" customHeight="1" x14ac:dyDescent="0.2">
      <c r="A104" s="45"/>
      <c r="B104" s="49"/>
      <c r="C104" s="49"/>
      <c r="D104" s="49"/>
      <c r="E104" s="49"/>
      <c r="F104" s="49"/>
      <c r="G104" s="49"/>
      <c r="H104" s="49"/>
      <c r="I104" s="49"/>
      <c r="J104" s="49"/>
      <c r="K104" s="49"/>
      <c r="L104" s="49"/>
      <c r="M104" s="49"/>
      <c r="N104" s="49"/>
      <c r="O104" s="49"/>
      <c r="P104" s="49"/>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5"/>
      <c r="BA104" s="55"/>
      <c r="BB104" s="55"/>
      <c r="BC104" s="55"/>
      <c r="BD104" s="55"/>
      <c r="BE104" s="42"/>
      <c r="BF104" s="42"/>
      <c r="BG104" s="42"/>
      <c r="BH104" s="42"/>
      <c r="BI104" s="42"/>
      <c r="BJ104" s="42"/>
      <c r="BK104" s="42"/>
      <c r="BL104" s="42"/>
      <c r="BM104" s="42"/>
      <c r="BN104" s="42"/>
      <c r="BO104" s="42"/>
      <c r="BP104" s="42"/>
      <c r="BQ104" s="802" t="s">
        <v>357</v>
      </c>
      <c r="BR104" s="802"/>
      <c r="BS104" s="802"/>
      <c r="BT104" s="802"/>
      <c r="BU104" s="802"/>
      <c r="BV104" s="802"/>
      <c r="BW104" s="802"/>
      <c r="BX104" s="802"/>
      <c r="BY104" s="802"/>
      <c r="BZ104" s="802"/>
      <c r="CA104" s="802"/>
      <c r="CB104" s="802"/>
      <c r="CC104" s="802"/>
      <c r="CD104" s="802"/>
      <c r="CE104" s="802"/>
      <c r="CF104" s="802"/>
      <c r="CG104" s="802"/>
      <c r="CH104" s="802"/>
      <c r="CI104" s="802"/>
      <c r="CJ104" s="802"/>
      <c r="CK104" s="802"/>
      <c r="CL104" s="802"/>
      <c r="CM104" s="802"/>
      <c r="CN104" s="802"/>
      <c r="CO104" s="802"/>
      <c r="CP104" s="802"/>
      <c r="CQ104" s="802"/>
      <c r="CR104" s="802"/>
      <c r="CS104" s="802"/>
      <c r="CT104" s="802"/>
      <c r="CU104" s="802"/>
      <c r="CV104" s="802"/>
      <c r="CW104" s="802"/>
      <c r="CX104" s="802"/>
      <c r="CY104" s="802"/>
      <c r="CZ104" s="802"/>
      <c r="DA104" s="802"/>
      <c r="DB104" s="802"/>
      <c r="DC104" s="802"/>
      <c r="DD104" s="802"/>
      <c r="DE104" s="802"/>
      <c r="DF104" s="802"/>
      <c r="DG104" s="802"/>
      <c r="DH104" s="802"/>
      <c r="DI104" s="802"/>
      <c r="DJ104" s="802"/>
      <c r="DK104" s="802"/>
      <c r="DL104" s="802"/>
      <c r="DM104" s="802"/>
      <c r="DN104" s="802"/>
      <c r="DO104" s="802"/>
      <c r="DP104" s="802"/>
      <c r="DQ104" s="802"/>
      <c r="DR104" s="802"/>
      <c r="DS104" s="802"/>
      <c r="DT104" s="802"/>
      <c r="DU104" s="802"/>
      <c r="DV104" s="802"/>
      <c r="DW104" s="802"/>
      <c r="DX104" s="802"/>
      <c r="DY104" s="802"/>
      <c r="DZ104" s="802"/>
      <c r="EA104" s="35"/>
    </row>
    <row r="105" spans="1:131" ht="11.25" customHeight="1" x14ac:dyDescent="0.2">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row>
    <row r="106" spans="1:131" ht="11.25" customHeight="1" x14ac:dyDescent="0.2">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row>
    <row r="107" spans="1:131" s="35" customFormat="1" ht="26.25" customHeight="1" x14ac:dyDescent="0.2">
      <c r="A107" s="46" t="s">
        <v>358</v>
      </c>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46" t="s">
        <v>255</v>
      </c>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row>
    <row r="108" spans="1:131" s="35" customFormat="1" ht="26.25" customHeight="1" x14ac:dyDescent="0.2">
      <c r="A108" s="970" t="s">
        <v>359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58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35" customFormat="1" ht="26.25" customHeight="1" x14ac:dyDescent="0.2">
      <c r="A109" s="813" t="s">
        <v>360</v>
      </c>
      <c r="B109" s="814"/>
      <c r="C109" s="814"/>
      <c r="D109" s="814"/>
      <c r="E109" s="814"/>
      <c r="F109" s="814"/>
      <c r="G109" s="814"/>
      <c r="H109" s="814"/>
      <c r="I109" s="814"/>
      <c r="J109" s="814"/>
      <c r="K109" s="814"/>
      <c r="L109" s="814"/>
      <c r="M109" s="814"/>
      <c r="N109" s="814"/>
      <c r="O109" s="814"/>
      <c r="P109" s="814"/>
      <c r="Q109" s="814"/>
      <c r="R109" s="814"/>
      <c r="S109" s="814"/>
      <c r="T109" s="814"/>
      <c r="U109" s="814"/>
      <c r="V109" s="814"/>
      <c r="W109" s="814"/>
      <c r="X109" s="814"/>
      <c r="Y109" s="814"/>
      <c r="Z109" s="815"/>
      <c r="AA109" s="816" t="s">
        <v>13</v>
      </c>
      <c r="AB109" s="814"/>
      <c r="AC109" s="814"/>
      <c r="AD109" s="814"/>
      <c r="AE109" s="815"/>
      <c r="AF109" s="816" t="s">
        <v>331</v>
      </c>
      <c r="AG109" s="814"/>
      <c r="AH109" s="814"/>
      <c r="AI109" s="814"/>
      <c r="AJ109" s="815"/>
      <c r="AK109" s="816" t="s">
        <v>311</v>
      </c>
      <c r="AL109" s="814"/>
      <c r="AM109" s="814"/>
      <c r="AN109" s="814"/>
      <c r="AO109" s="815"/>
      <c r="AP109" s="816" t="s">
        <v>361</v>
      </c>
      <c r="AQ109" s="814"/>
      <c r="AR109" s="814"/>
      <c r="AS109" s="814"/>
      <c r="AT109" s="817"/>
      <c r="AU109" s="813" t="s">
        <v>360</v>
      </c>
      <c r="AV109" s="814"/>
      <c r="AW109" s="814"/>
      <c r="AX109" s="814"/>
      <c r="AY109" s="814"/>
      <c r="AZ109" s="814"/>
      <c r="BA109" s="814"/>
      <c r="BB109" s="814"/>
      <c r="BC109" s="814"/>
      <c r="BD109" s="814"/>
      <c r="BE109" s="814"/>
      <c r="BF109" s="814"/>
      <c r="BG109" s="814"/>
      <c r="BH109" s="814"/>
      <c r="BI109" s="814"/>
      <c r="BJ109" s="814"/>
      <c r="BK109" s="814"/>
      <c r="BL109" s="814"/>
      <c r="BM109" s="814"/>
      <c r="BN109" s="814"/>
      <c r="BO109" s="814"/>
      <c r="BP109" s="815"/>
      <c r="BQ109" s="816" t="s">
        <v>13</v>
      </c>
      <c r="BR109" s="814"/>
      <c r="BS109" s="814"/>
      <c r="BT109" s="814"/>
      <c r="BU109" s="815"/>
      <c r="BV109" s="816" t="s">
        <v>331</v>
      </c>
      <c r="BW109" s="814"/>
      <c r="BX109" s="814"/>
      <c r="BY109" s="814"/>
      <c r="BZ109" s="815"/>
      <c r="CA109" s="816" t="s">
        <v>311</v>
      </c>
      <c r="CB109" s="814"/>
      <c r="CC109" s="814"/>
      <c r="CD109" s="814"/>
      <c r="CE109" s="815"/>
      <c r="CF109" s="973" t="s">
        <v>361</v>
      </c>
      <c r="CG109" s="973"/>
      <c r="CH109" s="973"/>
      <c r="CI109" s="973"/>
      <c r="CJ109" s="973"/>
      <c r="CK109" s="816" t="s">
        <v>96</v>
      </c>
      <c r="CL109" s="814"/>
      <c r="CM109" s="814"/>
      <c r="CN109" s="814"/>
      <c r="CO109" s="814"/>
      <c r="CP109" s="814"/>
      <c r="CQ109" s="814"/>
      <c r="CR109" s="814"/>
      <c r="CS109" s="814"/>
      <c r="CT109" s="814"/>
      <c r="CU109" s="814"/>
      <c r="CV109" s="814"/>
      <c r="CW109" s="814"/>
      <c r="CX109" s="814"/>
      <c r="CY109" s="814"/>
      <c r="CZ109" s="814"/>
      <c r="DA109" s="814"/>
      <c r="DB109" s="814"/>
      <c r="DC109" s="814"/>
      <c r="DD109" s="814"/>
      <c r="DE109" s="814"/>
      <c r="DF109" s="815"/>
      <c r="DG109" s="816" t="s">
        <v>13</v>
      </c>
      <c r="DH109" s="814"/>
      <c r="DI109" s="814"/>
      <c r="DJ109" s="814"/>
      <c r="DK109" s="815"/>
      <c r="DL109" s="816" t="s">
        <v>331</v>
      </c>
      <c r="DM109" s="814"/>
      <c r="DN109" s="814"/>
      <c r="DO109" s="814"/>
      <c r="DP109" s="815"/>
      <c r="DQ109" s="816" t="s">
        <v>311</v>
      </c>
      <c r="DR109" s="814"/>
      <c r="DS109" s="814"/>
      <c r="DT109" s="814"/>
      <c r="DU109" s="815"/>
      <c r="DV109" s="816" t="s">
        <v>361</v>
      </c>
      <c r="DW109" s="814"/>
      <c r="DX109" s="814"/>
      <c r="DY109" s="814"/>
      <c r="DZ109" s="817"/>
    </row>
    <row r="110" spans="1:131" s="35" customFormat="1" ht="26.25" customHeight="1" x14ac:dyDescent="0.2">
      <c r="A110" s="857" t="s">
        <v>279</v>
      </c>
      <c r="B110" s="858"/>
      <c r="C110" s="858"/>
      <c r="D110" s="858"/>
      <c r="E110" s="858"/>
      <c r="F110" s="858"/>
      <c r="G110" s="858"/>
      <c r="H110" s="858"/>
      <c r="I110" s="858"/>
      <c r="J110" s="858"/>
      <c r="K110" s="858"/>
      <c r="L110" s="858"/>
      <c r="M110" s="858"/>
      <c r="N110" s="858"/>
      <c r="O110" s="858"/>
      <c r="P110" s="858"/>
      <c r="Q110" s="858"/>
      <c r="R110" s="858"/>
      <c r="S110" s="858"/>
      <c r="T110" s="858"/>
      <c r="U110" s="858"/>
      <c r="V110" s="858"/>
      <c r="W110" s="858"/>
      <c r="X110" s="858"/>
      <c r="Y110" s="858"/>
      <c r="Z110" s="859"/>
      <c r="AA110" s="850">
        <v>743171</v>
      </c>
      <c r="AB110" s="851"/>
      <c r="AC110" s="851"/>
      <c r="AD110" s="851"/>
      <c r="AE110" s="852"/>
      <c r="AF110" s="853">
        <v>731194</v>
      </c>
      <c r="AG110" s="851"/>
      <c r="AH110" s="851"/>
      <c r="AI110" s="851"/>
      <c r="AJ110" s="852"/>
      <c r="AK110" s="853">
        <v>746750</v>
      </c>
      <c r="AL110" s="851"/>
      <c r="AM110" s="851"/>
      <c r="AN110" s="851"/>
      <c r="AO110" s="852"/>
      <c r="AP110" s="946">
        <v>13</v>
      </c>
      <c r="AQ110" s="947"/>
      <c r="AR110" s="947"/>
      <c r="AS110" s="947"/>
      <c r="AT110" s="948"/>
      <c r="AU110" s="949" t="s">
        <v>119</v>
      </c>
      <c r="AV110" s="950"/>
      <c r="AW110" s="950"/>
      <c r="AX110" s="950"/>
      <c r="AY110" s="950"/>
      <c r="AZ110" s="910" t="s">
        <v>362</v>
      </c>
      <c r="BA110" s="858"/>
      <c r="BB110" s="858"/>
      <c r="BC110" s="858"/>
      <c r="BD110" s="858"/>
      <c r="BE110" s="858"/>
      <c r="BF110" s="858"/>
      <c r="BG110" s="858"/>
      <c r="BH110" s="858"/>
      <c r="BI110" s="858"/>
      <c r="BJ110" s="858"/>
      <c r="BK110" s="858"/>
      <c r="BL110" s="858"/>
      <c r="BM110" s="858"/>
      <c r="BN110" s="858"/>
      <c r="BO110" s="858"/>
      <c r="BP110" s="859"/>
      <c r="BQ110" s="911">
        <v>7373278</v>
      </c>
      <c r="BR110" s="912"/>
      <c r="BS110" s="912"/>
      <c r="BT110" s="912"/>
      <c r="BU110" s="912"/>
      <c r="BV110" s="912">
        <v>7467829</v>
      </c>
      <c r="BW110" s="912"/>
      <c r="BX110" s="912"/>
      <c r="BY110" s="912"/>
      <c r="BZ110" s="912"/>
      <c r="CA110" s="912">
        <v>7592118</v>
      </c>
      <c r="CB110" s="912"/>
      <c r="CC110" s="912"/>
      <c r="CD110" s="912"/>
      <c r="CE110" s="912"/>
      <c r="CF110" s="936">
        <v>131.9</v>
      </c>
      <c r="CG110" s="937"/>
      <c r="CH110" s="937"/>
      <c r="CI110" s="937"/>
      <c r="CJ110" s="937"/>
      <c r="CK110" s="955" t="s">
        <v>307</v>
      </c>
      <c r="CL110" s="796"/>
      <c r="CM110" s="910" t="s">
        <v>363</v>
      </c>
      <c r="CN110" s="858"/>
      <c r="CO110" s="858"/>
      <c r="CP110" s="858"/>
      <c r="CQ110" s="858"/>
      <c r="CR110" s="858"/>
      <c r="CS110" s="858"/>
      <c r="CT110" s="858"/>
      <c r="CU110" s="858"/>
      <c r="CV110" s="858"/>
      <c r="CW110" s="858"/>
      <c r="CX110" s="858"/>
      <c r="CY110" s="858"/>
      <c r="CZ110" s="858"/>
      <c r="DA110" s="858"/>
      <c r="DB110" s="858"/>
      <c r="DC110" s="858"/>
      <c r="DD110" s="858"/>
      <c r="DE110" s="858"/>
      <c r="DF110" s="859"/>
      <c r="DG110" s="911" t="s">
        <v>185</v>
      </c>
      <c r="DH110" s="912"/>
      <c r="DI110" s="912"/>
      <c r="DJ110" s="912"/>
      <c r="DK110" s="912"/>
      <c r="DL110" s="912" t="s">
        <v>185</v>
      </c>
      <c r="DM110" s="912"/>
      <c r="DN110" s="912"/>
      <c r="DO110" s="912"/>
      <c r="DP110" s="912"/>
      <c r="DQ110" s="912" t="s">
        <v>185</v>
      </c>
      <c r="DR110" s="912"/>
      <c r="DS110" s="912"/>
      <c r="DT110" s="912"/>
      <c r="DU110" s="912"/>
      <c r="DV110" s="913" t="s">
        <v>185</v>
      </c>
      <c r="DW110" s="913"/>
      <c r="DX110" s="913"/>
      <c r="DY110" s="913"/>
      <c r="DZ110" s="914"/>
    </row>
    <row r="111" spans="1:131" s="35" customFormat="1" ht="26.25" customHeight="1" x14ac:dyDescent="0.2">
      <c r="A111" s="801" t="s">
        <v>348</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68"/>
      <c r="AA111" s="806" t="s">
        <v>185</v>
      </c>
      <c r="AB111" s="807"/>
      <c r="AC111" s="807"/>
      <c r="AD111" s="807"/>
      <c r="AE111" s="808"/>
      <c r="AF111" s="809" t="s">
        <v>185</v>
      </c>
      <c r="AG111" s="807"/>
      <c r="AH111" s="807"/>
      <c r="AI111" s="807"/>
      <c r="AJ111" s="808"/>
      <c r="AK111" s="809" t="s">
        <v>185</v>
      </c>
      <c r="AL111" s="807"/>
      <c r="AM111" s="807"/>
      <c r="AN111" s="807"/>
      <c r="AO111" s="808"/>
      <c r="AP111" s="883" t="s">
        <v>185</v>
      </c>
      <c r="AQ111" s="884"/>
      <c r="AR111" s="884"/>
      <c r="AS111" s="884"/>
      <c r="AT111" s="885"/>
      <c r="AU111" s="951"/>
      <c r="AV111" s="952"/>
      <c r="AW111" s="952"/>
      <c r="AX111" s="952"/>
      <c r="AY111" s="952"/>
      <c r="AZ111" s="882" t="s">
        <v>366</v>
      </c>
      <c r="BA111" s="818"/>
      <c r="BB111" s="818"/>
      <c r="BC111" s="818"/>
      <c r="BD111" s="818"/>
      <c r="BE111" s="818"/>
      <c r="BF111" s="818"/>
      <c r="BG111" s="818"/>
      <c r="BH111" s="818"/>
      <c r="BI111" s="818"/>
      <c r="BJ111" s="818"/>
      <c r="BK111" s="818"/>
      <c r="BL111" s="818"/>
      <c r="BM111" s="818"/>
      <c r="BN111" s="818"/>
      <c r="BO111" s="818"/>
      <c r="BP111" s="819"/>
      <c r="BQ111" s="886">
        <v>1499</v>
      </c>
      <c r="BR111" s="887"/>
      <c r="BS111" s="887"/>
      <c r="BT111" s="887"/>
      <c r="BU111" s="887"/>
      <c r="BV111" s="887">
        <v>1316</v>
      </c>
      <c r="BW111" s="887"/>
      <c r="BX111" s="887"/>
      <c r="BY111" s="887"/>
      <c r="BZ111" s="887"/>
      <c r="CA111" s="887">
        <v>2366</v>
      </c>
      <c r="CB111" s="887"/>
      <c r="CC111" s="887"/>
      <c r="CD111" s="887"/>
      <c r="CE111" s="887"/>
      <c r="CF111" s="944">
        <v>0</v>
      </c>
      <c r="CG111" s="945"/>
      <c r="CH111" s="945"/>
      <c r="CI111" s="945"/>
      <c r="CJ111" s="945"/>
      <c r="CK111" s="956"/>
      <c r="CL111" s="798"/>
      <c r="CM111" s="882" t="s">
        <v>128</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6" t="s">
        <v>185</v>
      </c>
      <c r="DH111" s="887"/>
      <c r="DI111" s="887"/>
      <c r="DJ111" s="887"/>
      <c r="DK111" s="887"/>
      <c r="DL111" s="887" t="s">
        <v>185</v>
      </c>
      <c r="DM111" s="887"/>
      <c r="DN111" s="887"/>
      <c r="DO111" s="887"/>
      <c r="DP111" s="887"/>
      <c r="DQ111" s="887" t="s">
        <v>185</v>
      </c>
      <c r="DR111" s="887"/>
      <c r="DS111" s="887"/>
      <c r="DT111" s="887"/>
      <c r="DU111" s="887"/>
      <c r="DV111" s="888" t="s">
        <v>185</v>
      </c>
      <c r="DW111" s="888"/>
      <c r="DX111" s="888"/>
      <c r="DY111" s="888"/>
      <c r="DZ111" s="889"/>
    </row>
    <row r="112" spans="1:131" s="35" customFormat="1" ht="26.25" customHeight="1" x14ac:dyDescent="0.2">
      <c r="A112" s="785" t="s">
        <v>147</v>
      </c>
      <c r="B112" s="786"/>
      <c r="C112" s="818" t="s">
        <v>367</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06" t="s">
        <v>185</v>
      </c>
      <c r="AB112" s="807"/>
      <c r="AC112" s="807"/>
      <c r="AD112" s="807"/>
      <c r="AE112" s="808"/>
      <c r="AF112" s="809" t="s">
        <v>185</v>
      </c>
      <c r="AG112" s="807"/>
      <c r="AH112" s="807"/>
      <c r="AI112" s="807"/>
      <c r="AJ112" s="808"/>
      <c r="AK112" s="809" t="s">
        <v>185</v>
      </c>
      <c r="AL112" s="807"/>
      <c r="AM112" s="807"/>
      <c r="AN112" s="807"/>
      <c r="AO112" s="808"/>
      <c r="AP112" s="883" t="s">
        <v>185</v>
      </c>
      <c r="AQ112" s="884"/>
      <c r="AR112" s="884"/>
      <c r="AS112" s="884"/>
      <c r="AT112" s="885"/>
      <c r="AU112" s="951"/>
      <c r="AV112" s="952"/>
      <c r="AW112" s="952"/>
      <c r="AX112" s="952"/>
      <c r="AY112" s="952"/>
      <c r="AZ112" s="882" t="s">
        <v>245</v>
      </c>
      <c r="BA112" s="818"/>
      <c r="BB112" s="818"/>
      <c r="BC112" s="818"/>
      <c r="BD112" s="818"/>
      <c r="BE112" s="818"/>
      <c r="BF112" s="818"/>
      <c r="BG112" s="818"/>
      <c r="BH112" s="818"/>
      <c r="BI112" s="818"/>
      <c r="BJ112" s="818"/>
      <c r="BK112" s="818"/>
      <c r="BL112" s="818"/>
      <c r="BM112" s="818"/>
      <c r="BN112" s="818"/>
      <c r="BO112" s="818"/>
      <c r="BP112" s="819"/>
      <c r="BQ112" s="886">
        <v>1386817</v>
      </c>
      <c r="BR112" s="887"/>
      <c r="BS112" s="887"/>
      <c r="BT112" s="887"/>
      <c r="BU112" s="887"/>
      <c r="BV112" s="887">
        <v>1314572</v>
      </c>
      <c r="BW112" s="887"/>
      <c r="BX112" s="887"/>
      <c r="BY112" s="887"/>
      <c r="BZ112" s="887"/>
      <c r="CA112" s="887">
        <v>1286498</v>
      </c>
      <c r="CB112" s="887"/>
      <c r="CC112" s="887"/>
      <c r="CD112" s="887"/>
      <c r="CE112" s="887"/>
      <c r="CF112" s="944">
        <v>22.4</v>
      </c>
      <c r="CG112" s="945"/>
      <c r="CH112" s="945"/>
      <c r="CI112" s="945"/>
      <c r="CJ112" s="945"/>
      <c r="CK112" s="956"/>
      <c r="CL112" s="798"/>
      <c r="CM112" s="882" t="s">
        <v>312</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6" t="s">
        <v>185</v>
      </c>
      <c r="DH112" s="887"/>
      <c r="DI112" s="887"/>
      <c r="DJ112" s="887"/>
      <c r="DK112" s="887"/>
      <c r="DL112" s="887" t="s">
        <v>185</v>
      </c>
      <c r="DM112" s="887"/>
      <c r="DN112" s="887"/>
      <c r="DO112" s="887"/>
      <c r="DP112" s="887"/>
      <c r="DQ112" s="887" t="s">
        <v>185</v>
      </c>
      <c r="DR112" s="887"/>
      <c r="DS112" s="887"/>
      <c r="DT112" s="887"/>
      <c r="DU112" s="887"/>
      <c r="DV112" s="888" t="s">
        <v>185</v>
      </c>
      <c r="DW112" s="888"/>
      <c r="DX112" s="888"/>
      <c r="DY112" s="888"/>
      <c r="DZ112" s="889"/>
    </row>
    <row r="113" spans="1:130" s="35" customFormat="1" ht="26.25" customHeight="1" x14ac:dyDescent="0.2">
      <c r="A113" s="787"/>
      <c r="B113" s="788"/>
      <c r="C113" s="818" t="s">
        <v>369</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806">
        <v>136266</v>
      </c>
      <c r="AB113" s="807"/>
      <c r="AC113" s="807"/>
      <c r="AD113" s="807"/>
      <c r="AE113" s="808"/>
      <c r="AF113" s="809">
        <v>138294</v>
      </c>
      <c r="AG113" s="807"/>
      <c r="AH113" s="807"/>
      <c r="AI113" s="807"/>
      <c r="AJ113" s="808"/>
      <c r="AK113" s="809">
        <v>138690</v>
      </c>
      <c r="AL113" s="807"/>
      <c r="AM113" s="807"/>
      <c r="AN113" s="807"/>
      <c r="AO113" s="808"/>
      <c r="AP113" s="883">
        <v>2.4</v>
      </c>
      <c r="AQ113" s="884"/>
      <c r="AR113" s="884"/>
      <c r="AS113" s="884"/>
      <c r="AT113" s="885"/>
      <c r="AU113" s="951"/>
      <c r="AV113" s="952"/>
      <c r="AW113" s="952"/>
      <c r="AX113" s="952"/>
      <c r="AY113" s="952"/>
      <c r="AZ113" s="882" t="s">
        <v>188</v>
      </c>
      <c r="BA113" s="818"/>
      <c r="BB113" s="818"/>
      <c r="BC113" s="818"/>
      <c r="BD113" s="818"/>
      <c r="BE113" s="818"/>
      <c r="BF113" s="818"/>
      <c r="BG113" s="818"/>
      <c r="BH113" s="818"/>
      <c r="BI113" s="818"/>
      <c r="BJ113" s="818"/>
      <c r="BK113" s="818"/>
      <c r="BL113" s="818"/>
      <c r="BM113" s="818"/>
      <c r="BN113" s="818"/>
      <c r="BO113" s="818"/>
      <c r="BP113" s="819"/>
      <c r="BQ113" s="886">
        <v>1271999</v>
      </c>
      <c r="BR113" s="887"/>
      <c r="BS113" s="887"/>
      <c r="BT113" s="887"/>
      <c r="BU113" s="887"/>
      <c r="BV113" s="887">
        <v>2464798</v>
      </c>
      <c r="BW113" s="887"/>
      <c r="BX113" s="887"/>
      <c r="BY113" s="887"/>
      <c r="BZ113" s="887"/>
      <c r="CA113" s="887">
        <v>2408726</v>
      </c>
      <c r="CB113" s="887"/>
      <c r="CC113" s="887"/>
      <c r="CD113" s="887"/>
      <c r="CE113" s="887"/>
      <c r="CF113" s="944">
        <v>41.9</v>
      </c>
      <c r="CG113" s="945"/>
      <c r="CH113" s="945"/>
      <c r="CI113" s="945"/>
      <c r="CJ113" s="945"/>
      <c r="CK113" s="956"/>
      <c r="CL113" s="798"/>
      <c r="CM113" s="882" t="s">
        <v>318</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06" t="s">
        <v>185</v>
      </c>
      <c r="DH113" s="807"/>
      <c r="DI113" s="807"/>
      <c r="DJ113" s="807"/>
      <c r="DK113" s="808"/>
      <c r="DL113" s="809" t="s">
        <v>185</v>
      </c>
      <c r="DM113" s="807"/>
      <c r="DN113" s="807"/>
      <c r="DO113" s="807"/>
      <c r="DP113" s="808"/>
      <c r="DQ113" s="809" t="s">
        <v>185</v>
      </c>
      <c r="DR113" s="807"/>
      <c r="DS113" s="807"/>
      <c r="DT113" s="807"/>
      <c r="DU113" s="808"/>
      <c r="DV113" s="883" t="s">
        <v>185</v>
      </c>
      <c r="DW113" s="884"/>
      <c r="DX113" s="884"/>
      <c r="DY113" s="884"/>
      <c r="DZ113" s="885"/>
    </row>
    <row r="114" spans="1:130" s="35" customFormat="1" ht="26.25" customHeight="1" x14ac:dyDescent="0.2">
      <c r="A114" s="787"/>
      <c r="B114" s="788"/>
      <c r="C114" s="818" t="s">
        <v>371</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06">
        <v>90827</v>
      </c>
      <c r="AB114" s="807"/>
      <c r="AC114" s="807"/>
      <c r="AD114" s="807"/>
      <c r="AE114" s="808"/>
      <c r="AF114" s="809">
        <v>90227</v>
      </c>
      <c r="AG114" s="807"/>
      <c r="AH114" s="807"/>
      <c r="AI114" s="807"/>
      <c r="AJ114" s="808"/>
      <c r="AK114" s="809">
        <v>147789</v>
      </c>
      <c r="AL114" s="807"/>
      <c r="AM114" s="807"/>
      <c r="AN114" s="807"/>
      <c r="AO114" s="808"/>
      <c r="AP114" s="883">
        <v>2.6</v>
      </c>
      <c r="AQ114" s="884"/>
      <c r="AR114" s="884"/>
      <c r="AS114" s="884"/>
      <c r="AT114" s="885"/>
      <c r="AU114" s="951"/>
      <c r="AV114" s="952"/>
      <c r="AW114" s="952"/>
      <c r="AX114" s="952"/>
      <c r="AY114" s="952"/>
      <c r="AZ114" s="882" t="s">
        <v>372</v>
      </c>
      <c r="BA114" s="818"/>
      <c r="BB114" s="818"/>
      <c r="BC114" s="818"/>
      <c r="BD114" s="818"/>
      <c r="BE114" s="818"/>
      <c r="BF114" s="818"/>
      <c r="BG114" s="818"/>
      <c r="BH114" s="818"/>
      <c r="BI114" s="818"/>
      <c r="BJ114" s="818"/>
      <c r="BK114" s="818"/>
      <c r="BL114" s="818"/>
      <c r="BM114" s="818"/>
      <c r="BN114" s="818"/>
      <c r="BO114" s="818"/>
      <c r="BP114" s="819"/>
      <c r="BQ114" s="886">
        <v>1352520</v>
      </c>
      <c r="BR114" s="887"/>
      <c r="BS114" s="887"/>
      <c r="BT114" s="887"/>
      <c r="BU114" s="887"/>
      <c r="BV114" s="887">
        <v>1339733</v>
      </c>
      <c r="BW114" s="887"/>
      <c r="BX114" s="887"/>
      <c r="BY114" s="887"/>
      <c r="BZ114" s="887"/>
      <c r="CA114" s="887">
        <v>1250562</v>
      </c>
      <c r="CB114" s="887"/>
      <c r="CC114" s="887"/>
      <c r="CD114" s="887"/>
      <c r="CE114" s="887"/>
      <c r="CF114" s="944">
        <v>21.7</v>
      </c>
      <c r="CG114" s="945"/>
      <c r="CH114" s="945"/>
      <c r="CI114" s="945"/>
      <c r="CJ114" s="945"/>
      <c r="CK114" s="956"/>
      <c r="CL114" s="798"/>
      <c r="CM114" s="882" t="s">
        <v>373</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06" t="s">
        <v>185</v>
      </c>
      <c r="DH114" s="807"/>
      <c r="DI114" s="807"/>
      <c r="DJ114" s="807"/>
      <c r="DK114" s="808"/>
      <c r="DL114" s="809" t="s">
        <v>185</v>
      </c>
      <c r="DM114" s="807"/>
      <c r="DN114" s="807"/>
      <c r="DO114" s="807"/>
      <c r="DP114" s="808"/>
      <c r="DQ114" s="809" t="s">
        <v>185</v>
      </c>
      <c r="DR114" s="807"/>
      <c r="DS114" s="807"/>
      <c r="DT114" s="807"/>
      <c r="DU114" s="808"/>
      <c r="DV114" s="883" t="s">
        <v>185</v>
      </c>
      <c r="DW114" s="884"/>
      <c r="DX114" s="884"/>
      <c r="DY114" s="884"/>
      <c r="DZ114" s="885"/>
    </row>
    <row r="115" spans="1:130" s="35" customFormat="1" ht="26.25" customHeight="1" x14ac:dyDescent="0.2">
      <c r="A115" s="787"/>
      <c r="B115" s="788"/>
      <c r="C115" s="818" t="s">
        <v>303</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806">
        <v>1333</v>
      </c>
      <c r="AB115" s="807"/>
      <c r="AC115" s="807"/>
      <c r="AD115" s="807"/>
      <c r="AE115" s="808"/>
      <c r="AF115" s="809">
        <v>1004</v>
      </c>
      <c r="AG115" s="807"/>
      <c r="AH115" s="807"/>
      <c r="AI115" s="807"/>
      <c r="AJ115" s="808"/>
      <c r="AK115" s="809">
        <v>942</v>
      </c>
      <c r="AL115" s="807"/>
      <c r="AM115" s="807"/>
      <c r="AN115" s="807"/>
      <c r="AO115" s="808"/>
      <c r="AP115" s="883">
        <v>0</v>
      </c>
      <c r="AQ115" s="884"/>
      <c r="AR115" s="884"/>
      <c r="AS115" s="884"/>
      <c r="AT115" s="885"/>
      <c r="AU115" s="951"/>
      <c r="AV115" s="952"/>
      <c r="AW115" s="952"/>
      <c r="AX115" s="952"/>
      <c r="AY115" s="952"/>
      <c r="AZ115" s="882" t="s">
        <v>291</v>
      </c>
      <c r="BA115" s="818"/>
      <c r="BB115" s="818"/>
      <c r="BC115" s="818"/>
      <c r="BD115" s="818"/>
      <c r="BE115" s="818"/>
      <c r="BF115" s="818"/>
      <c r="BG115" s="818"/>
      <c r="BH115" s="818"/>
      <c r="BI115" s="818"/>
      <c r="BJ115" s="818"/>
      <c r="BK115" s="818"/>
      <c r="BL115" s="818"/>
      <c r="BM115" s="818"/>
      <c r="BN115" s="818"/>
      <c r="BO115" s="818"/>
      <c r="BP115" s="819"/>
      <c r="BQ115" s="886" t="s">
        <v>185</v>
      </c>
      <c r="BR115" s="887"/>
      <c r="BS115" s="887"/>
      <c r="BT115" s="887"/>
      <c r="BU115" s="887"/>
      <c r="BV115" s="887">
        <v>849</v>
      </c>
      <c r="BW115" s="887"/>
      <c r="BX115" s="887"/>
      <c r="BY115" s="887"/>
      <c r="BZ115" s="887"/>
      <c r="CA115" s="887" t="s">
        <v>185</v>
      </c>
      <c r="CB115" s="887"/>
      <c r="CC115" s="887"/>
      <c r="CD115" s="887"/>
      <c r="CE115" s="887"/>
      <c r="CF115" s="944" t="s">
        <v>185</v>
      </c>
      <c r="CG115" s="945"/>
      <c r="CH115" s="945"/>
      <c r="CI115" s="945"/>
      <c r="CJ115" s="945"/>
      <c r="CK115" s="956"/>
      <c r="CL115" s="798"/>
      <c r="CM115" s="882" t="s">
        <v>32</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06" t="s">
        <v>185</v>
      </c>
      <c r="DH115" s="807"/>
      <c r="DI115" s="807"/>
      <c r="DJ115" s="807"/>
      <c r="DK115" s="808"/>
      <c r="DL115" s="809" t="s">
        <v>185</v>
      </c>
      <c r="DM115" s="807"/>
      <c r="DN115" s="807"/>
      <c r="DO115" s="807"/>
      <c r="DP115" s="808"/>
      <c r="DQ115" s="809" t="s">
        <v>185</v>
      </c>
      <c r="DR115" s="807"/>
      <c r="DS115" s="807"/>
      <c r="DT115" s="807"/>
      <c r="DU115" s="808"/>
      <c r="DV115" s="883" t="s">
        <v>185</v>
      </c>
      <c r="DW115" s="884"/>
      <c r="DX115" s="884"/>
      <c r="DY115" s="884"/>
      <c r="DZ115" s="885"/>
    </row>
    <row r="116" spans="1:130" s="35" customFormat="1" ht="26.25" customHeight="1" x14ac:dyDescent="0.2">
      <c r="A116" s="789"/>
      <c r="B116" s="790"/>
      <c r="C116" s="891" t="s">
        <v>3</v>
      </c>
      <c r="D116" s="891"/>
      <c r="E116" s="891"/>
      <c r="F116" s="891"/>
      <c r="G116" s="891"/>
      <c r="H116" s="891"/>
      <c r="I116" s="891"/>
      <c r="J116" s="891"/>
      <c r="K116" s="891"/>
      <c r="L116" s="891"/>
      <c r="M116" s="891"/>
      <c r="N116" s="891"/>
      <c r="O116" s="891"/>
      <c r="P116" s="891"/>
      <c r="Q116" s="891"/>
      <c r="R116" s="891"/>
      <c r="S116" s="891"/>
      <c r="T116" s="891"/>
      <c r="U116" s="891"/>
      <c r="V116" s="891"/>
      <c r="W116" s="891"/>
      <c r="X116" s="891"/>
      <c r="Y116" s="891"/>
      <c r="Z116" s="892"/>
      <c r="AA116" s="806" t="s">
        <v>185</v>
      </c>
      <c r="AB116" s="807"/>
      <c r="AC116" s="807"/>
      <c r="AD116" s="807"/>
      <c r="AE116" s="808"/>
      <c r="AF116" s="809" t="s">
        <v>185</v>
      </c>
      <c r="AG116" s="807"/>
      <c r="AH116" s="807"/>
      <c r="AI116" s="807"/>
      <c r="AJ116" s="808"/>
      <c r="AK116" s="809" t="s">
        <v>185</v>
      </c>
      <c r="AL116" s="807"/>
      <c r="AM116" s="807"/>
      <c r="AN116" s="807"/>
      <c r="AO116" s="808"/>
      <c r="AP116" s="883" t="s">
        <v>185</v>
      </c>
      <c r="AQ116" s="884"/>
      <c r="AR116" s="884"/>
      <c r="AS116" s="884"/>
      <c r="AT116" s="885"/>
      <c r="AU116" s="951"/>
      <c r="AV116" s="952"/>
      <c r="AW116" s="952"/>
      <c r="AX116" s="952"/>
      <c r="AY116" s="952"/>
      <c r="AZ116" s="958" t="s">
        <v>205</v>
      </c>
      <c r="BA116" s="959"/>
      <c r="BB116" s="959"/>
      <c r="BC116" s="959"/>
      <c r="BD116" s="959"/>
      <c r="BE116" s="959"/>
      <c r="BF116" s="959"/>
      <c r="BG116" s="959"/>
      <c r="BH116" s="959"/>
      <c r="BI116" s="959"/>
      <c r="BJ116" s="959"/>
      <c r="BK116" s="959"/>
      <c r="BL116" s="959"/>
      <c r="BM116" s="959"/>
      <c r="BN116" s="959"/>
      <c r="BO116" s="959"/>
      <c r="BP116" s="960"/>
      <c r="BQ116" s="886" t="s">
        <v>185</v>
      </c>
      <c r="BR116" s="887"/>
      <c r="BS116" s="887"/>
      <c r="BT116" s="887"/>
      <c r="BU116" s="887"/>
      <c r="BV116" s="887" t="s">
        <v>185</v>
      </c>
      <c r="BW116" s="887"/>
      <c r="BX116" s="887"/>
      <c r="BY116" s="887"/>
      <c r="BZ116" s="887"/>
      <c r="CA116" s="887" t="s">
        <v>185</v>
      </c>
      <c r="CB116" s="887"/>
      <c r="CC116" s="887"/>
      <c r="CD116" s="887"/>
      <c r="CE116" s="887"/>
      <c r="CF116" s="944" t="s">
        <v>185</v>
      </c>
      <c r="CG116" s="945"/>
      <c r="CH116" s="945"/>
      <c r="CI116" s="945"/>
      <c r="CJ116" s="945"/>
      <c r="CK116" s="956"/>
      <c r="CL116" s="798"/>
      <c r="CM116" s="882" t="s">
        <v>374</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06" t="s">
        <v>185</v>
      </c>
      <c r="DH116" s="807"/>
      <c r="DI116" s="807"/>
      <c r="DJ116" s="807"/>
      <c r="DK116" s="808"/>
      <c r="DL116" s="809" t="s">
        <v>185</v>
      </c>
      <c r="DM116" s="807"/>
      <c r="DN116" s="807"/>
      <c r="DO116" s="807"/>
      <c r="DP116" s="808"/>
      <c r="DQ116" s="809" t="s">
        <v>185</v>
      </c>
      <c r="DR116" s="807"/>
      <c r="DS116" s="807"/>
      <c r="DT116" s="807"/>
      <c r="DU116" s="808"/>
      <c r="DV116" s="883" t="s">
        <v>185</v>
      </c>
      <c r="DW116" s="884"/>
      <c r="DX116" s="884"/>
      <c r="DY116" s="884"/>
      <c r="DZ116" s="885"/>
    </row>
    <row r="117" spans="1:130" s="35" customFormat="1" ht="26.25" customHeight="1" x14ac:dyDescent="0.2">
      <c r="A117" s="813" t="s">
        <v>248</v>
      </c>
      <c r="B117" s="814"/>
      <c r="C117" s="814"/>
      <c r="D117" s="814"/>
      <c r="E117" s="814"/>
      <c r="F117" s="814"/>
      <c r="G117" s="814"/>
      <c r="H117" s="814"/>
      <c r="I117" s="814"/>
      <c r="J117" s="814"/>
      <c r="K117" s="814"/>
      <c r="L117" s="814"/>
      <c r="M117" s="814"/>
      <c r="N117" s="814"/>
      <c r="O117" s="814"/>
      <c r="P117" s="814"/>
      <c r="Q117" s="814"/>
      <c r="R117" s="814"/>
      <c r="S117" s="814"/>
      <c r="T117" s="814"/>
      <c r="U117" s="814"/>
      <c r="V117" s="814"/>
      <c r="W117" s="814"/>
      <c r="X117" s="814"/>
      <c r="Y117" s="923" t="s">
        <v>277</v>
      </c>
      <c r="Z117" s="815"/>
      <c r="AA117" s="961">
        <v>971597</v>
      </c>
      <c r="AB117" s="962"/>
      <c r="AC117" s="962"/>
      <c r="AD117" s="962"/>
      <c r="AE117" s="963"/>
      <c r="AF117" s="964">
        <v>960719</v>
      </c>
      <c r="AG117" s="962"/>
      <c r="AH117" s="962"/>
      <c r="AI117" s="962"/>
      <c r="AJ117" s="963"/>
      <c r="AK117" s="964">
        <v>1034171</v>
      </c>
      <c r="AL117" s="962"/>
      <c r="AM117" s="962"/>
      <c r="AN117" s="962"/>
      <c r="AO117" s="963"/>
      <c r="AP117" s="965"/>
      <c r="AQ117" s="966"/>
      <c r="AR117" s="966"/>
      <c r="AS117" s="966"/>
      <c r="AT117" s="967"/>
      <c r="AU117" s="951"/>
      <c r="AV117" s="952"/>
      <c r="AW117" s="952"/>
      <c r="AX117" s="952"/>
      <c r="AY117" s="952"/>
      <c r="AZ117" s="941" t="s">
        <v>375</v>
      </c>
      <c r="BA117" s="942"/>
      <c r="BB117" s="942"/>
      <c r="BC117" s="942"/>
      <c r="BD117" s="942"/>
      <c r="BE117" s="942"/>
      <c r="BF117" s="942"/>
      <c r="BG117" s="942"/>
      <c r="BH117" s="942"/>
      <c r="BI117" s="942"/>
      <c r="BJ117" s="942"/>
      <c r="BK117" s="942"/>
      <c r="BL117" s="942"/>
      <c r="BM117" s="942"/>
      <c r="BN117" s="942"/>
      <c r="BO117" s="942"/>
      <c r="BP117" s="943"/>
      <c r="BQ117" s="886" t="s">
        <v>185</v>
      </c>
      <c r="BR117" s="887"/>
      <c r="BS117" s="887"/>
      <c r="BT117" s="887"/>
      <c r="BU117" s="887"/>
      <c r="BV117" s="887" t="s">
        <v>185</v>
      </c>
      <c r="BW117" s="887"/>
      <c r="BX117" s="887"/>
      <c r="BY117" s="887"/>
      <c r="BZ117" s="887"/>
      <c r="CA117" s="887" t="s">
        <v>185</v>
      </c>
      <c r="CB117" s="887"/>
      <c r="CC117" s="887"/>
      <c r="CD117" s="887"/>
      <c r="CE117" s="887"/>
      <c r="CF117" s="944" t="s">
        <v>185</v>
      </c>
      <c r="CG117" s="945"/>
      <c r="CH117" s="945"/>
      <c r="CI117" s="945"/>
      <c r="CJ117" s="945"/>
      <c r="CK117" s="956"/>
      <c r="CL117" s="798"/>
      <c r="CM117" s="882" t="s">
        <v>286</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06" t="s">
        <v>185</v>
      </c>
      <c r="DH117" s="807"/>
      <c r="DI117" s="807"/>
      <c r="DJ117" s="807"/>
      <c r="DK117" s="808"/>
      <c r="DL117" s="809" t="s">
        <v>185</v>
      </c>
      <c r="DM117" s="807"/>
      <c r="DN117" s="807"/>
      <c r="DO117" s="807"/>
      <c r="DP117" s="808"/>
      <c r="DQ117" s="809" t="s">
        <v>185</v>
      </c>
      <c r="DR117" s="807"/>
      <c r="DS117" s="807"/>
      <c r="DT117" s="807"/>
      <c r="DU117" s="808"/>
      <c r="DV117" s="883" t="s">
        <v>185</v>
      </c>
      <c r="DW117" s="884"/>
      <c r="DX117" s="884"/>
      <c r="DY117" s="884"/>
      <c r="DZ117" s="885"/>
    </row>
    <row r="118" spans="1:130" s="35" customFormat="1" ht="26.25" customHeight="1" x14ac:dyDescent="0.2">
      <c r="A118" s="813" t="s">
        <v>96</v>
      </c>
      <c r="B118" s="814"/>
      <c r="C118" s="814"/>
      <c r="D118" s="814"/>
      <c r="E118" s="814"/>
      <c r="F118" s="814"/>
      <c r="G118" s="814"/>
      <c r="H118" s="814"/>
      <c r="I118" s="814"/>
      <c r="J118" s="814"/>
      <c r="K118" s="814"/>
      <c r="L118" s="814"/>
      <c r="M118" s="814"/>
      <c r="N118" s="814"/>
      <c r="O118" s="814"/>
      <c r="P118" s="814"/>
      <c r="Q118" s="814"/>
      <c r="R118" s="814"/>
      <c r="S118" s="814"/>
      <c r="T118" s="814"/>
      <c r="U118" s="814"/>
      <c r="V118" s="814"/>
      <c r="W118" s="814"/>
      <c r="X118" s="814"/>
      <c r="Y118" s="814"/>
      <c r="Z118" s="815"/>
      <c r="AA118" s="816" t="s">
        <v>13</v>
      </c>
      <c r="AB118" s="814"/>
      <c r="AC118" s="814"/>
      <c r="AD118" s="814"/>
      <c r="AE118" s="815"/>
      <c r="AF118" s="816" t="s">
        <v>331</v>
      </c>
      <c r="AG118" s="814"/>
      <c r="AH118" s="814"/>
      <c r="AI118" s="814"/>
      <c r="AJ118" s="815"/>
      <c r="AK118" s="816" t="s">
        <v>311</v>
      </c>
      <c r="AL118" s="814"/>
      <c r="AM118" s="814"/>
      <c r="AN118" s="814"/>
      <c r="AO118" s="815"/>
      <c r="AP118" s="816" t="s">
        <v>361</v>
      </c>
      <c r="AQ118" s="814"/>
      <c r="AR118" s="814"/>
      <c r="AS118" s="814"/>
      <c r="AT118" s="817"/>
      <c r="AU118" s="951"/>
      <c r="AV118" s="952"/>
      <c r="AW118" s="952"/>
      <c r="AX118" s="952"/>
      <c r="AY118" s="952"/>
      <c r="AZ118" s="890" t="s">
        <v>376</v>
      </c>
      <c r="BA118" s="891"/>
      <c r="BB118" s="891"/>
      <c r="BC118" s="891"/>
      <c r="BD118" s="891"/>
      <c r="BE118" s="891"/>
      <c r="BF118" s="891"/>
      <c r="BG118" s="891"/>
      <c r="BH118" s="891"/>
      <c r="BI118" s="891"/>
      <c r="BJ118" s="891"/>
      <c r="BK118" s="891"/>
      <c r="BL118" s="891"/>
      <c r="BM118" s="891"/>
      <c r="BN118" s="891"/>
      <c r="BO118" s="891"/>
      <c r="BP118" s="892"/>
      <c r="BQ118" s="919" t="s">
        <v>185</v>
      </c>
      <c r="BR118" s="920"/>
      <c r="BS118" s="920"/>
      <c r="BT118" s="920"/>
      <c r="BU118" s="920"/>
      <c r="BV118" s="920" t="s">
        <v>185</v>
      </c>
      <c r="BW118" s="920"/>
      <c r="BX118" s="920"/>
      <c r="BY118" s="920"/>
      <c r="BZ118" s="920"/>
      <c r="CA118" s="920" t="s">
        <v>185</v>
      </c>
      <c r="CB118" s="920"/>
      <c r="CC118" s="920"/>
      <c r="CD118" s="920"/>
      <c r="CE118" s="920"/>
      <c r="CF118" s="944" t="s">
        <v>185</v>
      </c>
      <c r="CG118" s="945"/>
      <c r="CH118" s="945"/>
      <c r="CI118" s="945"/>
      <c r="CJ118" s="945"/>
      <c r="CK118" s="956"/>
      <c r="CL118" s="798"/>
      <c r="CM118" s="882" t="s">
        <v>377</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06" t="s">
        <v>185</v>
      </c>
      <c r="DH118" s="807"/>
      <c r="DI118" s="807"/>
      <c r="DJ118" s="807"/>
      <c r="DK118" s="808"/>
      <c r="DL118" s="809" t="s">
        <v>185</v>
      </c>
      <c r="DM118" s="807"/>
      <c r="DN118" s="807"/>
      <c r="DO118" s="807"/>
      <c r="DP118" s="808"/>
      <c r="DQ118" s="809" t="s">
        <v>185</v>
      </c>
      <c r="DR118" s="807"/>
      <c r="DS118" s="807"/>
      <c r="DT118" s="807"/>
      <c r="DU118" s="808"/>
      <c r="DV118" s="883" t="s">
        <v>185</v>
      </c>
      <c r="DW118" s="884"/>
      <c r="DX118" s="884"/>
      <c r="DY118" s="884"/>
      <c r="DZ118" s="885"/>
    </row>
    <row r="119" spans="1:130" s="35" customFormat="1" ht="26.25" customHeight="1" x14ac:dyDescent="0.2">
      <c r="A119" s="795" t="s">
        <v>307</v>
      </c>
      <c r="B119" s="796"/>
      <c r="C119" s="910" t="s">
        <v>363</v>
      </c>
      <c r="D119" s="858"/>
      <c r="E119" s="858"/>
      <c r="F119" s="858"/>
      <c r="G119" s="858"/>
      <c r="H119" s="858"/>
      <c r="I119" s="858"/>
      <c r="J119" s="858"/>
      <c r="K119" s="858"/>
      <c r="L119" s="858"/>
      <c r="M119" s="858"/>
      <c r="N119" s="858"/>
      <c r="O119" s="858"/>
      <c r="P119" s="858"/>
      <c r="Q119" s="858"/>
      <c r="R119" s="858"/>
      <c r="S119" s="858"/>
      <c r="T119" s="858"/>
      <c r="U119" s="858"/>
      <c r="V119" s="858"/>
      <c r="W119" s="858"/>
      <c r="X119" s="858"/>
      <c r="Y119" s="858"/>
      <c r="Z119" s="859"/>
      <c r="AA119" s="850" t="s">
        <v>185</v>
      </c>
      <c r="AB119" s="851"/>
      <c r="AC119" s="851"/>
      <c r="AD119" s="851"/>
      <c r="AE119" s="852"/>
      <c r="AF119" s="853" t="s">
        <v>185</v>
      </c>
      <c r="AG119" s="851"/>
      <c r="AH119" s="851"/>
      <c r="AI119" s="851"/>
      <c r="AJ119" s="852"/>
      <c r="AK119" s="853" t="s">
        <v>185</v>
      </c>
      <c r="AL119" s="851"/>
      <c r="AM119" s="851"/>
      <c r="AN119" s="851"/>
      <c r="AO119" s="852"/>
      <c r="AP119" s="946" t="s">
        <v>185</v>
      </c>
      <c r="AQ119" s="947"/>
      <c r="AR119" s="947"/>
      <c r="AS119" s="947"/>
      <c r="AT119" s="948"/>
      <c r="AU119" s="953"/>
      <c r="AV119" s="954"/>
      <c r="AW119" s="954"/>
      <c r="AX119" s="954"/>
      <c r="AY119" s="954"/>
      <c r="AZ119" s="56" t="s">
        <v>248</v>
      </c>
      <c r="BA119" s="56"/>
      <c r="BB119" s="56"/>
      <c r="BC119" s="56"/>
      <c r="BD119" s="56"/>
      <c r="BE119" s="56"/>
      <c r="BF119" s="56"/>
      <c r="BG119" s="56"/>
      <c r="BH119" s="56"/>
      <c r="BI119" s="56"/>
      <c r="BJ119" s="56"/>
      <c r="BK119" s="56"/>
      <c r="BL119" s="56"/>
      <c r="BM119" s="56"/>
      <c r="BN119" s="56"/>
      <c r="BO119" s="923" t="s">
        <v>158</v>
      </c>
      <c r="BP119" s="924"/>
      <c r="BQ119" s="919">
        <v>11386113</v>
      </c>
      <c r="BR119" s="920"/>
      <c r="BS119" s="920"/>
      <c r="BT119" s="920"/>
      <c r="BU119" s="920"/>
      <c r="BV119" s="920">
        <v>12589097</v>
      </c>
      <c r="BW119" s="920"/>
      <c r="BX119" s="920"/>
      <c r="BY119" s="920"/>
      <c r="BZ119" s="920"/>
      <c r="CA119" s="920">
        <v>12540270</v>
      </c>
      <c r="CB119" s="920"/>
      <c r="CC119" s="920"/>
      <c r="CD119" s="920"/>
      <c r="CE119" s="920"/>
      <c r="CF119" s="772"/>
      <c r="CG119" s="773"/>
      <c r="CH119" s="773"/>
      <c r="CI119" s="773"/>
      <c r="CJ119" s="927"/>
      <c r="CK119" s="957"/>
      <c r="CL119" s="800"/>
      <c r="CM119" s="890" t="s">
        <v>378</v>
      </c>
      <c r="CN119" s="891"/>
      <c r="CO119" s="891"/>
      <c r="CP119" s="891"/>
      <c r="CQ119" s="891"/>
      <c r="CR119" s="891"/>
      <c r="CS119" s="891"/>
      <c r="CT119" s="891"/>
      <c r="CU119" s="891"/>
      <c r="CV119" s="891"/>
      <c r="CW119" s="891"/>
      <c r="CX119" s="891"/>
      <c r="CY119" s="891"/>
      <c r="CZ119" s="891"/>
      <c r="DA119" s="891"/>
      <c r="DB119" s="891"/>
      <c r="DC119" s="891"/>
      <c r="DD119" s="891"/>
      <c r="DE119" s="891"/>
      <c r="DF119" s="892"/>
      <c r="DG119" s="830">
        <v>1499</v>
      </c>
      <c r="DH119" s="831"/>
      <c r="DI119" s="831"/>
      <c r="DJ119" s="831"/>
      <c r="DK119" s="832"/>
      <c r="DL119" s="833">
        <v>1316</v>
      </c>
      <c r="DM119" s="831"/>
      <c r="DN119" s="831"/>
      <c r="DO119" s="831"/>
      <c r="DP119" s="832"/>
      <c r="DQ119" s="833">
        <v>2366</v>
      </c>
      <c r="DR119" s="831"/>
      <c r="DS119" s="831"/>
      <c r="DT119" s="831"/>
      <c r="DU119" s="832"/>
      <c r="DV119" s="907">
        <v>0</v>
      </c>
      <c r="DW119" s="908"/>
      <c r="DX119" s="908"/>
      <c r="DY119" s="908"/>
      <c r="DZ119" s="909"/>
    </row>
    <row r="120" spans="1:130" s="35" customFormat="1" ht="26.25" customHeight="1" x14ac:dyDescent="0.2">
      <c r="A120" s="797"/>
      <c r="B120" s="798"/>
      <c r="C120" s="882" t="s">
        <v>128</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06" t="s">
        <v>185</v>
      </c>
      <c r="AB120" s="807"/>
      <c r="AC120" s="807"/>
      <c r="AD120" s="807"/>
      <c r="AE120" s="808"/>
      <c r="AF120" s="809" t="s">
        <v>185</v>
      </c>
      <c r="AG120" s="807"/>
      <c r="AH120" s="807"/>
      <c r="AI120" s="807"/>
      <c r="AJ120" s="808"/>
      <c r="AK120" s="809" t="s">
        <v>185</v>
      </c>
      <c r="AL120" s="807"/>
      <c r="AM120" s="807"/>
      <c r="AN120" s="807"/>
      <c r="AO120" s="808"/>
      <c r="AP120" s="883" t="s">
        <v>185</v>
      </c>
      <c r="AQ120" s="884"/>
      <c r="AR120" s="884"/>
      <c r="AS120" s="884"/>
      <c r="AT120" s="885"/>
      <c r="AU120" s="928" t="s">
        <v>368</v>
      </c>
      <c r="AV120" s="929"/>
      <c r="AW120" s="929"/>
      <c r="AX120" s="929"/>
      <c r="AY120" s="930"/>
      <c r="AZ120" s="910" t="s">
        <v>197</v>
      </c>
      <c r="BA120" s="858"/>
      <c r="BB120" s="858"/>
      <c r="BC120" s="858"/>
      <c r="BD120" s="858"/>
      <c r="BE120" s="858"/>
      <c r="BF120" s="858"/>
      <c r="BG120" s="858"/>
      <c r="BH120" s="858"/>
      <c r="BI120" s="858"/>
      <c r="BJ120" s="858"/>
      <c r="BK120" s="858"/>
      <c r="BL120" s="858"/>
      <c r="BM120" s="858"/>
      <c r="BN120" s="858"/>
      <c r="BO120" s="858"/>
      <c r="BP120" s="859"/>
      <c r="BQ120" s="911">
        <v>5026085</v>
      </c>
      <c r="BR120" s="912"/>
      <c r="BS120" s="912"/>
      <c r="BT120" s="912"/>
      <c r="BU120" s="912"/>
      <c r="BV120" s="912">
        <v>4820336</v>
      </c>
      <c r="BW120" s="912"/>
      <c r="BX120" s="912"/>
      <c r="BY120" s="912"/>
      <c r="BZ120" s="912"/>
      <c r="CA120" s="912">
        <v>5507407</v>
      </c>
      <c r="CB120" s="912"/>
      <c r="CC120" s="912"/>
      <c r="CD120" s="912"/>
      <c r="CE120" s="912"/>
      <c r="CF120" s="936">
        <v>95.7</v>
      </c>
      <c r="CG120" s="937"/>
      <c r="CH120" s="937"/>
      <c r="CI120" s="937"/>
      <c r="CJ120" s="937"/>
      <c r="CK120" s="915" t="s">
        <v>246</v>
      </c>
      <c r="CL120" s="874"/>
      <c r="CM120" s="874"/>
      <c r="CN120" s="874"/>
      <c r="CO120" s="875"/>
      <c r="CP120" s="938" t="s">
        <v>43</v>
      </c>
      <c r="CQ120" s="939"/>
      <c r="CR120" s="939"/>
      <c r="CS120" s="939"/>
      <c r="CT120" s="939"/>
      <c r="CU120" s="939"/>
      <c r="CV120" s="939"/>
      <c r="CW120" s="939"/>
      <c r="CX120" s="939"/>
      <c r="CY120" s="939"/>
      <c r="CZ120" s="939"/>
      <c r="DA120" s="939"/>
      <c r="DB120" s="939"/>
      <c r="DC120" s="939"/>
      <c r="DD120" s="939"/>
      <c r="DE120" s="939"/>
      <c r="DF120" s="940"/>
      <c r="DG120" s="911">
        <v>1386817</v>
      </c>
      <c r="DH120" s="912"/>
      <c r="DI120" s="912"/>
      <c r="DJ120" s="912"/>
      <c r="DK120" s="912"/>
      <c r="DL120" s="912">
        <v>1314572</v>
      </c>
      <c r="DM120" s="912"/>
      <c r="DN120" s="912"/>
      <c r="DO120" s="912"/>
      <c r="DP120" s="912"/>
      <c r="DQ120" s="912">
        <v>1286498</v>
      </c>
      <c r="DR120" s="912"/>
      <c r="DS120" s="912"/>
      <c r="DT120" s="912"/>
      <c r="DU120" s="912"/>
      <c r="DV120" s="913">
        <v>22.4</v>
      </c>
      <c r="DW120" s="913"/>
      <c r="DX120" s="913"/>
      <c r="DY120" s="913"/>
      <c r="DZ120" s="914"/>
    </row>
    <row r="121" spans="1:130" s="35" customFormat="1" ht="26.25" customHeight="1" x14ac:dyDescent="0.2">
      <c r="A121" s="797"/>
      <c r="B121" s="798"/>
      <c r="C121" s="941" t="s">
        <v>130</v>
      </c>
      <c r="D121" s="942"/>
      <c r="E121" s="942"/>
      <c r="F121" s="942"/>
      <c r="G121" s="942"/>
      <c r="H121" s="942"/>
      <c r="I121" s="942"/>
      <c r="J121" s="942"/>
      <c r="K121" s="942"/>
      <c r="L121" s="942"/>
      <c r="M121" s="942"/>
      <c r="N121" s="942"/>
      <c r="O121" s="942"/>
      <c r="P121" s="942"/>
      <c r="Q121" s="942"/>
      <c r="R121" s="942"/>
      <c r="S121" s="942"/>
      <c r="T121" s="942"/>
      <c r="U121" s="942"/>
      <c r="V121" s="942"/>
      <c r="W121" s="942"/>
      <c r="X121" s="942"/>
      <c r="Y121" s="942"/>
      <c r="Z121" s="943"/>
      <c r="AA121" s="806" t="s">
        <v>185</v>
      </c>
      <c r="AB121" s="807"/>
      <c r="AC121" s="807"/>
      <c r="AD121" s="807"/>
      <c r="AE121" s="808"/>
      <c r="AF121" s="809" t="s">
        <v>185</v>
      </c>
      <c r="AG121" s="807"/>
      <c r="AH121" s="807"/>
      <c r="AI121" s="807"/>
      <c r="AJ121" s="808"/>
      <c r="AK121" s="809" t="s">
        <v>185</v>
      </c>
      <c r="AL121" s="807"/>
      <c r="AM121" s="807"/>
      <c r="AN121" s="807"/>
      <c r="AO121" s="808"/>
      <c r="AP121" s="883" t="s">
        <v>185</v>
      </c>
      <c r="AQ121" s="884"/>
      <c r="AR121" s="884"/>
      <c r="AS121" s="884"/>
      <c r="AT121" s="885"/>
      <c r="AU121" s="931"/>
      <c r="AV121" s="932"/>
      <c r="AW121" s="932"/>
      <c r="AX121" s="932"/>
      <c r="AY121" s="933"/>
      <c r="AZ121" s="882" t="s">
        <v>379</v>
      </c>
      <c r="BA121" s="818"/>
      <c r="BB121" s="818"/>
      <c r="BC121" s="818"/>
      <c r="BD121" s="818"/>
      <c r="BE121" s="818"/>
      <c r="BF121" s="818"/>
      <c r="BG121" s="818"/>
      <c r="BH121" s="818"/>
      <c r="BI121" s="818"/>
      <c r="BJ121" s="818"/>
      <c r="BK121" s="818"/>
      <c r="BL121" s="818"/>
      <c r="BM121" s="818"/>
      <c r="BN121" s="818"/>
      <c r="BO121" s="818"/>
      <c r="BP121" s="819"/>
      <c r="BQ121" s="886">
        <v>666338</v>
      </c>
      <c r="BR121" s="887"/>
      <c r="BS121" s="887"/>
      <c r="BT121" s="887"/>
      <c r="BU121" s="887"/>
      <c r="BV121" s="887">
        <v>582939</v>
      </c>
      <c r="BW121" s="887"/>
      <c r="BX121" s="887"/>
      <c r="BY121" s="887"/>
      <c r="BZ121" s="887"/>
      <c r="CA121" s="887">
        <v>564146</v>
      </c>
      <c r="CB121" s="887"/>
      <c r="CC121" s="887"/>
      <c r="CD121" s="887"/>
      <c r="CE121" s="887"/>
      <c r="CF121" s="944">
        <v>9.8000000000000007</v>
      </c>
      <c r="CG121" s="945"/>
      <c r="CH121" s="945"/>
      <c r="CI121" s="945"/>
      <c r="CJ121" s="945"/>
      <c r="CK121" s="916"/>
      <c r="CL121" s="877"/>
      <c r="CM121" s="877"/>
      <c r="CN121" s="877"/>
      <c r="CO121" s="878"/>
      <c r="CP121" s="904" t="s">
        <v>26</v>
      </c>
      <c r="CQ121" s="905"/>
      <c r="CR121" s="905"/>
      <c r="CS121" s="905"/>
      <c r="CT121" s="905"/>
      <c r="CU121" s="905"/>
      <c r="CV121" s="905"/>
      <c r="CW121" s="905"/>
      <c r="CX121" s="905"/>
      <c r="CY121" s="905"/>
      <c r="CZ121" s="905"/>
      <c r="DA121" s="905"/>
      <c r="DB121" s="905"/>
      <c r="DC121" s="905"/>
      <c r="DD121" s="905"/>
      <c r="DE121" s="905"/>
      <c r="DF121" s="906"/>
      <c r="DG121" s="886" t="s">
        <v>185</v>
      </c>
      <c r="DH121" s="887"/>
      <c r="DI121" s="887"/>
      <c r="DJ121" s="887"/>
      <c r="DK121" s="887"/>
      <c r="DL121" s="887" t="s">
        <v>185</v>
      </c>
      <c r="DM121" s="887"/>
      <c r="DN121" s="887"/>
      <c r="DO121" s="887"/>
      <c r="DP121" s="887"/>
      <c r="DQ121" s="887" t="s">
        <v>185</v>
      </c>
      <c r="DR121" s="887"/>
      <c r="DS121" s="887"/>
      <c r="DT121" s="887"/>
      <c r="DU121" s="887"/>
      <c r="DV121" s="888" t="s">
        <v>185</v>
      </c>
      <c r="DW121" s="888"/>
      <c r="DX121" s="888"/>
      <c r="DY121" s="888"/>
      <c r="DZ121" s="889"/>
    </row>
    <row r="122" spans="1:130" s="35" customFormat="1" ht="26.25" customHeight="1" x14ac:dyDescent="0.2">
      <c r="A122" s="797"/>
      <c r="B122" s="798"/>
      <c r="C122" s="882" t="s">
        <v>373</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06" t="s">
        <v>185</v>
      </c>
      <c r="AB122" s="807"/>
      <c r="AC122" s="807"/>
      <c r="AD122" s="807"/>
      <c r="AE122" s="808"/>
      <c r="AF122" s="809" t="s">
        <v>185</v>
      </c>
      <c r="AG122" s="807"/>
      <c r="AH122" s="807"/>
      <c r="AI122" s="807"/>
      <c r="AJ122" s="808"/>
      <c r="AK122" s="809" t="s">
        <v>185</v>
      </c>
      <c r="AL122" s="807"/>
      <c r="AM122" s="807"/>
      <c r="AN122" s="807"/>
      <c r="AO122" s="808"/>
      <c r="AP122" s="883" t="s">
        <v>185</v>
      </c>
      <c r="AQ122" s="884"/>
      <c r="AR122" s="884"/>
      <c r="AS122" s="884"/>
      <c r="AT122" s="885"/>
      <c r="AU122" s="931"/>
      <c r="AV122" s="932"/>
      <c r="AW122" s="932"/>
      <c r="AX122" s="932"/>
      <c r="AY122" s="933"/>
      <c r="AZ122" s="890" t="s">
        <v>381</v>
      </c>
      <c r="BA122" s="891"/>
      <c r="BB122" s="891"/>
      <c r="BC122" s="891"/>
      <c r="BD122" s="891"/>
      <c r="BE122" s="891"/>
      <c r="BF122" s="891"/>
      <c r="BG122" s="891"/>
      <c r="BH122" s="891"/>
      <c r="BI122" s="891"/>
      <c r="BJ122" s="891"/>
      <c r="BK122" s="891"/>
      <c r="BL122" s="891"/>
      <c r="BM122" s="891"/>
      <c r="BN122" s="891"/>
      <c r="BO122" s="891"/>
      <c r="BP122" s="892"/>
      <c r="BQ122" s="919">
        <v>7794426</v>
      </c>
      <c r="BR122" s="920"/>
      <c r="BS122" s="920"/>
      <c r="BT122" s="920"/>
      <c r="BU122" s="920"/>
      <c r="BV122" s="920">
        <v>7882675</v>
      </c>
      <c r="BW122" s="920"/>
      <c r="BX122" s="920"/>
      <c r="BY122" s="920"/>
      <c r="BZ122" s="920"/>
      <c r="CA122" s="920">
        <v>7918314</v>
      </c>
      <c r="CB122" s="920"/>
      <c r="CC122" s="920"/>
      <c r="CD122" s="920"/>
      <c r="CE122" s="920"/>
      <c r="CF122" s="921">
        <v>137.6</v>
      </c>
      <c r="CG122" s="922"/>
      <c r="CH122" s="922"/>
      <c r="CI122" s="922"/>
      <c r="CJ122" s="922"/>
      <c r="CK122" s="916"/>
      <c r="CL122" s="877"/>
      <c r="CM122" s="877"/>
      <c r="CN122" s="877"/>
      <c r="CO122" s="878"/>
      <c r="CP122" s="904" t="s">
        <v>207</v>
      </c>
      <c r="CQ122" s="905"/>
      <c r="CR122" s="905"/>
      <c r="CS122" s="905"/>
      <c r="CT122" s="905"/>
      <c r="CU122" s="905"/>
      <c r="CV122" s="905"/>
      <c r="CW122" s="905"/>
      <c r="CX122" s="905"/>
      <c r="CY122" s="905"/>
      <c r="CZ122" s="905"/>
      <c r="DA122" s="905"/>
      <c r="DB122" s="905"/>
      <c r="DC122" s="905"/>
      <c r="DD122" s="905"/>
      <c r="DE122" s="905"/>
      <c r="DF122" s="906"/>
      <c r="DG122" s="886" t="s">
        <v>185</v>
      </c>
      <c r="DH122" s="887"/>
      <c r="DI122" s="887"/>
      <c r="DJ122" s="887"/>
      <c r="DK122" s="887"/>
      <c r="DL122" s="887" t="s">
        <v>185</v>
      </c>
      <c r="DM122" s="887"/>
      <c r="DN122" s="887"/>
      <c r="DO122" s="887"/>
      <c r="DP122" s="887"/>
      <c r="DQ122" s="887" t="s">
        <v>185</v>
      </c>
      <c r="DR122" s="887"/>
      <c r="DS122" s="887"/>
      <c r="DT122" s="887"/>
      <c r="DU122" s="887"/>
      <c r="DV122" s="888" t="s">
        <v>185</v>
      </c>
      <c r="DW122" s="888"/>
      <c r="DX122" s="888"/>
      <c r="DY122" s="888"/>
      <c r="DZ122" s="889"/>
    </row>
    <row r="123" spans="1:130" s="35" customFormat="1" ht="26.25" customHeight="1" x14ac:dyDescent="0.2">
      <c r="A123" s="797"/>
      <c r="B123" s="798"/>
      <c r="C123" s="882" t="s">
        <v>374</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06" t="s">
        <v>185</v>
      </c>
      <c r="AB123" s="807"/>
      <c r="AC123" s="807"/>
      <c r="AD123" s="807"/>
      <c r="AE123" s="808"/>
      <c r="AF123" s="809" t="s">
        <v>185</v>
      </c>
      <c r="AG123" s="807"/>
      <c r="AH123" s="807"/>
      <c r="AI123" s="807"/>
      <c r="AJ123" s="808"/>
      <c r="AK123" s="809" t="s">
        <v>185</v>
      </c>
      <c r="AL123" s="807"/>
      <c r="AM123" s="807"/>
      <c r="AN123" s="807"/>
      <c r="AO123" s="808"/>
      <c r="AP123" s="883" t="s">
        <v>185</v>
      </c>
      <c r="AQ123" s="884"/>
      <c r="AR123" s="884"/>
      <c r="AS123" s="884"/>
      <c r="AT123" s="885"/>
      <c r="AU123" s="934"/>
      <c r="AV123" s="935"/>
      <c r="AW123" s="935"/>
      <c r="AX123" s="935"/>
      <c r="AY123" s="935"/>
      <c r="AZ123" s="56" t="s">
        <v>248</v>
      </c>
      <c r="BA123" s="56"/>
      <c r="BB123" s="56"/>
      <c r="BC123" s="56"/>
      <c r="BD123" s="56"/>
      <c r="BE123" s="56"/>
      <c r="BF123" s="56"/>
      <c r="BG123" s="56"/>
      <c r="BH123" s="56"/>
      <c r="BI123" s="56"/>
      <c r="BJ123" s="56"/>
      <c r="BK123" s="56"/>
      <c r="BL123" s="56"/>
      <c r="BM123" s="56"/>
      <c r="BN123" s="56"/>
      <c r="BO123" s="923" t="s">
        <v>382</v>
      </c>
      <c r="BP123" s="924"/>
      <c r="BQ123" s="925">
        <v>13486849</v>
      </c>
      <c r="BR123" s="926"/>
      <c r="BS123" s="926"/>
      <c r="BT123" s="926"/>
      <c r="BU123" s="926"/>
      <c r="BV123" s="926">
        <v>13285950</v>
      </c>
      <c r="BW123" s="926"/>
      <c r="BX123" s="926"/>
      <c r="BY123" s="926"/>
      <c r="BZ123" s="926"/>
      <c r="CA123" s="926">
        <v>13989867</v>
      </c>
      <c r="CB123" s="926"/>
      <c r="CC123" s="926"/>
      <c r="CD123" s="926"/>
      <c r="CE123" s="926"/>
      <c r="CF123" s="772"/>
      <c r="CG123" s="773"/>
      <c r="CH123" s="773"/>
      <c r="CI123" s="773"/>
      <c r="CJ123" s="927"/>
      <c r="CK123" s="916"/>
      <c r="CL123" s="877"/>
      <c r="CM123" s="877"/>
      <c r="CN123" s="877"/>
      <c r="CO123" s="878"/>
      <c r="CP123" s="904" t="s">
        <v>218</v>
      </c>
      <c r="CQ123" s="905"/>
      <c r="CR123" s="905"/>
      <c r="CS123" s="905"/>
      <c r="CT123" s="905"/>
      <c r="CU123" s="905"/>
      <c r="CV123" s="905"/>
      <c r="CW123" s="905"/>
      <c r="CX123" s="905"/>
      <c r="CY123" s="905"/>
      <c r="CZ123" s="905"/>
      <c r="DA123" s="905"/>
      <c r="DB123" s="905"/>
      <c r="DC123" s="905"/>
      <c r="DD123" s="905"/>
      <c r="DE123" s="905"/>
      <c r="DF123" s="906"/>
      <c r="DG123" s="806" t="s">
        <v>185</v>
      </c>
      <c r="DH123" s="807"/>
      <c r="DI123" s="807"/>
      <c r="DJ123" s="807"/>
      <c r="DK123" s="808"/>
      <c r="DL123" s="809" t="s">
        <v>185</v>
      </c>
      <c r="DM123" s="807"/>
      <c r="DN123" s="807"/>
      <c r="DO123" s="807"/>
      <c r="DP123" s="808"/>
      <c r="DQ123" s="809" t="s">
        <v>185</v>
      </c>
      <c r="DR123" s="807"/>
      <c r="DS123" s="807"/>
      <c r="DT123" s="807"/>
      <c r="DU123" s="808"/>
      <c r="DV123" s="883" t="s">
        <v>185</v>
      </c>
      <c r="DW123" s="884"/>
      <c r="DX123" s="884"/>
      <c r="DY123" s="884"/>
      <c r="DZ123" s="885"/>
    </row>
    <row r="124" spans="1:130" s="35" customFormat="1" ht="26.25" customHeight="1" x14ac:dyDescent="0.2">
      <c r="A124" s="797"/>
      <c r="B124" s="798"/>
      <c r="C124" s="882" t="s">
        <v>286</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06" t="s">
        <v>185</v>
      </c>
      <c r="AB124" s="807"/>
      <c r="AC124" s="807"/>
      <c r="AD124" s="807"/>
      <c r="AE124" s="808"/>
      <c r="AF124" s="809" t="s">
        <v>185</v>
      </c>
      <c r="AG124" s="807"/>
      <c r="AH124" s="807"/>
      <c r="AI124" s="807"/>
      <c r="AJ124" s="808"/>
      <c r="AK124" s="809" t="s">
        <v>185</v>
      </c>
      <c r="AL124" s="807"/>
      <c r="AM124" s="807"/>
      <c r="AN124" s="807"/>
      <c r="AO124" s="808"/>
      <c r="AP124" s="883" t="s">
        <v>185</v>
      </c>
      <c r="AQ124" s="884"/>
      <c r="AR124" s="884"/>
      <c r="AS124" s="884"/>
      <c r="AT124" s="885"/>
      <c r="AU124" s="898" t="s">
        <v>383</v>
      </c>
      <c r="AV124" s="899"/>
      <c r="AW124" s="899"/>
      <c r="AX124" s="899"/>
      <c r="AY124" s="899"/>
      <c r="AZ124" s="899"/>
      <c r="BA124" s="899"/>
      <c r="BB124" s="899"/>
      <c r="BC124" s="899"/>
      <c r="BD124" s="899"/>
      <c r="BE124" s="899"/>
      <c r="BF124" s="899"/>
      <c r="BG124" s="899"/>
      <c r="BH124" s="899"/>
      <c r="BI124" s="899"/>
      <c r="BJ124" s="899"/>
      <c r="BK124" s="899"/>
      <c r="BL124" s="899"/>
      <c r="BM124" s="899"/>
      <c r="BN124" s="899"/>
      <c r="BO124" s="899"/>
      <c r="BP124" s="900"/>
      <c r="BQ124" s="901" t="s">
        <v>185</v>
      </c>
      <c r="BR124" s="902"/>
      <c r="BS124" s="902"/>
      <c r="BT124" s="902"/>
      <c r="BU124" s="902"/>
      <c r="BV124" s="902" t="s">
        <v>185</v>
      </c>
      <c r="BW124" s="902"/>
      <c r="BX124" s="902"/>
      <c r="BY124" s="902"/>
      <c r="BZ124" s="902"/>
      <c r="CA124" s="902" t="s">
        <v>185</v>
      </c>
      <c r="CB124" s="902"/>
      <c r="CC124" s="902"/>
      <c r="CD124" s="902"/>
      <c r="CE124" s="902"/>
      <c r="CF124" s="780"/>
      <c r="CG124" s="781"/>
      <c r="CH124" s="781"/>
      <c r="CI124" s="781"/>
      <c r="CJ124" s="903"/>
      <c r="CK124" s="917"/>
      <c r="CL124" s="917"/>
      <c r="CM124" s="917"/>
      <c r="CN124" s="917"/>
      <c r="CO124" s="918"/>
      <c r="CP124" s="904" t="s">
        <v>384</v>
      </c>
      <c r="CQ124" s="905"/>
      <c r="CR124" s="905"/>
      <c r="CS124" s="905"/>
      <c r="CT124" s="905"/>
      <c r="CU124" s="905"/>
      <c r="CV124" s="905"/>
      <c r="CW124" s="905"/>
      <c r="CX124" s="905"/>
      <c r="CY124" s="905"/>
      <c r="CZ124" s="905"/>
      <c r="DA124" s="905"/>
      <c r="DB124" s="905"/>
      <c r="DC124" s="905"/>
      <c r="DD124" s="905"/>
      <c r="DE124" s="905"/>
      <c r="DF124" s="906"/>
      <c r="DG124" s="830" t="s">
        <v>185</v>
      </c>
      <c r="DH124" s="831"/>
      <c r="DI124" s="831"/>
      <c r="DJ124" s="831"/>
      <c r="DK124" s="832"/>
      <c r="DL124" s="833" t="s">
        <v>185</v>
      </c>
      <c r="DM124" s="831"/>
      <c r="DN124" s="831"/>
      <c r="DO124" s="831"/>
      <c r="DP124" s="832"/>
      <c r="DQ124" s="833" t="s">
        <v>185</v>
      </c>
      <c r="DR124" s="831"/>
      <c r="DS124" s="831"/>
      <c r="DT124" s="831"/>
      <c r="DU124" s="832"/>
      <c r="DV124" s="907" t="s">
        <v>185</v>
      </c>
      <c r="DW124" s="908"/>
      <c r="DX124" s="908"/>
      <c r="DY124" s="908"/>
      <c r="DZ124" s="909"/>
    </row>
    <row r="125" spans="1:130" s="35" customFormat="1" ht="26.25" customHeight="1" x14ac:dyDescent="0.2">
      <c r="A125" s="797"/>
      <c r="B125" s="798"/>
      <c r="C125" s="882" t="s">
        <v>377</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06" t="s">
        <v>185</v>
      </c>
      <c r="AB125" s="807"/>
      <c r="AC125" s="807"/>
      <c r="AD125" s="807"/>
      <c r="AE125" s="808"/>
      <c r="AF125" s="809" t="s">
        <v>185</v>
      </c>
      <c r="AG125" s="807"/>
      <c r="AH125" s="807"/>
      <c r="AI125" s="807"/>
      <c r="AJ125" s="808"/>
      <c r="AK125" s="809" t="s">
        <v>185</v>
      </c>
      <c r="AL125" s="807"/>
      <c r="AM125" s="807"/>
      <c r="AN125" s="807"/>
      <c r="AO125" s="808"/>
      <c r="AP125" s="883" t="s">
        <v>185</v>
      </c>
      <c r="AQ125" s="884"/>
      <c r="AR125" s="884"/>
      <c r="AS125" s="884"/>
      <c r="AT125" s="885"/>
      <c r="AU125" s="47"/>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43"/>
      <c r="BR125" s="43"/>
      <c r="BS125" s="43"/>
      <c r="BT125" s="43"/>
      <c r="BU125" s="43"/>
      <c r="BV125" s="43"/>
      <c r="BW125" s="43"/>
      <c r="BX125" s="43"/>
      <c r="BY125" s="43"/>
      <c r="BZ125" s="43"/>
      <c r="CA125" s="43"/>
      <c r="CB125" s="43"/>
      <c r="CC125" s="43"/>
      <c r="CD125" s="43"/>
      <c r="CE125" s="43"/>
      <c r="CF125" s="43"/>
      <c r="CG125" s="43"/>
      <c r="CH125" s="43"/>
      <c r="CI125" s="43"/>
      <c r="CJ125" s="62"/>
      <c r="CK125" s="873" t="s">
        <v>385</v>
      </c>
      <c r="CL125" s="874"/>
      <c r="CM125" s="874"/>
      <c r="CN125" s="874"/>
      <c r="CO125" s="875"/>
      <c r="CP125" s="910" t="s">
        <v>133</v>
      </c>
      <c r="CQ125" s="858"/>
      <c r="CR125" s="858"/>
      <c r="CS125" s="858"/>
      <c r="CT125" s="858"/>
      <c r="CU125" s="858"/>
      <c r="CV125" s="858"/>
      <c r="CW125" s="858"/>
      <c r="CX125" s="858"/>
      <c r="CY125" s="858"/>
      <c r="CZ125" s="858"/>
      <c r="DA125" s="858"/>
      <c r="DB125" s="858"/>
      <c r="DC125" s="858"/>
      <c r="DD125" s="858"/>
      <c r="DE125" s="858"/>
      <c r="DF125" s="859"/>
      <c r="DG125" s="911" t="s">
        <v>185</v>
      </c>
      <c r="DH125" s="912"/>
      <c r="DI125" s="912"/>
      <c r="DJ125" s="912"/>
      <c r="DK125" s="912"/>
      <c r="DL125" s="912" t="s">
        <v>185</v>
      </c>
      <c r="DM125" s="912"/>
      <c r="DN125" s="912"/>
      <c r="DO125" s="912"/>
      <c r="DP125" s="912"/>
      <c r="DQ125" s="912" t="s">
        <v>185</v>
      </c>
      <c r="DR125" s="912"/>
      <c r="DS125" s="912"/>
      <c r="DT125" s="912"/>
      <c r="DU125" s="912"/>
      <c r="DV125" s="913" t="s">
        <v>185</v>
      </c>
      <c r="DW125" s="913"/>
      <c r="DX125" s="913"/>
      <c r="DY125" s="913"/>
      <c r="DZ125" s="914"/>
    </row>
    <row r="126" spans="1:130" s="35" customFormat="1" ht="26.25" customHeight="1" x14ac:dyDescent="0.2">
      <c r="A126" s="797"/>
      <c r="B126" s="798"/>
      <c r="C126" s="882" t="s">
        <v>378</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06" t="s">
        <v>185</v>
      </c>
      <c r="AB126" s="807"/>
      <c r="AC126" s="807"/>
      <c r="AD126" s="807"/>
      <c r="AE126" s="808"/>
      <c r="AF126" s="809" t="s">
        <v>185</v>
      </c>
      <c r="AG126" s="807"/>
      <c r="AH126" s="807"/>
      <c r="AI126" s="807"/>
      <c r="AJ126" s="808"/>
      <c r="AK126" s="809" t="s">
        <v>185</v>
      </c>
      <c r="AL126" s="807"/>
      <c r="AM126" s="807"/>
      <c r="AN126" s="807"/>
      <c r="AO126" s="808"/>
      <c r="AP126" s="883" t="s">
        <v>185</v>
      </c>
      <c r="AQ126" s="884"/>
      <c r="AR126" s="884"/>
      <c r="AS126" s="884"/>
      <c r="AT126" s="885"/>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61"/>
      <c r="CE126" s="61"/>
      <c r="CF126" s="61"/>
      <c r="CG126" s="43"/>
      <c r="CH126" s="43"/>
      <c r="CI126" s="43"/>
      <c r="CJ126" s="62"/>
      <c r="CK126" s="876"/>
      <c r="CL126" s="877"/>
      <c r="CM126" s="877"/>
      <c r="CN126" s="877"/>
      <c r="CO126" s="878"/>
      <c r="CP126" s="882" t="s">
        <v>327</v>
      </c>
      <c r="CQ126" s="818"/>
      <c r="CR126" s="818"/>
      <c r="CS126" s="818"/>
      <c r="CT126" s="818"/>
      <c r="CU126" s="818"/>
      <c r="CV126" s="818"/>
      <c r="CW126" s="818"/>
      <c r="CX126" s="818"/>
      <c r="CY126" s="818"/>
      <c r="CZ126" s="818"/>
      <c r="DA126" s="818"/>
      <c r="DB126" s="818"/>
      <c r="DC126" s="818"/>
      <c r="DD126" s="818"/>
      <c r="DE126" s="818"/>
      <c r="DF126" s="819"/>
      <c r="DG126" s="886" t="s">
        <v>185</v>
      </c>
      <c r="DH126" s="887"/>
      <c r="DI126" s="887"/>
      <c r="DJ126" s="887"/>
      <c r="DK126" s="887"/>
      <c r="DL126" s="887" t="s">
        <v>185</v>
      </c>
      <c r="DM126" s="887"/>
      <c r="DN126" s="887"/>
      <c r="DO126" s="887"/>
      <c r="DP126" s="887"/>
      <c r="DQ126" s="887" t="s">
        <v>185</v>
      </c>
      <c r="DR126" s="887"/>
      <c r="DS126" s="887"/>
      <c r="DT126" s="887"/>
      <c r="DU126" s="887"/>
      <c r="DV126" s="888" t="s">
        <v>185</v>
      </c>
      <c r="DW126" s="888"/>
      <c r="DX126" s="888"/>
      <c r="DY126" s="888"/>
      <c r="DZ126" s="889"/>
    </row>
    <row r="127" spans="1:130" s="35" customFormat="1" ht="26.25" customHeight="1" x14ac:dyDescent="0.2">
      <c r="A127" s="799"/>
      <c r="B127" s="800"/>
      <c r="C127" s="890" t="s">
        <v>78</v>
      </c>
      <c r="D127" s="891"/>
      <c r="E127" s="891"/>
      <c r="F127" s="891"/>
      <c r="G127" s="891"/>
      <c r="H127" s="891"/>
      <c r="I127" s="891"/>
      <c r="J127" s="891"/>
      <c r="K127" s="891"/>
      <c r="L127" s="891"/>
      <c r="M127" s="891"/>
      <c r="N127" s="891"/>
      <c r="O127" s="891"/>
      <c r="P127" s="891"/>
      <c r="Q127" s="891"/>
      <c r="R127" s="891"/>
      <c r="S127" s="891"/>
      <c r="T127" s="891"/>
      <c r="U127" s="891"/>
      <c r="V127" s="891"/>
      <c r="W127" s="891"/>
      <c r="X127" s="891"/>
      <c r="Y127" s="891"/>
      <c r="Z127" s="892"/>
      <c r="AA127" s="806">
        <v>1333</v>
      </c>
      <c r="AB127" s="807"/>
      <c r="AC127" s="807"/>
      <c r="AD127" s="807"/>
      <c r="AE127" s="808"/>
      <c r="AF127" s="809">
        <v>1004</v>
      </c>
      <c r="AG127" s="807"/>
      <c r="AH127" s="807"/>
      <c r="AI127" s="807"/>
      <c r="AJ127" s="808"/>
      <c r="AK127" s="809">
        <v>942</v>
      </c>
      <c r="AL127" s="807"/>
      <c r="AM127" s="807"/>
      <c r="AN127" s="807"/>
      <c r="AO127" s="808"/>
      <c r="AP127" s="883">
        <v>0</v>
      </c>
      <c r="AQ127" s="884"/>
      <c r="AR127" s="884"/>
      <c r="AS127" s="884"/>
      <c r="AT127" s="885"/>
      <c r="AU127" s="43"/>
      <c r="AV127" s="43"/>
      <c r="AW127" s="43"/>
      <c r="AX127" s="893" t="s">
        <v>388</v>
      </c>
      <c r="AY127" s="894"/>
      <c r="AZ127" s="894"/>
      <c r="BA127" s="894"/>
      <c r="BB127" s="894"/>
      <c r="BC127" s="894"/>
      <c r="BD127" s="894"/>
      <c r="BE127" s="895"/>
      <c r="BF127" s="896" t="s">
        <v>389</v>
      </c>
      <c r="BG127" s="894"/>
      <c r="BH127" s="894"/>
      <c r="BI127" s="894"/>
      <c r="BJ127" s="894"/>
      <c r="BK127" s="894"/>
      <c r="BL127" s="895"/>
      <c r="BM127" s="896" t="s">
        <v>328</v>
      </c>
      <c r="BN127" s="894"/>
      <c r="BO127" s="894"/>
      <c r="BP127" s="894"/>
      <c r="BQ127" s="894"/>
      <c r="BR127" s="894"/>
      <c r="BS127" s="895"/>
      <c r="BT127" s="896" t="s">
        <v>320</v>
      </c>
      <c r="BU127" s="894"/>
      <c r="BV127" s="894"/>
      <c r="BW127" s="894"/>
      <c r="BX127" s="894"/>
      <c r="BY127" s="894"/>
      <c r="BZ127" s="897"/>
      <c r="CA127" s="43"/>
      <c r="CB127" s="43"/>
      <c r="CC127" s="43"/>
      <c r="CD127" s="61"/>
      <c r="CE127" s="61"/>
      <c r="CF127" s="61"/>
      <c r="CG127" s="43"/>
      <c r="CH127" s="43"/>
      <c r="CI127" s="43"/>
      <c r="CJ127" s="62"/>
      <c r="CK127" s="876"/>
      <c r="CL127" s="877"/>
      <c r="CM127" s="877"/>
      <c r="CN127" s="877"/>
      <c r="CO127" s="878"/>
      <c r="CP127" s="882" t="s">
        <v>324</v>
      </c>
      <c r="CQ127" s="818"/>
      <c r="CR127" s="818"/>
      <c r="CS127" s="818"/>
      <c r="CT127" s="818"/>
      <c r="CU127" s="818"/>
      <c r="CV127" s="818"/>
      <c r="CW127" s="818"/>
      <c r="CX127" s="818"/>
      <c r="CY127" s="818"/>
      <c r="CZ127" s="818"/>
      <c r="DA127" s="818"/>
      <c r="DB127" s="818"/>
      <c r="DC127" s="818"/>
      <c r="DD127" s="818"/>
      <c r="DE127" s="818"/>
      <c r="DF127" s="819"/>
      <c r="DG127" s="886" t="s">
        <v>185</v>
      </c>
      <c r="DH127" s="887"/>
      <c r="DI127" s="887"/>
      <c r="DJ127" s="887"/>
      <c r="DK127" s="887"/>
      <c r="DL127" s="887" t="s">
        <v>185</v>
      </c>
      <c r="DM127" s="887"/>
      <c r="DN127" s="887"/>
      <c r="DO127" s="887"/>
      <c r="DP127" s="887"/>
      <c r="DQ127" s="887" t="s">
        <v>185</v>
      </c>
      <c r="DR127" s="887"/>
      <c r="DS127" s="887"/>
      <c r="DT127" s="887"/>
      <c r="DU127" s="887"/>
      <c r="DV127" s="888" t="s">
        <v>185</v>
      </c>
      <c r="DW127" s="888"/>
      <c r="DX127" s="888"/>
      <c r="DY127" s="888"/>
      <c r="DZ127" s="889"/>
    </row>
    <row r="128" spans="1:130" s="35" customFormat="1" ht="26.25" customHeight="1" x14ac:dyDescent="0.2">
      <c r="A128" s="846" t="s">
        <v>390</v>
      </c>
      <c r="B128" s="847"/>
      <c r="C128" s="847"/>
      <c r="D128" s="847"/>
      <c r="E128" s="847"/>
      <c r="F128" s="847"/>
      <c r="G128" s="847"/>
      <c r="H128" s="847"/>
      <c r="I128" s="847"/>
      <c r="J128" s="847"/>
      <c r="K128" s="847"/>
      <c r="L128" s="847"/>
      <c r="M128" s="847"/>
      <c r="N128" s="847"/>
      <c r="O128" s="847"/>
      <c r="P128" s="847"/>
      <c r="Q128" s="847"/>
      <c r="R128" s="847"/>
      <c r="S128" s="847"/>
      <c r="T128" s="847"/>
      <c r="U128" s="847"/>
      <c r="V128" s="847"/>
      <c r="W128" s="848" t="s">
        <v>6</v>
      </c>
      <c r="X128" s="848"/>
      <c r="Y128" s="848"/>
      <c r="Z128" s="849"/>
      <c r="AA128" s="850">
        <v>78616</v>
      </c>
      <c r="AB128" s="851"/>
      <c r="AC128" s="851"/>
      <c r="AD128" s="851"/>
      <c r="AE128" s="852"/>
      <c r="AF128" s="853">
        <v>70205</v>
      </c>
      <c r="AG128" s="851"/>
      <c r="AH128" s="851"/>
      <c r="AI128" s="851"/>
      <c r="AJ128" s="852"/>
      <c r="AK128" s="853">
        <v>76493</v>
      </c>
      <c r="AL128" s="851"/>
      <c r="AM128" s="851"/>
      <c r="AN128" s="851"/>
      <c r="AO128" s="852"/>
      <c r="AP128" s="854"/>
      <c r="AQ128" s="855"/>
      <c r="AR128" s="855"/>
      <c r="AS128" s="855"/>
      <c r="AT128" s="856"/>
      <c r="AU128" s="43"/>
      <c r="AV128" s="43"/>
      <c r="AW128" s="43"/>
      <c r="AX128" s="857" t="s">
        <v>270</v>
      </c>
      <c r="AY128" s="858"/>
      <c r="AZ128" s="858"/>
      <c r="BA128" s="858"/>
      <c r="BB128" s="858"/>
      <c r="BC128" s="858"/>
      <c r="BD128" s="858"/>
      <c r="BE128" s="859"/>
      <c r="BF128" s="860" t="s">
        <v>185</v>
      </c>
      <c r="BG128" s="861"/>
      <c r="BH128" s="861"/>
      <c r="BI128" s="861"/>
      <c r="BJ128" s="861"/>
      <c r="BK128" s="861"/>
      <c r="BL128" s="862"/>
      <c r="BM128" s="860">
        <v>14.3</v>
      </c>
      <c r="BN128" s="861"/>
      <c r="BO128" s="861"/>
      <c r="BP128" s="861"/>
      <c r="BQ128" s="861"/>
      <c r="BR128" s="861"/>
      <c r="BS128" s="862"/>
      <c r="BT128" s="860">
        <v>20</v>
      </c>
      <c r="BU128" s="861"/>
      <c r="BV128" s="861"/>
      <c r="BW128" s="861"/>
      <c r="BX128" s="861"/>
      <c r="BY128" s="861"/>
      <c r="BZ128" s="863"/>
      <c r="CA128" s="61"/>
      <c r="CB128" s="61"/>
      <c r="CC128" s="61"/>
      <c r="CD128" s="61"/>
      <c r="CE128" s="61"/>
      <c r="CF128" s="61"/>
      <c r="CG128" s="43"/>
      <c r="CH128" s="43"/>
      <c r="CI128" s="43"/>
      <c r="CJ128" s="62"/>
      <c r="CK128" s="879"/>
      <c r="CL128" s="880"/>
      <c r="CM128" s="880"/>
      <c r="CN128" s="880"/>
      <c r="CO128" s="881"/>
      <c r="CP128" s="864" t="s">
        <v>317</v>
      </c>
      <c r="CQ128" s="838"/>
      <c r="CR128" s="838"/>
      <c r="CS128" s="838"/>
      <c r="CT128" s="838"/>
      <c r="CU128" s="838"/>
      <c r="CV128" s="838"/>
      <c r="CW128" s="838"/>
      <c r="CX128" s="838"/>
      <c r="CY128" s="838"/>
      <c r="CZ128" s="838"/>
      <c r="DA128" s="838"/>
      <c r="DB128" s="838"/>
      <c r="DC128" s="838"/>
      <c r="DD128" s="838"/>
      <c r="DE128" s="838"/>
      <c r="DF128" s="839"/>
      <c r="DG128" s="865" t="s">
        <v>185</v>
      </c>
      <c r="DH128" s="866"/>
      <c r="DI128" s="866"/>
      <c r="DJ128" s="866"/>
      <c r="DK128" s="866"/>
      <c r="DL128" s="866">
        <v>849</v>
      </c>
      <c r="DM128" s="866"/>
      <c r="DN128" s="866"/>
      <c r="DO128" s="866"/>
      <c r="DP128" s="866"/>
      <c r="DQ128" s="866" t="s">
        <v>185</v>
      </c>
      <c r="DR128" s="866"/>
      <c r="DS128" s="866"/>
      <c r="DT128" s="866"/>
      <c r="DU128" s="866"/>
      <c r="DV128" s="867" t="s">
        <v>185</v>
      </c>
      <c r="DW128" s="867"/>
      <c r="DX128" s="867"/>
      <c r="DY128" s="867"/>
      <c r="DZ128" s="868"/>
    </row>
    <row r="129" spans="1:131" s="35" customFormat="1" ht="26.25" customHeight="1" x14ac:dyDescent="0.2">
      <c r="A129" s="801" t="s">
        <v>164</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216</v>
      </c>
      <c r="X129" s="804"/>
      <c r="Y129" s="804"/>
      <c r="Z129" s="805"/>
      <c r="AA129" s="806">
        <v>5646719</v>
      </c>
      <c r="AB129" s="807"/>
      <c r="AC129" s="807"/>
      <c r="AD129" s="807"/>
      <c r="AE129" s="808"/>
      <c r="AF129" s="809">
        <v>6071957</v>
      </c>
      <c r="AG129" s="807"/>
      <c r="AH129" s="807"/>
      <c r="AI129" s="807"/>
      <c r="AJ129" s="808"/>
      <c r="AK129" s="809">
        <v>6327846</v>
      </c>
      <c r="AL129" s="807"/>
      <c r="AM129" s="807"/>
      <c r="AN129" s="807"/>
      <c r="AO129" s="808"/>
      <c r="AP129" s="810"/>
      <c r="AQ129" s="811"/>
      <c r="AR129" s="811"/>
      <c r="AS129" s="811"/>
      <c r="AT129" s="812"/>
      <c r="AU129" s="54"/>
      <c r="AV129" s="54"/>
      <c r="AW129" s="54"/>
      <c r="AX129" s="820" t="s">
        <v>115</v>
      </c>
      <c r="AY129" s="818"/>
      <c r="AZ129" s="818"/>
      <c r="BA129" s="818"/>
      <c r="BB129" s="818"/>
      <c r="BC129" s="818"/>
      <c r="BD129" s="818"/>
      <c r="BE129" s="819"/>
      <c r="BF129" s="869" t="s">
        <v>185</v>
      </c>
      <c r="BG129" s="870"/>
      <c r="BH129" s="870"/>
      <c r="BI129" s="870"/>
      <c r="BJ129" s="870"/>
      <c r="BK129" s="870"/>
      <c r="BL129" s="871"/>
      <c r="BM129" s="869">
        <v>19.3</v>
      </c>
      <c r="BN129" s="870"/>
      <c r="BO129" s="870"/>
      <c r="BP129" s="870"/>
      <c r="BQ129" s="870"/>
      <c r="BR129" s="870"/>
      <c r="BS129" s="871"/>
      <c r="BT129" s="869">
        <v>30</v>
      </c>
      <c r="BU129" s="870"/>
      <c r="BV129" s="870"/>
      <c r="BW129" s="870"/>
      <c r="BX129" s="870"/>
      <c r="BY129" s="870"/>
      <c r="BZ129" s="872"/>
      <c r="CA129" s="57"/>
      <c r="CB129" s="57"/>
      <c r="CC129" s="57"/>
      <c r="CD129" s="57"/>
      <c r="CE129" s="57"/>
      <c r="CF129" s="57"/>
      <c r="CG129" s="57"/>
      <c r="CH129" s="57"/>
      <c r="CI129" s="57"/>
      <c r="CJ129" s="57"/>
      <c r="CK129" s="57"/>
      <c r="CL129" s="57"/>
      <c r="CM129" s="57"/>
      <c r="CN129" s="57"/>
      <c r="CO129" s="57"/>
      <c r="CP129" s="57"/>
      <c r="CQ129" s="57"/>
      <c r="CR129" s="57"/>
      <c r="CS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4"/>
      <c r="DQ129" s="54"/>
      <c r="DR129" s="54"/>
      <c r="DS129" s="54"/>
      <c r="DT129" s="54"/>
      <c r="DU129" s="54"/>
      <c r="DV129" s="54"/>
      <c r="DW129" s="54"/>
      <c r="DX129" s="54"/>
      <c r="DY129" s="54"/>
      <c r="DZ129" s="54"/>
    </row>
    <row r="130" spans="1:131" s="35" customFormat="1" ht="26.25" customHeight="1" x14ac:dyDescent="0.2">
      <c r="A130" s="801" t="s">
        <v>391</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392</v>
      </c>
      <c r="X130" s="804"/>
      <c r="Y130" s="804"/>
      <c r="Z130" s="805"/>
      <c r="AA130" s="806">
        <v>559974</v>
      </c>
      <c r="AB130" s="807"/>
      <c r="AC130" s="807"/>
      <c r="AD130" s="807"/>
      <c r="AE130" s="808"/>
      <c r="AF130" s="809">
        <v>560008</v>
      </c>
      <c r="AG130" s="807"/>
      <c r="AH130" s="807"/>
      <c r="AI130" s="807"/>
      <c r="AJ130" s="808"/>
      <c r="AK130" s="809">
        <v>572824</v>
      </c>
      <c r="AL130" s="807"/>
      <c r="AM130" s="807"/>
      <c r="AN130" s="807"/>
      <c r="AO130" s="808"/>
      <c r="AP130" s="810"/>
      <c r="AQ130" s="811"/>
      <c r="AR130" s="811"/>
      <c r="AS130" s="811"/>
      <c r="AT130" s="812"/>
      <c r="AU130" s="54"/>
      <c r="AV130" s="54"/>
      <c r="AW130" s="54"/>
      <c r="AX130" s="820" t="s">
        <v>332</v>
      </c>
      <c r="AY130" s="818"/>
      <c r="AZ130" s="818"/>
      <c r="BA130" s="818"/>
      <c r="BB130" s="818"/>
      <c r="BC130" s="818"/>
      <c r="BD130" s="818"/>
      <c r="BE130" s="819"/>
      <c r="BF130" s="821">
        <v>6.4</v>
      </c>
      <c r="BG130" s="822"/>
      <c r="BH130" s="822"/>
      <c r="BI130" s="822"/>
      <c r="BJ130" s="822"/>
      <c r="BK130" s="822"/>
      <c r="BL130" s="823"/>
      <c r="BM130" s="821">
        <v>25</v>
      </c>
      <c r="BN130" s="822"/>
      <c r="BO130" s="822"/>
      <c r="BP130" s="822"/>
      <c r="BQ130" s="822"/>
      <c r="BR130" s="822"/>
      <c r="BS130" s="823"/>
      <c r="BT130" s="821">
        <v>35</v>
      </c>
      <c r="BU130" s="822"/>
      <c r="BV130" s="822"/>
      <c r="BW130" s="822"/>
      <c r="BX130" s="822"/>
      <c r="BY130" s="822"/>
      <c r="BZ130" s="824"/>
      <c r="CA130" s="57"/>
      <c r="CB130" s="57"/>
      <c r="CC130" s="57"/>
      <c r="CD130" s="57"/>
      <c r="CE130" s="57"/>
      <c r="CF130" s="57"/>
      <c r="CG130" s="57"/>
      <c r="CH130" s="57"/>
      <c r="CI130" s="57"/>
      <c r="CJ130" s="57"/>
      <c r="CK130" s="57"/>
      <c r="CL130" s="57"/>
      <c r="CM130" s="57"/>
      <c r="CN130" s="57"/>
      <c r="CO130" s="57"/>
      <c r="CP130" s="57"/>
      <c r="CQ130" s="57"/>
      <c r="CR130" s="57"/>
      <c r="CS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4"/>
      <c r="DQ130" s="54"/>
      <c r="DR130" s="54"/>
      <c r="DS130" s="54"/>
      <c r="DT130" s="54"/>
      <c r="DU130" s="54"/>
      <c r="DV130" s="54"/>
      <c r="DW130" s="54"/>
      <c r="DX130" s="54"/>
      <c r="DY130" s="54"/>
      <c r="DZ130" s="54"/>
    </row>
    <row r="131" spans="1:131" s="35" customFormat="1" ht="26.25" customHeight="1" x14ac:dyDescent="0.2">
      <c r="A131" s="825"/>
      <c r="B131" s="826"/>
      <c r="C131" s="826"/>
      <c r="D131" s="826"/>
      <c r="E131" s="826"/>
      <c r="F131" s="826"/>
      <c r="G131" s="826"/>
      <c r="H131" s="826"/>
      <c r="I131" s="826"/>
      <c r="J131" s="826"/>
      <c r="K131" s="826"/>
      <c r="L131" s="826"/>
      <c r="M131" s="826"/>
      <c r="N131" s="826"/>
      <c r="O131" s="826"/>
      <c r="P131" s="826"/>
      <c r="Q131" s="826"/>
      <c r="R131" s="826"/>
      <c r="S131" s="826"/>
      <c r="T131" s="826"/>
      <c r="U131" s="826"/>
      <c r="V131" s="826"/>
      <c r="W131" s="827" t="s">
        <v>167</v>
      </c>
      <c r="X131" s="828"/>
      <c r="Y131" s="828"/>
      <c r="Z131" s="829"/>
      <c r="AA131" s="830">
        <v>5086745</v>
      </c>
      <c r="AB131" s="831"/>
      <c r="AC131" s="831"/>
      <c r="AD131" s="831"/>
      <c r="AE131" s="832"/>
      <c r="AF131" s="833">
        <v>5511949</v>
      </c>
      <c r="AG131" s="831"/>
      <c r="AH131" s="831"/>
      <c r="AI131" s="831"/>
      <c r="AJ131" s="832"/>
      <c r="AK131" s="833">
        <v>5755022</v>
      </c>
      <c r="AL131" s="831"/>
      <c r="AM131" s="831"/>
      <c r="AN131" s="831"/>
      <c r="AO131" s="832"/>
      <c r="AP131" s="834"/>
      <c r="AQ131" s="835"/>
      <c r="AR131" s="835"/>
      <c r="AS131" s="835"/>
      <c r="AT131" s="836"/>
      <c r="AU131" s="54"/>
      <c r="AV131" s="54"/>
      <c r="AW131" s="54"/>
      <c r="AX131" s="837" t="s">
        <v>364</v>
      </c>
      <c r="AY131" s="838"/>
      <c r="AZ131" s="838"/>
      <c r="BA131" s="838"/>
      <c r="BB131" s="838"/>
      <c r="BC131" s="838"/>
      <c r="BD131" s="838"/>
      <c r="BE131" s="839"/>
      <c r="BF131" s="840" t="s">
        <v>185</v>
      </c>
      <c r="BG131" s="841"/>
      <c r="BH131" s="841"/>
      <c r="BI131" s="841"/>
      <c r="BJ131" s="841"/>
      <c r="BK131" s="841"/>
      <c r="BL131" s="842"/>
      <c r="BM131" s="840">
        <v>350</v>
      </c>
      <c r="BN131" s="841"/>
      <c r="BO131" s="841"/>
      <c r="BP131" s="841"/>
      <c r="BQ131" s="841"/>
      <c r="BR131" s="841"/>
      <c r="BS131" s="842"/>
      <c r="BT131" s="843"/>
      <c r="BU131" s="844"/>
      <c r="BV131" s="844"/>
      <c r="BW131" s="844"/>
      <c r="BX131" s="844"/>
      <c r="BY131" s="844"/>
      <c r="BZ131" s="845"/>
      <c r="CA131" s="57"/>
      <c r="CB131" s="57"/>
      <c r="CC131" s="57"/>
      <c r="CD131" s="57"/>
      <c r="CE131" s="57"/>
      <c r="CF131" s="57"/>
      <c r="CG131" s="57"/>
      <c r="CH131" s="57"/>
      <c r="CI131" s="57"/>
      <c r="CJ131" s="57"/>
      <c r="CK131" s="57"/>
      <c r="CL131" s="57"/>
      <c r="CM131" s="57"/>
      <c r="CN131" s="57"/>
      <c r="CO131" s="57"/>
      <c r="CP131" s="57"/>
      <c r="CQ131" s="57"/>
      <c r="CR131" s="57"/>
      <c r="CS131" s="57"/>
      <c r="CT131" s="57"/>
      <c r="CU131" s="57"/>
      <c r="CV131" s="57"/>
      <c r="CW131" s="57"/>
      <c r="CX131" s="57"/>
      <c r="CY131" s="57"/>
      <c r="CZ131" s="57"/>
      <c r="DA131" s="57"/>
      <c r="DB131" s="57"/>
      <c r="DC131" s="57"/>
      <c r="DD131" s="57"/>
      <c r="DE131" s="57"/>
      <c r="DF131" s="57"/>
      <c r="DG131" s="57"/>
      <c r="DH131" s="57"/>
      <c r="DI131" s="57"/>
      <c r="DJ131" s="57"/>
      <c r="DK131" s="57"/>
      <c r="DL131" s="57"/>
      <c r="DM131" s="57"/>
      <c r="DN131" s="57"/>
      <c r="DO131" s="57"/>
      <c r="DP131" s="54"/>
      <c r="DQ131" s="54"/>
      <c r="DR131" s="54"/>
      <c r="DS131" s="54"/>
      <c r="DT131" s="54"/>
      <c r="DU131" s="54"/>
      <c r="DV131" s="54"/>
      <c r="DW131" s="54"/>
      <c r="DX131" s="54"/>
      <c r="DY131" s="54"/>
      <c r="DZ131" s="54"/>
    </row>
    <row r="132" spans="1:131" s="35" customFormat="1" ht="26.25" customHeight="1" x14ac:dyDescent="0.2">
      <c r="A132" s="791" t="s">
        <v>30</v>
      </c>
      <c r="B132" s="792"/>
      <c r="C132" s="792"/>
      <c r="D132" s="792"/>
      <c r="E132" s="792"/>
      <c r="F132" s="792"/>
      <c r="G132" s="792"/>
      <c r="H132" s="792"/>
      <c r="I132" s="792"/>
      <c r="J132" s="792"/>
      <c r="K132" s="792"/>
      <c r="L132" s="792"/>
      <c r="M132" s="792"/>
      <c r="N132" s="792"/>
      <c r="O132" s="792"/>
      <c r="P132" s="792"/>
      <c r="Q132" s="792"/>
      <c r="R132" s="792"/>
      <c r="S132" s="792"/>
      <c r="T132" s="792"/>
      <c r="U132" s="792"/>
      <c r="V132" s="766" t="s">
        <v>393</v>
      </c>
      <c r="W132" s="766"/>
      <c r="X132" s="766"/>
      <c r="Y132" s="766"/>
      <c r="Z132" s="767"/>
      <c r="AA132" s="768">
        <v>6.546563667</v>
      </c>
      <c r="AB132" s="769"/>
      <c r="AC132" s="769"/>
      <c r="AD132" s="769"/>
      <c r="AE132" s="770"/>
      <c r="AF132" s="771">
        <v>5.9961730419999997</v>
      </c>
      <c r="AG132" s="769"/>
      <c r="AH132" s="769"/>
      <c r="AI132" s="769"/>
      <c r="AJ132" s="770"/>
      <c r="AK132" s="771">
        <v>6.6872724379999999</v>
      </c>
      <c r="AL132" s="769"/>
      <c r="AM132" s="769"/>
      <c r="AN132" s="769"/>
      <c r="AO132" s="770"/>
      <c r="AP132" s="772"/>
      <c r="AQ132" s="773"/>
      <c r="AR132" s="773"/>
      <c r="AS132" s="773"/>
      <c r="AT132" s="774"/>
      <c r="AU132" s="53"/>
      <c r="AV132" s="54"/>
      <c r="AW132" s="54"/>
      <c r="AX132" s="54"/>
      <c r="AY132" s="54"/>
      <c r="AZ132" s="54"/>
      <c r="BA132" s="54"/>
      <c r="BB132" s="54"/>
      <c r="BC132" s="54"/>
      <c r="BD132" s="54"/>
      <c r="BE132" s="54"/>
      <c r="BF132" s="54"/>
      <c r="BG132" s="54"/>
      <c r="BH132" s="54"/>
      <c r="BI132" s="54"/>
      <c r="BJ132" s="54"/>
      <c r="BK132" s="54"/>
      <c r="BL132" s="54"/>
      <c r="BM132" s="54"/>
      <c r="BN132" s="54"/>
      <c r="BO132" s="54"/>
      <c r="BP132" s="54"/>
      <c r="BQ132" s="54"/>
      <c r="BR132" s="54"/>
      <c r="BS132" s="54"/>
      <c r="BT132" s="54"/>
      <c r="BU132" s="54"/>
      <c r="BV132" s="54"/>
      <c r="BW132" s="54"/>
      <c r="BX132" s="54"/>
      <c r="BY132" s="54"/>
      <c r="BZ132" s="54"/>
      <c r="CA132" s="57"/>
      <c r="CB132" s="57"/>
      <c r="CC132" s="57"/>
      <c r="CD132" s="57"/>
      <c r="CE132" s="57"/>
      <c r="CF132" s="57"/>
      <c r="CG132" s="57"/>
      <c r="CH132" s="57"/>
      <c r="CI132" s="57"/>
      <c r="CJ132" s="57"/>
      <c r="CK132" s="57"/>
      <c r="CL132" s="57"/>
      <c r="CM132" s="57"/>
      <c r="CN132" s="57"/>
      <c r="CO132" s="57"/>
      <c r="CP132" s="57"/>
      <c r="CQ132" s="57"/>
      <c r="CR132" s="57"/>
      <c r="CS132" s="57"/>
      <c r="CT132" s="57"/>
      <c r="CU132" s="57"/>
      <c r="CV132" s="57"/>
      <c r="CW132" s="57"/>
      <c r="CX132" s="57"/>
      <c r="CY132" s="57"/>
      <c r="CZ132" s="57"/>
      <c r="DA132" s="57"/>
      <c r="DB132" s="57"/>
      <c r="DC132" s="57"/>
      <c r="DD132" s="57"/>
      <c r="DE132" s="57"/>
      <c r="DF132" s="57"/>
      <c r="DG132" s="57"/>
      <c r="DH132" s="57"/>
      <c r="DI132" s="57"/>
      <c r="DJ132" s="57"/>
      <c r="DK132" s="57"/>
      <c r="DL132" s="57"/>
      <c r="DM132" s="57"/>
      <c r="DN132" s="57"/>
      <c r="DO132" s="57"/>
      <c r="DP132" s="54"/>
      <c r="DQ132" s="54"/>
      <c r="DR132" s="54"/>
      <c r="DS132" s="54"/>
      <c r="DT132" s="54"/>
      <c r="DU132" s="54"/>
      <c r="DV132" s="54"/>
      <c r="DW132" s="54"/>
      <c r="DX132" s="54"/>
      <c r="DY132" s="54"/>
      <c r="DZ132" s="54"/>
    </row>
    <row r="133" spans="1:131" s="35" customFormat="1" ht="26.25" customHeight="1" x14ac:dyDescent="0.2">
      <c r="A133" s="793"/>
      <c r="B133" s="794"/>
      <c r="C133" s="794"/>
      <c r="D133" s="794"/>
      <c r="E133" s="794"/>
      <c r="F133" s="794"/>
      <c r="G133" s="794"/>
      <c r="H133" s="794"/>
      <c r="I133" s="794"/>
      <c r="J133" s="794"/>
      <c r="K133" s="794"/>
      <c r="L133" s="794"/>
      <c r="M133" s="794"/>
      <c r="N133" s="794"/>
      <c r="O133" s="794"/>
      <c r="P133" s="794"/>
      <c r="Q133" s="794"/>
      <c r="R133" s="794"/>
      <c r="S133" s="794"/>
      <c r="T133" s="794"/>
      <c r="U133" s="794"/>
      <c r="V133" s="775" t="s">
        <v>82</v>
      </c>
      <c r="W133" s="775"/>
      <c r="X133" s="775"/>
      <c r="Y133" s="775"/>
      <c r="Z133" s="776"/>
      <c r="AA133" s="777">
        <v>6.7</v>
      </c>
      <c r="AB133" s="778"/>
      <c r="AC133" s="778"/>
      <c r="AD133" s="778"/>
      <c r="AE133" s="779"/>
      <c r="AF133" s="777">
        <v>6.5</v>
      </c>
      <c r="AG133" s="778"/>
      <c r="AH133" s="778"/>
      <c r="AI133" s="778"/>
      <c r="AJ133" s="779"/>
      <c r="AK133" s="777">
        <v>6.4</v>
      </c>
      <c r="AL133" s="778"/>
      <c r="AM133" s="778"/>
      <c r="AN133" s="778"/>
      <c r="AO133" s="779"/>
      <c r="AP133" s="780"/>
      <c r="AQ133" s="781"/>
      <c r="AR133" s="781"/>
      <c r="AS133" s="781"/>
      <c r="AT133" s="782"/>
      <c r="AU133" s="54"/>
      <c r="AV133" s="54"/>
      <c r="AW133" s="54"/>
      <c r="AX133" s="54"/>
      <c r="AY133" s="54"/>
      <c r="AZ133" s="54"/>
      <c r="BA133" s="54"/>
      <c r="BB133" s="54"/>
      <c r="BC133" s="54"/>
      <c r="BD133" s="54"/>
      <c r="BE133" s="54"/>
      <c r="BF133" s="54"/>
      <c r="BG133" s="54"/>
      <c r="BH133" s="54"/>
      <c r="BI133" s="54"/>
      <c r="BJ133" s="54"/>
      <c r="BK133" s="54"/>
      <c r="BL133" s="54"/>
      <c r="BM133" s="54"/>
      <c r="BN133" s="57"/>
      <c r="BO133" s="57"/>
      <c r="BP133" s="57"/>
      <c r="BQ133" s="57"/>
      <c r="BR133" s="57"/>
      <c r="BS133" s="57"/>
      <c r="BT133" s="57"/>
      <c r="BU133" s="57"/>
      <c r="BV133" s="57"/>
      <c r="BW133" s="57"/>
      <c r="BX133" s="57"/>
      <c r="BY133" s="57"/>
      <c r="BZ133" s="57"/>
      <c r="CA133" s="57"/>
      <c r="CB133" s="57"/>
      <c r="CC133" s="57"/>
      <c r="CD133" s="57"/>
      <c r="CE133" s="57"/>
      <c r="CF133" s="57"/>
      <c r="CG133" s="57"/>
      <c r="CH133" s="57"/>
      <c r="CI133" s="57"/>
      <c r="CJ133" s="57"/>
      <c r="CK133" s="57"/>
      <c r="CL133" s="57"/>
      <c r="CM133" s="57"/>
      <c r="CN133" s="57"/>
      <c r="CO133" s="57"/>
      <c r="CP133" s="57"/>
      <c r="CQ133" s="57"/>
      <c r="CR133" s="57"/>
      <c r="CS133" s="57"/>
      <c r="CT133" s="57"/>
      <c r="CU133" s="57"/>
      <c r="CV133" s="57"/>
      <c r="CW133" s="57"/>
      <c r="CX133" s="57"/>
      <c r="CY133" s="57"/>
      <c r="CZ133" s="57"/>
      <c r="DA133" s="57"/>
      <c r="DB133" s="57"/>
      <c r="DC133" s="57"/>
      <c r="DD133" s="57"/>
      <c r="DE133" s="57"/>
      <c r="DF133" s="57"/>
      <c r="DG133" s="57"/>
      <c r="DH133" s="57"/>
      <c r="DI133" s="57"/>
      <c r="DJ133" s="57"/>
      <c r="DK133" s="57"/>
      <c r="DL133" s="57"/>
      <c r="DM133" s="57"/>
      <c r="DN133" s="57"/>
      <c r="DO133" s="57"/>
      <c r="DP133" s="54"/>
      <c r="DQ133" s="54"/>
      <c r="DR133" s="54"/>
      <c r="DS133" s="54"/>
      <c r="DT133" s="54"/>
      <c r="DU133" s="54"/>
      <c r="DV133" s="54"/>
      <c r="DW133" s="54"/>
      <c r="DX133" s="54"/>
      <c r="DY133" s="54"/>
      <c r="DZ133" s="54"/>
    </row>
    <row r="134" spans="1:131" ht="11.25" customHeight="1" x14ac:dyDescent="0.2">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54"/>
      <c r="AV134" s="54"/>
      <c r="AW134" s="54"/>
      <c r="AX134" s="54"/>
      <c r="AY134" s="54"/>
      <c r="AZ134" s="54"/>
      <c r="BA134" s="54"/>
      <c r="BB134" s="54"/>
      <c r="BC134" s="54"/>
      <c r="BD134" s="54"/>
      <c r="BE134" s="54"/>
      <c r="BF134" s="54"/>
      <c r="BG134" s="54"/>
      <c r="BH134" s="54"/>
      <c r="BI134" s="54"/>
      <c r="BJ134" s="54"/>
      <c r="BK134" s="54"/>
      <c r="BL134" s="54"/>
      <c r="BM134" s="54"/>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4"/>
      <c r="DQ134" s="54"/>
      <c r="DR134" s="54"/>
      <c r="DS134" s="54"/>
      <c r="DT134" s="54"/>
      <c r="DU134" s="54"/>
      <c r="DV134" s="54"/>
      <c r="DW134" s="54"/>
      <c r="DX134" s="54"/>
      <c r="DY134" s="54"/>
      <c r="DZ134" s="54"/>
      <c r="EA134" s="35"/>
    </row>
    <row r="135" spans="1:131" ht="14" hidden="1" x14ac:dyDescent="0.2">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row>
  </sheetData>
  <sheetProtection algorithmName="SHA-512" hashValue="zxLHUrga9LpzLK+yzLwqh9Vo4OGyp6vYBQ1X86YVi38cLfApdB3FAotW+dfhWPIGYsJYnVkcaAXZ50CQncsIyA==" saltValue="XTfglqv0lhWp0Uoel6eUa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64" customWidth="1"/>
    <col min="121" max="121" width="0" style="65" hidden="1" customWidth="1"/>
    <col min="122" max="122" width="9" style="65" hidden="1" customWidth="1"/>
    <col min="123" max="16384" width="9" style="65" hidden="1"/>
  </cols>
  <sheetData>
    <row r="1" spans="1:120" ht="13" x14ac:dyDescent="0.2">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65"/>
    </row>
    <row r="17" spans="119:120" ht="13" x14ac:dyDescent="0.2">
      <c r="DP17" s="65"/>
    </row>
    <row r="18" spans="119:120" ht="13" x14ac:dyDescent="0.2"/>
    <row r="19" spans="119:120" ht="13" x14ac:dyDescent="0.2"/>
    <row r="20" spans="119:120" ht="13" x14ac:dyDescent="0.2">
      <c r="DO20" s="65"/>
      <c r="DP20" s="65"/>
    </row>
    <row r="21" spans="119:120" ht="13" x14ac:dyDescent="0.2">
      <c r="DP21" s="65"/>
    </row>
    <row r="22" spans="119:120" ht="13" x14ac:dyDescent="0.2"/>
    <row r="23" spans="119:120" ht="13" x14ac:dyDescent="0.2">
      <c r="DO23" s="65"/>
      <c r="DP23" s="65"/>
    </row>
    <row r="24" spans="119:120" ht="13" x14ac:dyDescent="0.2">
      <c r="DP24" s="65"/>
    </row>
    <row r="25" spans="119:120" ht="13" x14ac:dyDescent="0.2">
      <c r="DP25" s="65"/>
    </row>
    <row r="26" spans="119:120" ht="13" x14ac:dyDescent="0.2">
      <c r="DO26" s="65"/>
      <c r="DP26" s="65"/>
    </row>
    <row r="27" spans="119:120" ht="13" x14ac:dyDescent="0.2"/>
    <row r="28" spans="119:120" ht="13" x14ac:dyDescent="0.2">
      <c r="DO28" s="65"/>
      <c r="DP28" s="65"/>
    </row>
    <row r="29" spans="119:120" ht="13" x14ac:dyDescent="0.2">
      <c r="DP29" s="65"/>
    </row>
    <row r="30" spans="119:120" ht="13" x14ac:dyDescent="0.2"/>
    <row r="31" spans="119:120" ht="13" x14ac:dyDescent="0.2">
      <c r="DO31" s="65"/>
      <c r="DP31" s="65"/>
    </row>
    <row r="32" spans="119:120" ht="13" x14ac:dyDescent="0.2"/>
    <row r="33" spans="98:120" ht="13" x14ac:dyDescent="0.2">
      <c r="DO33" s="65"/>
      <c r="DP33" s="65"/>
    </row>
    <row r="34" spans="98:120" ht="13" x14ac:dyDescent="0.2">
      <c r="DM34" s="65"/>
    </row>
    <row r="35" spans="98:120" ht="13" x14ac:dyDescent="0.2">
      <c r="CT35" s="65"/>
      <c r="CU35" s="65"/>
      <c r="CV35" s="65"/>
      <c r="CY35" s="65"/>
      <c r="CZ35" s="65"/>
      <c r="DA35" s="65"/>
      <c r="DD35" s="65"/>
      <c r="DE35" s="65"/>
      <c r="DF35" s="65"/>
      <c r="DI35" s="65"/>
      <c r="DJ35" s="65"/>
      <c r="DK35" s="65"/>
      <c r="DM35" s="65"/>
      <c r="DN35" s="65"/>
      <c r="DO35" s="65"/>
      <c r="DP35" s="65"/>
    </row>
    <row r="36" spans="98:120" ht="13" x14ac:dyDescent="0.2"/>
    <row r="37" spans="98:120" ht="13" x14ac:dyDescent="0.2">
      <c r="CW37" s="65"/>
      <c r="DB37" s="65"/>
      <c r="DG37" s="65"/>
      <c r="DL37" s="65"/>
      <c r="DP37" s="65"/>
    </row>
    <row r="38" spans="98:120" ht="13" x14ac:dyDescent="0.2">
      <c r="CT38" s="65"/>
      <c r="CU38" s="65"/>
      <c r="CV38" s="65"/>
      <c r="CW38" s="65"/>
      <c r="CY38" s="65"/>
      <c r="CZ38" s="65"/>
      <c r="DA38" s="65"/>
      <c r="DB38" s="65"/>
      <c r="DD38" s="65"/>
      <c r="DE38" s="65"/>
      <c r="DF38" s="65"/>
      <c r="DG38" s="65"/>
      <c r="DI38" s="65"/>
      <c r="DJ38" s="65"/>
      <c r="DK38" s="65"/>
      <c r="DL38" s="65"/>
      <c r="DN38" s="65"/>
      <c r="DO38" s="65"/>
      <c r="DP38" s="6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65"/>
      <c r="DO49" s="65"/>
      <c r="DP49" s="6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65"/>
      <c r="CS63" s="65"/>
      <c r="CX63" s="65"/>
      <c r="DC63" s="65"/>
      <c r="DH63" s="65"/>
    </row>
    <row r="64" spans="22:120" ht="13" x14ac:dyDescent="0.2">
      <c r="V64" s="65"/>
    </row>
    <row r="65" spans="15:120" ht="13" x14ac:dyDescent="0.2">
      <c r="X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U65" s="65"/>
      <c r="CZ65" s="65"/>
      <c r="DE65" s="65"/>
      <c r="DJ65" s="65"/>
    </row>
    <row r="66" spans="15:120" ht="13" x14ac:dyDescent="0.2">
      <c r="Q66" s="65"/>
      <c r="S66" s="65"/>
      <c r="U66" s="65"/>
      <c r="DM66" s="65"/>
    </row>
    <row r="67" spans="15:120" ht="13" x14ac:dyDescent="0.2">
      <c r="O67" s="65"/>
      <c r="P67" s="65"/>
      <c r="R67" s="65"/>
      <c r="T67" s="65"/>
      <c r="Y67" s="65"/>
      <c r="CT67" s="65"/>
      <c r="CV67" s="65"/>
      <c r="CW67" s="65"/>
      <c r="CY67" s="65"/>
      <c r="DA67" s="65"/>
      <c r="DB67" s="65"/>
      <c r="DD67" s="65"/>
      <c r="DF67" s="65"/>
      <c r="DG67" s="65"/>
      <c r="DI67" s="65"/>
      <c r="DK67" s="65"/>
      <c r="DL67" s="65"/>
      <c r="DN67" s="65"/>
      <c r="DO67" s="65"/>
      <c r="DP67" s="65"/>
    </row>
    <row r="68" spans="15:120" ht="13" x14ac:dyDescent="0.2"/>
    <row r="69" spans="15:120" ht="13" x14ac:dyDescent="0.2"/>
    <row r="70" spans="15:120" ht="13" x14ac:dyDescent="0.2"/>
    <row r="71" spans="15:120" ht="13" x14ac:dyDescent="0.2"/>
    <row r="72" spans="15:120" ht="13" x14ac:dyDescent="0.2">
      <c r="DP72" s="65"/>
    </row>
    <row r="73" spans="15:120" ht="13" x14ac:dyDescent="0.2">
      <c r="DP73" s="6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65"/>
      <c r="CX96" s="65"/>
      <c r="DC96" s="65"/>
      <c r="DH96" s="65"/>
    </row>
    <row r="97" spans="24:120" ht="13" x14ac:dyDescent="0.2">
      <c r="CS97" s="65"/>
      <c r="CX97" s="65"/>
      <c r="DC97" s="65"/>
      <c r="DH97" s="65"/>
      <c r="DP97" s="64" t="s">
        <v>100</v>
      </c>
    </row>
    <row r="98" spans="24:120" ht="13" hidden="1" x14ac:dyDescent="0.2">
      <c r="CS98" s="65"/>
      <c r="CX98" s="65"/>
      <c r="DC98" s="65"/>
      <c r="DH98" s="65"/>
    </row>
    <row r="99" spans="24:120" ht="13" hidden="1" x14ac:dyDescent="0.2">
      <c r="CS99" s="65"/>
      <c r="CX99" s="65"/>
      <c r="DC99" s="65"/>
      <c r="DH99" s="65"/>
    </row>
    <row r="101" spans="24:120" ht="12" hidden="1" customHeight="1" x14ac:dyDescent="0.2">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c r="BI101" s="65"/>
      <c r="BJ101" s="65"/>
      <c r="BK101" s="65"/>
      <c r="BL101" s="65"/>
      <c r="BM101" s="65"/>
      <c r="BN101" s="65"/>
      <c r="BO101" s="65"/>
      <c r="BP101" s="65"/>
      <c r="BQ101" s="65"/>
      <c r="BR101" s="65"/>
      <c r="BS101" s="65"/>
      <c r="BT101" s="65"/>
      <c r="BU101" s="65"/>
      <c r="BV101" s="65"/>
      <c r="BW101" s="65"/>
      <c r="BX101" s="65"/>
      <c r="BY101" s="65"/>
      <c r="BZ101" s="65"/>
      <c r="CA101" s="65"/>
      <c r="CB101" s="65"/>
      <c r="CC101" s="65"/>
      <c r="CD101" s="65"/>
      <c r="CE101" s="65"/>
      <c r="CF101" s="65"/>
      <c r="CG101" s="65"/>
      <c r="CH101" s="65"/>
      <c r="CI101" s="65"/>
      <c r="CJ101" s="65"/>
      <c r="CK101" s="65"/>
      <c r="CL101" s="65"/>
      <c r="CM101" s="65"/>
      <c r="CN101" s="65"/>
      <c r="CO101" s="65"/>
      <c r="CP101" s="65"/>
      <c r="CQ101" s="65"/>
      <c r="CR101" s="65"/>
      <c r="CU101" s="65"/>
      <c r="CZ101" s="65"/>
      <c r="DE101" s="65"/>
      <c r="DJ101" s="65"/>
    </row>
    <row r="102" spans="24:120" ht="1.5" hidden="1" customHeight="1" x14ac:dyDescent="0.2">
      <c r="CU102" s="65"/>
      <c r="CZ102" s="65"/>
      <c r="DE102" s="65"/>
      <c r="DJ102" s="65"/>
      <c r="DM102" s="65"/>
    </row>
    <row r="103" spans="24:120" ht="13" hidden="1" x14ac:dyDescent="0.2">
      <c r="CT103" s="65"/>
      <c r="CV103" s="65"/>
      <c r="CW103" s="65"/>
      <c r="CY103" s="65"/>
      <c r="DA103" s="65"/>
      <c r="DB103" s="65"/>
      <c r="DD103" s="65"/>
      <c r="DF103" s="65"/>
      <c r="DG103" s="65"/>
      <c r="DI103" s="65"/>
      <c r="DK103" s="65"/>
      <c r="DL103" s="65"/>
      <c r="DM103" s="65"/>
      <c r="DN103" s="65"/>
      <c r="DO103" s="65"/>
      <c r="DP103" s="65"/>
    </row>
    <row r="104" spans="24:120" ht="13" hidden="1" x14ac:dyDescent="0.2">
      <c r="CV104" s="65"/>
      <c r="CW104" s="65"/>
      <c r="DA104" s="65"/>
      <c r="DB104" s="65"/>
      <c r="DF104" s="65"/>
      <c r="DG104" s="65"/>
      <c r="DK104" s="65"/>
      <c r="DL104" s="65"/>
      <c r="DN104" s="65"/>
      <c r="DO104" s="65"/>
      <c r="DP104" s="65"/>
    </row>
    <row r="105" spans="24:120" ht="12.75" hidden="1" customHeight="1" x14ac:dyDescent="0.2"/>
  </sheetData>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64" customWidth="1"/>
    <col min="117" max="117" width="9" style="65" hidden="1" customWidth="1"/>
    <col min="118" max="16384" width="9" style="65" hidden="1"/>
  </cols>
  <sheetData>
    <row r="1" spans="2:116" ht="13.5" customHeight="1" x14ac:dyDescent="0.2">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row>
    <row r="2" spans="2:116" ht="13.5" customHeight="1" x14ac:dyDescent="0.2"/>
    <row r="3" spans="2:116" ht="13.5" customHeight="1" x14ac:dyDescent="0.2"/>
    <row r="4" spans="2:116" ht="13.5" customHeight="1" x14ac:dyDescent="0.2">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row>
    <row r="5" spans="2:116" ht="13.5" customHeight="1" x14ac:dyDescent="0.2">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row>
    <row r="19" spans="9:116" ht="13.5" customHeight="1" x14ac:dyDescent="0.2"/>
    <row r="20" spans="9:116" ht="13.5" customHeight="1" x14ac:dyDescent="0.2"/>
    <row r="21" spans="9:116" ht="13.5" customHeight="1" x14ac:dyDescent="0.2">
      <c r="DL21" s="65"/>
    </row>
    <row r="22" spans="9:116" ht="13.5" customHeight="1" x14ac:dyDescent="0.2">
      <c r="DI22" s="65"/>
      <c r="DJ22" s="65"/>
      <c r="DK22" s="65"/>
      <c r="DL22" s="65"/>
    </row>
    <row r="23" spans="9:116" ht="13.5" customHeight="1" x14ac:dyDescent="0.2">
      <c r="CY23" s="65"/>
      <c r="CZ23" s="65"/>
      <c r="DA23" s="65"/>
      <c r="DB23" s="65"/>
      <c r="DC23" s="65"/>
      <c r="DD23" s="65"/>
      <c r="DE23" s="65"/>
      <c r="DF23" s="65"/>
      <c r="DG23" s="65"/>
      <c r="DH23" s="65"/>
      <c r="DI23" s="65"/>
      <c r="DJ23" s="65"/>
      <c r="DK23" s="65"/>
      <c r="DL23" s="65"/>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65"/>
      <c r="DA35" s="65"/>
      <c r="DB35" s="65"/>
      <c r="DC35" s="65"/>
      <c r="DD35" s="65"/>
      <c r="DE35" s="65"/>
      <c r="DF35" s="65"/>
      <c r="DG35" s="65"/>
      <c r="DH35" s="65"/>
      <c r="DI35" s="65"/>
      <c r="DJ35" s="65"/>
      <c r="DK35" s="65"/>
      <c r="DL35" s="65"/>
    </row>
    <row r="36" spans="15:116" ht="13.5" customHeight="1" x14ac:dyDescent="0.2"/>
    <row r="37" spans="15:116" ht="13.5" customHeight="1" x14ac:dyDescent="0.2">
      <c r="DL37" s="65"/>
    </row>
    <row r="38" spans="15:116" ht="13.5" customHeight="1" x14ac:dyDescent="0.2">
      <c r="DI38" s="65"/>
      <c r="DJ38" s="65"/>
      <c r="DK38" s="65"/>
      <c r="DL38" s="65"/>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row>
    <row r="44" spans="15:116" ht="13.5" customHeight="1" x14ac:dyDescent="0.2">
      <c r="DL44" s="65"/>
    </row>
    <row r="45" spans="15:116" ht="13.5" customHeight="1" x14ac:dyDescent="0.2"/>
    <row r="46" spans="15:116" ht="13.5" customHeight="1" x14ac:dyDescent="0.2">
      <c r="DA46" s="65"/>
      <c r="DB46" s="65"/>
      <c r="DC46" s="65"/>
      <c r="DD46" s="65"/>
      <c r="DE46" s="65"/>
      <c r="DF46" s="65"/>
      <c r="DG46" s="65"/>
      <c r="DH46" s="65"/>
      <c r="DI46" s="65"/>
      <c r="DJ46" s="65"/>
      <c r="DK46" s="65"/>
      <c r="DL46" s="65"/>
    </row>
    <row r="47" spans="15:116" ht="13.5" customHeight="1" x14ac:dyDescent="0.2"/>
    <row r="48" spans="15:116" ht="13.5" customHeight="1" x14ac:dyDescent="0.2"/>
    <row r="49" spans="104:116" ht="13.5" customHeight="1" x14ac:dyDescent="0.2"/>
    <row r="50" spans="104:116" ht="13.5" customHeight="1" x14ac:dyDescent="0.2">
      <c r="CZ50" s="65"/>
      <c r="DA50" s="65"/>
      <c r="DB50" s="65"/>
      <c r="DC50" s="65"/>
      <c r="DD50" s="65"/>
      <c r="DE50" s="65"/>
      <c r="DF50" s="65"/>
      <c r="DG50" s="65"/>
      <c r="DH50" s="65"/>
      <c r="DI50" s="65"/>
      <c r="DJ50" s="65"/>
      <c r="DK50" s="65"/>
      <c r="DL50" s="65"/>
    </row>
    <row r="51" spans="104:116" ht="13.5" customHeight="1" x14ac:dyDescent="0.2"/>
    <row r="52" spans="104:116" ht="13.5" customHeight="1" x14ac:dyDescent="0.2"/>
    <row r="53" spans="104:116" ht="13.5" customHeight="1" x14ac:dyDescent="0.2">
      <c r="DL53" s="65"/>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65"/>
      <c r="DD67" s="65"/>
      <c r="DE67" s="65"/>
      <c r="DF67" s="65"/>
      <c r="DG67" s="65"/>
      <c r="DH67" s="65"/>
      <c r="DI67" s="65"/>
      <c r="DJ67" s="65"/>
      <c r="DK67" s="65"/>
      <c r="DL67" s="65"/>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WvOVDEbeINPCnRShM/VtpDOASnR/EJ5vwkCoglR66csMX5I+odqMPmXXV3T2qUvM/azrvXpdT9nkEKcoUot63g==" saltValue="fp3rvqZCPgmHeIf8MMaISQ=="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33" customWidth="1"/>
    <col min="37" max="44" width="17" style="33" customWidth="1"/>
    <col min="45" max="45" width="6.08984375" style="66" customWidth="1"/>
    <col min="46" max="46" width="3" style="67" customWidth="1"/>
    <col min="47" max="47" width="19.08984375" style="33" hidden="1" customWidth="1"/>
    <col min="48" max="52" width="12.6328125" style="33" hidden="1" customWidth="1"/>
    <col min="53" max="53" width="8.6328125" style="33" hidden="1" customWidth="1"/>
    <col min="54" max="16384" width="8.6328125" style="33" hidden="1"/>
  </cols>
  <sheetData>
    <row r="1" spans="1:46" ht="13" x14ac:dyDescent="0.2">
      <c r="AS1" s="77"/>
      <c r="AT1" s="77"/>
    </row>
    <row r="2" spans="1:46" ht="13" x14ac:dyDescent="0.2">
      <c r="AS2" s="77"/>
      <c r="AT2" s="77"/>
    </row>
    <row r="3" spans="1:46" ht="13" x14ac:dyDescent="0.2">
      <c r="AS3" s="77"/>
      <c r="AT3" s="77"/>
    </row>
    <row r="4" spans="1:46" ht="13" x14ac:dyDescent="0.2">
      <c r="AS4" s="77"/>
      <c r="AT4" s="77"/>
    </row>
    <row r="5" spans="1:46" ht="16.5" x14ac:dyDescent="0.2">
      <c r="A5" s="69" t="s">
        <v>394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148"/>
    </row>
    <row r="6" spans="1:46" ht="13" x14ac:dyDescent="0.2">
      <c r="A6" s="6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8" t="s">
        <v>281</v>
      </c>
      <c r="AL6" s="78"/>
      <c r="AM6" s="78"/>
      <c r="AN6" s="78"/>
      <c r="AO6" s="77"/>
      <c r="AP6" s="77"/>
      <c r="AQ6" s="77"/>
      <c r="AR6" s="77"/>
    </row>
    <row r="7" spans="1:46" ht="13.5" customHeight="1" x14ac:dyDescent="0.2">
      <c r="A7" s="67"/>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80"/>
      <c r="AL7" s="87"/>
      <c r="AM7" s="87"/>
      <c r="AN7" s="97"/>
      <c r="AO7" s="1078" t="s">
        <v>86</v>
      </c>
      <c r="AP7" s="114"/>
      <c r="AQ7" s="125" t="s">
        <v>395</v>
      </c>
      <c r="AR7" s="139"/>
    </row>
    <row r="8" spans="1:46" ht="13" x14ac:dyDescent="0.2">
      <c r="A8" s="67"/>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81"/>
      <c r="AL8" s="88"/>
      <c r="AM8" s="88"/>
      <c r="AN8" s="98"/>
      <c r="AO8" s="1079"/>
      <c r="AP8" s="115" t="s">
        <v>396</v>
      </c>
      <c r="AQ8" s="126" t="s">
        <v>398</v>
      </c>
      <c r="AR8" s="140" t="s">
        <v>17</v>
      </c>
    </row>
    <row r="9" spans="1:46" ht="13" x14ac:dyDescent="0.2">
      <c r="A9" s="67"/>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089" t="s">
        <v>399</v>
      </c>
      <c r="AL9" s="1090"/>
      <c r="AM9" s="1090"/>
      <c r="AN9" s="1091"/>
      <c r="AO9" s="104">
        <v>1872437</v>
      </c>
      <c r="AP9" s="104">
        <v>72006</v>
      </c>
      <c r="AQ9" s="127">
        <v>75794</v>
      </c>
      <c r="AR9" s="141">
        <v>-5</v>
      </c>
    </row>
    <row r="10" spans="1:46" ht="13.5" customHeight="1" x14ac:dyDescent="0.2">
      <c r="A10" s="6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1089" t="s">
        <v>190</v>
      </c>
      <c r="AL10" s="1090"/>
      <c r="AM10" s="1090"/>
      <c r="AN10" s="1091"/>
      <c r="AO10" s="105">
        <v>326304</v>
      </c>
      <c r="AP10" s="105">
        <v>12548</v>
      </c>
      <c r="AQ10" s="128">
        <v>8131</v>
      </c>
      <c r="AR10" s="142">
        <v>54.3</v>
      </c>
    </row>
    <row r="11" spans="1:46" ht="13.5" customHeight="1" x14ac:dyDescent="0.2">
      <c r="A11" s="6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1089" t="s">
        <v>314</v>
      </c>
      <c r="AL11" s="1090"/>
      <c r="AM11" s="1090"/>
      <c r="AN11" s="1091"/>
      <c r="AO11" s="105" t="s">
        <v>185</v>
      </c>
      <c r="AP11" s="105" t="s">
        <v>185</v>
      </c>
      <c r="AQ11" s="128">
        <v>549</v>
      </c>
      <c r="AR11" s="142" t="s">
        <v>185</v>
      </c>
    </row>
    <row r="12" spans="1:46" ht="13.5" customHeight="1" x14ac:dyDescent="0.2">
      <c r="A12" s="6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1089" t="s">
        <v>203</v>
      </c>
      <c r="AL12" s="1090"/>
      <c r="AM12" s="1090"/>
      <c r="AN12" s="1091"/>
      <c r="AO12" s="105" t="s">
        <v>185</v>
      </c>
      <c r="AP12" s="105" t="s">
        <v>185</v>
      </c>
      <c r="AQ12" s="128">
        <v>5</v>
      </c>
      <c r="AR12" s="142" t="s">
        <v>185</v>
      </c>
    </row>
    <row r="13" spans="1:46" ht="13.5" customHeight="1" x14ac:dyDescent="0.2">
      <c r="A13" s="67"/>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1089" t="s">
        <v>400</v>
      </c>
      <c r="AL13" s="1090"/>
      <c r="AM13" s="1090"/>
      <c r="AN13" s="1091"/>
      <c r="AO13" s="105">
        <v>76369</v>
      </c>
      <c r="AP13" s="105">
        <v>2937</v>
      </c>
      <c r="AQ13" s="128">
        <v>2734</v>
      </c>
      <c r="AR13" s="142">
        <v>7.4</v>
      </c>
    </row>
    <row r="14" spans="1:46" ht="13.5" customHeight="1" x14ac:dyDescent="0.2">
      <c r="A14" s="6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1089" t="s">
        <v>401</v>
      </c>
      <c r="AL14" s="1090"/>
      <c r="AM14" s="1090"/>
      <c r="AN14" s="1091"/>
      <c r="AO14" s="105">
        <v>46115</v>
      </c>
      <c r="AP14" s="105">
        <v>1773</v>
      </c>
      <c r="AQ14" s="128">
        <v>1219</v>
      </c>
      <c r="AR14" s="142">
        <v>45.4</v>
      </c>
    </row>
    <row r="15" spans="1:46" ht="13.5" customHeight="1" x14ac:dyDescent="0.2">
      <c r="A15" s="6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1092" t="s">
        <v>272</v>
      </c>
      <c r="AL15" s="1093"/>
      <c r="AM15" s="1093"/>
      <c r="AN15" s="1094"/>
      <c r="AO15" s="105">
        <v>-110360</v>
      </c>
      <c r="AP15" s="105">
        <v>-4244</v>
      </c>
      <c r="AQ15" s="128">
        <v>-5248</v>
      </c>
      <c r="AR15" s="142">
        <v>-19.100000000000001</v>
      </c>
    </row>
    <row r="16" spans="1:46" ht="13" x14ac:dyDescent="0.2">
      <c r="A16" s="67"/>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1092" t="s">
        <v>248</v>
      </c>
      <c r="AL16" s="1093"/>
      <c r="AM16" s="1093"/>
      <c r="AN16" s="1094"/>
      <c r="AO16" s="105">
        <v>2210865</v>
      </c>
      <c r="AP16" s="105">
        <v>85020</v>
      </c>
      <c r="AQ16" s="128">
        <v>83183</v>
      </c>
      <c r="AR16" s="142">
        <v>2.2000000000000002</v>
      </c>
    </row>
    <row r="17" spans="1:46" ht="13" x14ac:dyDescent="0.2">
      <c r="A17" s="6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1:46" ht="13" x14ac:dyDescent="0.2">
      <c r="A18" s="6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19"/>
      <c r="AR18" s="119"/>
    </row>
    <row r="19" spans="1:46" ht="13" x14ac:dyDescent="0.2">
      <c r="A19" s="6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t="s">
        <v>162</v>
      </c>
      <c r="AL19" s="77"/>
      <c r="AM19" s="77"/>
      <c r="AN19" s="77"/>
      <c r="AO19" s="77"/>
      <c r="AP19" s="77"/>
      <c r="AQ19" s="77"/>
      <c r="AR19" s="77"/>
    </row>
    <row r="20" spans="1:46" ht="13" x14ac:dyDescent="0.2">
      <c r="A20" s="6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82"/>
      <c r="AL20" s="89"/>
      <c r="AM20" s="89"/>
      <c r="AN20" s="99"/>
      <c r="AO20" s="106" t="s">
        <v>402</v>
      </c>
      <c r="AP20" s="116" t="s">
        <v>284</v>
      </c>
      <c r="AQ20" s="129" t="s">
        <v>40</v>
      </c>
      <c r="AR20" s="143"/>
    </row>
    <row r="21" spans="1:46" s="68" customFormat="1" ht="13" x14ac:dyDescent="0.2">
      <c r="A21" s="70"/>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1095" t="s">
        <v>403</v>
      </c>
      <c r="AL21" s="1096"/>
      <c r="AM21" s="1096"/>
      <c r="AN21" s="1097"/>
      <c r="AO21" s="107">
        <v>7.04</v>
      </c>
      <c r="AP21" s="117">
        <v>7.75</v>
      </c>
      <c r="AQ21" s="130">
        <v>-0.71</v>
      </c>
      <c r="AR21" s="78"/>
      <c r="AS21" s="149"/>
      <c r="AT21" s="70"/>
    </row>
    <row r="22" spans="1:46" s="68" customFormat="1" ht="13" x14ac:dyDescent="0.2">
      <c r="A22" s="7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1095" t="s">
        <v>404</v>
      </c>
      <c r="AL22" s="1096"/>
      <c r="AM22" s="1096"/>
      <c r="AN22" s="1097"/>
      <c r="AO22" s="108">
        <v>98.2</v>
      </c>
      <c r="AP22" s="118">
        <v>97.5</v>
      </c>
      <c r="AQ22" s="131">
        <v>0.7</v>
      </c>
      <c r="AR22" s="119"/>
      <c r="AS22" s="149"/>
      <c r="AT22" s="70"/>
    </row>
    <row r="23" spans="1:46" s="68" customFormat="1" ht="13" x14ac:dyDescent="0.2">
      <c r="A23" s="70"/>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119"/>
      <c r="AQ23" s="119"/>
      <c r="AR23" s="119"/>
      <c r="AS23" s="149"/>
      <c r="AT23" s="70"/>
    </row>
    <row r="24" spans="1:46" s="68" customFormat="1" ht="13" x14ac:dyDescent="0.2">
      <c r="A24" s="70"/>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119"/>
      <c r="AQ24" s="119"/>
      <c r="AR24" s="119"/>
      <c r="AS24" s="149"/>
      <c r="AT24" s="70"/>
    </row>
    <row r="25" spans="1:46" s="68" customFormat="1" ht="13" x14ac:dyDescent="0.2">
      <c r="A25" s="7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120"/>
      <c r="AQ25" s="120"/>
      <c r="AR25" s="120"/>
      <c r="AS25" s="150"/>
      <c r="AT25" s="70"/>
    </row>
    <row r="26" spans="1:46" s="68" customFormat="1" ht="13" x14ac:dyDescent="0.2">
      <c r="A26" s="1088" t="s">
        <v>405</v>
      </c>
      <c r="B26" s="1088"/>
      <c r="C26" s="1088"/>
      <c r="D26" s="1088"/>
      <c r="E26" s="1088"/>
      <c r="F26" s="1088"/>
      <c r="G26" s="1088"/>
      <c r="H26" s="1088"/>
      <c r="I26" s="1088"/>
      <c r="J26" s="1088"/>
      <c r="K26" s="1088"/>
      <c r="L26" s="1088"/>
      <c r="M26" s="1088"/>
      <c r="N26" s="1088"/>
      <c r="O26" s="1088"/>
      <c r="P26" s="1088"/>
      <c r="Q26" s="1088"/>
      <c r="R26" s="1088"/>
      <c r="S26" s="1088"/>
      <c r="T26" s="1088"/>
      <c r="U26" s="1088"/>
      <c r="V26" s="1088"/>
      <c r="W26" s="1088"/>
      <c r="X26" s="1088"/>
      <c r="Y26" s="1088"/>
      <c r="Z26" s="1088"/>
      <c r="AA26" s="1088"/>
      <c r="AB26" s="1088"/>
      <c r="AC26" s="1088"/>
      <c r="AD26" s="1088"/>
      <c r="AE26" s="1088"/>
      <c r="AF26" s="1088"/>
      <c r="AG26" s="1088"/>
      <c r="AH26" s="1088"/>
      <c r="AI26" s="1088"/>
      <c r="AJ26" s="1088"/>
      <c r="AK26" s="1088"/>
      <c r="AL26" s="1088"/>
      <c r="AM26" s="1088"/>
      <c r="AN26" s="1088"/>
      <c r="AO26" s="1088"/>
      <c r="AP26" s="1088"/>
      <c r="AQ26" s="1088"/>
      <c r="AR26" s="1088"/>
      <c r="AS26" s="1088"/>
      <c r="AT26" s="78"/>
    </row>
    <row r="27" spans="1:46" ht="13" x14ac:dyDescent="0.2">
      <c r="A27" s="72"/>
      <c r="AO27" s="77"/>
      <c r="AP27" s="77"/>
      <c r="AQ27" s="77"/>
      <c r="AR27" s="77"/>
      <c r="AS27" s="77"/>
      <c r="AT27" s="77"/>
    </row>
    <row r="28" spans="1:46" ht="16.5" x14ac:dyDescent="0.2">
      <c r="A28" s="69" t="s">
        <v>241</v>
      </c>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151"/>
    </row>
    <row r="29" spans="1:46" ht="13" x14ac:dyDescent="0.2">
      <c r="A29" s="6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8" t="s">
        <v>118</v>
      </c>
      <c r="AL29" s="78"/>
      <c r="AM29" s="78"/>
      <c r="AN29" s="78"/>
      <c r="AO29" s="77"/>
      <c r="AP29" s="77"/>
      <c r="AQ29" s="77"/>
      <c r="AR29" s="77"/>
      <c r="AS29" s="152"/>
    </row>
    <row r="30" spans="1:46" ht="13.5" customHeight="1" x14ac:dyDescent="0.2">
      <c r="A30" s="6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80"/>
      <c r="AL30" s="87"/>
      <c r="AM30" s="87"/>
      <c r="AN30" s="97"/>
      <c r="AO30" s="1078" t="s">
        <v>86</v>
      </c>
      <c r="AP30" s="114"/>
      <c r="AQ30" s="125" t="s">
        <v>395</v>
      </c>
      <c r="AR30" s="139"/>
    </row>
    <row r="31" spans="1:46" ht="13" x14ac:dyDescent="0.2">
      <c r="A31" s="6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81"/>
      <c r="AL31" s="88"/>
      <c r="AM31" s="88"/>
      <c r="AN31" s="98"/>
      <c r="AO31" s="1079"/>
      <c r="AP31" s="115" t="s">
        <v>396</v>
      </c>
      <c r="AQ31" s="126" t="s">
        <v>398</v>
      </c>
      <c r="AR31" s="140" t="s">
        <v>17</v>
      </c>
    </row>
    <row r="32" spans="1:46" ht="27" customHeight="1" x14ac:dyDescent="0.2">
      <c r="A32" s="67"/>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1082" t="s">
        <v>406</v>
      </c>
      <c r="AL32" s="1083"/>
      <c r="AM32" s="1083"/>
      <c r="AN32" s="1084"/>
      <c r="AO32" s="105">
        <v>746750</v>
      </c>
      <c r="AP32" s="105">
        <v>28717</v>
      </c>
      <c r="AQ32" s="132">
        <v>33516</v>
      </c>
      <c r="AR32" s="142">
        <v>-14.3</v>
      </c>
    </row>
    <row r="33" spans="1:46" ht="13.5" customHeight="1" x14ac:dyDescent="0.2">
      <c r="A33" s="67"/>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1082" t="s">
        <v>407</v>
      </c>
      <c r="AL33" s="1083"/>
      <c r="AM33" s="1083"/>
      <c r="AN33" s="1084"/>
      <c r="AO33" s="105" t="s">
        <v>185</v>
      </c>
      <c r="AP33" s="105" t="s">
        <v>185</v>
      </c>
      <c r="AQ33" s="132" t="s">
        <v>185</v>
      </c>
      <c r="AR33" s="142" t="s">
        <v>185</v>
      </c>
    </row>
    <row r="34" spans="1:46" ht="27" customHeight="1" x14ac:dyDescent="0.2">
      <c r="A34" s="6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1082" t="s">
        <v>63</v>
      </c>
      <c r="AL34" s="1083"/>
      <c r="AM34" s="1083"/>
      <c r="AN34" s="1084"/>
      <c r="AO34" s="105" t="s">
        <v>185</v>
      </c>
      <c r="AP34" s="105" t="s">
        <v>185</v>
      </c>
      <c r="AQ34" s="132" t="s">
        <v>185</v>
      </c>
      <c r="AR34" s="142" t="s">
        <v>185</v>
      </c>
    </row>
    <row r="35" spans="1:46" ht="27" customHeight="1" x14ac:dyDescent="0.2">
      <c r="A35" s="67"/>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1082" t="s">
        <v>408</v>
      </c>
      <c r="AL35" s="1083"/>
      <c r="AM35" s="1083"/>
      <c r="AN35" s="1084"/>
      <c r="AO35" s="105">
        <v>138690</v>
      </c>
      <c r="AP35" s="105">
        <v>5333</v>
      </c>
      <c r="AQ35" s="132">
        <v>11499</v>
      </c>
      <c r="AR35" s="142">
        <v>-53.6</v>
      </c>
    </row>
    <row r="36" spans="1:46" ht="27" customHeight="1" x14ac:dyDescent="0.2">
      <c r="A36" s="67"/>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082" t="s">
        <v>34</v>
      </c>
      <c r="AL36" s="1083"/>
      <c r="AM36" s="1083"/>
      <c r="AN36" s="1084"/>
      <c r="AO36" s="105">
        <v>147789</v>
      </c>
      <c r="AP36" s="105">
        <v>5683</v>
      </c>
      <c r="AQ36" s="132">
        <v>2953</v>
      </c>
      <c r="AR36" s="142">
        <v>92.4</v>
      </c>
    </row>
    <row r="37" spans="1:46" ht="13.5" customHeight="1" x14ac:dyDescent="0.2">
      <c r="A37" s="67"/>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1082" t="s">
        <v>294</v>
      </c>
      <c r="AL37" s="1083"/>
      <c r="AM37" s="1083"/>
      <c r="AN37" s="1084"/>
      <c r="AO37" s="105">
        <v>942</v>
      </c>
      <c r="AP37" s="105">
        <v>36</v>
      </c>
      <c r="AQ37" s="132">
        <v>178</v>
      </c>
      <c r="AR37" s="142">
        <v>-79.8</v>
      </c>
    </row>
    <row r="38" spans="1:46" ht="27" customHeight="1" x14ac:dyDescent="0.2">
      <c r="A38" s="67"/>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1085" t="s">
        <v>409</v>
      </c>
      <c r="AL38" s="1086"/>
      <c r="AM38" s="1086"/>
      <c r="AN38" s="1087"/>
      <c r="AO38" s="109" t="s">
        <v>185</v>
      </c>
      <c r="AP38" s="109" t="s">
        <v>185</v>
      </c>
      <c r="AQ38" s="133">
        <v>3</v>
      </c>
      <c r="AR38" s="131" t="s">
        <v>185</v>
      </c>
      <c r="AS38" s="152"/>
    </row>
    <row r="39" spans="1:46" ht="13" x14ac:dyDescent="0.2">
      <c r="A39" s="67"/>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1085" t="s">
        <v>84</v>
      </c>
      <c r="AL39" s="1086"/>
      <c r="AM39" s="1086"/>
      <c r="AN39" s="1087"/>
      <c r="AO39" s="105">
        <v>-76493</v>
      </c>
      <c r="AP39" s="105">
        <v>-2942</v>
      </c>
      <c r="AQ39" s="132">
        <v>-2838</v>
      </c>
      <c r="AR39" s="142">
        <v>3.7</v>
      </c>
      <c r="AS39" s="152"/>
    </row>
    <row r="40" spans="1:46" ht="27" customHeight="1" x14ac:dyDescent="0.2">
      <c r="A40" s="6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1082" t="s">
        <v>410</v>
      </c>
      <c r="AL40" s="1083"/>
      <c r="AM40" s="1083"/>
      <c r="AN40" s="1084"/>
      <c r="AO40" s="105">
        <v>-572824</v>
      </c>
      <c r="AP40" s="105">
        <v>-22028</v>
      </c>
      <c r="AQ40" s="132">
        <v>-31562</v>
      </c>
      <c r="AR40" s="142">
        <v>-30.2</v>
      </c>
      <c r="AS40" s="152"/>
    </row>
    <row r="41" spans="1:46" ht="13" x14ac:dyDescent="0.2">
      <c r="A41" s="67"/>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1072" t="s">
        <v>308</v>
      </c>
      <c r="AL41" s="1073"/>
      <c r="AM41" s="1073"/>
      <c r="AN41" s="1074"/>
      <c r="AO41" s="105">
        <v>384854</v>
      </c>
      <c r="AP41" s="105">
        <v>14800</v>
      </c>
      <c r="AQ41" s="132">
        <v>13749</v>
      </c>
      <c r="AR41" s="142">
        <v>7.6</v>
      </c>
      <c r="AS41" s="152"/>
    </row>
    <row r="42" spans="1:46" ht="13" x14ac:dyDescent="0.2">
      <c r="A42" s="67"/>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83" t="s">
        <v>316</v>
      </c>
      <c r="AL42" s="77"/>
      <c r="AM42" s="77"/>
      <c r="AN42" s="77"/>
      <c r="AO42" s="77"/>
      <c r="AP42" s="77"/>
      <c r="AQ42" s="119"/>
      <c r="AR42" s="119"/>
      <c r="AS42" s="152"/>
    </row>
    <row r="43" spans="1:46" ht="13" x14ac:dyDescent="0.2">
      <c r="A43" s="67"/>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121"/>
      <c r="AQ43" s="119"/>
      <c r="AR43" s="77"/>
      <c r="AS43" s="152"/>
    </row>
    <row r="44" spans="1:46" ht="13" x14ac:dyDescent="0.2">
      <c r="A44" s="6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119"/>
      <c r="AR44" s="77"/>
    </row>
    <row r="45" spans="1:46" ht="13" x14ac:dyDescent="0.2">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134"/>
      <c r="AR45" s="73"/>
      <c r="AS45" s="73"/>
      <c r="AT45" s="77"/>
    </row>
    <row r="46" spans="1:46" ht="13" x14ac:dyDescent="0.2">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7"/>
    </row>
    <row r="47" spans="1:46" ht="17.25" customHeight="1" x14ac:dyDescent="0.2">
      <c r="A47" s="75" t="s">
        <v>411</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row>
    <row r="48" spans="1:46" ht="13" x14ac:dyDescent="0.2">
      <c r="A48" s="6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4" t="s">
        <v>412</v>
      </c>
      <c r="AL48" s="74"/>
      <c r="AM48" s="74"/>
      <c r="AN48" s="74"/>
      <c r="AO48" s="74"/>
      <c r="AP48" s="74"/>
      <c r="AQ48" s="120"/>
      <c r="AR48" s="74"/>
    </row>
    <row r="49" spans="1:44" ht="13.5" customHeight="1" x14ac:dyDescent="0.2">
      <c r="A49" s="6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84"/>
      <c r="AL49" s="90"/>
      <c r="AM49" s="1080" t="s">
        <v>86</v>
      </c>
      <c r="AN49" s="1075" t="s">
        <v>339</v>
      </c>
      <c r="AO49" s="1076"/>
      <c r="AP49" s="1076"/>
      <c r="AQ49" s="1076"/>
      <c r="AR49" s="1077"/>
    </row>
    <row r="50" spans="1:44" ht="13" x14ac:dyDescent="0.2">
      <c r="A50" s="6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85"/>
      <c r="AL50" s="91"/>
      <c r="AM50" s="1081"/>
      <c r="AN50" s="101" t="s">
        <v>386</v>
      </c>
      <c r="AO50" s="111" t="s">
        <v>387</v>
      </c>
      <c r="AP50" s="122" t="s">
        <v>413</v>
      </c>
      <c r="AQ50" s="135" t="s">
        <v>305</v>
      </c>
      <c r="AR50" s="145" t="s">
        <v>414</v>
      </c>
    </row>
    <row r="51" spans="1:44" ht="13" x14ac:dyDescent="0.2">
      <c r="A51" s="6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84" t="s">
        <v>213</v>
      </c>
      <c r="AL51" s="90"/>
      <c r="AM51" s="95">
        <v>1301830</v>
      </c>
      <c r="AN51" s="102">
        <v>48563</v>
      </c>
      <c r="AO51" s="112">
        <v>-10.199999999999999</v>
      </c>
      <c r="AP51" s="123">
        <v>53655</v>
      </c>
      <c r="AQ51" s="136">
        <v>-6.1</v>
      </c>
      <c r="AR51" s="146">
        <v>-4.0999999999999996</v>
      </c>
    </row>
    <row r="52" spans="1:44" ht="13" x14ac:dyDescent="0.2">
      <c r="A52" s="6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86"/>
      <c r="AL52" s="92" t="s">
        <v>250</v>
      </c>
      <c r="AM52" s="96">
        <v>219174</v>
      </c>
      <c r="AN52" s="103">
        <v>8176</v>
      </c>
      <c r="AO52" s="113">
        <v>-28.8</v>
      </c>
      <c r="AP52" s="124">
        <v>32719</v>
      </c>
      <c r="AQ52" s="137">
        <v>-9.6</v>
      </c>
      <c r="AR52" s="147">
        <v>-19.2</v>
      </c>
    </row>
    <row r="53" spans="1:44" ht="13" x14ac:dyDescent="0.2">
      <c r="A53" s="6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84" t="s">
        <v>397</v>
      </c>
      <c r="AL53" s="90"/>
      <c r="AM53" s="95">
        <v>1016316</v>
      </c>
      <c r="AN53" s="102">
        <v>38106</v>
      </c>
      <c r="AO53" s="112">
        <v>-21.5</v>
      </c>
      <c r="AP53" s="123">
        <v>53869</v>
      </c>
      <c r="AQ53" s="136">
        <v>0.4</v>
      </c>
      <c r="AR53" s="146">
        <v>-21.9</v>
      </c>
    </row>
    <row r="54" spans="1:44" ht="13" x14ac:dyDescent="0.2">
      <c r="A54" s="6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86"/>
      <c r="AL54" s="92" t="s">
        <v>250</v>
      </c>
      <c r="AM54" s="96">
        <v>487897</v>
      </c>
      <c r="AN54" s="103">
        <v>18293</v>
      </c>
      <c r="AO54" s="113">
        <v>123.7</v>
      </c>
      <c r="AP54" s="124">
        <v>35046</v>
      </c>
      <c r="AQ54" s="137">
        <v>7.1</v>
      </c>
      <c r="AR54" s="147">
        <v>116.6</v>
      </c>
    </row>
    <row r="55" spans="1:44" ht="13" x14ac:dyDescent="0.2">
      <c r="A55" s="6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84" t="s">
        <v>415</v>
      </c>
      <c r="AL55" s="90"/>
      <c r="AM55" s="95">
        <v>656926</v>
      </c>
      <c r="AN55" s="102">
        <v>24914</v>
      </c>
      <c r="AO55" s="112">
        <v>-34.6</v>
      </c>
      <c r="AP55" s="123">
        <v>59119</v>
      </c>
      <c r="AQ55" s="136">
        <v>9.6999999999999993</v>
      </c>
      <c r="AR55" s="146">
        <v>-44.3</v>
      </c>
    </row>
    <row r="56" spans="1:44" ht="13" x14ac:dyDescent="0.2">
      <c r="A56" s="6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86"/>
      <c r="AL56" s="92" t="s">
        <v>250</v>
      </c>
      <c r="AM56" s="96">
        <v>327348</v>
      </c>
      <c r="AN56" s="103">
        <v>12415</v>
      </c>
      <c r="AO56" s="113">
        <v>-32.1</v>
      </c>
      <c r="AP56" s="124">
        <v>29900</v>
      </c>
      <c r="AQ56" s="137">
        <v>-14.7</v>
      </c>
      <c r="AR56" s="147">
        <v>-17.399999999999999</v>
      </c>
    </row>
    <row r="57" spans="1:44" ht="13" x14ac:dyDescent="0.2">
      <c r="A57" s="6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84" t="s">
        <v>370</v>
      </c>
      <c r="AL57" s="90"/>
      <c r="AM57" s="95">
        <v>1151894</v>
      </c>
      <c r="AN57" s="102">
        <v>43989</v>
      </c>
      <c r="AO57" s="112">
        <v>76.599999999999994</v>
      </c>
      <c r="AP57" s="123">
        <v>53895</v>
      </c>
      <c r="AQ57" s="136">
        <v>-8.8000000000000007</v>
      </c>
      <c r="AR57" s="146">
        <v>85.4</v>
      </c>
    </row>
    <row r="58" spans="1:44" ht="13" x14ac:dyDescent="0.2">
      <c r="A58" s="6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86"/>
      <c r="AL58" s="92" t="s">
        <v>250</v>
      </c>
      <c r="AM58" s="96">
        <v>547374</v>
      </c>
      <c r="AN58" s="103">
        <v>20903</v>
      </c>
      <c r="AO58" s="113">
        <v>68.400000000000006</v>
      </c>
      <c r="AP58" s="124">
        <v>31224</v>
      </c>
      <c r="AQ58" s="137">
        <v>4.4000000000000004</v>
      </c>
      <c r="AR58" s="147">
        <v>64</v>
      </c>
    </row>
    <row r="59" spans="1:44" ht="13" x14ac:dyDescent="0.2">
      <c r="A59" s="6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84" t="s">
        <v>276</v>
      </c>
      <c r="AL59" s="90"/>
      <c r="AM59" s="95">
        <v>1074100</v>
      </c>
      <c r="AN59" s="102">
        <v>41305</v>
      </c>
      <c r="AO59" s="112">
        <v>-6.1</v>
      </c>
      <c r="AP59" s="123">
        <v>56181</v>
      </c>
      <c r="AQ59" s="136">
        <v>4.2</v>
      </c>
      <c r="AR59" s="146">
        <v>-10.3</v>
      </c>
    </row>
    <row r="60" spans="1:44" ht="13" x14ac:dyDescent="0.2">
      <c r="A60" s="6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86"/>
      <c r="AL60" s="92" t="s">
        <v>250</v>
      </c>
      <c r="AM60" s="96">
        <v>520978</v>
      </c>
      <c r="AN60" s="103">
        <v>20035</v>
      </c>
      <c r="AO60" s="113">
        <v>-4.2</v>
      </c>
      <c r="AP60" s="124">
        <v>32039</v>
      </c>
      <c r="AQ60" s="137">
        <v>2.6</v>
      </c>
      <c r="AR60" s="147">
        <v>-6.8</v>
      </c>
    </row>
    <row r="61" spans="1:44" ht="13" x14ac:dyDescent="0.2">
      <c r="A61" s="6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84" t="s">
        <v>416</v>
      </c>
      <c r="AL61" s="93"/>
      <c r="AM61" s="95">
        <v>1040213</v>
      </c>
      <c r="AN61" s="102">
        <v>39375</v>
      </c>
      <c r="AO61" s="112">
        <v>0.8</v>
      </c>
      <c r="AP61" s="123">
        <v>55344</v>
      </c>
      <c r="AQ61" s="138">
        <v>-0.1</v>
      </c>
      <c r="AR61" s="146">
        <v>0.9</v>
      </c>
    </row>
    <row r="62" spans="1:44" ht="13" x14ac:dyDescent="0.2">
      <c r="A62" s="6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86"/>
      <c r="AL62" s="92" t="s">
        <v>250</v>
      </c>
      <c r="AM62" s="96">
        <v>420554</v>
      </c>
      <c r="AN62" s="103">
        <v>15964</v>
      </c>
      <c r="AO62" s="113">
        <v>25.4</v>
      </c>
      <c r="AP62" s="124">
        <v>32186</v>
      </c>
      <c r="AQ62" s="137">
        <v>-2</v>
      </c>
      <c r="AR62" s="147">
        <v>27.4</v>
      </c>
    </row>
    <row r="63" spans="1:44" ht="13" x14ac:dyDescent="0.2">
      <c r="A63" s="6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row>
    <row r="64" spans="1:44" ht="13" x14ac:dyDescent="0.2">
      <c r="A64" s="6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row>
    <row r="65" spans="1:46" ht="13" x14ac:dyDescent="0.2">
      <c r="A65" s="6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row>
    <row r="66" spans="1:46" ht="13" x14ac:dyDescent="0.2">
      <c r="A66" s="76"/>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153"/>
    </row>
    <row r="67" spans="1:46" ht="13.5" hidden="1" customHeight="1" x14ac:dyDescent="0.2">
      <c r="AK67" s="77"/>
      <c r="AL67" s="77"/>
      <c r="AM67" s="77"/>
      <c r="AN67" s="77"/>
      <c r="AO67" s="77"/>
      <c r="AP67" s="77"/>
      <c r="AQ67" s="77"/>
      <c r="AR67" s="77"/>
      <c r="AS67" s="77"/>
      <c r="AT67" s="77"/>
    </row>
    <row r="68" spans="1:46" ht="13.5" hidden="1" customHeight="1" x14ac:dyDescent="0.2">
      <c r="AK68" s="77"/>
      <c r="AL68" s="77"/>
      <c r="AM68" s="77"/>
      <c r="AN68" s="77"/>
      <c r="AO68" s="77"/>
      <c r="AP68" s="77"/>
      <c r="AQ68" s="77"/>
      <c r="AR68" s="77"/>
    </row>
    <row r="69" spans="1:46" ht="13.5" hidden="1" customHeight="1" x14ac:dyDescent="0.2">
      <c r="AK69" s="77"/>
      <c r="AL69" s="77"/>
      <c r="AM69" s="77"/>
      <c r="AN69" s="77"/>
      <c r="AO69" s="77"/>
      <c r="AP69" s="77"/>
      <c r="AQ69" s="77"/>
      <c r="AR69" s="77"/>
    </row>
    <row r="70" spans="1:46" ht="13" hidden="1" x14ac:dyDescent="0.2">
      <c r="AK70" s="77"/>
      <c r="AL70" s="77"/>
      <c r="AM70" s="77"/>
      <c r="AN70" s="77"/>
      <c r="AO70" s="77"/>
      <c r="AP70" s="77"/>
      <c r="AQ70" s="77"/>
      <c r="AR70" s="77"/>
    </row>
    <row r="71" spans="1:46" ht="13" hidden="1" x14ac:dyDescent="0.2">
      <c r="AK71" s="77"/>
      <c r="AL71" s="77"/>
      <c r="AM71" s="77"/>
      <c r="AN71" s="77"/>
      <c r="AO71" s="77"/>
      <c r="AP71" s="77"/>
      <c r="AQ71" s="77"/>
      <c r="AR71" s="77"/>
    </row>
    <row r="72" spans="1:46" ht="13" hidden="1" x14ac:dyDescent="0.2">
      <c r="AK72" s="77"/>
      <c r="AL72" s="77"/>
      <c r="AM72" s="77"/>
      <c r="AN72" s="77"/>
      <c r="AO72" s="77"/>
      <c r="AP72" s="77"/>
      <c r="AQ72" s="77"/>
      <c r="AR72" s="77"/>
    </row>
    <row r="73" spans="1:46" ht="13" hidden="1" x14ac:dyDescent="0.2">
      <c r="AK73" s="77"/>
      <c r="AL73" s="77"/>
      <c r="AM73" s="77"/>
      <c r="AN73" s="77"/>
      <c r="AO73" s="77"/>
      <c r="AP73" s="77"/>
      <c r="AQ73" s="77"/>
      <c r="AR73" s="77"/>
    </row>
  </sheetData>
  <sheetProtection algorithmName="SHA-512" hashValue="QRNo7S8KcpdEH6esdbcwhugwLtdf+lQ0mWFaLl2z0r2VEXcGMInzrYQx9TbIGXXeQazKRO2WC4YR2eLZTMDD7g==" saltValue="6oMONFHnazWLU0f2LBntSw=="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64" customWidth="1"/>
    <col min="126" max="126" width="9" style="65" hidden="1" customWidth="1"/>
    <col min="127" max="16384" width="9" style="65" hidden="1"/>
  </cols>
  <sheetData>
    <row r="1" spans="2:125" ht="13.5" customHeight="1" x14ac:dyDescent="0.2">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2:125" ht="13" x14ac:dyDescent="0.2">
      <c r="B2" s="65"/>
      <c r="DG2" s="65"/>
    </row>
    <row r="3" spans="2:125" ht="13" x14ac:dyDescent="0.2">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H3" s="65"/>
      <c r="DI3" s="65"/>
      <c r="DJ3" s="65"/>
      <c r="DK3" s="65"/>
      <c r="DL3" s="65"/>
      <c r="DM3" s="65"/>
      <c r="DN3" s="65"/>
      <c r="DO3" s="65"/>
      <c r="DP3" s="65"/>
      <c r="DQ3" s="65"/>
      <c r="DR3" s="65"/>
      <c r="DS3" s="65"/>
      <c r="DT3" s="65"/>
      <c r="DU3" s="65"/>
    </row>
    <row r="4" spans="2:125" ht="13" x14ac:dyDescent="0.2"/>
    <row r="5" spans="2:125" ht="13" x14ac:dyDescent="0.2"/>
    <row r="6" spans="2:125" ht="13" x14ac:dyDescent="0.2"/>
    <row r="7" spans="2:125" ht="13" x14ac:dyDescent="0.2"/>
    <row r="8" spans="2:125" ht="13" x14ac:dyDescent="0.2"/>
    <row r="9" spans="2:125" ht="13" x14ac:dyDescent="0.2">
      <c r="DU9" s="6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65"/>
    </row>
    <row r="18" spans="125:125" ht="13" x14ac:dyDescent="0.2"/>
    <row r="19" spans="125:125" ht="13" x14ac:dyDescent="0.2"/>
    <row r="20" spans="125:125" ht="13" x14ac:dyDescent="0.2">
      <c r="DU20" s="65"/>
    </row>
    <row r="21" spans="125:125" ht="13" x14ac:dyDescent="0.2">
      <c r="DU21" s="6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65"/>
    </row>
    <row r="29" spans="125:125" ht="13" x14ac:dyDescent="0.2"/>
    <row r="30" spans="125:125" ht="13" x14ac:dyDescent="0.2"/>
    <row r="31" spans="125:125" ht="13" x14ac:dyDescent="0.2"/>
    <row r="32" spans="125:125" ht="13" x14ac:dyDescent="0.2"/>
    <row r="33" spans="2:125" ht="13" x14ac:dyDescent="0.2">
      <c r="B33" s="65"/>
      <c r="G33" s="65"/>
      <c r="I33" s="65"/>
    </row>
    <row r="34" spans="2:125" ht="13" x14ac:dyDescent="0.2">
      <c r="C34" s="65"/>
      <c r="P34" s="65"/>
      <c r="DE34" s="65"/>
      <c r="DH34" s="65"/>
    </row>
    <row r="35" spans="2:125" ht="13" x14ac:dyDescent="0.2">
      <c r="D35" s="65"/>
      <c r="E35" s="65"/>
      <c r="DG35" s="65"/>
      <c r="DJ35" s="65"/>
      <c r="DP35" s="65"/>
      <c r="DQ35" s="65"/>
      <c r="DR35" s="65"/>
      <c r="DS35" s="65"/>
      <c r="DT35" s="65"/>
      <c r="DU35" s="65"/>
    </row>
    <row r="36" spans="2:125" ht="13" x14ac:dyDescent="0.2">
      <c r="F36" s="65"/>
      <c r="H36" s="65"/>
      <c r="J36" s="65"/>
      <c r="K36" s="65"/>
      <c r="L36" s="65"/>
      <c r="M36" s="65"/>
      <c r="N36" s="65"/>
      <c r="O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F36" s="65"/>
      <c r="DI36" s="65"/>
      <c r="DK36" s="65"/>
      <c r="DL36" s="65"/>
      <c r="DM36" s="65"/>
      <c r="DN36" s="65"/>
      <c r="DO36" s="65"/>
      <c r="DP36" s="65"/>
      <c r="DQ36" s="65"/>
      <c r="DR36" s="65"/>
      <c r="DS36" s="65"/>
      <c r="DT36" s="65"/>
      <c r="DU36" s="65"/>
    </row>
    <row r="37" spans="2:125" ht="13" x14ac:dyDescent="0.2">
      <c r="DU37" s="65"/>
    </row>
    <row r="38" spans="2:125" ht="13" x14ac:dyDescent="0.2">
      <c r="DT38" s="65"/>
      <c r="DU38" s="65"/>
    </row>
    <row r="39" spans="2:125" ht="13" x14ac:dyDescent="0.2"/>
    <row r="40" spans="2:125" ht="13" x14ac:dyDescent="0.2">
      <c r="DH40" s="65"/>
    </row>
    <row r="41" spans="2:125" ht="13" x14ac:dyDescent="0.2">
      <c r="DE41" s="65"/>
    </row>
    <row r="42" spans="2:125" ht="13" x14ac:dyDescent="0.2">
      <c r="DG42" s="65"/>
      <c r="DJ42" s="65"/>
    </row>
    <row r="43" spans="2:125" ht="13" x14ac:dyDescent="0.2">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c r="BM43" s="65"/>
      <c r="BN43" s="65"/>
      <c r="BO43" s="65"/>
      <c r="BP43" s="65"/>
      <c r="BQ43" s="65"/>
      <c r="BR43" s="65"/>
      <c r="BS43" s="65"/>
      <c r="BT43" s="65"/>
      <c r="BU43" s="65"/>
      <c r="BV43" s="65"/>
      <c r="BW43" s="65"/>
      <c r="BX43" s="65"/>
      <c r="BY43" s="65"/>
      <c r="BZ43" s="65"/>
      <c r="CA43" s="65"/>
      <c r="CB43" s="65"/>
      <c r="CC43" s="65"/>
      <c r="CD43" s="65"/>
      <c r="CE43" s="65"/>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F43" s="65"/>
      <c r="DI43" s="65"/>
      <c r="DK43" s="65"/>
      <c r="DL43" s="65"/>
      <c r="DM43" s="65"/>
      <c r="DN43" s="65"/>
      <c r="DO43" s="65"/>
      <c r="DP43" s="65"/>
      <c r="DQ43" s="65"/>
      <c r="DR43" s="65"/>
      <c r="DS43" s="65"/>
      <c r="DT43" s="65"/>
      <c r="DU43" s="65"/>
    </row>
    <row r="44" spans="2:125" ht="13" x14ac:dyDescent="0.2">
      <c r="DU44" s="65"/>
    </row>
    <row r="45" spans="2:125" ht="13" x14ac:dyDescent="0.2"/>
    <row r="46" spans="2:125" ht="13" x14ac:dyDescent="0.2"/>
    <row r="47" spans="2:125" ht="13" x14ac:dyDescent="0.2"/>
    <row r="48" spans="2:125" ht="13" x14ac:dyDescent="0.2">
      <c r="DT48" s="65"/>
      <c r="DU48" s="65"/>
    </row>
    <row r="49" spans="120:125" ht="13" x14ac:dyDescent="0.2">
      <c r="DU49" s="65"/>
    </row>
    <row r="50" spans="120:125" ht="13" x14ac:dyDescent="0.2">
      <c r="DU50" s="65"/>
    </row>
    <row r="51" spans="120:125" ht="13" x14ac:dyDescent="0.2">
      <c r="DP51" s="65"/>
      <c r="DQ51" s="65"/>
      <c r="DR51" s="65"/>
      <c r="DS51" s="65"/>
      <c r="DT51" s="65"/>
      <c r="DU51" s="65"/>
    </row>
    <row r="52" spans="120:125" ht="13" x14ac:dyDescent="0.2"/>
    <row r="53" spans="120:125" ht="13" x14ac:dyDescent="0.2"/>
    <row r="54" spans="120:125" ht="13" x14ac:dyDescent="0.2">
      <c r="DU54" s="65"/>
    </row>
    <row r="55" spans="120:125" ht="13" x14ac:dyDescent="0.2"/>
    <row r="56" spans="120:125" ht="13" x14ac:dyDescent="0.2"/>
    <row r="57" spans="120:125" ht="13" x14ac:dyDescent="0.2"/>
    <row r="58" spans="120:125" ht="13" x14ac:dyDescent="0.2">
      <c r="DU58" s="65"/>
    </row>
    <row r="59" spans="120:125" ht="13" x14ac:dyDescent="0.2"/>
    <row r="60" spans="120:125" ht="13" x14ac:dyDescent="0.2"/>
    <row r="61" spans="120:125" ht="13" x14ac:dyDescent="0.2"/>
    <row r="62" spans="120:125" ht="13" x14ac:dyDescent="0.2"/>
    <row r="63" spans="120:125" ht="13" x14ac:dyDescent="0.2">
      <c r="DU63" s="65"/>
    </row>
    <row r="64" spans="120:125" ht="13" x14ac:dyDescent="0.2">
      <c r="DT64" s="65"/>
      <c r="DU64" s="65"/>
    </row>
    <row r="65" spans="123:125" ht="13" x14ac:dyDescent="0.2"/>
    <row r="66" spans="123:125" ht="13" x14ac:dyDescent="0.2"/>
    <row r="67" spans="123:125" ht="13" x14ac:dyDescent="0.2"/>
    <row r="68" spans="123:125" ht="13" x14ac:dyDescent="0.2"/>
    <row r="69" spans="123:125" ht="13" x14ac:dyDescent="0.2">
      <c r="DS69" s="65"/>
      <c r="DT69" s="65"/>
      <c r="DU69" s="6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65"/>
    </row>
    <row r="83" spans="116:125" ht="13" x14ac:dyDescent="0.2">
      <c r="DM83" s="65"/>
      <c r="DN83" s="65"/>
      <c r="DO83" s="65"/>
      <c r="DP83" s="65"/>
      <c r="DQ83" s="65"/>
      <c r="DR83" s="65"/>
      <c r="DS83" s="65"/>
      <c r="DT83" s="65"/>
      <c r="DU83" s="65"/>
    </row>
    <row r="84" spans="116:125" ht="13" x14ac:dyDescent="0.2"/>
    <row r="85" spans="116:125" ht="13" x14ac:dyDescent="0.2"/>
    <row r="86" spans="116:125" ht="13" x14ac:dyDescent="0.2"/>
    <row r="87" spans="116:125" ht="13" x14ac:dyDescent="0.2"/>
    <row r="88" spans="116:125" ht="13" x14ac:dyDescent="0.2">
      <c r="DU88" s="6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65"/>
      <c r="DT94" s="65"/>
      <c r="DU94" s="65"/>
    </row>
    <row r="95" spans="116:125" ht="13.5" customHeight="1" x14ac:dyDescent="0.2">
      <c r="DU95" s="6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65"/>
    </row>
    <row r="102" spans="124:125" ht="13.5" customHeight="1" x14ac:dyDescent="0.2"/>
    <row r="103" spans="124:125" ht="13.5" customHeight="1" x14ac:dyDescent="0.2"/>
    <row r="104" spans="124:125" ht="13.5" customHeight="1" x14ac:dyDescent="0.2">
      <c r="DT104" s="65"/>
      <c r="DU104" s="6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5" t="s">
        <v>100</v>
      </c>
    </row>
    <row r="121" spans="125:125" ht="13.5" hidden="1" customHeight="1" x14ac:dyDescent="0.2">
      <c r="DU121" s="65"/>
    </row>
  </sheetData>
  <sheetProtection algorithmName="SHA-512" hashValue="yKf3Y655jfUVUmzYD8sTsemtZMfZmbxgpsfGpEXJu7oxBpzQtzU0dQhISfoHdPLF3HT42/+GTrakNNWdZ1OFgg==" saltValue="Et7IRacpTIEWkmQ/UAiFy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2"/>
  <cols>
    <col min="1" max="125" width="2.453125" style="64" customWidth="1"/>
    <col min="126" max="142" width="0" style="65" hidden="1" customWidth="1"/>
    <col min="143" max="143" width="9" style="65" hidden="1" customWidth="1"/>
    <col min="144" max="16384" width="9" style="65" hidden="1"/>
  </cols>
  <sheetData>
    <row r="1" spans="1:125" ht="13.5" customHeight="1" x14ac:dyDescent="0.2">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c r="DO1" s="65"/>
      <c r="DP1" s="65"/>
      <c r="DQ1" s="65"/>
      <c r="DR1" s="65"/>
      <c r="DS1" s="65"/>
      <c r="DT1" s="65"/>
      <c r="DU1" s="65"/>
    </row>
    <row r="2" spans="1:125" ht="13" x14ac:dyDescent="0.2">
      <c r="B2" s="65"/>
      <c r="T2" s="65"/>
    </row>
    <row r="3" spans="1:125" ht="13" x14ac:dyDescent="0.2">
      <c r="C3" s="65"/>
      <c r="D3" s="65"/>
      <c r="E3" s="65"/>
      <c r="F3" s="65"/>
      <c r="G3" s="65"/>
      <c r="H3" s="65"/>
      <c r="I3" s="65"/>
      <c r="J3" s="65"/>
      <c r="K3" s="65"/>
      <c r="L3" s="65"/>
      <c r="M3" s="65"/>
      <c r="N3" s="65"/>
      <c r="O3" s="65"/>
      <c r="P3" s="65"/>
      <c r="Q3" s="65"/>
      <c r="R3" s="65"/>
      <c r="S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65"/>
      <c r="DR3" s="65"/>
      <c r="DS3" s="65"/>
      <c r="DT3" s="65"/>
      <c r="DU3" s="6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65"/>
      <c r="G33" s="65"/>
      <c r="I33" s="65"/>
    </row>
    <row r="34" spans="2:125" ht="13" x14ac:dyDescent="0.2">
      <c r="C34" s="65"/>
      <c r="P34" s="65"/>
      <c r="R34" s="65"/>
      <c r="U34" s="65"/>
    </row>
    <row r="35" spans="2:125" ht="13" x14ac:dyDescent="0.2">
      <c r="D35" s="65"/>
      <c r="E35" s="65"/>
      <c r="T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c r="BM35" s="65"/>
      <c r="BN35" s="65"/>
      <c r="BO35" s="65"/>
      <c r="BP35" s="65"/>
      <c r="BQ35" s="65"/>
      <c r="BR35" s="65"/>
      <c r="BS35" s="65"/>
      <c r="BT35" s="65"/>
      <c r="BU35" s="65"/>
      <c r="BV35" s="65"/>
      <c r="BW35" s="65"/>
      <c r="BX35" s="65"/>
      <c r="BY35" s="65"/>
      <c r="BZ35" s="65"/>
      <c r="CA35" s="65"/>
      <c r="CB35" s="65"/>
      <c r="CC35" s="65"/>
      <c r="CD35" s="65"/>
      <c r="CE35" s="65"/>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c r="DO35" s="65"/>
      <c r="DP35" s="65"/>
      <c r="DQ35" s="65"/>
      <c r="DR35" s="65"/>
      <c r="DS35" s="65"/>
      <c r="DT35" s="65"/>
      <c r="DU35" s="65"/>
    </row>
    <row r="36" spans="2:125" ht="13" x14ac:dyDescent="0.2">
      <c r="F36" s="65"/>
      <c r="H36" s="65"/>
      <c r="J36" s="65"/>
      <c r="K36" s="65"/>
      <c r="L36" s="65"/>
      <c r="M36" s="65"/>
      <c r="N36" s="65"/>
      <c r="O36" s="65"/>
      <c r="Q36" s="65"/>
      <c r="S36" s="65"/>
      <c r="V36" s="65"/>
    </row>
    <row r="37" spans="2:125" ht="13" x14ac:dyDescent="0.2"/>
    <row r="38" spans="2:125" ht="13" x14ac:dyDescent="0.2"/>
    <row r="39" spans="2:125" ht="13" x14ac:dyDescent="0.2"/>
    <row r="40" spans="2:125" ht="13" x14ac:dyDescent="0.2">
      <c r="U40" s="65"/>
    </row>
    <row r="41" spans="2:125" ht="13" x14ac:dyDescent="0.2">
      <c r="R41" s="65"/>
    </row>
    <row r="42" spans="2:125" ht="13" x14ac:dyDescent="0.2">
      <c r="T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c r="DO42" s="65"/>
      <c r="DP42" s="65"/>
      <c r="DQ42" s="65"/>
      <c r="DR42" s="65"/>
      <c r="DS42" s="65"/>
      <c r="DT42" s="65"/>
      <c r="DU42" s="65"/>
    </row>
    <row r="43" spans="2:125" ht="13" x14ac:dyDescent="0.2">
      <c r="Q43" s="65"/>
      <c r="S43" s="65"/>
      <c r="V43" s="6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64" t="s">
        <v>100</v>
      </c>
    </row>
  </sheetData>
  <sheetProtection algorithmName="SHA-512" hashValue="twMt0hHEf9UQA5EVG6sZk1QQkqMPIfH3sjBi3paMXietjkp21U0YOwlqrVJZTGXxD0QMBDMpChzIvq9LY4g/tw==" saltValue="HFuB64eeLO2pe0WqudN2t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33" customWidth="1"/>
    <col min="2" max="16" width="14.6328125" style="33" customWidth="1"/>
    <col min="17" max="17" width="0" style="33" hidden="1" customWidth="1"/>
    <col min="18" max="16384" width="0" style="33"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72"/>
      <c r="C45" s="72"/>
      <c r="D45" s="72"/>
      <c r="E45" s="72"/>
      <c r="F45" s="72"/>
      <c r="G45" s="72"/>
      <c r="H45" s="72"/>
      <c r="I45" s="72"/>
      <c r="J45" s="168" t="s">
        <v>4</v>
      </c>
    </row>
    <row r="46" spans="2:10" ht="29.25" customHeight="1" x14ac:dyDescent="0.25">
      <c r="B46" s="154" t="s">
        <v>5</v>
      </c>
      <c r="C46" s="158"/>
      <c r="D46" s="158"/>
      <c r="E46" s="159" t="s">
        <v>16</v>
      </c>
      <c r="F46" s="160" t="s">
        <v>323</v>
      </c>
      <c r="G46" s="164" t="s">
        <v>417</v>
      </c>
      <c r="H46" s="164" t="s">
        <v>418</v>
      </c>
      <c r="I46" s="164" t="s">
        <v>419</v>
      </c>
      <c r="J46" s="169" t="s">
        <v>420</v>
      </c>
    </row>
    <row r="47" spans="2:10" ht="57.75" customHeight="1" x14ac:dyDescent="0.2">
      <c r="B47" s="155"/>
      <c r="C47" s="1098" t="s">
        <v>1</v>
      </c>
      <c r="D47" s="1098"/>
      <c r="E47" s="1099"/>
      <c r="F47" s="161">
        <v>35.979999999999997</v>
      </c>
      <c r="G47" s="165">
        <v>37.770000000000003</v>
      </c>
      <c r="H47" s="165">
        <v>37.619999999999997</v>
      </c>
      <c r="I47" s="165">
        <v>34.29</v>
      </c>
      <c r="J47" s="170">
        <v>35.29</v>
      </c>
    </row>
    <row r="48" spans="2:10" ht="57.75" customHeight="1" x14ac:dyDescent="0.2">
      <c r="B48" s="156"/>
      <c r="C48" s="1100" t="s">
        <v>9</v>
      </c>
      <c r="D48" s="1100"/>
      <c r="E48" s="1101"/>
      <c r="F48" s="162">
        <v>5.82</v>
      </c>
      <c r="G48" s="166">
        <v>6.85</v>
      </c>
      <c r="H48" s="166">
        <v>6.06</v>
      </c>
      <c r="I48" s="166">
        <v>7.3</v>
      </c>
      <c r="J48" s="171">
        <v>7.13</v>
      </c>
    </row>
    <row r="49" spans="2:10" ht="57.75" customHeight="1" x14ac:dyDescent="0.2">
      <c r="B49" s="157"/>
      <c r="C49" s="1102" t="s">
        <v>15</v>
      </c>
      <c r="D49" s="1102"/>
      <c r="E49" s="1103"/>
      <c r="F49" s="163" t="s">
        <v>97</v>
      </c>
      <c r="G49" s="167">
        <v>2.82</v>
      </c>
      <c r="H49" s="167" t="s">
        <v>421</v>
      </c>
      <c r="I49" s="167">
        <v>0.97</v>
      </c>
      <c r="J49" s="172">
        <v>2.5099999999999998</v>
      </c>
    </row>
    <row r="50" spans="2:10" ht="13" x14ac:dyDescent="0.2"/>
  </sheetData>
  <sheetProtection algorithmName="SHA-512" hashValue="Lpzo5xOhJL+LlX7XTSwG0V3019+YTtgAAi5QPFak3FjgC7wS7sEfBUzJ6ZLbeYs93kvXt3G62f0/zgx4uywHkQ==" saltValue="PNMyg4vkX2cHXi7IzXWvp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2023-03-20T06:09:44Z</cp:lastPrinted>
  <dcterms:created xsi:type="dcterms:W3CDTF">2023-02-20T04:25:01Z</dcterms:created>
  <dcterms:modified xsi:type="dcterms:W3CDTF">2023-10-30T08:13:40Z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2023-03-16T08:46:04Z</vt:filetime>
  </property>
</Properties>
</file>