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6"/>
  <workbookPr/>
  <mc:AlternateContent xmlns:mc="http://schemas.openxmlformats.org/markup-compatibility/2006">
    <mc:Choice Requires="x15">
      <x15ac:absPath xmlns:x15ac="http://schemas.microsoft.com/office/spreadsheetml/2010/11/ac" url="\\10.70.0.40\水道課共有\400 経営係\160 経営等\130 その他（庶務・調査、事務用品・備消品）\010 各種調査報告関係\200県調査\01090総務部 市町村課\経営比較分析表\R05\"/>
    </mc:Choice>
  </mc:AlternateContent>
  <xr:revisionPtr revIDLastSave="0" documentId="13_ncr:1_{58D02735-78B6-4311-B95B-13DE10963EC2}" xr6:coauthVersionLast="36" xr6:coauthVersionMax="36" xr10:uidLastSave="{00000000-0000-0000-0000-000000000000}"/>
  <workbookProtection workbookAlgorithmName="SHA-512" workbookHashValue="Vd4E/hDbZpbn8eXg72k8xt7pySY+kw4Gu/6Tt9kdYoVMS7lJ31/3VYJYFo7zDKrh/e36CWI6XcMbDfNGzFe2qA==" workbookSaltValue="6rYLbhe9jZBRWLBR4pVOxQ==" workbookSpinCount="100000" lockStructure="1"/>
  <bookViews>
    <workbookView xWindow="0" yWindow="0" windowWidth="20490" windowHeight="7455" xr2:uid="{00000000-000D-0000-FFFF-FFFF00000000}"/>
  </bookViews>
  <sheets>
    <sheet name="法適用_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N6" i="5"/>
  <c r="O85" i="4" s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J85" i="4" s="1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G85" i="4" s="1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AL8" i="4" s="1"/>
  <c r="Q6" i="5"/>
  <c r="W10" i="4" s="1"/>
  <c r="P6" i="5"/>
  <c r="P10" i="4" s="1"/>
  <c r="O6" i="5"/>
  <c r="N6" i="5"/>
  <c r="M6" i="5"/>
  <c r="AD8" i="4" s="1"/>
  <c r="L6" i="5"/>
  <c r="K6" i="5"/>
  <c r="J6" i="5"/>
  <c r="I8" i="4" s="1"/>
  <c r="I6" i="5"/>
  <c r="B8" i="4" s="1"/>
  <c r="H6" i="5"/>
  <c r="B6" i="4" s="1"/>
  <c r="G6" i="5"/>
  <c r="F6" i="5"/>
  <c r="E6" i="5"/>
  <c r="D6" i="5"/>
  <c r="C6" i="5"/>
  <c r="B6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N85" i="4"/>
  <c r="M85" i="4"/>
  <c r="L85" i="4"/>
  <c r="K85" i="4"/>
  <c r="I85" i="4"/>
  <c r="H85" i="4"/>
  <c r="F85" i="4"/>
  <c r="E85" i="4"/>
  <c r="BB10" i="4"/>
  <c r="AT10" i="4"/>
  <c r="AL10" i="4"/>
  <c r="I10" i="4"/>
  <c r="B10" i="4"/>
  <c r="BB8" i="4"/>
  <c r="AT8" i="4"/>
  <c r="W8" i="4"/>
  <c r="P8" i="4"/>
</calcChain>
</file>

<file path=xl/sharedStrings.xml><?xml version="1.0" encoding="utf-8"?>
<sst xmlns="http://schemas.openxmlformats.org/spreadsheetml/2006/main" count="228" uniqueCount="115">
  <si>
    <t>経営比較分析表（令和4年度決算）</t>
    <rPh sb="8" eb="10">
      <t>レイワ</t>
    </rPh>
    <rPh sb="11" eb="13">
      <t>ネンド</t>
    </rPh>
    <rPh sb="12" eb="13">
      <t>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</si>
  <si>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</si>
  <si>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</si>
  <si>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</si>
  <si>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</si>
  <si>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</si>
  <si>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</si>
  <si>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</si>
  <si>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</si>
  <si>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</si>
  <si>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</si>
  <si>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</si>
  <si>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</si>
  <si>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</si>
  <si>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</si>
  <si>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</si>
  <si>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</si>
  <si>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</si>
  <si>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</si>
  <si>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</si>
  <si>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</si>
  <si>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</si>
  <si>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令和4年度全国平均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</si>
  <si>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</si>
  <si>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</si>
  <si>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</si>
  <si>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</si>
  <si>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</si>
  <si>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</si>
  <si>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</si>
  <si>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</si>
  <si>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</si>
  <si>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</si>
  <si>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</si>
  <si>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</si>
  <si>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</si>
  <si>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</si>
  <si>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</si>
  <si>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</si>
  <si>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</si>
  <si>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</si>
  <si>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</si>
  <si>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</si>
  <si>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</si>
  <si>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</si>
  <si>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</si>
  <si>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</si>
  <si>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</si>
  <si>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</si>
  <si>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</si>
  <si>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</si>
  <si>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</si>
  <si>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</si>
  <si>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</si>
  <si>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</si>
  <si>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</si>
  <si>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</si>
  <si>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</si>
  <si>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</si>
  <si>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</si>
  <si>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</si>
  <si>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</si>
  <si>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</si>
  <si>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</si>
  <si>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</si>
  <si>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</si>
  <si>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</si>
  <si>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</si>
  <si>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</si>
  <si>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</si>
  <si>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</si>
  <si>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</si>
  <si>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</si>
  <si>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</si>
  <si>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</si>
  <si>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</si>
  <si>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</si>
  <si>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</si>
  <si>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  <rPh sb="0" eb="2">
      <t>キュウスイ</t>
    </rPh>
    <rPh sb="2" eb="4">
      <t>ジンコウ</t>
    </rPh>
    <phoneticPr fontId="4"/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</si>
  <si>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</si>
  <si>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</si>
  <si>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</si>
  <si>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</si>
  <si>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</si>
  <si>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</si>
  <si>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</si>
  <si>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</si>
  <si>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</si>
  <si>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</si>
  <si>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</si>
  <si>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</si>
  <si>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</si>
  <si>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</si>
  <si>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群馬県　渋川市</t>
  </si>
  <si>
    <t>法適用</t>
  </si>
  <si>
    <t>水道事業</t>
  </si>
  <si>
    <t>末端給水事業</t>
  </si>
  <si>
    <t>A4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</si>
  <si>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</si>
  <si>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</si>
  <si>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</si>
  <si>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</si>
  <si>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</si>
  <si>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</si>
  <si>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</si>
  <si>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</si>
  <si>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</si>
  <si>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</si>
  <si>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</si>
  <si>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"R"dd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</si>
  <si>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</si>
  <si>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</si>
  <si>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①有形固定資産減価償却率
　類似団体平均値を上回っており老朽化が進んでいることが分かる。計画的な更新が必要である。
②管路経年化率
　他事業関連の管路移設が多く、老朽管更新を先送りしていることもあり、類似団体平均値を上回っている。重点的・計画的な更新が必要である。
③管路更新率
　他事業関連の管路移設が多く、老朽管更新を先送りしていることもあり、類似団体平均値を下回っている。重点的・計画的な更新が必要である。</t>
    <rPh sb="1" eb="3">
      <t>ユウケイ</t>
    </rPh>
    <rPh sb="3" eb="7">
      <t>コテイシサン</t>
    </rPh>
    <rPh sb="7" eb="9">
      <t>ゲンカ</t>
    </rPh>
    <rPh sb="9" eb="12">
      <t>ショウキャクリツ</t>
    </rPh>
    <rPh sb="14" eb="16">
      <t>ルイジ</t>
    </rPh>
    <rPh sb="16" eb="18">
      <t>ダンタイ</t>
    </rPh>
    <rPh sb="18" eb="20">
      <t>ヘイキン</t>
    </rPh>
    <rPh sb="20" eb="21">
      <t>チ</t>
    </rPh>
    <rPh sb="22" eb="24">
      <t>ウワマワ</t>
    </rPh>
    <rPh sb="28" eb="31">
      <t>ロウキュウカ</t>
    </rPh>
    <rPh sb="32" eb="33">
      <t>スス</t>
    </rPh>
    <rPh sb="40" eb="41">
      <t>ワ</t>
    </rPh>
    <rPh sb="44" eb="47">
      <t>ケイカクテキ</t>
    </rPh>
    <rPh sb="48" eb="50">
      <t>コウシン</t>
    </rPh>
    <rPh sb="51" eb="53">
      <t>ヒツヨウ</t>
    </rPh>
    <rPh sb="59" eb="61">
      <t>カンロ</t>
    </rPh>
    <rPh sb="61" eb="63">
      <t>ケイネン</t>
    </rPh>
    <rPh sb="63" eb="64">
      <t>カ</t>
    </rPh>
    <rPh sb="64" eb="65">
      <t>リツ</t>
    </rPh>
    <rPh sb="67" eb="70">
      <t>タジギョウ</t>
    </rPh>
    <rPh sb="70" eb="72">
      <t>カンレン</t>
    </rPh>
    <rPh sb="73" eb="75">
      <t>カンロ</t>
    </rPh>
    <rPh sb="75" eb="77">
      <t>イセツ</t>
    </rPh>
    <rPh sb="78" eb="79">
      <t>オオ</t>
    </rPh>
    <rPh sb="134" eb="136">
      <t>カンロ</t>
    </rPh>
    <rPh sb="136" eb="138">
      <t>コウシン</t>
    </rPh>
    <rPh sb="138" eb="139">
      <t>リツ</t>
    </rPh>
    <rPh sb="182" eb="183">
      <t>シタ</t>
    </rPh>
    <phoneticPr fontId="4"/>
  </si>
  <si>
    <t>①経常収支比率
　昨年度に比べ悪化した。経常損失が発生しており、経営改善のため令和6年度に料金改定を予定している。
②累積欠損金比率
　欠損金が発生しているが、積立金から補填する。
③流動比率
　100％を上回っており短期債務の支払能力は問題ないが、減少が続いているため、経営改善のため令和6年度に料金改定を予定している。
④企業債残高対給水収益比率
　類似団体平均を下回っている。今後企業債を計画的に利用し、施設更新を進める必要がある。
⑤料金回収率
　減少が続いているため、令和6年度に料金改定を予定しているほか、経費削減や有収率向上等の経営改善が早急に必要である。
⑥給水原価
　類似団体平均を下回っているが増加が続いており、経費削減や合理化等の改善が必要である。
⑦施設利用率
　簡易水道事業統合の影響もあり、類似団体平均値を下回っている。施設の統廃合・ダウンサイジング等の検討が必要である。
⑧有収率
　類似団体平均を下回っており、早急に改善が必要である。引き続き漏水調査や管路更新等により改善を目指す。</t>
    <rPh sb="1" eb="3">
      <t>ケイジョウ</t>
    </rPh>
    <rPh sb="3" eb="5">
      <t>シュウシ</t>
    </rPh>
    <rPh sb="5" eb="7">
      <t>ヒリツ</t>
    </rPh>
    <rPh sb="9" eb="12">
      <t>サクネンド</t>
    </rPh>
    <rPh sb="13" eb="14">
      <t>クラ</t>
    </rPh>
    <rPh sb="15" eb="17">
      <t>アッカ</t>
    </rPh>
    <rPh sb="20" eb="22">
      <t>ケイジョウ</t>
    </rPh>
    <rPh sb="22" eb="24">
      <t>ソンシツ</t>
    </rPh>
    <rPh sb="25" eb="27">
      <t>ハッセイ</t>
    </rPh>
    <rPh sb="32" eb="34">
      <t>ケイエイ</t>
    </rPh>
    <rPh sb="34" eb="36">
      <t>カイゼン</t>
    </rPh>
    <rPh sb="39" eb="41">
      <t>レイワ</t>
    </rPh>
    <rPh sb="42" eb="44">
      <t>ネンド</t>
    </rPh>
    <rPh sb="45" eb="47">
      <t>リョウキン</t>
    </rPh>
    <rPh sb="47" eb="49">
      <t>カイテイ</t>
    </rPh>
    <rPh sb="50" eb="52">
      <t>ヨテイ</t>
    </rPh>
    <rPh sb="59" eb="61">
      <t>ルイセキ</t>
    </rPh>
    <rPh sb="61" eb="64">
      <t>ケッソンキン</t>
    </rPh>
    <rPh sb="64" eb="66">
      <t>ヒリツ</t>
    </rPh>
    <rPh sb="68" eb="70">
      <t>ケッソン</t>
    </rPh>
    <rPh sb="70" eb="71">
      <t>キン</t>
    </rPh>
    <rPh sb="72" eb="74">
      <t>ハッセイ</t>
    </rPh>
    <rPh sb="80" eb="83">
      <t>ツミタテキン</t>
    </rPh>
    <rPh sb="85" eb="87">
      <t>ホテン</t>
    </rPh>
    <rPh sb="92" eb="94">
      <t>リュウドウ</t>
    </rPh>
    <rPh sb="94" eb="96">
      <t>ヒリツ</t>
    </rPh>
    <rPh sb="103" eb="105">
      <t>ウワマワ</t>
    </rPh>
    <rPh sb="109" eb="111">
      <t>タンキ</t>
    </rPh>
    <rPh sb="111" eb="113">
      <t>サイム</t>
    </rPh>
    <rPh sb="114" eb="116">
      <t>シハラ</t>
    </rPh>
    <rPh sb="116" eb="118">
      <t>ノウリョク</t>
    </rPh>
    <rPh sb="119" eb="121">
      <t>モンダイ</t>
    </rPh>
    <rPh sb="125" eb="127">
      <t>ゲンショウ</t>
    </rPh>
    <rPh sb="128" eb="129">
      <t>ツヅ</t>
    </rPh>
    <rPh sb="163" eb="165">
      <t>ザンダカ</t>
    </rPh>
    <rPh sb="165" eb="166">
      <t>タイ</t>
    </rPh>
    <rPh sb="166" eb="168">
      <t>キュウスイ</t>
    </rPh>
    <rPh sb="168" eb="170">
      <t>シュウエキ</t>
    </rPh>
    <rPh sb="170" eb="172">
      <t>ヒリツ</t>
    </rPh>
    <rPh sb="174" eb="176">
      <t>ルイジ</t>
    </rPh>
    <rPh sb="176" eb="178">
      <t>ダンタイ</t>
    </rPh>
    <rPh sb="178" eb="180">
      <t>ヘイキン</t>
    </rPh>
    <rPh sb="185" eb="187">
      <t>コウシン</t>
    </rPh>
    <rPh sb="188" eb="189">
      <t>スス</t>
    </rPh>
    <rPh sb="191" eb="193">
      <t>ヒツヨウ</t>
    </rPh>
    <rPh sb="199" eb="201">
      <t>リョウキン</t>
    </rPh>
    <rPh sb="201" eb="204">
      <t>カイシュウリツ</t>
    </rPh>
    <rPh sb="206" eb="208">
      <t>ゲンショウ</t>
    </rPh>
    <rPh sb="209" eb="210">
      <t>ツヅ</t>
    </rPh>
    <rPh sb="217" eb="219">
      <t>リョウキン</t>
    </rPh>
    <rPh sb="219" eb="221">
      <t>カイテイ</t>
    </rPh>
    <rPh sb="222" eb="224">
      <t>ケイヒ</t>
    </rPh>
    <rPh sb="224" eb="226">
      <t>サクゲン</t>
    </rPh>
    <rPh sb="227" eb="229">
      <t>ユウシュウ</t>
    </rPh>
    <rPh sb="229" eb="230">
      <t>リツ</t>
    </rPh>
    <rPh sb="230" eb="232">
      <t>コウジョウ</t>
    </rPh>
    <rPh sb="232" eb="233">
      <t>トウ</t>
    </rPh>
    <rPh sb="234" eb="236">
      <t>ケイエイ</t>
    </rPh>
    <rPh sb="236" eb="238">
      <t>カイゼン</t>
    </rPh>
    <rPh sb="239" eb="241">
      <t>レイワ</t>
    </rPh>
    <rPh sb="242" eb="244">
      <t>ネンド</t>
    </rPh>
    <rPh sb="245" eb="247">
      <t>リョウキン</t>
    </rPh>
    <rPh sb="247" eb="249">
      <t>カイテイ</t>
    </rPh>
    <rPh sb="250" eb="252">
      <t>ヨテイ</t>
    </rPh>
    <rPh sb="363" eb="365">
      <t>シセツ</t>
    </rPh>
    <rPh sb="369" eb="372">
      <t>トウハイゴウ</t>
    </rPh>
    <rPh sb="381" eb="382">
      <t>トウ</t>
    </rPh>
    <rPh sb="383" eb="385">
      <t>ケントウ</t>
    </rPh>
    <rPh sb="386" eb="388">
      <t>ヒツヨウ</t>
    </rPh>
    <rPh sb="403" eb="404">
      <t>ヒ</t>
    </rPh>
    <rPh sb="405" eb="406">
      <t>ツヅ</t>
    </rPh>
    <rPh sb="407" eb="409">
      <t>ロウスイ</t>
    </rPh>
    <rPh sb="409" eb="411">
      <t>チョウサ</t>
    </rPh>
    <rPh sb="412" eb="414">
      <t>カンロ</t>
    </rPh>
    <rPh sb="414" eb="416">
      <t>コウシン</t>
    </rPh>
    <rPh sb="416" eb="417">
      <t>トウ</t>
    </rPh>
    <rPh sb="420" eb="422">
      <t>カイゼン</t>
    </rPh>
    <rPh sb="423" eb="425">
      <t>メザ</t>
    </rPh>
    <phoneticPr fontId="4"/>
  </si>
  <si>
    <t>　施設の老朽化が進んでおり、有収率や料金回収率の低下に影響していると考えられる。アセットマネジメントを含めた経営戦略に基づき、施設の更新・長寿命化を進める。
　昨年に続き経常収支比率が100％を下回っているため、経費削減等による経営改善を進めるとともに、適切な料金体系へ向けて令和6年度に料金改定を予定している。
　また、企業債を計画的に活用し、施設更新を進める。</t>
    <rPh sb="1" eb="3">
      <t>シセツ</t>
    </rPh>
    <rPh sb="4" eb="7">
      <t>ロウキュウカ</t>
    </rPh>
    <rPh sb="8" eb="9">
      <t>スス</t>
    </rPh>
    <rPh sb="14" eb="16">
      <t>ユウシュウ</t>
    </rPh>
    <rPh sb="16" eb="17">
      <t>リツ</t>
    </rPh>
    <rPh sb="18" eb="20">
      <t>リョウキン</t>
    </rPh>
    <rPh sb="20" eb="23">
      <t>カイシュウリツ</t>
    </rPh>
    <rPh sb="24" eb="26">
      <t>テイカ</t>
    </rPh>
    <rPh sb="27" eb="29">
      <t>エイキョウ</t>
    </rPh>
    <rPh sb="34" eb="35">
      <t>カンガ</t>
    </rPh>
    <rPh sb="51" eb="52">
      <t>フク</t>
    </rPh>
    <rPh sb="54" eb="56">
      <t>ケイエイ</t>
    </rPh>
    <rPh sb="56" eb="58">
      <t>センリャク</t>
    </rPh>
    <rPh sb="59" eb="60">
      <t>モト</t>
    </rPh>
    <rPh sb="63" eb="65">
      <t>シセツ</t>
    </rPh>
    <rPh sb="66" eb="68">
      <t>コウシン</t>
    </rPh>
    <rPh sb="69" eb="72">
      <t>チョウジュミョウ</t>
    </rPh>
    <rPh sb="72" eb="73">
      <t>カ</t>
    </rPh>
    <rPh sb="74" eb="75">
      <t>スス</t>
    </rPh>
    <rPh sb="80" eb="82">
      <t>サクネン</t>
    </rPh>
    <rPh sb="83" eb="84">
      <t>ツヅ</t>
    </rPh>
    <rPh sb="85" eb="87">
      <t>ケイジョウ</t>
    </rPh>
    <rPh sb="87" eb="89">
      <t>シュウシ</t>
    </rPh>
    <rPh sb="89" eb="91">
      <t>ヒリツ</t>
    </rPh>
    <rPh sb="97" eb="99">
      <t>シタマワ</t>
    </rPh>
    <rPh sb="106" eb="108">
      <t>ケイヒ</t>
    </rPh>
    <rPh sb="108" eb="110">
      <t>サクゲン</t>
    </rPh>
    <rPh sb="110" eb="111">
      <t>トウ</t>
    </rPh>
    <rPh sb="114" eb="116">
      <t>ケイエイ</t>
    </rPh>
    <rPh sb="116" eb="118">
      <t>カイゼン</t>
    </rPh>
    <rPh sb="119" eb="120">
      <t>スス</t>
    </rPh>
    <rPh sb="127" eb="129">
      <t>テキセツ</t>
    </rPh>
    <rPh sb="130" eb="132">
      <t>リョウキン</t>
    </rPh>
    <rPh sb="132" eb="134">
      <t>タイケイ</t>
    </rPh>
    <rPh sb="135" eb="136">
      <t>ム</t>
    </rPh>
    <rPh sb="138" eb="140">
      <t>レイワ</t>
    </rPh>
    <rPh sb="141" eb="143">
      <t>ネンド</t>
    </rPh>
    <rPh sb="144" eb="146">
      <t>リョウキン</t>
    </rPh>
    <rPh sb="146" eb="148">
      <t>カイテイ</t>
    </rPh>
    <rPh sb="149" eb="151">
      <t>ヨテイ</t>
    </rPh>
    <rPh sb="161" eb="164">
      <t>キギョウサイ</t>
    </rPh>
    <rPh sb="165" eb="168">
      <t>ケイカクテキ</t>
    </rPh>
    <rPh sb="169" eb="171">
      <t>カツヨウ</t>
    </rPh>
    <rPh sb="173" eb="175">
      <t>シセツ</t>
    </rPh>
    <rPh sb="175" eb="177">
      <t>コウシン</t>
    </rPh>
    <rPh sb="178" eb="179">
      <t>スス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</si>
</sst>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&quot;H&quot;yy"/>
    <numFmt numFmtId="181" formatCode="&quot;R&quot;dd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179" fontId="0" fillId="0" borderId="0" xfId="1" applyNumberFormat="1" applyFont="1" applyBorder="1" applyAlignment="1">
      <alignment vertical="center" shrinkToFit="1"/>
    </xf>
    <xf numFmtId="0" fontId="0" fillId="5" borderId="5" xfId="0" applyFill="1" applyBorder="1">
      <alignment vertical="center"/>
    </xf>
    <xf numFmtId="180" fontId="0" fillId="0" borderId="5" xfId="0" applyNumberFormat="1" applyBorder="1">
      <alignment vertical="center"/>
    </xf>
    <xf numFmtId="181" fontId="0" fillId="0" borderId="5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49" fontId="3" fillId="0" borderId="0" xfId="0" applyNumberFormat="1" applyFont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0" fontId="8" fillId="0" borderId="6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0" fontId="5" fillId="0" borderId="3" xfId="0" applyFont="1" applyBorder="1" applyAlignment="1" applyProtection="1">
      <alignment horizontal="center" vertical="center" shrinkToFit="1"/>
      <protection hidden="1"/>
    </xf>
    <xf numFmtId="0" fontId="5" fillId="0" borderId="4" xfId="0" applyFont="1" applyBorder="1" applyAlignment="1" applyProtection="1">
      <alignment horizontal="center" vertical="center" shrinkToFit="1"/>
      <protection hidden="1"/>
    </xf>
    <xf numFmtId="0" fontId="5" fillId="0" borderId="5" xfId="0" applyFont="1" applyBorder="1" applyAlignment="1" applyProtection="1">
      <alignment horizontal="center" vertical="center" shrinkToFit="1"/>
      <protection hidden="1"/>
    </xf>
    <xf numFmtId="176" fontId="5" fillId="0" borderId="5" xfId="0" applyNumberFormat="1" applyFont="1" applyBorder="1" applyAlignment="1" applyProtection="1">
      <alignment horizontal="center" vertical="center" shrinkToFit="1"/>
      <protection hidden="1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177" fontId="5" fillId="0" borderId="3" xfId="0" applyNumberFormat="1" applyFont="1" applyBorder="1" applyAlignment="1" applyProtection="1">
      <alignment horizontal="center" vertical="center" shrinkToFit="1"/>
      <protection hidden="1"/>
    </xf>
    <xf numFmtId="177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177" fontId="5" fillId="0" borderId="4" xfId="0" applyNumberFormat="1" applyFont="1" applyBorder="1" applyAlignment="1" applyProtection="1">
      <alignment horizontal="center" vertical="center" shrinkToFit="1"/>
      <protection hidden="1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>
                  <c:v>0.36</c:v>
                </c:pt>
                <c:pt idx="1">
                  <c:v>0.25</c:v>
                </c:pt>
                <c:pt idx="2">
                  <c:v>0.21</c:v>
                </c:pt>
                <c:pt idx="3">
                  <c:v>0.08</c:v>
                </c:pt>
                <c:pt idx="4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DA-49E1-8115-23064F24B9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66112"/>
        <c:axId val="202268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0.63</c:v>
                </c:pt>
                <c:pt idx="1">
                  <c:v>0.63</c:v>
                </c:pt>
                <c:pt idx="2">
                  <c:v>0.6</c:v>
                </c:pt>
                <c:pt idx="3">
                  <c:v>0.56000000000000005</c:v>
                </c:pt>
                <c:pt idx="4">
                  <c:v>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9DA-49E1-8115-23064F24B9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66112"/>
        <c:axId val="202268032"/>
      </c:lineChart>
      <c:dateAx>
        <c:axId val="202266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68032"/>
        <c:crosses val="autoZero"/>
        <c:auto val="1"/>
        <c:lblOffset val="100"/>
        <c:baseTimeUnit val="years"/>
      </c:dateAx>
      <c:valAx>
        <c:axId val="202268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66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50.12</c:v>
                </c:pt>
                <c:pt idx="1">
                  <c:v>58.35</c:v>
                </c:pt>
                <c:pt idx="2">
                  <c:v>57.61</c:v>
                </c:pt>
                <c:pt idx="3">
                  <c:v>55.75</c:v>
                </c:pt>
                <c:pt idx="4">
                  <c:v>56.68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27-40F9-84F6-5D16539102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403456"/>
        <c:axId val="2064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59.46</c:v>
                </c:pt>
                <c:pt idx="1">
                  <c:v>59.51</c:v>
                </c:pt>
                <c:pt idx="2">
                  <c:v>59.91</c:v>
                </c:pt>
                <c:pt idx="3">
                  <c:v>59.4</c:v>
                </c:pt>
                <c:pt idx="4">
                  <c:v>59.24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027-40F9-84F6-5D16539102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403456"/>
        <c:axId val="206409728"/>
      </c:lineChart>
      <c:dateAx>
        <c:axId val="2064034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409728"/>
        <c:crosses val="autoZero"/>
        <c:auto val="1"/>
        <c:lblOffset val="100"/>
        <c:baseTimeUnit val="years"/>
      </c:dateAx>
      <c:valAx>
        <c:axId val="2064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403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76.55</c:v>
                </c:pt>
                <c:pt idx="1">
                  <c:v>77.959999999999994</c:v>
                </c:pt>
                <c:pt idx="2">
                  <c:v>77.81</c:v>
                </c:pt>
                <c:pt idx="3">
                  <c:v>78.62</c:v>
                </c:pt>
                <c:pt idx="4">
                  <c:v>77.2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51-4837-8CBF-E2926BD1FC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513664"/>
        <c:axId val="2065155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87.41</c:v>
                </c:pt>
                <c:pt idx="1">
                  <c:v>87.08</c:v>
                </c:pt>
                <c:pt idx="2">
                  <c:v>87.26</c:v>
                </c:pt>
                <c:pt idx="3">
                  <c:v>87.57</c:v>
                </c:pt>
                <c:pt idx="4">
                  <c:v>87.26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451-4837-8CBF-E2926BD1FC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513664"/>
        <c:axId val="206515584"/>
      </c:lineChart>
      <c:dateAx>
        <c:axId val="20651366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515584"/>
        <c:crosses val="autoZero"/>
        <c:auto val="1"/>
        <c:lblOffset val="100"/>
        <c:baseTimeUnit val="years"/>
      </c:dateAx>
      <c:valAx>
        <c:axId val="2065155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5136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101.47</c:v>
                </c:pt>
                <c:pt idx="1">
                  <c:v>98.63</c:v>
                </c:pt>
                <c:pt idx="2">
                  <c:v>99.31</c:v>
                </c:pt>
                <c:pt idx="3">
                  <c:v>98.5</c:v>
                </c:pt>
                <c:pt idx="4">
                  <c:v>95.59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3F-4170-A6B5-EE30F14B3C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302592"/>
        <c:axId val="202304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111.44</c:v>
                </c:pt>
                <c:pt idx="1">
                  <c:v>111.17</c:v>
                </c:pt>
                <c:pt idx="2">
                  <c:v>110.91</c:v>
                </c:pt>
                <c:pt idx="3">
                  <c:v>111.49</c:v>
                </c:pt>
                <c:pt idx="4">
                  <c:v>109.09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A3F-4170-A6B5-EE30F14B3C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302592"/>
        <c:axId val="202304512"/>
      </c:lineChart>
      <c:dateAx>
        <c:axId val="2023025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304512"/>
        <c:crosses val="autoZero"/>
        <c:auto val="1"/>
        <c:lblOffset val="100"/>
        <c:baseTimeUnit val="years"/>
      </c:dateAx>
      <c:valAx>
        <c:axId val="20230451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3025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データ!$DH$6:$DL$6</c:f>
              <c:numCache>
                <c:formatCode>#,##0.00;"△"#,##0.00;"-"</c:formatCode>
                <c:ptCount val="5"/>
                <c:pt idx="0">
                  <c:v>49.66</c:v>
                </c:pt>
                <c:pt idx="1">
                  <c:v>51.06</c:v>
                </c:pt>
                <c:pt idx="2">
                  <c:v>52.38</c:v>
                </c:pt>
                <c:pt idx="3">
                  <c:v>53.86</c:v>
                </c:pt>
                <c:pt idx="4">
                  <c:v>54.67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48-4CC4-A521-56FE0875BC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26048"/>
        <c:axId val="2050279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#,##0.00;"△"#,##0.00;"-"</c:formatCode>
                <c:ptCount val="5"/>
                <c:pt idx="0">
                  <c:v>47.62</c:v>
                </c:pt>
                <c:pt idx="1">
                  <c:v>48.55</c:v>
                </c:pt>
                <c:pt idx="2">
                  <c:v>49.2</c:v>
                </c:pt>
                <c:pt idx="3">
                  <c:v>50.01</c:v>
                </c:pt>
                <c:pt idx="4">
                  <c:v>50.99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748-4CC4-A521-56FE0875BC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26048"/>
        <c:axId val="205027968"/>
      </c:lineChart>
      <c:dateAx>
        <c:axId val="20502604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027968"/>
        <c:crosses val="autoZero"/>
        <c:auto val="1"/>
        <c:lblOffset val="100"/>
        <c:baseTimeUnit val="years"/>
      </c:dateAx>
      <c:valAx>
        <c:axId val="2050279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260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データ!$DS$6:$DW$6</c:f>
              <c:numCache>
                <c:formatCode>#,##0.00;"△"#,##0.00;"-"</c:formatCode>
                <c:ptCount val="5"/>
                <c:pt idx="0">
                  <c:v>29.44</c:v>
                </c:pt>
                <c:pt idx="1">
                  <c:v>30.48</c:v>
                </c:pt>
                <c:pt idx="2">
                  <c:v>30.87</c:v>
                </c:pt>
                <c:pt idx="3">
                  <c:v>31.28</c:v>
                </c:pt>
                <c:pt idx="4">
                  <c:v>32.24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EF-4269-B9F9-56CF871684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54720"/>
        <c:axId val="2050566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#,##0.00;"△"#,##0.00;"-"</c:formatCode>
                <c:ptCount val="5"/>
                <c:pt idx="0">
                  <c:v>16.27</c:v>
                </c:pt>
                <c:pt idx="1">
                  <c:v>17.11</c:v>
                </c:pt>
                <c:pt idx="2">
                  <c:v>18.329999999999998</c:v>
                </c:pt>
                <c:pt idx="3">
                  <c:v>20.27</c:v>
                </c:pt>
                <c:pt idx="4">
                  <c:v>21.69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BEF-4269-B9F9-56CF871684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54720"/>
        <c:axId val="205056640"/>
      </c:lineChart>
      <c:dateAx>
        <c:axId val="2050547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056640"/>
        <c:crosses val="autoZero"/>
        <c:auto val="1"/>
        <c:lblOffset val="100"/>
        <c:baseTimeUnit val="years"/>
      </c:dateAx>
      <c:valAx>
        <c:axId val="2050566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547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データ!$AI$6:$AM$6</c:f>
              <c:numCache>
                <c:formatCode>#,##0.00;"△"#,##0.00;"-"</c:formatCode>
                <c:ptCount val="5"/>
                <c:pt idx="0" formatCode="#,##0.00;&quot;△&quot;#,##0.00">
                  <c:v>0</c:v>
                </c:pt>
                <c:pt idx="1">
                  <c:v>1.01</c:v>
                </c:pt>
                <c:pt idx="2">
                  <c:v>1.1399999999999999</c:v>
                </c:pt>
                <c:pt idx="3">
                  <c:v>0.75</c:v>
                </c:pt>
                <c:pt idx="4">
                  <c:v>5.16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B2-4F56-B5CE-73955D1C7F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60832"/>
        <c:axId val="2051627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#,##0.00;"△"#,##0.00;"-"</c:formatCode>
                <c:ptCount val="5"/>
                <c:pt idx="0">
                  <c:v>1.03</c:v>
                </c:pt>
                <c:pt idx="1">
                  <c:v>0.78</c:v>
                </c:pt>
                <c:pt idx="2">
                  <c:v>0.92</c:v>
                </c:pt>
                <c:pt idx="3">
                  <c:v>0.87</c:v>
                </c:pt>
                <c:pt idx="4">
                  <c:v>0.93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7B2-4F56-B5CE-73955D1C7F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60832"/>
        <c:axId val="205162752"/>
      </c:lineChart>
      <c:dateAx>
        <c:axId val="2051608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162752"/>
        <c:crosses val="autoZero"/>
        <c:auto val="1"/>
        <c:lblOffset val="100"/>
        <c:baseTimeUnit val="years"/>
      </c:dateAx>
      <c:valAx>
        <c:axId val="20516275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608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データ!$AT$6:$AX$6</c:f>
              <c:numCache>
                <c:formatCode>#,##0.00;"△"#,##0.00;"-"</c:formatCode>
                <c:ptCount val="5"/>
                <c:pt idx="0">
                  <c:v>201.02</c:v>
                </c:pt>
                <c:pt idx="1">
                  <c:v>194.35</c:v>
                </c:pt>
                <c:pt idx="2">
                  <c:v>163.68</c:v>
                </c:pt>
                <c:pt idx="3">
                  <c:v>149.25</c:v>
                </c:pt>
                <c:pt idx="4">
                  <c:v>116.32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03-43BB-B9CA-38859E4B9F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76192"/>
        <c:axId val="2051906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#,##0.00;"△"#,##0.00;"-"</c:formatCode>
                <c:ptCount val="5"/>
                <c:pt idx="0">
                  <c:v>349.83</c:v>
                </c:pt>
                <c:pt idx="1">
                  <c:v>360.86</c:v>
                </c:pt>
                <c:pt idx="2">
                  <c:v>350.79</c:v>
                </c:pt>
                <c:pt idx="3">
                  <c:v>354.57</c:v>
                </c:pt>
                <c:pt idx="4">
                  <c:v>357.74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03-43BB-B9CA-38859E4B9F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76192"/>
        <c:axId val="205190656"/>
      </c:lineChart>
      <c:dateAx>
        <c:axId val="2051761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190656"/>
        <c:crosses val="autoZero"/>
        <c:auto val="1"/>
        <c:lblOffset val="100"/>
        <c:baseTimeUnit val="years"/>
      </c:dateAx>
      <c:valAx>
        <c:axId val="20519065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761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258.24</c:v>
                </c:pt>
                <c:pt idx="1">
                  <c:v>240.22</c:v>
                </c:pt>
                <c:pt idx="2">
                  <c:v>221.34</c:v>
                </c:pt>
                <c:pt idx="3">
                  <c:v>205.6</c:v>
                </c:pt>
                <c:pt idx="4">
                  <c:v>194.51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F5-4C2C-B77F-BFFAE5DB70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24960"/>
        <c:axId val="2052394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314.87</c:v>
                </c:pt>
                <c:pt idx="1">
                  <c:v>309.27999999999997</c:v>
                </c:pt>
                <c:pt idx="2">
                  <c:v>322.92</c:v>
                </c:pt>
                <c:pt idx="3">
                  <c:v>303.45999999999998</c:v>
                </c:pt>
                <c:pt idx="4">
                  <c:v>307.27999999999997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3F5-4C2C-B77F-BFFAE5DB70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24960"/>
        <c:axId val="205239424"/>
      </c:lineChart>
      <c:dateAx>
        <c:axId val="20522496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239424"/>
        <c:crosses val="autoZero"/>
        <c:auto val="1"/>
        <c:lblOffset val="100"/>
        <c:baseTimeUnit val="years"/>
      </c:dateAx>
      <c:valAx>
        <c:axId val="20523942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249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96.59</c:v>
                </c:pt>
                <c:pt idx="1">
                  <c:v>93.54</c:v>
                </c:pt>
                <c:pt idx="2">
                  <c:v>94.32</c:v>
                </c:pt>
                <c:pt idx="3">
                  <c:v>92.37</c:v>
                </c:pt>
                <c:pt idx="4">
                  <c:v>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23-4CCD-A5DB-5403FA6A52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81920"/>
        <c:axId val="205288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103.54</c:v>
                </c:pt>
                <c:pt idx="1">
                  <c:v>103.32</c:v>
                </c:pt>
                <c:pt idx="2">
                  <c:v>100.85</c:v>
                </c:pt>
                <c:pt idx="3">
                  <c:v>103.79</c:v>
                </c:pt>
                <c:pt idx="4">
                  <c:v>98.3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23-4CCD-A5DB-5403FA6A52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81920"/>
        <c:axId val="205288192"/>
      </c:lineChart>
      <c:dateAx>
        <c:axId val="2052819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288192"/>
        <c:crosses val="autoZero"/>
        <c:auto val="1"/>
        <c:lblOffset val="100"/>
        <c:baseTimeUnit val="years"/>
      </c:dateAx>
      <c:valAx>
        <c:axId val="205288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156.63</c:v>
                </c:pt>
                <c:pt idx="1">
                  <c:v>161.91999999999999</c:v>
                </c:pt>
                <c:pt idx="2">
                  <c:v>158.16</c:v>
                </c:pt>
                <c:pt idx="3">
                  <c:v>162.16</c:v>
                </c:pt>
                <c:pt idx="4">
                  <c:v>169.08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DE-4813-882C-E3F3506CB1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387456"/>
        <c:axId val="206393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167.46</c:v>
                </c:pt>
                <c:pt idx="1">
                  <c:v>168.56</c:v>
                </c:pt>
                <c:pt idx="2">
                  <c:v>167.1</c:v>
                </c:pt>
                <c:pt idx="3">
                  <c:v>167.86</c:v>
                </c:pt>
                <c:pt idx="4">
                  <c:v>173.68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3DE-4813-882C-E3F3506CB1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387456"/>
        <c:axId val="206393728"/>
      </c:lineChart>
      <c:dateAx>
        <c:axId val="2063874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393728"/>
        <c:crosses val="autoZero"/>
        <c:auto val="1"/>
        <c:lblOffset val="100"/>
        <c:baseTimeUnit val="years"/>
      </c:dateAx>
      <c:valAx>
        <c:axId val="206393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387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BC2758-5321-4041-965F-0EF08C1D3DF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【108.70】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E285CF0-BBF6-4A13-890E-079AA8E0E45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【1.34】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C46B18C-0F29-46C1-8F9A-768D9EB6B0A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【252.29】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9DEEFCE-E179-4C50-A692-474CAF362C1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【268.07】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A3FDF3C-FA24-4A3E-8D99-83D416EEA85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【89.76】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40BA124-597C-489D-94E0-CA4FA00ACA8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【59.97】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E629F87-B074-453F-8C0B-058FD3A32D7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【174.75】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5D7ECA0-C957-4A3F-9AE7-C96A35579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【97.47】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60A3F31-55CD-45AF-BDAF-042A71EA65B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【51.51】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AE79841-E68C-4060-850C-8D3AED046C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【23.75】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6D0A34F-6281-47EA-A847-A1FC951CF5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【0.67】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5"/>
  <sheetViews>
    <sheetView showGridLines="0" tabSelected="1" topLeftCell="AG55" zoomScaleNormal="100" workbookViewId="0">
      <selection activeCell="BL66" sqref="BL66:BZ82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31" t="s">
        <v>0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1"/>
      <c r="AX2" s="31"/>
      <c r="AY2" s="31"/>
      <c r="AZ2" s="31"/>
      <c r="BA2" s="31"/>
      <c r="BB2" s="31"/>
      <c r="BC2" s="31"/>
      <c r="BD2" s="31"/>
      <c r="BE2" s="31"/>
      <c r="BF2" s="31"/>
      <c r="BG2" s="31"/>
      <c r="BH2" s="31"/>
      <c r="BI2" s="31"/>
      <c r="BJ2" s="31"/>
      <c r="BK2" s="31"/>
      <c r="BL2" s="31"/>
      <c r="BM2" s="31"/>
      <c r="BN2" s="31"/>
      <c r="BO2" s="31"/>
      <c r="BP2" s="31"/>
      <c r="BQ2" s="31"/>
      <c r="BR2" s="31"/>
      <c r="BS2" s="31"/>
      <c r="BT2" s="31"/>
      <c r="BU2" s="31"/>
      <c r="BV2" s="31"/>
      <c r="BW2" s="31"/>
      <c r="BX2" s="31"/>
      <c r="BY2" s="31"/>
      <c r="BZ2" s="31"/>
    </row>
    <row r="3" spans="1:78" ht="9.75" customHeight="1" x14ac:dyDescent="0.15">
      <c r="A3" s="2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1"/>
      <c r="AK3" s="31"/>
      <c r="AL3" s="31"/>
      <c r="AM3" s="31"/>
      <c r="AN3" s="31"/>
      <c r="AO3" s="31"/>
      <c r="AP3" s="31"/>
      <c r="AQ3" s="31"/>
      <c r="AR3" s="31"/>
      <c r="AS3" s="31"/>
      <c r="AT3" s="31"/>
      <c r="AU3" s="31"/>
      <c r="AV3" s="31"/>
      <c r="AW3" s="31"/>
      <c r="AX3" s="31"/>
      <c r="AY3" s="31"/>
      <c r="AZ3" s="31"/>
      <c r="BA3" s="31"/>
      <c r="BB3" s="31"/>
      <c r="BC3" s="31"/>
      <c r="BD3" s="31"/>
      <c r="BE3" s="31"/>
      <c r="BF3" s="31"/>
      <c r="BG3" s="31"/>
      <c r="BH3" s="31"/>
      <c r="BI3" s="31"/>
      <c r="BJ3" s="31"/>
      <c r="BK3" s="31"/>
      <c r="BL3" s="31"/>
      <c r="BM3" s="31"/>
      <c r="BN3" s="31"/>
      <c r="BO3" s="31"/>
      <c r="BP3" s="31"/>
      <c r="BQ3" s="31"/>
      <c r="BR3" s="31"/>
      <c r="BS3" s="31"/>
      <c r="BT3" s="31"/>
      <c r="BU3" s="31"/>
      <c r="BV3" s="31"/>
      <c r="BW3" s="31"/>
      <c r="BX3" s="31"/>
      <c r="BY3" s="31"/>
      <c r="BZ3" s="31"/>
    </row>
    <row r="4" spans="1:78" ht="9.75" customHeight="1" x14ac:dyDescent="0.15">
      <c r="A4" s="2"/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  <c r="AG4" s="31"/>
      <c r="AH4" s="31"/>
      <c r="AI4" s="31"/>
      <c r="AJ4" s="31"/>
      <c r="AK4" s="31"/>
      <c r="AL4" s="31"/>
      <c r="AM4" s="31"/>
      <c r="AN4" s="31"/>
      <c r="AO4" s="31"/>
      <c r="AP4" s="31"/>
      <c r="AQ4" s="31"/>
      <c r="AR4" s="31"/>
      <c r="AS4" s="31"/>
      <c r="AT4" s="31"/>
      <c r="AU4" s="31"/>
      <c r="AV4" s="31"/>
      <c r="AW4" s="31"/>
      <c r="AX4" s="31"/>
      <c r="AY4" s="31"/>
      <c r="AZ4" s="31"/>
      <c r="BA4" s="31"/>
      <c r="BB4" s="31"/>
      <c r="BC4" s="31"/>
      <c r="BD4" s="31"/>
      <c r="BE4" s="31"/>
      <c r="BF4" s="31"/>
      <c r="BG4" s="31"/>
      <c r="BH4" s="31"/>
      <c r="BI4" s="31"/>
      <c r="BJ4" s="31"/>
      <c r="BK4" s="31"/>
      <c r="BL4" s="31"/>
      <c r="BM4" s="31"/>
      <c r="BN4" s="31"/>
      <c r="BO4" s="31"/>
      <c r="BP4" s="31"/>
      <c r="BQ4" s="31"/>
      <c r="BR4" s="31"/>
      <c r="BS4" s="31"/>
      <c r="BT4" s="31"/>
      <c r="BU4" s="31"/>
      <c r="BV4" s="31"/>
      <c r="BW4" s="31"/>
      <c r="BX4" s="31"/>
      <c r="BY4" s="31"/>
      <c r="BZ4" s="31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32" t="str">
        <f>データ!H6</f>
        <v>群馬県　渋川市</v>
      </c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3"/>
      <c r="AE6" s="33"/>
      <c r="AF6" s="33"/>
      <c r="AG6" s="33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34" t="s">
        <v>1</v>
      </c>
      <c r="C7" s="35"/>
      <c r="D7" s="35"/>
      <c r="E7" s="35"/>
      <c r="F7" s="35"/>
      <c r="G7" s="35"/>
      <c r="H7" s="35"/>
      <c r="I7" s="34" t="s">
        <v>2</v>
      </c>
      <c r="J7" s="35"/>
      <c r="K7" s="35"/>
      <c r="L7" s="35"/>
      <c r="M7" s="35"/>
      <c r="N7" s="35"/>
      <c r="O7" s="36"/>
      <c r="P7" s="37" t="s">
        <v>3</v>
      </c>
      <c r="Q7" s="37"/>
      <c r="R7" s="37"/>
      <c r="S7" s="37"/>
      <c r="T7" s="37"/>
      <c r="U7" s="37"/>
      <c r="V7" s="37"/>
      <c r="W7" s="37" t="s">
        <v>4</v>
      </c>
      <c r="X7" s="37"/>
      <c r="Y7" s="37"/>
      <c r="Z7" s="37"/>
      <c r="AA7" s="37"/>
      <c r="AB7" s="37"/>
      <c r="AC7" s="37"/>
      <c r="AD7" s="37" t="s">
        <v>5</v>
      </c>
      <c r="AE7" s="37"/>
      <c r="AF7" s="37"/>
      <c r="AG7" s="37"/>
      <c r="AH7" s="37"/>
      <c r="AI7" s="37"/>
      <c r="AJ7" s="37"/>
      <c r="AK7" s="2"/>
      <c r="AL7" s="37" t="s">
        <v>6</v>
      </c>
      <c r="AM7" s="37"/>
      <c r="AN7" s="37"/>
      <c r="AO7" s="37"/>
      <c r="AP7" s="37"/>
      <c r="AQ7" s="37"/>
      <c r="AR7" s="37"/>
      <c r="AS7" s="37"/>
      <c r="AT7" s="34" t="s">
        <v>7</v>
      </c>
      <c r="AU7" s="35"/>
      <c r="AV7" s="35"/>
      <c r="AW7" s="35"/>
      <c r="AX7" s="35"/>
      <c r="AY7" s="35"/>
      <c r="AZ7" s="35"/>
      <c r="BA7" s="35"/>
      <c r="BB7" s="37" t="s">
        <v>8</v>
      </c>
      <c r="BC7" s="37"/>
      <c r="BD7" s="37"/>
      <c r="BE7" s="37"/>
      <c r="BF7" s="37"/>
      <c r="BG7" s="37"/>
      <c r="BH7" s="37"/>
      <c r="BI7" s="37"/>
      <c r="BJ7" s="3"/>
      <c r="BK7" s="3"/>
      <c r="BL7" s="38" t="s">
        <v>9</v>
      </c>
      <c r="BM7" s="39"/>
      <c r="BN7" s="39"/>
      <c r="BO7" s="39"/>
      <c r="BP7" s="39"/>
      <c r="BQ7" s="39"/>
      <c r="BR7" s="39"/>
      <c r="BS7" s="39"/>
      <c r="BT7" s="39"/>
      <c r="BU7" s="39"/>
      <c r="BV7" s="39"/>
      <c r="BW7" s="39"/>
      <c r="BX7" s="39"/>
      <c r="BY7" s="40"/>
    </row>
    <row r="8" spans="1:78" ht="18.75" customHeight="1" x14ac:dyDescent="0.15">
      <c r="A8" s="2"/>
      <c r="B8" s="41" t="str">
        <f>データ!$I$6</f>
        <v>法適用</v>
      </c>
      <c r="C8" s="42"/>
      <c r="D8" s="42"/>
      <c r="E8" s="42"/>
      <c r="F8" s="42"/>
      <c r="G8" s="42"/>
      <c r="H8" s="42"/>
      <c r="I8" s="41" t="str">
        <f>データ!$J$6</f>
        <v>水道事業</v>
      </c>
      <c r="J8" s="42"/>
      <c r="K8" s="42"/>
      <c r="L8" s="42"/>
      <c r="M8" s="42"/>
      <c r="N8" s="42"/>
      <c r="O8" s="43"/>
      <c r="P8" s="44" t="str">
        <f>データ!$K$6</f>
        <v>末端給水事業</v>
      </c>
      <c r="Q8" s="44"/>
      <c r="R8" s="44"/>
      <c r="S8" s="44"/>
      <c r="T8" s="44"/>
      <c r="U8" s="44"/>
      <c r="V8" s="44"/>
      <c r="W8" s="44" t="str">
        <f>データ!$L$6</f>
        <v>A4</v>
      </c>
      <c r="X8" s="44"/>
      <c r="Y8" s="44"/>
      <c r="Z8" s="44"/>
      <c r="AA8" s="44"/>
      <c r="AB8" s="44"/>
      <c r="AC8" s="44"/>
      <c r="AD8" s="44" t="str">
        <f>データ!$M$6</f>
        <v>非設置</v>
      </c>
      <c r="AE8" s="44"/>
      <c r="AF8" s="44"/>
      <c r="AG8" s="44"/>
      <c r="AH8" s="44"/>
      <c r="AI8" s="44"/>
      <c r="AJ8" s="44"/>
      <c r="AK8" s="2"/>
      <c r="AL8" s="45">
        <f>データ!$R$6</f>
        <v>73968</v>
      </c>
      <c r="AM8" s="45"/>
      <c r="AN8" s="45"/>
      <c r="AO8" s="45"/>
      <c r="AP8" s="45"/>
      <c r="AQ8" s="45"/>
      <c r="AR8" s="45"/>
      <c r="AS8" s="45"/>
      <c r="AT8" s="46">
        <f>データ!$S$6</f>
        <v>240.27</v>
      </c>
      <c r="AU8" s="47"/>
      <c r="AV8" s="47"/>
      <c r="AW8" s="47"/>
      <c r="AX8" s="47"/>
      <c r="AY8" s="47"/>
      <c r="AZ8" s="47"/>
      <c r="BA8" s="47"/>
      <c r="BB8" s="48">
        <f>データ!$T$6</f>
        <v>307.85000000000002</v>
      </c>
      <c r="BC8" s="48"/>
      <c r="BD8" s="48"/>
      <c r="BE8" s="48"/>
      <c r="BF8" s="48"/>
      <c r="BG8" s="48"/>
      <c r="BH8" s="48"/>
      <c r="BI8" s="48"/>
      <c r="BJ8" s="3"/>
      <c r="BK8" s="3"/>
      <c r="BL8" s="49" t="s">
        <v>10</v>
      </c>
      <c r="BM8" s="50"/>
      <c r="BN8" s="51" t="s">
        <v>11</v>
      </c>
      <c r="BO8" s="51"/>
      <c r="BP8" s="51"/>
      <c r="BQ8" s="51"/>
      <c r="BR8" s="51"/>
      <c r="BS8" s="51"/>
      <c r="BT8" s="51"/>
      <c r="BU8" s="51"/>
      <c r="BV8" s="51"/>
      <c r="BW8" s="51"/>
      <c r="BX8" s="51"/>
      <c r="BY8" s="52"/>
    </row>
    <row r="9" spans="1:78" ht="18.75" customHeight="1" x14ac:dyDescent="0.15">
      <c r="A9" s="2"/>
      <c r="B9" s="34" t="s">
        <v>12</v>
      </c>
      <c r="C9" s="35"/>
      <c r="D9" s="35"/>
      <c r="E9" s="35"/>
      <c r="F9" s="35"/>
      <c r="G9" s="35"/>
      <c r="H9" s="35"/>
      <c r="I9" s="34" t="s">
        <v>13</v>
      </c>
      <c r="J9" s="35"/>
      <c r="K9" s="35"/>
      <c r="L9" s="35"/>
      <c r="M9" s="35"/>
      <c r="N9" s="35"/>
      <c r="O9" s="36"/>
      <c r="P9" s="37" t="s">
        <v>14</v>
      </c>
      <c r="Q9" s="37"/>
      <c r="R9" s="37"/>
      <c r="S9" s="37"/>
      <c r="T9" s="37"/>
      <c r="U9" s="37"/>
      <c r="V9" s="37"/>
      <c r="W9" s="37" t="s">
        <v>15</v>
      </c>
      <c r="X9" s="37"/>
      <c r="Y9" s="37"/>
      <c r="Z9" s="37"/>
      <c r="AA9" s="37"/>
      <c r="AB9" s="37"/>
      <c r="AC9" s="37"/>
      <c r="AD9" s="2"/>
      <c r="AE9" s="2"/>
      <c r="AF9" s="2"/>
      <c r="AG9" s="2"/>
      <c r="AH9" s="2"/>
      <c r="AI9" s="2"/>
      <c r="AJ9" s="2"/>
      <c r="AK9" s="2"/>
      <c r="AL9" s="37" t="s">
        <v>16</v>
      </c>
      <c r="AM9" s="37"/>
      <c r="AN9" s="37"/>
      <c r="AO9" s="37"/>
      <c r="AP9" s="37"/>
      <c r="AQ9" s="37"/>
      <c r="AR9" s="37"/>
      <c r="AS9" s="37"/>
      <c r="AT9" s="34" t="s">
        <v>17</v>
      </c>
      <c r="AU9" s="35"/>
      <c r="AV9" s="35"/>
      <c r="AW9" s="35"/>
      <c r="AX9" s="35"/>
      <c r="AY9" s="35"/>
      <c r="AZ9" s="35"/>
      <c r="BA9" s="35"/>
      <c r="BB9" s="37" t="s">
        <v>18</v>
      </c>
      <c r="BC9" s="37"/>
      <c r="BD9" s="37"/>
      <c r="BE9" s="37"/>
      <c r="BF9" s="37"/>
      <c r="BG9" s="37"/>
      <c r="BH9" s="37"/>
      <c r="BI9" s="37"/>
      <c r="BJ9" s="3"/>
      <c r="BK9" s="3"/>
      <c r="BL9" s="53" t="s">
        <v>19</v>
      </c>
      <c r="BM9" s="54"/>
      <c r="BN9" s="55" t="s">
        <v>20</v>
      </c>
      <c r="BO9" s="55"/>
      <c r="BP9" s="55"/>
      <c r="BQ9" s="55"/>
      <c r="BR9" s="55"/>
      <c r="BS9" s="55"/>
      <c r="BT9" s="55"/>
      <c r="BU9" s="55"/>
      <c r="BV9" s="55"/>
      <c r="BW9" s="55"/>
      <c r="BX9" s="55"/>
      <c r="BY9" s="56"/>
    </row>
    <row r="10" spans="1:78" ht="18.75" customHeight="1" x14ac:dyDescent="0.15">
      <c r="A10" s="2"/>
      <c r="B10" s="46" t="str">
        <f>データ!$N$6</f>
        <v>-</v>
      </c>
      <c r="C10" s="47"/>
      <c r="D10" s="47"/>
      <c r="E10" s="47"/>
      <c r="F10" s="47"/>
      <c r="G10" s="47"/>
      <c r="H10" s="47"/>
      <c r="I10" s="46">
        <f>データ!$O$6</f>
        <v>82.16</v>
      </c>
      <c r="J10" s="47"/>
      <c r="K10" s="47"/>
      <c r="L10" s="47"/>
      <c r="M10" s="47"/>
      <c r="N10" s="47"/>
      <c r="O10" s="81"/>
      <c r="P10" s="48">
        <f>データ!$P$6</f>
        <v>98.88</v>
      </c>
      <c r="Q10" s="48"/>
      <c r="R10" s="48"/>
      <c r="S10" s="48"/>
      <c r="T10" s="48"/>
      <c r="U10" s="48"/>
      <c r="V10" s="48"/>
      <c r="W10" s="45">
        <f>データ!$Q$6</f>
        <v>2475</v>
      </c>
      <c r="X10" s="45"/>
      <c r="Y10" s="45"/>
      <c r="Z10" s="45"/>
      <c r="AA10" s="45"/>
      <c r="AB10" s="45"/>
      <c r="AC10" s="45"/>
      <c r="AD10" s="2"/>
      <c r="AE10" s="2"/>
      <c r="AF10" s="2"/>
      <c r="AG10" s="2"/>
      <c r="AH10" s="2"/>
      <c r="AI10" s="2"/>
      <c r="AJ10" s="2"/>
      <c r="AK10" s="2"/>
      <c r="AL10" s="45">
        <f>データ!$U$6</f>
        <v>72849</v>
      </c>
      <c r="AM10" s="45"/>
      <c r="AN10" s="45"/>
      <c r="AO10" s="45"/>
      <c r="AP10" s="45"/>
      <c r="AQ10" s="45"/>
      <c r="AR10" s="45"/>
      <c r="AS10" s="45"/>
      <c r="AT10" s="46">
        <f>データ!$V$6</f>
        <v>136.33000000000001</v>
      </c>
      <c r="AU10" s="47"/>
      <c r="AV10" s="47"/>
      <c r="AW10" s="47"/>
      <c r="AX10" s="47"/>
      <c r="AY10" s="47"/>
      <c r="AZ10" s="47"/>
      <c r="BA10" s="47"/>
      <c r="BB10" s="48">
        <f>データ!$W$6</f>
        <v>534.36</v>
      </c>
      <c r="BC10" s="48"/>
      <c r="BD10" s="48"/>
      <c r="BE10" s="48"/>
      <c r="BF10" s="48"/>
      <c r="BG10" s="48"/>
      <c r="BH10" s="48"/>
      <c r="BI10" s="48"/>
      <c r="BJ10" s="2"/>
      <c r="BK10" s="2"/>
      <c r="BL10" s="63" t="s">
        <v>21</v>
      </c>
      <c r="BM10" s="64"/>
      <c r="BN10" s="65" t="s">
        <v>22</v>
      </c>
      <c r="BO10" s="65"/>
      <c r="BP10" s="65"/>
      <c r="BQ10" s="65"/>
      <c r="BR10" s="65"/>
      <c r="BS10" s="65"/>
      <c r="BT10" s="65"/>
      <c r="BU10" s="65"/>
      <c r="BV10" s="65"/>
      <c r="BW10" s="65"/>
      <c r="BX10" s="65"/>
      <c r="BY10" s="66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7" t="s">
        <v>23</v>
      </c>
      <c r="BM11" s="67"/>
      <c r="BN11" s="67"/>
      <c r="BO11" s="67"/>
      <c r="BP11" s="67"/>
      <c r="BQ11" s="67"/>
      <c r="BR11" s="67"/>
      <c r="BS11" s="67"/>
      <c r="BT11" s="67"/>
      <c r="BU11" s="67"/>
      <c r="BV11" s="67"/>
      <c r="BW11" s="67"/>
      <c r="BX11" s="67"/>
      <c r="BY11" s="67"/>
      <c r="BZ11" s="67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7"/>
      <c r="BM12" s="67"/>
      <c r="BN12" s="67"/>
      <c r="BO12" s="67"/>
      <c r="BP12" s="67"/>
      <c r="BQ12" s="67"/>
      <c r="BR12" s="67"/>
      <c r="BS12" s="67"/>
      <c r="BT12" s="67"/>
      <c r="BU12" s="67"/>
      <c r="BV12" s="67"/>
      <c r="BW12" s="67"/>
      <c r="BX12" s="67"/>
      <c r="BY12" s="67"/>
      <c r="BZ12" s="67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8"/>
      <c r="BM13" s="68"/>
      <c r="BN13" s="68"/>
      <c r="BO13" s="68"/>
      <c r="BP13" s="68"/>
      <c r="BQ13" s="68"/>
      <c r="BR13" s="68"/>
      <c r="BS13" s="68"/>
      <c r="BT13" s="68"/>
      <c r="BU13" s="68"/>
      <c r="BV13" s="68"/>
      <c r="BW13" s="68"/>
      <c r="BX13" s="68"/>
      <c r="BY13" s="68"/>
      <c r="BZ13" s="68"/>
    </row>
    <row r="14" spans="1:78" ht="13.5" customHeight="1" x14ac:dyDescent="0.15">
      <c r="A14" s="2"/>
      <c r="B14" s="69" t="s">
        <v>24</v>
      </c>
      <c r="C14" s="70"/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70"/>
      <c r="AN14" s="70"/>
      <c r="AO14" s="70"/>
      <c r="AP14" s="70"/>
      <c r="AQ14" s="70"/>
      <c r="AR14" s="70"/>
      <c r="AS14" s="70"/>
      <c r="AT14" s="70"/>
      <c r="AU14" s="70"/>
      <c r="AV14" s="70"/>
      <c r="AW14" s="70"/>
      <c r="AX14" s="70"/>
      <c r="AY14" s="70"/>
      <c r="AZ14" s="70"/>
      <c r="BA14" s="70"/>
      <c r="BB14" s="70"/>
      <c r="BC14" s="70"/>
      <c r="BD14" s="70"/>
      <c r="BE14" s="70"/>
      <c r="BF14" s="70"/>
      <c r="BG14" s="70"/>
      <c r="BH14" s="70"/>
      <c r="BI14" s="70"/>
      <c r="BJ14" s="71"/>
      <c r="BK14" s="2"/>
      <c r="BL14" s="75" t="s">
        <v>25</v>
      </c>
      <c r="BM14" s="76"/>
      <c r="BN14" s="76"/>
      <c r="BO14" s="76"/>
      <c r="BP14" s="76"/>
      <c r="BQ14" s="76"/>
      <c r="BR14" s="76"/>
      <c r="BS14" s="76"/>
      <c r="BT14" s="76"/>
      <c r="BU14" s="76"/>
      <c r="BV14" s="76"/>
      <c r="BW14" s="76"/>
      <c r="BX14" s="76"/>
      <c r="BY14" s="76"/>
      <c r="BZ14" s="77"/>
    </row>
    <row r="15" spans="1:78" ht="13.5" customHeight="1" x14ac:dyDescent="0.15">
      <c r="A15" s="2"/>
      <c r="B15" s="72"/>
      <c r="C15" s="73"/>
      <c r="D15" s="73"/>
      <c r="E15" s="73"/>
      <c r="F15" s="73"/>
      <c r="G15" s="73"/>
      <c r="H15" s="73"/>
      <c r="I15" s="73"/>
      <c r="J15" s="73"/>
      <c r="K15" s="73"/>
      <c r="L15" s="73"/>
      <c r="M15" s="73"/>
      <c r="N15" s="73"/>
      <c r="O15" s="73"/>
      <c r="P15" s="73"/>
      <c r="Q15" s="73"/>
      <c r="R15" s="73"/>
      <c r="S15" s="73"/>
      <c r="T15" s="73"/>
      <c r="U15" s="73"/>
      <c r="V15" s="73"/>
      <c r="W15" s="73"/>
      <c r="X15" s="73"/>
      <c r="Y15" s="73"/>
      <c r="Z15" s="73"/>
      <c r="AA15" s="73"/>
      <c r="AB15" s="73"/>
      <c r="AC15" s="73"/>
      <c r="AD15" s="73"/>
      <c r="AE15" s="73"/>
      <c r="AF15" s="73"/>
      <c r="AG15" s="73"/>
      <c r="AH15" s="73"/>
      <c r="AI15" s="73"/>
      <c r="AJ15" s="73"/>
      <c r="AK15" s="73"/>
      <c r="AL15" s="73"/>
      <c r="AM15" s="73"/>
      <c r="AN15" s="73"/>
      <c r="AO15" s="73"/>
      <c r="AP15" s="73"/>
      <c r="AQ15" s="73"/>
      <c r="AR15" s="73"/>
      <c r="AS15" s="73"/>
      <c r="AT15" s="73"/>
      <c r="AU15" s="73"/>
      <c r="AV15" s="73"/>
      <c r="AW15" s="73"/>
      <c r="AX15" s="73"/>
      <c r="AY15" s="73"/>
      <c r="AZ15" s="73"/>
      <c r="BA15" s="73"/>
      <c r="BB15" s="73"/>
      <c r="BC15" s="73"/>
      <c r="BD15" s="73"/>
      <c r="BE15" s="73"/>
      <c r="BF15" s="73"/>
      <c r="BG15" s="73"/>
      <c r="BH15" s="73"/>
      <c r="BI15" s="73"/>
      <c r="BJ15" s="74"/>
      <c r="BK15" s="2"/>
      <c r="BL15" s="78"/>
      <c r="BM15" s="79"/>
      <c r="BN15" s="79"/>
      <c r="BO15" s="79"/>
      <c r="BP15" s="79"/>
      <c r="BQ15" s="79"/>
      <c r="BR15" s="79"/>
      <c r="BS15" s="79"/>
      <c r="BT15" s="79"/>
      <c r="BU15" s="79"/>
      <c r="BV15" s="79"/>
      <c r="BW15" s="79"/>
      <c r="BX15" s="79"/>
      <c r="BY15" s="79"/>
      <c r="BZ15" s="80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57" t="s">
        <v>113</v>
      </c>
      <c r="BM16" s="58"/>
      <c r="BN16" s="58"/>
      <c r="BO16" s="58"/>
      <c r="BP16" s="58"/>
      <c r="BQ16" s="58"/>
      <c r="BR16" s="58"/>
      <c r="BS16" s="58"/>
      <c r="BT16" s="58"/>
      <c r="BU16" s="58"/>
      <c r="BV16" s="58"/>
      <c r="BW16" s="58"/>
      <c r="BX16" s="58"/>
      <c r="BY16" s="58"/>
      <c r="BZ16" s="59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57"/>
      <c r="BM17" s="58"/>
      <c r="BN17" s="58"/>
      <c r="BO17" s="58"/>
      <c r="BP17" s="58"/>
      <c r="BQ17" s="58"/>
      <c r="BR17" s="58"/>
      <c r="BS17" s="58"/>
      <c r="BT17" s="58"/>
      <c r="BU17" s="58"/>
      <c r="BV17" s="58"/>
      <c r="BW17" s="58"/>
      <c r="BX17" s="58"/>
      <c r="BY17" s="58"/>
      <c r="BZ17" s="59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57"/>
      <c r="BM18" s="58"/>
      <c r="BN18" s="58"/>
      <c r="BO18" s="58"/>
      <c r="BP18" s="58"/>
      <c r="BQ18" s="58"/>
      <c r="BR18" s="58"/>
      <c r="BS18" s="58"/>
      <c r="BT18" s="58"/>
      <c r="BU18" s="58"/>
      <c r="BV18" s="58"/>
      <c r="BW18" s="58"/>
      <c r="BX18" s="58"/>
      <c r="BY18" s="58"/>
      <c r="BZ18" s="59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57"/>
      <c r="BM19" s="58"/>
      <c r="BN19" s="58"/>
      <c r="BO19" s="58"/>
      <c r="BP19" s="58"/>
      <c r="BQ19" s="58"/>
      <c r="BR19" s="58"/>
      <c r="BS19" s="58"/>
      <c r="BT19" s="58"/>
      <c r="BU19" s="58"/>
      <c r="BV19" s="58"/>
      <c r="BW19" s="58"/>
      <c r="BX19" s="58"/>
      <c r="BY19" s="58"/>
      <c r="BZ19" s="59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57"/>
      <c r="BM20" s="58"/>
      <c r="BN20" s="58"/>
      <c r="BO20" s="58"/>
      <c r="BP20" s="58"/>
      <c r="BQ20" s="58"/>
      <c r="BR20" s="58"/>
      <c r="BS20" s="58"/>
      <c r="BT20" s="58"/>
      <c r="BU20" s="58"/>
      <c r="BV20" s="58"/>
      <c r="BW20" s="58"/>
      <c r="BX20" s="58"/>
      <c r="BY20" s="58"/>
      <c r="BZ20" s="59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57"/>
      <c r="BM21" s="58"/>
      <c r="BN21" s="58"/>
      <c r="BO21" s="58"/>
      <c r="BP21" s="58"/>
      <c r="BQ21" s="58"/>
      <c r="BR21" s="58"/>
      <c r="BS21" s="58"/>
      <c r="BT21" s="58"/>
      <c r="BU21" s="58"/>
      <c r="BV21" s="58"/>
      <c r="BW21" s="58"/>
      <c r="BX21" s="58"/>
      <c r="BY21" s="58"/>
      <c r="BZ21" s="59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57"/>
      <c r="BM22" s="58"/>
      <c r="BN22" s="58"/>
      <c r="BO22" s="58"/>
      <c r="BP22" s="58"/>
      <c r="BQ22" s="58"/>
      <c r="BR22" s="58"/>
      <c r="BS22" s="58"/>
      <c r="BT22" s="58"/>
      <c r="BU22" s="58"/>
      <c r="BV22" s="58"/>
      <c r="BW22" s="58"/>
      <c r="BX22" s="58"/>
      <c r="BY22" s="58"/>
      <c r="BZ22" s="59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57"/>
      <c r="BM23" s="58"/>
      <c r="BN23" s="58"/>
      <c r="BO23" s="58"/>
      <c r="BP23" s="58"/>
      <c r="BQ23" s="58"/>
      <c r="BR23" s="58"/>
      <c r="BS23" s="58"/>
      <c r="BT23" s="58"/>
      <c r="BU23" s="58"/>
      <c r="BV23" s="58"/>
      <c r="BW23" s="58"/>
      <c r="BX23" s="58"/>
      <c r="BY23" s="58"/>
      <c r="BZ23" s="59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57"/>
      <c r="BM24" s="58"/>
      <c r="BN24" s="58"/>
      <c r="BO24" s="58"/>
      <c r="BP24" s="58"/>
      <c r="BQ24" s="58"/>
      <c r="BR24" s="58"/>
      <c r="BS24" s="58"/>
      <c r="BT24" s="58"/>
      <c r="BU24" s="58"/>
      <c r="BV24" s="58"/>
      <c r="BW24" s="58"/>
      <c r="BX24" s="58"/>
      <c r="BY24" s="58"/>
      <c r="BZ24" s="59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57"/>
      <c r="BM25" s="58"/>
      <c r="BN25" s="58"/>
      <c r="BO25" s="58"/>
      <c r="BP25" s="58"/>
      <c r="BQ25" s="58"/>
      <c r="BR25" s="58"/>
      <c r="BS25" s="58"/>
      <c r="BT25" s="58"/>
      <c r="BU25" s="58"/>
      <c r="BV25" s="58"/>
      <c r="BW25" s="58"/>
      <c r="BX25" s="58"/>
      <c r="BY25" s="58"/>
      <c r="BZ25" s="59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57"/>
      <c r="BM26" s="58"/>
      <c r="BN26" s="58"/>
      <c r="BO26" s="58"/>
      <c r="BP26" s="58"/>
      <c r="BQ26" s="58"/>
      <c r="BR26" s="58"/>
      <c r="BS26" s="58"/>
      <c r="BT26" s="58"/>
      <c r="BU26" s="58"/>
      <c r="BV26" s="58"/>
      <c r="BW26" s="58"/>
      <c r="BX26" s="58"/>
      <c r="BY26" s="58"/>
      <c r="BZ26" s="59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57"/>
      <c r="BM27" s="58"/>
      <c r="BN27" s="58"/>
      <c r="BO27" s="58"/>
      <c r="BP27" s="58"/>
      <c r="BQ27" s="58"/>
      <c r="BR27" s="58"/>
      <c r="BS27" s="58"/>
      <c r="BT27" s="58"/>
      <c r="BU27" s="58"/>
      <c r="BV27" s="58"/>
      <c r="BW27" s="58"/>
      <c r="BX27" s="58"/>
      <c r="BY27" s="58"/>
      <c r="BZ27" s="59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57"/>
      <c r="BM28" s="58"/>
      <c r="BN28" s="58"/>
      <c r="BO28" s="58"/>
      <c r="BP28" s="58"/>
      <c r="BQ28" s="58"/>
      <c r="BR28" s="58"/>
      <c r="BS28" s="58"/>
      <c r="BT28" s="58"/>
      <c r="BU28" s="58"/>
      <c r="BV28" s="58"/>
      <c r="BW28" s="58"/>
      <c r="BX28" s="58"/>
      <c r="BY28" s="58"/>
      <c r="BZ28" s="59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57"/>
      <c r="BM29" s="58"/>
      <c r="BN29" s="58"/>
      <c r="BO29" s="58"/>
      <c r="BP29" s="58"/>
      <c r="BQ29" s="58"/>
      <c r="BR29" s="58"/>
      <c r="BS29" s="58"/>
      <c r="BT29" s="58"/>
      <c r="BU29" s="58"/>
      <c r="BV29" s="58"/>
      <c r="BW29" s="58"/>
      <c r="BX29" s="58"/>
      <c r="BY29" s="58"/>
      <c r="BZ29" s="59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57"/>
      <c r="BM30" s="58"/>
      <c r="BN30" s="58"/>
      <c r="BO30" s="58"/>
      <c r="BP30" s="58"/>
      <c r="BQ30" s="58"/>
      <c r="BR30" s="58"/>
      <c r="BS30" s="58"/>
      <c r="BT30" s="58"/>
      <c r="BU30" s="58"/>
      <c r="BV30" s="58"/>
      <c r="BW30" s="58"/>
      <c r="BX30" s="58"/>
      <c r="BY30" s="58"/>
      <c r="BZ30" s="59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57"/>
      <c r="BM31" s="58"/>
      <c r="BN31" s="58"/>
      <c r="BO31" s="58"/>
      <c r="BP31" s="58"/>
      <c r="BQ31" s="58"/>
      <c r="BR31" s="58"/>
      <c r="BS31" s="58"/>
      <c r="BT31" s="58"/>
      <c r="BU31" s="58"/>
      <c r="BV31" s="58"/>
      <c r="BW31" s="58"/>
      <c r="BX31" s="58"/>
      <c r="BY31" s="58"/>
      <c r="BZ31" s="59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57"/>
      <c r="BM32" s="58"/>
      <c r="BN32" s="58"/>
      <c r="BO32" s="58"/>
      <c r="BP32" s="58"/>
      <c r="BQ32" s="58"/>
      <c r="BR32" s="58"/>
      <c r="BS32" s="58"/>
      <c r="BT32" s="58"/>
      <c r="BU32" s="58"/>
      <c r="BV32" s="58"/>
      <c r="BW32" s="58"/>
      <c r="BX32" s="58"/>
      <c r="BY32" s="58"/>
      <c r="BZ32" s="59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57"/>
      <c r="BM33" s="58"/>
      <c r="BN33" s="58"/>
      <c r="BO33" s="58"/>
      <c r="BP33" s="58"/>
      <c r="BQ33" s="58"/>
      <c r="BR33" s="58"/>
      <c r="BS33" s="58"/>
      <c r="BT33" s="58"/>
      <c r="BU33" s="58"/>
      <c r="BV33" s="58"/>
      <c r="BW33" s="58"/>
      <c r="BX33" s="58"/>
      <c r="BY33" s="58"/>
      <c r="BZ33" s="59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57"/>
      <c r="BM34" s="58"/>
      <c r="BN34" s="58"/>
      <c r="BO34" s="58"/>
      <c r="BP34" s="58"/>
      <c r="BQ34" s="58"/>
      <c r="BR34" s="58"/>
      <c r="BS34" s="58"/>
      <c r="BT34" s="58"/>
      <c r="BU34" s="58"/>
      <c r="BV34" s="58"/>
      <c r="BW34" s="58"/>
      <c r="BX34" s="58"/>
      <c r="BY34" s="58"/>
      <c r="BZ34" s="59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57"/>
      <c r="BM35" s="58"/>
      <c r="BN35" s="58"/>
      <c r="BO35" s="58"/>
      <c r="BP35" s="58"/>
      <c r="BQ35" s="58"/>
      <c r="BR35" s="58"/>
      <c r="BS35" s="58"/>
      <c r="BT35" s="58"/>
      <c r="BU35" s="58"/>
      <c r="BV35" s="58"/>
      <c r="BW35" s="58"/>
      <c r="BX35" s="58"/>
      <c r="BY35" s="58"/>
      <c r="BZ35" s="59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57"/>
      <c r="BM36" s="58"/>
      <c r="BN36" s="58"/>
      <c r="BO36" s="58"/>
      <c r="BP36" s="58"/>
      <c r="BQ36" s="58"/>
      <c r="BR36" s="58"/>
      <c r="BS36" s="58"/>
      <c r="BT36" s="58"/>
      <c r="BU36" s="58"/>
      <c r="BV36" s="58"/>
      <c r="BW36" s="58"/>
      <c r="BX36" s="58"/>
      <c r="BY36" s="58"/>
      <c r="BZ36" s="59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57"/>
      <c r="BM37" s="58"/>
      <c r="BN37" s="58"/>
      <c r="BO37" s="58"/>
      <c r="BP37" s="58"/>
      <c r="BQ37" s="58"/>
      <c r="BR37" s="58"/>
      <c r="BS37" s="58"/>
      <c r="BT37" s="58"/>
      <c r="BU37" s="58"/>
      <c r="BV37" s="58"/>
      <c r="BW37" s="58"/>
      <c r="BX37" s="58"/>
      <c r="BY37" s="58"/>
      <c r="BZ37" s="59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57"/>
      <c r="BM38" s="58"/>
      <c r="BN38" s="58"/>
      <c r="BO38" s="58"/>
      <c r="BP38" s="58"/>
      <c r="BQ38" s="58"/>
      <c r="BR38" s="58"/>
      <c r="BS38" s="58"/>
      <c r="BT38" s="58"/>
      <c r="BU38" s="58"/>
      <c r="BV38" s="58"/>
      <c r="BW38" s="58"/>
      <c r="BX38" s="58"/>
      <c r="BY38" s="58"/>
      <c r="BZ38" s="59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57"/>
      <c r="BM39" s="58"/>
      <c r="BN39" s="58"/>
      <c r="BO39" s="58"/>
      <c r="BP39" s="58"/>
      <c r="BQ39" s="58"/>
      <c r="BR39" s="58"/>
      <c r="BS39" s="58"/>
      <c r="BT39" s="58"/>
      <c r="BU39" s="58"/>
      <c r="BV39" s="58"/>
      <c r="BW39" s="58"/>
      <c r="BX39" s="58"/>
      <c r="BY39" s="58"/>
      <c r="BZ39" s="59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57"/>
      <c r="BM40" s="58"/>
      <c r="BN40" s="58"/>
      <c r="BO40" s="58"/>
      <c r="BP40" s="58"/>
      <c r="BQ40" s="58"/>
      <c r="BR40" s="58"/>
      <c r="BS40" s="58"/>
      <c r="BT40" s="58"/>
      <c r="BU40" s="58"/>
      <c r="BV40" s="58"/>
      <c r="BW40" s="58"/>
      <c r="BX40" s="58"/>
      <c r="BY40" s="58"/>
      <c r="BZ40" s="59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57"/>
      <c r="BM41" s="58"/>
      <c r="BN41" s="58"/>
      <c r="BO41" s="58"/>
      <c r="BP41" s="58"/>
      <c r="BQ41" s="58"/>
      <c r="BR41" s="58"/>
      <c r="BS41" s="58"/>
      <c r="BT41" s="58"/>
      <c r="BU41" s="58"/>
      <c r="BV41" s="58"/>
      <c r="BW41" s="58"/>
      <c r="BX41" s="58"/>
      <c r="BY41" s="58"/>
      <c r="BZ41" s="59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57"/>
      <c r="BM42" s="58"/>
      <c r="BN42" s="58"/>
      <c r="BO42" s="58"/>
      <c r="BP42" s="58"/>
      <c r="BQ42" s="58"/>
      <c r="BR42" s="58"/>
      <c r="BS42" s="58"/>
      <c r="BT42" s="58"/>
      <c r="BU42" s="58"/>
      <c r="BV42" s="58"/>
      <c r="BW42" s="58"/>
      <c r="BX42" s="58"/>
      <c r="BY42" s="58"/>
      <c r="BZ42" s="59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57"/>
      <c r="BM43" s="58"/>
      <c r="BN43" s="58"/>
      <c r="BO43" s="58"/>
      <c r="BP43" s="58"/>
      <c r="BQ43" s="58"/>
      <c r="BR43" s="58"/>
      <c r="BS43" s="58"/>
      <c r="BT43" s="58"/>
      <c r="BU43" s="58"/>
      <c r="BV43" s="58"/>
      <c r="BW43" s="58"/>
      <c r="BX43" s="58"/>
      <c r="BY43" s="58"/>
      <c r="BZ43" s="59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57"/>
      <c r="BM44" s="58"/>
      <c r="BN44" s="58"/>
      <c r="BO44" s="58"/>
      <c r="BP44" s="58"/>
      <c r="BQ44" s="58"/>
      <c r="BR44" s="58"/>
      <c r="BS44" s="58"/>
      <c r="BT44" s="58"/>
      <c r="BU44" s="58"/>
      <c r="BV44" s="58"/>
      <c r="BW44" s="58"/>
      <c r="BX44" s="58"/>
      <c r="BY44" s="58"/>
      <c r="BZ44" s="59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75" t="s">
        <v>26</v>
      </c>
      <c r="BM45" s="76"/>
      <c r="BN45" s="76"/>
      <c r="BO45" s="76"/>
      <c r="BP45" s="76"/>
      <c r="BQ45" s="76"/>
      <c r="BR45" s="76"/>
      <c r="BS45" s="76"/>
      <c r="BT45" s="76"/>
      <c r="BU45" s="76"/>
      <c r="BV45" s="76"/>
      <c r="BW45" s="76"/>
      <c r="BX45" s="76"/>
      <c r="BY45" s="76"/>
      <c r="BZ45" s="77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78"/>
      <c r="BM46" s="79"/>
      <c r="BN46" s="79"/>
      <c r="BO46" s="79"/>
      <c r="BP46" s="79"/>
      <c r="BQ46" s="79"/>
      <c r="BR46" s="79"/>
      <c r="BS46" s="79"/>
      <c r="BT46" s="79"/>
      <c r="BU46" s="79"/>
      <c r="BV46" s="79"/>
      <c r="BW46" s="79"/>
      <c r="BX46" s="79"/>
      <c r="BY46" s="79"/>
      <c r="BZ46" s="80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57" t="s">
        <v>112</v>
      </c>
      <c r="BM47" s="58"/>
      <c r="BN47" s="58"/>
      <c r="BO47" s="58"/>
      <c r="BP47" s="58"/>
      <c r="BQ47" s="58"/>
      <c r="BR47" s="58"/>
      <c r="BS47" s="58"/>
      <c r="BT47" s="58"/>
      <c r="BU47" s="58"/>
      <c r="BV47" s="58"/>
      <c r="BW47" s="58"/>
      <c r="BX47" s="58"/>
      <c r="BY47" s="58"/>
      <c r="BZ47" s="59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57"/>
      <c r="BM48" s="58"/>
      <c r="BN48" s="58"/>
      <c r="BO48" s="58"/>
      <c r="BP48" s="58"/>
      <c r="BQ48" s="58"/>
      <c r="BR48" s="58"/>
      <c r="BS48" s="58"/>
      <c r="BT48" s="58"/>
      <c r="BU48" s="58"/>
      <c r="BV48" s="58"/>
      <c r="BW48" s="58"/>
      <c r="BX48" s="58"/>
      <c r="BY48" s="58"/>
      <c r="BZ48" s="59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57"/>
      <c r="BM49" s="58"/>
      <c r="BN49" s="58"/>
      <c r="BO49" s="58"/>
      <c r="BP49" s="58"/>
      <c r="BQ49" s="58"/>
      <c r="BR49" s="58"/>
      <c r="BS49" s="58"/>
      <c r="BT49" s="58"/>
      <c r="BU49" s="58"/>
      <c r="BV49" s="58"/>
      <c r="BW49" s="58"/>
      <c r="BX49" s="58"/>
      <c r="BY49" s="58"/>
      <c r="BZ49" s="59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57"/>
      <c r="BM50" s="58"/>
      <c r="BN50" s="58"/>
      <c r="BO50" s="58"/>
      <c r="BP50" s="58"/>
      <c r="BQ50" s="58"/>
      <c r="BR50" s="58"/>
      <c r="BS50" s="58"/>
      <c r="BT50" s="58"/>
      <c r="BU50" s="58"/>
      <c r="BV50" s="58"/>
      <c r="BW50" s="58"/>
      <c r="BX50" s="58"/>
      <c r="BY50" s="58"/>
      <c r="BZ50" s="59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57"/>
      <c r="BM51" s="58"/>
      <c r="BN51" s="58"/>
      <c r="BO51" s="58"/>
      <c r="BP51" s="58"/>
      <c r="BQ51" s="58"/>
      <c r="BR51" s="58"/>
      <c r="BS51" s="58"/>
      <c r="BT51" s="58"/>
      <c r="BU51" s="58"/>
      <c r="BV51" s="58"/>
      <c r="BW51" s="58"/>
      <c r="BX51" s="58"/>
      <c r="BY51" s="58"/>
      <c r="BZ51" s="59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57"/>
      <c r="BM52" s="58"/>
      <c r="BN52" s="58"/>
      <c r="BO52" s="58"/>
      <c r="BP52" s="58"/>
      <c r="BQ52" s="58"/>
      <c r="BR52" s="58"/>
      <c r="BS52" s="58"/>
      <c r="BT52" s="58"/>
      <c r="BU52" s="58"/>
      <c r="BV52" s="58"/>
      <c r="BW52" s="58"/>
      <c r="BX52" s="58"/>
      <c r="BY52" s="58"/>
      <c r="BZ52" s="59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57"/>
      <c r="BM53" s="58"/>
      <c r="BN53" s="58"/>
      <c r="BO53" s="58"/>
      <c r="BP53" s="58"/>
      <c r="BQ53" s="58"/>
      <c r="BR53" s="58"/>
      <c r="BS53" s="58"/>
      <c r="BT53" s="58"/>
      <c r="BU53" s="58"/>
      <c r="BV53" s="58"/>
      <c r="BW53" s="58"/>
      <c r="BX53" s="58"/>
      <c r="BY53" s="58"/>
      <c r="BZ53" s="59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57"/>
      <c r="BM54" s="58"/>
      <c r="BN54" s="58"/>
      <c r="BO54" s="58"/>
      <c r="BP54" s="58"/>
      <c r="BQ54" s="58"/>
      <c r="BR54" s="58"/>
      <c r="BS54" s="58"/>
      <c r="BT54" s="58"/>
      <c r="BU54" s="58"/>
      <c r="BV54" s="58"/>
      <c r="BW54" s="58"/>
      <c r="BX54" s="58"/>
      <c r="BY54" s="58"/>
      <c r="BZ54" s="59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57"/>
      <c r="BM55" s="58"/>
      <c r="BN55" s="58"/>
      <c r="BO55" s="58"/>
      <c r="BP55" s="58"/>
      <c r="BQ55" s="58"/>
      <c r="BR55" s="58"/>
      <c r="BS55" s="58"/>
      <c r="BT55" s="58"/>
      <c r="BU55" s="58"/>
      <c r="BV55" s="58"/>
      <c r="BW55" s="58"/>
      <c r="BX55" s="58"/>
      <c r="BY55" s="58"/>
      <c r="BZ55" s="59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57"/>
      <c r="BM56" s="58"/>
      <c r="BN56" s="58"/>
      <c r="BO56" s="58"/>
      <c r="BP56" s="58"/>
      <c r="BQ56" s="58"/>
      <c r="BR56" s="58"/>
      <c r="BS56" s="58"/>
      <c r="BT56" s="58"/>
      <c r="BU56" s="58"/>
      <c r="BV56" s="58"/>
      <c r="BW56" s="58"/>
      <c r="BX56" s="58"/>
      <c r="BY56" s="58"/>
      <c r="BZ56" s="59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57"/>
      <c r="BM57" s="58"/>
      <c r="BN57" s="58"/>
      <c r="BO57" s="58"/>
      <c r="BP57" s="58"/>
      <c r="BQ57" s="58"/>
      <c r="BR57" s="58"/>
      <c r="BS57" s="58"/>
      <c r="BT57" s="58"/>
      <c r="BU57" s="58"/>
      <c r="BV57" s="58"/>
      <c r="BW57" s="58"/>
      <c r="BX57" s="58"/>
      <c r="BY57" s="58"/>
      <c r="BZ57" s="59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57"/>
      <c r="BM58" s="58"/>
      <c r="BN58" s="58"/>
      <c r="BO58" s="58"/>
      <c r="BP58" s="58"/>
      <c r="BQ58" s="58"/>
      <c r="BR58" s="58"/>
      <c r="BS58" s="58"/>
      <c r="BT58" s="58"/>
      <c r="BU58" s="58"/>
      <c r="BV58" s="58"/>
      <c r="BW58" s="58"/>
      <c r="BX58" s="58"/>
      <c r="BY58" s="58"/>
      <c r="BZ58" s="59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57"/>
      <c r="BM59" s="58"/>
      <c r="BN59" s="58"/>
      <c r="BO59" s="58"/>
      <c r="BP59" s="58"/>
      <c r="BQ59" s="58"/>
      <c r="BR59" s="58"/>
      <c r="BS59" s="58"/>
      <c r="BT59" s="58"/>
      <c r="BU59" s="58"/>
      <c r="BV59" s="58"/>
      <c r="BW59" s="58"/>
      <c r="BX59" s="58"/>
      <c r="BY59" s="58"/>
      <c r="BZ59" s="59"/>
    </row>
    <row r="60" spans="1:78" ht="13.5" customHeight="1" x14ac:dyDescent="0.15">
      <c r="A60" s="2"/>
      <c r="B60" s="72" t="s">
        <v>27</v>
      </c>
      <c r="C60" s="73"/>
      <c r="D60" s="73"/>
      <c r="E60" s="73"/>
      <c r="F60" s="73"/>
      <c r="G60" s="73"/>
      <c r="H60" s="73"/>
      <c r="I60" s="73"/>
      <c r="J60" s="73"/>
      <c r="K60" s="73"/>
      <c r="L60" s="73"/>
      <c r="M60" s="73"/>
      <c r="N60" s="73"/>
      <c r="O60" s="73"/>
      <c r="P60" s="73"/>
      <c r="Q60" s="73"/>
      <c r="R60" s="73"/>
      <c r="S60" s="73"/>
      <c r="T60" s="73"/>
      <c r="U60" s="73"/>
      <c r="V60" s="73"/>
      <c r="W60" s="73"/>
      <c r="X60" s="73"/>
      <c r="Y60" s="73"/>
      <c r="Z60" s="73"/>
      <c r="AA60" s="73"/>
      <c r="AB60" s="73"/>
      <c r="AC60" s="73"/>
      <c r="AD60" s="73"/>
      <c r="AE60" s="73"/>
      <c r="AF60" s="73"/>
      <c r="AG60" s="73"/>
      <c r="AH60" s="73"/>
      <c r="AI60" s="73"/>
      <c r="AJ60" s="73"/>
      <c r="AK60" s="73"/>
      <c r="AL60" s="73"/>
      <c r="AM60" s="73"/>
      <c r="AN60" s="73"/>
      <c r="AO60" s="73"/>
      <c r="AP60" s="73"/>
      <c r="AQ60" s="73"/>
      <c r="AR60" s="73"/>
      <c r="AS60" s="73"/>
      <c r="AT60" s="73"/>
      <c r="AU60" s="73"/>
      <c r="AV60" s="73"/>
      <c r="AW60" s="73"/>
      <c r="AX60" s="73"/>
      <c r="AY60" s="73"/>
      <c r="AZ60" s="73"/>
      <c r="BA60" s="73"/>
      <c r="BB60" s="73"/>
      <c r="BC60" s="73"/>
      <c r="BD60" s="73"/>
      <c r="BE60" s="73"/>
      <c r="BF60" s="73"/>
      <c r="BG60" s="73"/>
      <c r="BH60" s="73"/>
      <c r="BI60" s="73"/>
      <c r="BJ60" s="74"/>
      <c r="BK60" s="2"/>
      <c r="BL60" s="57"/>
      <c r="BM60" s="58"/>
      <c r="BN60" s="58"/>
      <c r="BO60" s="58"/>
      <c r="BP60" s="58"/>
      <c r="BQ60" s="58"/>
      <c r="BR60" s="58"/>
      <c r="BS60" s="58"/>
      <c r="BT60" s="58"/>
      <c r="BU60" s="58"/>
      <c r="BV60" s="58"/>
      <c r="BW60" s="58"/>
      <c r="BX60" s="58"/>
      <c r="BY60" s="58"/>
      <c r="BZ60" s="59"/>
    </row>
    <row r="61" spans="1:78" ht="13.5" customHeight="1" x14ac:dyDescent="0.15">
      <c r="A61" s="2"/>
      <c r="B61" s="72"/>
      <c r="C61" s="73"/>
      <c r="D61" s="73"/>
      <c r="E61" s="73"/>
      <c r="F61" s="73"/>
      <c r="G61" s="73"/>
      <c r="H61" s="73"/>
      <c r="I61" s="73"/>
      <c r="J61" s="73"/>
      <c r="K61" s="73"/>
      <c r="L61" s="73"/>
      <c r="M61" s="73"/>
      <c r="N61" s="73"/>
      <c r="O61" s="73"/>
      <c r="P61" s="73"/>
      <c r="Q61" s="73"/>
      <c r="R61" s="73"/>
      <c r="S61" s="73"/>
      <c r="T61" s="73"/>
      <c r="U61" s="73"/>
      <c r="V61" s="73"/>
      <c r="W61" s="73"/>
      <c r="X61" s="73"/>
      <c r="Y61" s="73"/>
      <c r="Z61" s="73"/>
      <c r="AA61" s="73"/>
      <c r="AB61" s="73"/>
      <c r="AC61" s="73"/>
      <c r="AD61" s="73"/>
      <c r="AE61" s="73"/>
      <c r="AF61" s="73"/>
      <c r="AG61" s="73"/>
      <c r="AH61" s="73"/>
      <c r="AI61" s="73"/>
      <c r="AJ61" s="73"/>
      <c r="AK61" s="73"/>
      <c r="AL61" s="73"/>
      <c r="AM61" s="73"/>
      <c r="AN61" s="73"/>
      <c r="AO61" s="73"/>
      <c r="AP61" s="73"/>
      <c r="AQ61" s="73"/>
      <c r="AR61" s="73"/>
      <c r="AS61" s="73"/>
      <c r="AT61" s="73"/>
      <c r="AU61" s="73"/>
      <c r="AV61" s="73"/>
      <c r="AW61" s="73"/>
      <c r="AX61" s="73"/>
      <c r="AY61" s="73"/>
      <c r="AZ61" s="73"/>
      <c r="BA61" s="73"/>
      <c r="BB61" s="73"/>
      <c r="BC61" s="73"/>
      <c r="BD61" s="73"/>
      <c r="BE61" s="73"/>
      <c r="BF61" s="73"/>
      <c r="BG61" s="73"/>
      <c r="BH61" s="73"/>
      <c r="BI61" s="73"/>
      <c r="BJ61" s="74"/>
      <c r="BK61" s="2"/>
      <c r="BL61" s="57"/>
      <c r="BM61" s="58"/>
      <c r="BN61" s="58"/>
      <c r="BO61" s="58"/>
      <c r="BP61" s="58"/>
      <c r="BQ61" s="58"/>
      <c r="BR61" s="58"/>
      <c r="BS61" s="58"/>
      <c r="BT61" s="58"/>
      <c r="BU61" s="58"/>
      <c r="BV61" s="58"/>
      <c r="BW61" s="58"/>
      <c r="BX61" s="58"/>
      <c r="BY61" s="58"/>
      <c r="BZ61" s="59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57"/>
      <c r="BM62" s="58"/>
      <c r="BN62" s="58"/>
      <c r="BO62" s="58"/>
      <c r="BP62" s="58"/>
      <c r="BQ62" s="58"/>
      <c r="BR62" s="58"/>
      <c r="BS62" s="58"/>
      <c r="BT62" s="58"/>
      <c r="BU62" s="58"/>
      <c r="BV62" s="58"/>
      <c r="BW62" s="58"/>
      <c r="BX62" s="58"/>
      <c r="BY62" s="58"/>
      <c r="BZ62" s="59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57"/>
      <c r="BM63" s="58"/>
      <c r="BN63" s="58"/>
      <c r="BO63" s="58"/>
      <c r="BP63" s="58"/>
      <c r="BQ63" s="58"/>
      <c r="BR63" s="58"/>
      <c r="BS63" s="58"/>
      <c r="BT63" s="58"/>
      <c r="BU63" s="58"/>
      <c r="BV63" s="58"/>
      <c r="BW63" s="58"/>
      <c r="BX63" s="58"/>
      <c r="BY63" s="58"/>
      <c r="BZ63" s="59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75" t="s">
        <v>28</v>
      </c>
      <c r="BM64" s="76"/>
      <c r="BN64" s="76"/>
      <c r="BO64" s="76"/>
      <c r="BP64" s="76"/>
      <c r="BQ64" s="76"/>
      <c r="BR64" s="76"/>
      <c r="BS64" s="76"/>
      <c r="BT64" s="76"/>
      <c r="BU64" s="76"/>
      <c r="BV64" s="76"/>
      <c r="BW64" s="76"/>
      <c r="BX64" s="76"/>
      <c r="BY64" s="76"/>
      <c r="BZ64" s="77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78"/>
      <c r="BM65" s="79"/>
      <c r="BN65" s="79"/>
      <c r="BO65" s="79"/>
      <c r="BP65" s="79"/>
      <c r="BQ65" s="79"/>
      <c r="BR65" s="79"/>
      <c r="BS65" s="79"/>
      <c r="BT65" s="79"/>
      <c r="BU65" s="79"/>
      <c r="BV65" s="79"/>
      <c r="BW65" s="79"/>
      <c r="BX65" s="79"/>
      <c r="BY65" s="79"/>
      <c r="BZ65" s="80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57" t="s">
        <v>114</v>
      </c>
      <c r="BM66" s="58"/>
      <c r="BN66" s="58"/>
      <c r="BO66" s="58"/>
      <c r="BP66" s="58"/>
      <c r="BQ66" s="58"/>
      <c r="BR66" s="58"/>
      <c r="BS66" s="58"/>
      <c r="BT66" s="58"/>
      <c r="BU66" s="58"/>
      <c r="BV66" s="58"/>
      <c r="BW66" s="58"/>
      <c r="BX66" s="58"/>
      <c r="BY66" s="58"/>
      <c r="BZ66" s="59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57"/>
      <c r="BM67" s="58"/>
      <c r="BN67" s="58"/>
      <c r="BO67" s="58"/>
      <c r="BP67" s="58"/>
      <c r="BQ67" s="58"/>
      <c r="BR67" s="58"/>
      <c r="BS67" s="58"/>
      <c r="BT67" s="58"/>
      <c r="BU67" s="58"/>
      <c r="BV67" s="58"/>
      <c r="BW67" s="58"/>
      <c r="BX67" s="58"/>
      <c r="BY67" s="58"/>
      <c r="BZ67" s="59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57"/>
      <c r="BM68" s="58"/>
      <c r="BN68" s="58"/>
      <c r="BO68" s="58"/>
      <c r="BP68" s="58"/>
      <c r="BQ68" s="58"/>
      <c r="BR68" s="58"/>
      <c r="BS68" s="58"/>
      <c r="BT68" s="58"/>
      <c r="BU68" s="58"/>
      <c r="BV68" s="58"/>
      <c r="BW68" s="58"/>
      <c r="BX68" s="58"/>
      <c r="BY68" s="58"/>
      <c r="BZ68" s="59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57"/>
      <c r="BM69" s="58"/>
      <c r="BN69" s="58"/>
      <c r="BO69" s="58"/>
      <c r="BP69" s="58"/>
      <c r="BQ69" s="58"/>
      <c r="BR69" s="58"/>
      <c r="BS69" s="58"/>
      <c r="BT69" s="58"/>
      <c r="BU69" s="58"/>
      <c r="BV69" s="58"/>
      <c r="BW69" s="58"/>
      <c r="BX69" s="58"/>
      <c r="BY69" s="58"/>
      <c r="BZ69" s="59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57"/>
      <c r="BM70" s="58"/>
      <c r="BN70" s="58"/>
      <c r="BO70" s="58"/>
      <c r="BP70" s="58"/>
      <c r="BQ70" s="58"/>
      <c r="BR70" s="58"/>
      <c r="BS70" s="58"/>
      <c r="BT70" s="58"/>
      <c r="BU70" s="58"/>
      <c r="BV70" s="58"/>
      <c r="BW70" s="58"/>
      <c r="BX70" s="58"/>
      <c r="BY70" s="58"/>
      <c r="BZ70" s="59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57"/>
      <c r="BM71" s="58"/>
      <c r="BN71" s="58"/>
      <c r="BO71" s="58"/>
      <c r="BP71" s="58"/>
      <c r="BQ71" s="58"/>
      <c r="BR71" s="58"/>
      <c r="BS71" s="58"/>
      <c r="BT71" s="58"/>
      <c r="BU71" s="58"/>
      <c r="BV71" s="58"/>
      <c r="BW71" s="58"/>
      <c r="BX71" s="58"/>
      <c r="BY71" s="58"/>
      <c r="BZ71" s="59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57"/>
      <c r="BM72" s="58"/>
      <c r="BN72" s="58"/>
      <c r="BO72" s="58"/>
      <c r="BP72" s="58"/>
      <c r="BQ72" s="58"/>
      <c r="BR72" s="58"/>
      <c r="BS72" s="58"/>
      <c r="BT72" s="58"/>
      <c r="BU72" s="58"/>
      <c r="BV72" s="58"/>
      <c r="BW72" s="58"/>
      <c r="BX72" s="58"/>
      <c r="BY72" s="58"/>
      <c r="BZ72" s="59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57"/>
      <c r="BM73" s="58"/>
      <c r="BN73" s="58"/>
      <c r="BO73" s="58"/>
      <c r="BP73" s="58"/>
      <c r="BQ73" s="58"/>
      <c r="BR73" s="58"/>
      <c r="BS73" s="58"/>
      <c r="BT73" s="58"/>
      <c r="BU73" s="58"/>
      <c r="BV73" s="58"/>
      <c r="BW73" s="58"/>
      <c r="BX73" s="58"/>
      <c r="BY73" s="58"/>
      <c r="BZ73" s="59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57"/>
      <c r="BM74" s="58"/>
      <c r="BN74" s="58"/>
      <c r="BO74" s="58"/>
      <c r="BP74" s="58"/>
      <c r="BQ74" s="58"/>
      <c r="BR74" s="58"/>
      <c r="BS74" s="58"/>
      <c r="BT74" s="58"/>
      <c r="BU74" s="58"/>
      <c r="BV74" s="58"/>
      <c r="BW74" s="58"/>
      <c r="BX74" s="58"/>
      <c r="BY74" s="58"/>
      <c r="BZ74" s="59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57"/>
      <c r="BM75" s="58"/>
      <c r="BN75" s="58"/>
      <c r="BO75" s="58"/>
      <c r="BP75" s="58"/>
      <c r="BQ75" s="58"/>
      <c r="BR75" s="58"/>
      <c r="BS75" s="58"/>
      <c r="BT75" s="58"/>
      <c r="BU75" s="58"/>
      <c r="BV75" s="58"/>
      <c r="BW75" s="58"/>
      <c r="BX75" s="58"/>
      <c r="BY75" s="58"/>
      <c r="BZ75" s="59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57"/>
      <c r="BM76" s="58"/>
      <c r="BN76" s="58"/>
      <c r="BO76" s="58"/>
      <c r="BP76" s="58"/>
      <c r="BQ76" s="58"/>
      <c r="BR76" s="58"/>
      <c r="BS76" s="58"/>
      <c r="BT76" s="58"/>
      <c r="BU76" s="58"/>
      <c r="BV76" s="58"/>
      <c r="BW76" s="58"/>
      <c r="BX76" s="58"/>
      <c r="BY76" s="58"/>
      <c r="BZ76" s="59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57"/>
      <c r="BM77" s="58"/>
      <c r="BN77" s="58"/>
      <c r="BO77" s="58"/>
      <c r="BP77" s="58"/>
      <c r="BQ77" s="58"/>
      <c r="BR77" s="58"/>
      <c r="BS77" s="58"/>
      <c r="BT77" s="58"/>
      <c r="BU77" s="58"/>
      <c r="BV77" s="58"/>
      <c r="BW77" s="58"/>
      <c r="BX77" s="58"/>
      <c r="BY77" s="58"/>
      <c r="BZ77" s="59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57"/>
      <c r="BM78" s="58"/>
      <c r="BN78" s="58"/>
      <c r="BO78" s="58"/>
      <c r="BP78" s="58"/>
      <c r="BQ78" s="58"/>
      <c r="BR78" s="58"/>
      <c r="BS78" s="58"/>
      <c r="BT78" s="58"/>
      <c r="BU78" s="58"/>
      <c r="BV78" s="58"/>
      <c r="BW78" s="58"/>
      <c r="BX78" s="58"/>
      <c r="BY78" s="58"/>
      <c r="BZ78" s="59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57"/>
      <c r="BM79" s="58"/>
      <c r="BN79" s="58"/>
      <c r="BO79" s="58"/>
      <c r="BP79" s="58"/>
      <c r="BQ79" s="58"/>
      <c r="BR79" s="58"/>
      <c r="BS79" s="58"/>
      <c r="BT79" s="58"/>
      <c r="BU79" s="58"/>
      <c r="BV79" s="58"/>
      <c r="BW79" s="58"/>
      <c r="BX79" s="58"/>
      <c r="BY79" s="58"/>
      <c r="BZ79" s="59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57"/>
      <c r="BM80" s="58"/>
      <c r="BN80" s="58"/>
      <c r="BO80" s="58"/>
      <c r="BP80" s="58"/>
      <c r="BQ80" s="58"/>
      <c r="BR80" s="58"/>
      <c r="BS80" s="58"/>
      <c r="BT80" s="58"/>
      <c r="BU80" s="58"/>
      <c r="BV80" s="58"/>
      <c r="BW80" s="58"/>
      <c r="BX80" s="58"/>
      <c r="BY80" s="58"/>
      <c r="BZ80" s="59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57"/>
      <c r="BM81" s="58"/>
      <c r="BN81" s="58"/>
      <c r="BO81" s="58"/>
      <c r="BP81" s="58"/>
      <c r="BQ81" s="58"/>
      <c r="BR81" s="58"/>
      <c r="BS81" s="58"/>
      <c r="BT81" s="58"/>
      <c r="BU81" s="58"/>
      <c r="BV81" s="58"/>
      <c r="BW81" s="58"/>
      <c r="BX81" s="58"/>
      <c r="BY81" s="58"/>
      <c r="BZ81" s="59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60"/>
      <c r="BM82" s="61"/>
      <c r="BN82" s="61"/>
      <c r="BO82" s="61"/>
      <c r="BP82" s="61"/>
      <c r="BQ82" s="61"/>
      <c r="BR82" s="61"/>
      <c r="BS82" s="61"/>
      <c r="BT82" s="61"/>
      <c r="BU82" s="61"/>
      <c r="BV82" s="61"/>
      <c r="BW82" s="61"/>
      <c r="BX82" s="61"/>
      <c r="BY82" s="61"/>
      <c r="BZ82" s="62"/>
    </row>
    <row r="83" spans="1:78" x14ac:dyDescent="0.15">
      <c r="C83" s="12"/>
    </row>
    <row r="84" spans="1:78" hidden="1" x14ac:dyDescent="0.15">
      <c r="B84" s="13" t="s">
        <v>29</v>
      </c>
      <c r="C84" s="13"/>
      <c r="D84" s="13"/>
      <c r="E84" s="13" t="s">
        <v>30</v>
      </c>
      <c r="F84" s="13" t="s">
        <v>31</v>
      </c>
      <c r="G84" s="13" t="s">
        <v>32</v>
      </c>
      <c r="H84" s="13" t="s">
        <v>33</v>
      </c>
      <c r="I84" s="13" t="s">
        <v>34</v>
      </c>
      <c r="J84" s="13" t="s">
        <v>35</v>
      </c>
      <c r="K84" s="13" t="s">
        <v>36</v>
      </c>
      <c r="L84" s="13" t="s">
        <v>37</v>
      </c>
      <c r="M84" s="13" t="s">
        <v>38</v>
      </c>
      <c r="N84" s="13" t="s">
        <v>39</v>
      </c>
      <c r="O84" s="13" t="s">
        <v>40</v>
      </c>
    </row>
    <row r="85" spans="1:78" hidden="1" x14ac:dyDescent="0.15">
      <c r="B85" s="13"/>
      <c r="C85" s="13"/>
      <c r="D85" s="13"/>
      <c r="E85" s="13" t="str">
        <f>データ!AH6</f>
        <v>【108.70】</v>
      </c>
      <c r="F85" s="13" t="str">
        <f>データ!AS6</f>
        <v>【1.34】</v>
      </c>
      <c r="G85" s="13" t="str">
        <f>データ!BD6</f>
        <v>【252.29】</v>
      </c>
      <c r="H85" s="13" t="str">
        <f>データ!BO6</f>
        <v>【268.07】</v>
      </c>
      <c r="I85" s="13" t="str">
        <f>データ!BZ6</f>
        <v>【97.47】</v>
      </c>
      <c r="J85" s="13" t="str">
        <f>データ!CK6</f>
        <v>【174.75】</v>
      </c>
      <c r="K85" s="13" t="str">
        <f>データ!CV6</f>
        <v>【59.97】</v>
      </c>
      <c r="L85" s="13" t="str">
        <f>データ!DG6</f>
        <v>【89.76】</v>
      </c>
      <c r="M85" s="13" t="str">
        <f>データ!DR6</f>
        <v>【51.51】</v>
      </c>
      <c r="N85" s="13" t="str">
        <f>データ!EC6</f>
        <v>【23.75】</v>
      </c>
      <c r="O85" s="13" t="str">
        <f>データ!EN6</f>
        <v>【0.67】</v>
      </c>
    </row>
  </sheetData>
  <sheetProtection algorithmName="SHA-512" hashValue="P4NCih7zkwQ9kjqn/bqOqEwuQmJrpMz8nHEfyQM2jzDdMY2nMpIRL8oGyO+rtmZc8voPxTreamIXBQgkzuZ7aQ==" saltValue="IawKWag4Hc/fB+6CPlx+FA==" spinCount="100000" sheet="1" objects="1" scenarios="1" formatCells="0" formatColumns="0" formatRows="0"/>
  <mergeCells count="48">
    <mergeCell ref="BL64:BZ65"/>
    <mergeCell ref="AT10:BA10"/>
    <mergeCell ref="BL16:BZ44"/>
    <mergeCell ref="BL45:BZ46"/>
    <mergeCell ref="BL47:BZ63"/>
    <mergeCell ref="B60:BJ61"/>
    <mergeCell ref="AT9:BA9"/>
    <mergeCell ref="BB9:BI9"/>
    <mergeCell ref="BL9:BM9"/>
    <mergeCell ref="BN9:BY9"/>
    <mergeCell ref="BL66:BZ82"/>
    <mergeCell ref="BB10:BI10"/>
    <mergeCell ref="BL10:BM10"/>
    <mergeCell ref="BN10:BY10"/>
    <mergeCell ref="BL11:BZ13"/>
    <mergeCell ref="B14:BJ15"/>
    <mergeCell ref="BL14:BZ15"/>
    <mergeCell ref="B10:H10"/>
    <mergeCell ref="I10:O10"/>
    <mergeCell ref="P10:V10"/>
    <mergeCell ref="W10:AC10"/>
    <mergeCell ref="AL10:AS10"/>
    <mergeCell ref="B9:H9"/>
    <mergeCell ref="I9:O9"/>
    <mergeCell ref="P9:V9"/>
    <mergeCell ref="W9:AC9"/>
    <mergeCell ref="AL9:AS9"/>
    <mergeCell ref="AL8:AS8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  <mergeCell ref="BL7:BY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N13"/>
  <sheetViews>
    <sheetView showGridLines="0" workbookViewId="0"/>
  </sheetViews>
  <sheetFormatPr defaultRowHeight="13.5" x14ac:dyDescent="0.15"/>
  <cols>
    <col min="2" max="144" width="11.875" customWidth="1"/>
  </cols>
  <sheetData>
    <row r="1" spans="1:144" x14ac:dyDescent="0.15">
      <c r="A1" t="s">
        <v>41</v>
      </c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>
        <v>1</v>
      </c>
      <c r="Y1" s="14">
        <v>1</v>
      </c>
      <c r="Z1" s="14">
        <v>1</v>
      </c>
      <c r="AA1" s="14">
        <v>1</v>
      </c>
      <c r="AB1" s="14">
        <v>1</v>
      </c>
      <c r="AC1" s="14">
        <v>1</v>
      </c>
      <c r="AD1" s="14">
        <v>1</v>
      </c>
      <c r="AE1" s="14">
        <v>1</v>
      </c>
      <c r="AF1" s="14">
        <v>1</v>
      </c>
      <c r="AG1" s="14">
        <v>1</v>
      </c>
      <c r="AH1" s="14"/>
      <c r="AI1" s="14">
        <v>1</v>
      </c>
      <c r="AJ1" s="14">
        <v>1</v>
      </c>
      <c r="AK1" s="14">
        <v>1</v>
      </c>
      <c r="AL1" s="14">
        <v>1</v>
      </c>
      <c r="AM1" s="14">
        <v>1</v>
      </c>
      <c r="AN1" s="14">
        <v>1</v>
      </c>
      <c r="AO1" s="14">
        <v>1</v>
      </c>
      <c r="AP1" s="14">
        <v>1</v>
      </c>
      <c r="AQ1" s="14">
        <v>1</v>
      </c>
      <c r="AR1" s="14">
        <v>1</v>
      </c>
      <c r="AS1" s="14"/>
      <c r="AT1" s="14">
        <v>1</v>
      </c>
      <c r="AU1" s="14">
        <v>1</v>
      </c>
      <c r="AV1" s="14">
        <v>1</v>
      </c>
      <c r="AW1" s="14">
        <v>1</v>
      </c>
      <c r="AX1" s="14">
        <v>1</v>
      </c>
      <c r="AY1" s="14">
        <v>1</v>
      </c>
      <c r="AZ1" s="14">
        <v>1</v>
      </c>
      <c r="BA1" s="14">
        <v>1</v>
      </c>
      <c r="BB1" s="14">
        <v>1</v>
      </c>
      <c r="BC1" s="14">
        <v>1</v>
      </c>
      <c r="BD1" s="14"/>
      <c r="BE1" s="14">
        <v>1</v>
      </c>
      <c r="BF1" s="14">
        <v>1</v>
      </c>
      <c r="BG1" s="14">
        <v>1</v>
      </c>
      <c r="BH1" s="14">
        <v>1</v>
      </c>
      <c r="BI1" s="14">
        <v>1</v>
      </c>
      <c r="BJ1" s="14">
        <v>1</v>
      </c>
      <c r="BK1" s="14">
        <v>1</v>
      </c>
      <c r="BL1" s="14">
        <v>1</v>
      </c>
      <c r="BM1" s="14">
        <v>1</v>
      </c>
      <c r="BN1" s="14">
        <v>1</v>
      </c>
      <c r="BO1" s="14"/>
      <c r="BP1" s="14">
        <v>1</v>
      </c>
      <c r="BQ1" s="14">
        <v>1</v>
      </c>
      <c r="BR1" s="14">
        <v>1</v>
      </c>
      <c r="BS1" s="14">
        <v>1</v>
      </c>
      <c r="BT1" s="14">
        <v>1</v>
      </c>
      <c r="BU1" s="14">
        <v>1</v>
      </c>
      <c r="BV1" s="14">
        <v>1</v>
      </c>
      <c r="BW1" s="14">
        <v>1</v>
      </c>
      <c r="BX1" s="14">
        <v>1</v>
      </c>
      <c r="BY1" s="14">
        <v>1</v>
      </c>
      <c r="BZ1" s="14"/>
      <c r="CA1" s="14">
        <v>1</v>
      </c>
      <c r="CB1" s="14">
        <v>1</v>
      </c>
      <c r="CC1" s="14">
        <v>1</v>
      </c>
      <c r="CD1" s="14">
        <v>1</v>
      </c>
      <c r="CE1" s="14">
        <v>1</v>
      </c>
      <c r="CF1" s="14">
        <v>1</v>
      </c>
      <c r="CG1" s="14">
        <v>1</v>
      </c>
      <c r="CH1" s="14">
        <v>1</v>
      </c>
      <c r="CI1" s="14">
        <v>1</v>
      </c>
      <c r="CJ1" s="14">
        <v>1</v>
      </c>
      <c r="CK1" s="14"/>
      <c r="CL1" s="14">
        <v>1</v>
      </c>
      <c r="CM1" s="14">
        <v>1</v>
      </c>
      <c r="CN1" s="14">
        <v>1</v>
      </c>
      <c r="CO1" s="14">
        <v>1</v>
      </c>
      <c r="CP1" s="14">
        <v>1</v>
      </c>
      <c r="CQ1" s="14">
        <v>1</v>
      </c>
      <c r="CR1" s="14">
        <v>1</v>
      </c>
      <c r="CS1" s="14">
        <v>1</v>
      </c>
      <c r="CT1" s="14">
        <v>1</v>
      </c>
      <c r="CU1" s="14">
        <v>1</v>
      </c>
      <c r="CV1" s="14"/>
      <c r="CW1" s="14">
        <v>1</v>
      </c>
      <c r="CX1" s="14">
        <v>1</v>
      </c>
      <c r="CY1" s="14">
        <v>1</v>
      </c>
      <c r="CZ1" s="14">
        <v>1</v>
      </c>
      <c r="DA1" s="14">
        <v>1</v>
      </c>
      <c r="DB1" s="14">
        <v>1</v>
      </c>
      <c r="DC1" s="14">
        <v>1</v>
      </c>
      <c r="DD1" s="14">
        <v>1</v>
      </c>
      <c r="DE1" s="14">
        <v>1</v>
      </c>
      <c r="DF1" s="14">
        <v>1</v>
      </c>
      <c r="DG1" s="14"/>
      <c r="DH1" s="14">
        <v>1</v>
      </c>
      <c r="DI1" s="14">
        <v>1</v>
      </c>
      <c r="DJ1" s="14">
        <v>1</v>
      </c>
      <c r="DK1" s="14">
        <v>1</v>
      </c>
      <c r="DL1" s="14">
        <v>1</v>
      </c>
      <c r="DM1" s="14">
        <v>1</v>
      </c>
      <c r="DN1" s="14">
        <v>1</v>
      </c>
      <c r="DO1" s="14">
        <v>1</v>
      </c>
      <c r="DP1" s="14">
        <v>1</v>
      </c>
      <c r="DQ1" s="14">
        <v>1</v>
      </c>
      <c r="DR1" s="14"/>
      <c r="DS1" s="14">
        <v>1</v>
      </c>
      <c r="DT1" s="14">
        <v>1</v>
      </c>
      <c r="DU1" s="14">
        <v>1</v>
      </c>
      <c r="DV1" s="14">
        <v>1</v>
      </c>
      <c r="DW1" s="14">
        <v>1</v>
      </c>
      <c r="DX1" s="14">
        <v>1</v>
      </c>
      <c r="DY1" s="14">
        <v>1</v>
      </c>
      <c r="DZ1" s="14">
        <v>1</v>
      </c>
      <c r="EA1" s="14">
        <v>1</v>
      </c>
      <c r="EB1" s="14">
        <v>1</v>
      </c>
      <c r="EC1" s="14"/>
      <c r="ED1" s="14">
        <v>1</v>
      </c>
      <c r="EE1" s="14">
        <v>1</v>
      </c>
      <c r="EF1" s="14">
        <v>1</v>
      </c>
      <c r="EG1" s="14">
        <v>1</v>
      </c>
      <c r="EH1" s="14">
        <v>1</v>
      </c>
      <c r="EI1" s="14">
        <v>1</v>
      </c>
      <c r="EJ1" s="14">
        <v>1</v>
      </c>
      <c r="EK1" s="14">
        <v>1</v>
      </c>
      <c r="EL1" s="14">
        <v>1</v>
      </c>
      <c r="EM1" s="14">
        <v>1</v>
      </c>
      <c r="EN1" s="14"/>
    </row>
    <row r="2" spans="1:144" x14ac:dyDescent="0.15">
      <c r="A2" s="15" t="s">
        <v>42</v>
      </c>
      <c r="B2" s="15">
        <f>COLUMN()-1</f>
        <v>1</v>
      </c>
      <c r="C2" s="15">
        <f t="shared" ref="C2:BR2" si="0">COLUMN()-1</f>
        <v>2</v>
      </c>
      <c r="D2" s="15">
        <f t="shared" si="0"/>
        <v>3</v>
      </c>
      <c r="E2" s="15">
        <f t="shared" si="0"/>
        <v>4</v>
      </c>
      <c r="F2" s="15">
        <f t="shared" si="0"/>
        <v>5</v>
      </c>
      <c r="G2" s="15">
        <f t="shared" si="0"/>
        <v>6</v>
      </c>
      <c r="H2" s="15">
        <f t="shared" si="0"/>
        <v>7</v>
      </c>
      <c r="I2" s="15">
        <f t="shared" si="0"/>
        <v>8</v>
      </c>
      <c r="J2" s="15">
        <f t="shared" si="0"/>
        <v>9</v>
      </c>
      <c r="K2" s="15">
        <f t="shared" si="0"/>
        <v>10</v>
      </c>
      <c r="L2" s="15">
        <f t="shared" si="0"/>
        <v>11</v>
      </c>
      <c r="M2" s="15">
        <f t="shared" si="0"/>
        <v>12</v>
      </c>
      <c r="N2" s="15">
        <f t="shared" si="0"/>
        <v>13</v>
      </c>
      <c r="O2" s="15">
        <f t="shared" si="0"/>
        <v>14</v>
      </c>
      <c r="P2" s="15">
        <f t="shared" si="0"/>
        <v>15</v>
      </c>
      <c r="Q2" s="15">
        <f t="shared" si="0"/>
        <v>16</v>
      </c>
      <c r="R2" s="15">
        <f t="shared" si="0"/>
        <v>17</v>
      </c>
      <c r="S2" s="15">
        <f t="shared" si="0"/>
        <v>18</v>
      </c>
      <c r="T2" s="15">
        <f t="shared" si="0"/>
        <v>19</v>
      </c>
      <c r="U2" s="15">
        <f t="shared" si="0"/>
        <v>20</v>
      </c>
      <c r="V2" s="15">
        <f t="shared" si="0"/>
        <v>21</v>
      </c>
      <c r="W2" s="15">
        <f t="shared" si="0"/>
        <v>22</v>
      </c>
      <c r="X2" s="15">
        <f t="shared" si="0"/>
        <v>23</v>
      </c>
      <c r="Y2" s="15">
        <f t="shared" si="0"/>
        <v>24</v>
      </c>
      <c r="Z2" s="15">
        <f t="shared" si="0"/>
        <v>25</v>
      </c>
      <c r="AA2" s="15">
        <f t="shared" si="0"/>
        <v>26</v>
      </c>
      <c r="AB2" s="15">
        <f t="shared" si="0"/>
        <v>27</v>
      </c>
      <c r="AC2" s="15">
        <f t="shared" si="0"/>
        <v>28</v>
      </c>
      <c r="AD2" s="15">
        <f t="shared" si="0"/>
        <v>29</v>
      </c>
      <c r="AE2" s="15">
        <f t="shared" si="0"/>
        <v>30</v>
      </c>
      <c r="AF2" s="15">
        <f t="shared" si="0"/>
        <v>31</v>
      </c>
      <c r="AG2" s="15">
        <f t="shared" si="0"/>
        <v>32</v>
      </c>
      <c r="AH2" s="15">
        <f t="shared" si="0"/>
        <v>33</v>
      </c>
      <c r="AI2" s="15">
        <f t="shared" si="0"/>
        <v>34</v>
      </c>
      <c r="AJ2" s="15">
        <f t="shared" si="0"/>
        <v>35</v>
      </c>
      <c r="AK2" s="15">
        <f t="shared" si="0"/>
        <v>36</v>
      </c>
      <c r="AL2" s="15">
        <f t="shared" si="0"/>
        <v>37</v>
      </c>
      <c r="AM2" s="15">
        <f t="shared" si="0"/>
        <v>38</v>
      </c>
      <c r="AN2" s="15">
        <f t="shared" si="0"/>
        <v>39</v>
      </c>
      <c r="AO2" s="15">
        <f t="shared" si="0"/>
        <v>40</v>
      </c>
      <c r="AP2" s="15">
        <f t="shared" si="0"/>
        <v>41</v>
      </c>
      <c r="AQ2" s="15">
        <f t="shared" si="0"/>
        <v>42</v>
      </c>
      <c r="AR2" s="15">
        <f t="shared" si="0"/>
        <v>43</v>
      </c>
      <c r="AS2" s="15">
        <f t="shared" si="0"/>
        <v>44</v>
      </c>
      <c r="AT2" s="15">
        <f t="shared" si="0"/>
        <v>45</v>
      </c>
      <c r="AU2" s="15">
        <f t="shared" si="0"/>
        <v>46</v>
      </c>
      <c r="AV2" s="15">
        <f t="shared" si="0"/>
        <v>47</v>
      </c>
      <c r="AW2" s="15">
        <f t="shared" si="0"/>
        <v>48</v>
      </c>
      <c r="AX2" s="15">
        <f t="shared" si="0"/>
        <v>49</v>
      </c>
      <c r="AY2" s="15">
        <f t="shared" si="0"/>
        <v>50</v>
      </c>
      <c r="AZ2" s="15">
        <f t="shared" si="0"/>
        <v>51</v>
      </c>
      <c r="BA2" s="15">
        <f t="shared" si="0"/>
        <v>52</v>
      </c>
      <c r="BB2" s="15">
        <f t="shared" si="0"/>
        <v>53</v>
      </c>
      <c r="BC2" s="15">
        <f t="shared" si="0"/>
        <v>54</v>
      </c>
      <c r="BD2" s="15">
        <f t="shared" si="0"/>
        <v>55</v>
      </c>
      <c r="BE2" s="15">
        <f t="shared" si="0"/>
        <v>56</v>
      </c>
      <c r="BF2" s="15">
        <f t="shared" si="0"/>
        <v>57</v>
      </c>
      <c r="BG2" s="15">
        <f t="shared" si="0"/>
        <v>58</v>
      </c>
      <c r="BH2" s="15">
        <f t="shared" si="0"/>
        <v>59</v>
      </c>
      <c r="BI2" s="15">
        <f t="shared" si="0"/>
        <v>60</v>
      </c>
      <c r="BJ2" s="15">
        <f t="shared" si="0"/>
        <v>61</v>
      </c>
      <c r="BK2" s="15">
        <f t="shared" si="0"/>
        <v>62</v>
      </c>
      <c r="BL2" s="15">
        <f t="shared" si="0"/>
        <v>63</v>
      </c>
      <c r="BM2" s="15">
        <f t="shared" si="0"/>
        <v>64</v>
      </c>
      <c r="BN2" s="15">
        <f t="shared" si="0"/>
        <v>65</v>
      </c>
      <c r="BO2" s="15">
        <f t="shared" si="0"/>
        <v>66</v>
      </c>
      <c r="BP2" s="15">
        <f t="shared" si="0"/>
        <v>67</v>
      </c>
      <c r="BQ2" s="15">
        <f t="shared" si="0"/>
        <v>68</v>
      </c>
      <c r="BR2" s="15">
        <f t="shared" si="0"/>
        <v>69</v>
      </c>
      <c r="BS2" s="15">
        <f t="shared" ref="BS2:ED2" si="1">COLUMN()-1</f>
        <v>70</v>
      </c>
      <c r="BT2" s="15">
        <f t="shared" si="1"/>
        <v>71</v>
      </c>
      <c r="BU2" s="15">
        <f t="shared" si="1"/>
        <v>72</v>
      </c>
      <c r="BV2" s="15">
        <f t="shared" si="1"/>
        <v>73</v>
      </c>
      <c r="BW2" s="15">
        <f t="shared" si="1"/>
        <v>74</v>
      </c>
      <c r="BX2" s="15">
        <f t="shared" si="1"/>
        <v>75</v>
      </c>
      <c r="BY2" s="15">
        <f t="shared" si="1"/>
        <v>76</v>
      </c>
      <c r="BZ2" s="15">
        <f t="shared" si="1"/>
        <v>77</v>
      </c>
      <c r="CA2" s="15">
        <f t="shared" si="1"/>
        <v>78</v>
      </c>
      <c r="CB2" s="15">
        <f t="shared" si="1"/>
        <v>79</v>
      </c>
      <c r="CC2" s="15">
        <f t="shared" si="1"/>
        <v>80</v>
      </c>
      <c r="CD2" s="15">
        <f t="shared" si="1"/>
        <v>81</v>
      </c>
      <c r="CE2" s="15">
        <f t="shared" si="1"/>
        <v>82</v>
      </c>
      <c r="CF2" s="15">
        <f t="shared" si="1"/>
        <v>83</v>
      </c>
      <c r="CG2" s="15">
        <f t="shared" si="1"/>
        <v>84</v>
      </c>
      <c r="CH2" s="15">
        <f t="shared" si="1"/>
        <v>85</v>
      </c>
      <c r="CI2" s="15">
        <f t="shared" si="1"/>
        <v>86</v>
      </c>
      <c r="CJ2" s="15">
        <f t="shared" si="1"/>
        <v>87</v>
      </c>
      <c r="CK2" s="15">
        <f t="shared" si="1"/>
        <v>88</v>
      </c>
      <c r="CL2" s="15">
        <f t="shared" si="1"/>
        <v>89</v>
      </c>
      <c r="CM2" s="15">
        <f t="shared" si="1"/>
        <v>90</v>
      </c>
      <c r="CN2" s="15">
        <f t="shared" si="1"/>
        <v>91</v>
      </c>
      <c r="CO2" s="15">
        <f t="shared" si="1"/>
        <v>92</v>
      </c>
      <c r="CP2" s="15">
        <f t="shared" si="1"/>
        <v>93</v>
      </c>
      <c r="CQ2" s="15">
        <f t="shared" si="1"/>
        <v>94</v>
      </c>
      <c r="CR2" s="15">
        <f t="shared" si="1"/>
        <v>95</v>
      </c>
      <c r="CS2" s="15">
        <f t="shared" si="1"/>
        <v>96</v>
      </c>
      <c r="CT2" s="15">
        <f t="shared" si="1"/>
        <v>97</v>
      </c>
      <c r="CU2" s="15">
        <f t="shared" si="1"/>
        <v>98</v>
      </c>
      <c r="CV2" s="15">
        <f t="shared" si="1"/>
        <v>99</v>
      </c>
      <c r="CW2" s="15">
        <f t="shared" si="1"/>
        <v>100</v>
      </c>
      <c r="CX2" s="15">
        <f t="shared" si="1"/>
        <v>101</v>
      </c>
      <c r="CY2" s="15">
        <f t="shared" si="1"/>
        <v>102</v>
      </c>
      <c r="CZ2" s="15">
        <f t="shared" si="1"/>
        <v>103</v>
      </c>
      <c r="DA2" s="15">
        <f t="shared" si="1"/>
        <v>104</v>
      </c>
      <c r="DB2" s="15">
        <f t="shared" si="1"/>
        <v>105</v>
      </c>
      <c r="DC2" s="15">
        <f t="shared" si="1"/>
        <v>106</v>
      </c>
      <c r="DD2" s="15">
        <f t="shared" si="1"/>
        <v>107</v>
      </c>
      <c r="DE2" s="15">
        <f t="shared" si="1"/>
        <v>108</v>
      </c>
      <c r="DF2" s="15">
        <f t="shared" si="1"/>
        <v>109</v>
      </c>
      <c r="DG2" s="15">
        <f t="shared" si="1"/>
        <v>110</v>
      </c>
      <c r="DH2" s="15">
        <f t="shared" si="1"/>
        <v>111</v>
      </c>
      <c r="DI2" s="15">
        <f t="shared" si="1"/>
        <v>112</v>
      </c>
      <c r="DJ2" s="15">
        <f t="shared" si="1"/>
        <v>113</v>
      </c>
      <c r="DK2" s="15">
        <f t="shared" si="1"/>
        <v>114</v>
      </c>
      <c r="DL2" s="15">
        <f t="shared" si="1"/>
        <v>115</v>
      </c>
      <c r="DM2" s="15">
        <f t="shared" si="1"/>
        <v>116</v>
      </c>
      <c r="DN2" s="15">
        <f t="shared" si="1"/>
        <v>117</v>
      </c>
      <c r="DO2" s="15">
        <f t="shared" si="1"/>
        <v>118</v>
      </c>
      <c r="DP2" s="15">
        <f t="shared" si="1"/>
        <v>119</v>
      </c>
      <c r="DQ2" s="15">
        <f t="shared" si="1"/>
        <v>120</v>
      </c>
      <c r="DR2" s="15">
        <f t="shared" si="1"/>
        <v>121</v>
      </c>
      <c r="DS2" s="15">
        <f t="shared" si="1"/>
        <v>122</v>
      </c>
      <c r="DT2" s="15">
        <f t="shared" si="1"/>
        <v>123</v>
      </c>
      <c r="DU2" s="15">
        <f t="shared" si="1"/>
        <v>124</v>
      </c>
      <c r="DV2" s="15">
        <f t="shared" si="1"/>
        <v>125</v>
      </c>
      <c r="DW2" s="15">
        <f t="shared" si="1"/>
        <v>126</v>
      </c>
      <c r="DX2" s="15">
        <f t="shared" si="1"/>
        <v>127</v>
      </c>
      <c r="DY2" s="15">
        <f t="shared" si="1"/>
        <v>128</v>
      </c>
      <c r="DZ2" s="15">
        <f t="shared" si="1"/>
        <v>129</v>
      </c>
      <c r="EA2" s="15">
        <f t="shared" si="1"/>
        <v>130</v>
      </c>
      <c r="EB2" s="15">
        <f t="shared" si="1"/>
        <v>131</v>
      </c>
      <c r="EC2" s="15">
        <f t="shared" si="1"/>
        <v>132</v>
      </c>
      <c r="ED2" s="15">
        <f t="shared" si="1"/>
        <v>133</v>
      </c>
      <c r="EE2" s="15">
        <f t="shared" ref="EE2:EN2" si="2">COLUMN()-1</f>
        <v>134</v>
      </c>
      <c r="EF2" s="15">
        <f t="shared" si="2"/>
        <v>135</v>
      </c>
      <c r="EG2" s="15">
        <f t="shared" si="2"/>
        <v>136</v>
      </c>
      <c r="EH2" s="15">
        <f t="shared" si="2"/>
        <v>137</v>
      </c>
      <c r="EI2" s="15">
        <f t="shared" si="2"/>
        <v>138</v>
      </c>
      <c r="EJ2" s="15">
        <f t="shared" si="2"/>
        <v>139</v>
      </c>
      <c r="EK2" s="15">
        <f t="shared" si="2"/>
        <v>140</v>
      </c>
      <c r="EL2" s="15">
        <f t="shared" si="2"/>
        <v>141</v>
      </c>
      <c r="EM2" s="15">
        <f t="shared" si="2"/>
        <v>142</v>
      </c>
      <c r="EN2" s="15">
        <f t="shared" si="2"/>
        <v>143</v>
      </c>
    </row>
    <row r="3" spans="1:144" x14ac:dyDescent="0.15">
      <c r="A3" s="15" t="s">
        <v>43</v>
      </c>
      <c r="B3" s="16" t="s">
        <v>44</v>
      </c>
      <c r="C3" s="16" t="s">
        <v>45</v>
      </c>
      <c r="D3" s="16" t="s">
        <v>46</v>
      </c>
      <c r="E3" s="16" t="s">
        <v>47</v>
      </c>
      <c r="F3" s="16" t="s">
        <v>48</v>
      </c>
      <c r="G3" s="16" t="s">
        <v>49</v>
      </c>
      <c r="H3" s="83" t="s">
        <v>50</v>
      </c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5"/>
      <c r="X3" s="89" t="s">
        <v>51</v>
      </c>
      <c r="Y3" s="82"/>
      <c r="Z3" s="82"/>
      <c r="AA3" s="82"/>
      <c r="AB3" s="82"/>
      <c r="AC3" s="82"/>
      <c r="AD3" s="82"/>
      <c r="AE3" s="82"/>
      <c r="AF3" s="82"/>
      <c r="AG3" s="82"/>
      <c r="AH3" s="82"/>
      <c r="AI3" s="82"/>
      <c r="AJ3" s="82"/>
      <c r="AK3" s="82"/>
      <c r="AL3" s="82"/>
      <c r="AM3" s="82"/>
      <c r="AN3" s="82"/>
      <c r="AO3" s="82"/>
      <c r="AP3" s="82"/>
      <c r="AQ3" s="82"/>
      <c r="AR3" s="82"/>
      <c r="AS3" s="82"/>
      <c r="AT3" s="82"/>
      <c r="AU3" s="82"/>
      <c r="AV3" s="82"/>
      <c r="AW3" s="82"/>
      <c r="AX3" s="82"/>
      <c r="AY3" s="82"/>
      <c r="AZ3" s="82"/>
      <c r="BA3" s="82"/>
      <c r="BB3" s="82"/>
      <c r="BC3" s="82"/>
      <c r="BD3" s="82"/>
      <c r="BE3" s="82"/>
      <c r="BF3" s="82"/>
      <c r="BG3" s="82"/>
      <c r="BH3" s="82"/>
      <c r="BI3" s="82"/>
      <c r="BJ3" s="82"/>
      <c r="BK3" s="82"/>
      <c r="BL3" s="82"/>
      <c r="BM3" s="82"/>
      <c r="BN3" s="82"/>
      <c r="BO3" s="82"/>
      <c r="BP3" s="82"/>
      <c r="BQ3" s="82"/>
      <c r="BR3" s="82"/>
      <c r="BS3" s="82"/>
      <c r="BT3" s="82"/>
      <c r="BU3" s="82"/>
      <c r="BV3" s="82"/>
      <c r="BW3" s="82"/>
      <c r="BX3" s="82"/>
      <c r="BY3" s="82"/>
      <c r="BZ3" s="82"/>
      <c r="CA3" s="82"/>
      <c r="CB3" s="82"/>
      <c r="CC3" s="82"/>
      <c r="CD3" s="82"/>
      <c r="CE3" s="82"/>
      <c r="CF3" s="82"/>
      <c r="CG3" s="82"/>
      <c r="CH3" s="82"/>
      <c r="CI3" s="82"/>
      <c r="CJ3" s="82"/>
      <c r="CK3" s="82"/>
      <c r="CL3" s="82"/>
      <c r="CM3" s="82"/>
      <c r="CN3" s="82"/>
      <c r="CO3" s="82"/>
      <c r="CP3" s="82"/>
      <c r="CQ3" s="82"/>
      <c r="CR3" s="82"/>
      <c r="CS3" s="82"/>
      <c r="CT3" s="82"/>
      <c r="CU3" s="82"/>
      <c r="CV3" s="82"/>
      <c r="CW3" s="82"/>
      <c r="CX3" s="82"/>
      <c r="CY3" s="82"/>
      <c r="CZ3" s="82"/>
      <c r="DA3" s="82"/>
      <c r="DB3" s="82"/>
      <c r="DC3" s="82"/>
      <c r="DD3" s="82"/>
      <c r="DE3" s="82"/>
      <c r="DF3" s="82"/>
      <c r="DG3" s="82"/>
      <c r="DH3" s="82" t="s">
        <v>52</v>
      </c>
      <c r="DI3" s="82"/>
      <c r="DJ3" s="82"/>
      <c r="DK3" s="82"/>
      <c r="DL3" s="82"/>
      <c r="DM3" s="82"/>
      <c r="DN3" s="82"/>
      <c r="DO3" s="82"/>
      <c r="DP3" s="82"/>
      <c r="DQ3" s="82"/>
      <c r="DR3" s="82"/>
      <c r="DS3" s="82"/>
      <c r="DT3" s="82"/>
      <c r="DU3" s="82"/>
      <c r="DV3" s="82"/>
      <c r="DW3" s="82"/>
      <c r="DX3" s="82"/>
      <c r="DY3" s="82"/>
      <c r="DZ3" s="82"/>
      <c r="EA3" s="82"/>
      <c r="EB3" s="82"/>
      <c r="EC3" s="82"/>
      <c r="ED3" s="82"/>
      <c r="EE3" s="82"/>
      <c r="EF3" s="82"/>
      <c r="EG3" s="82"/>
      <c r="EH3" s="82"/>
      <c r="EI3" s="82"/>
      <c r="EJ3" s="82"/>
      <c r="EK3" s="82"/>
      <c r="EL3" s="82"/>
      <c r="EM3" s="82"/>
      <c r="EN3" s="82"/>
    </row>
    <row r="4" spans="1:144" x14ac:dyDescent="0.15">
      <c r="A4" s="15" t="s">
        <v>53</v>
      </c>
      <c r="B4" s="17"/>
      <c r="C4" s="17"/>
      <c r="D4" s="17"/>
      <c r="E4" s="17"/>
      <c r="F4" s="17"/>
      <c r="G4" s="17"/>
      <c r="H4" s="86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8"/>
      <c r="X4" s="82" t="s">
        <v>54</v>
      </c>
      <c r="Y4" s="82"/>
      <c r="Z4" s="82"/>
      <c r="AA4" s="82"/>
      <c r="AB4" s="82"/>
      <c r="AC4" s="82"/>
      <c r="AD4" s="82"/>
      <c r="AE4" s="82"/>
      <c r="AF4" s="82"/>
      <c r="AG4" s="82"/>
      <c r="AH4" s="82"/>
      <c r="AI4" s="82" t="s">
        <v>55</v>
      </c>
      <c r="AJ4" s="82"/>
      <c r="AK4" s="82"/>
      <c r="AL4" s="82"/>
      <c r="AM4" s="82"/>
      <c r="AN4" s="82"/>
      <c r="AO4" s="82"/>
      <c r="AP4" s="82"/>
      <c r="AQ4" s="82"/>
      <c r="AR4" s="82"/>
      <c r="AS4" s="82"/>
      <c r="AT4" s="82" t="s">
        <v>56</v>
      </c>
      <c r="AU4" s="82"/>
      <c r="AV4" s="82"/>
      <c r="AW4" s="82"/>
      <c r="AX4" s="82"/>
      <c r="AY4" s="82"/>
      <c r="AZ4" s="82"/>
      <c r="BA4" s="82"/>
      <c r="BB4" s="82"/>
      <c r="BC4" s="82"/>
      <c r="BD4" s="82"/>
      <c r="BE4" s="82" t="s">
        <v>57</v>
      </c>
      <c r="BF4" s="82"/>
      <c r="BG4" s="82"/>
      <c r="BH4" s="82"/>
      <c r="BI4" s="82"/>
      <c r="BJ4" s="82"/>
      <c r="BK4" s="82"/>
      <c r="BL4" s="82"/>
      <c r="BM4" s="82"/>
      <c r="BN4" s="82"/>
      <c r="BO4" s="82"/>
      <c r="BP4" s="82" t="s">
        <v>58</v>
      </c>
      <c r="BQ4" s="82"/>
      <c r="BR4" s="82"/>
      <c r="BS4" s="82"/>
      <c r="BT4" s="82"/>
      <c r="BU4" s="82"/>
      <c r="BV4" s="82"/>
      <c r="BW4" s="82"/>
      <c r="BX4" s="82"/>
      <c r="BY4" s="82"/>
      <c r="BZ4" s="82"/>
      <c r="CA4" s="82" t="s">
        <v>59</v>
      </c>
      <c r="CB4" s="82"/>
      <c r="CC4" s="82"/>
      <c r="CD4" s="82"/>
      <c r="CE4" s="82"/>
      <c r="CF4" s="82"/>
      <c r="CG4" s="82"/>
      <c r="CH4" s="82"/>
      <c r="CI4" s="82"/>
      <c r="CJ4" s="82"/>
      <c r="CK4" s="82"/>
      <c r="CL4" s="82" t="s">
        <v>60</v>
      </c>
      <c r="CM4" s="82"/>
      <c r="CN4" s="82"/>
      <c r="CO4" s="82"/>
      <c r="CP4" s="82"/>
      <c r="CQ4" s="82"/>
      <c r="CR4" s="82"/>
      <c r="CS4" s="82"/>
      <c r="CT4" s="82"/>
      <c r="CU4" s="82"/>
      <c r="CV4" s="82"/>
      <c r="CW4" s="82" t="s">
        <v>61</v>
      </c>
      <c r="CX4" s="82"/>
      <c r="CY4" s="82"/>
      <c r="CZ4" s="82"/>
      <c r="DA4" s="82"/>
      <c r="DB4" s="82"/>
      <c r="DC4" s="82"/>
      <c r="DD4" s="82"/>
      <c r="DE4" s="82"/>
      <c r="DF4" s="82"/>
      <c r="DG4" s="82"/>
      <c r="DH4" s="82" t="s">
        <v>62</v>
      </c>
      <c r="DI4" s="82"/>
      <c r="DJ4" s="82"/>
      <c r="DK4" s="82"/>
      <c r="DL4" s="82"/>
      <c r="DM4" s="82"/>
      <c r="DN4" s="82"/>
      <c r="DO4" s="82"/>
      <c r="DP4" s="82"/>
      <c r="DQ4" s="82"/>
      <c r="DR4" s="82"/>
      <c r="DS4" s="82" t="s">
        <v>63</v>
      </c>
      <c r="DT4" s="82"/>
      <c r="DU4" s="82"/>
      <c r="DV4" s="82"/>
      <c r="DW4" s="82"/>
      <c r="DX4" s="82"/>
      <c r="DY4" s="82"/>
      <c r="DZ4" s="82"/>
      <c r="EA4" s="82"/>
      <c r="EB4" s="82"/>
      <c r="EC4" s="82"/>
      <c r="ED4" s="82" t="s">
        <v>64</v>
      </c>
      <c r="EE4" s="82"/>
      <c r="EF4" s="82"/>
      <c r="EG4" s="82"/>
      <c r="EH4" s="82"/>
      <c r="EI4" s="82"/>
      <c r="EJ4" s="82"/>
      <c r="EK4" s="82"/>
      <c r="EL4" s="82"/>
      <c r="EM4" s="82"/>
      <c r="EN4" s="82"/>
    </row>
    <row r="5" spans="1:144" x14ac:dyDescent="0.15">
      <c r="A5" s="15" t="s">
        <v>65</v>
      </c>
      <c r="B5" s="18"/>
      <c r="C5" s="18"/>
      <c r="D5" s="18"/>
      <c r="E5" s="18"/>
      <c r="F5" s="18"/>
      <c r="G5" s="18"/>
      <c r="H5" s="19" t="s">
        <v>66</v>
      </c>
      <c r="I5" s="19" t="s">
        <v>67</v>
      </c>
      <c r="J5" s="19" t="s">
        <v>68</v>
      </c>
      <c r="K5" s="19" t="s">
        <v>69</v>
      </c>
      <c r="L5" s="19" t="s">
        <v>70</v>
      </c>
      <c r="M5" s="19" t="s">
        <v>5</v>
      </c>
      <c r="N5" s="19" t="s">
        <v>71</v>
      </c>
      <c r="O5" s="19" t="s">
        <v>72</v>
      </c>
      <c r="P5" s="19" t="s">
        <v>73</v>
      </c>
      <c r="Q5" s="19" t="s">
        <v>74</v>
      </c>
      <c r="R5" s="19" t="s">
        <v>75</v>
      </c>
      <c r="S5" s="19" t="s">
        <v>76</v>
      </c>
      <c r="T5" s="19" t="s">
        <v>77</v>
      </c>
      <c r="U5" s="19" t="s">
        <v>78</v>
      </c>
      <c r="V5" s="19" t="s">
        <v>79</v>
      </c>
      <c r="W5" s="19" t="s">
        <v>80</v>
      </c>
      <c r="X5" s="19" t="s">
        <v>81</v>
      </c>
      <c r="Y5" s="19" t="s">
        <v>82</v>
      </c>
      <c r="Z5" s="19" t="s">
        <v>83</v>
      </c>
      <c r="AA5" s="19" t="s">
        <v>84</v>
      </c>
      <c r="AB5" s="19" t="s">
        <v>85</v>
      </c>
      <c r="AC5" s="19" t="s">
        <v>86</v>
      </c>
      <c r="AD5" s="19" t="s">
        <v>87</v>
      </c>
      <c r="AE5" s="19" t="s">
        <v>88</v>
      </c>
      <c r="AF5" s="19" t="s">
        <v>89</v>
      </c>
      <c r="AG5" s="19" t="s">
        <v>90</v>
      </c>
      <c r="AH5" s="19" t="s">
        <v>29</v>
      </c>
      <c r="AI5" s="19" t="s">
        <v>81</v>
      </c>
      <c r="AJ5" s="19" t="s">
        <v>82</v>
      </c>
      <c r="AK5" s="19" t="s">
        <v>83</v>
      </c>
      <c r="AL5" s="19" t="s">
        <v>84</v>
      </c>
      <c r="AM5" s="19" t="s">
        <v>85</v>
      </c>
      <c r="AN5" s="19" t="s">
        <v>86</v>
      </c>
      <c r="AO5" s="19" t="s">
        <v>87</v>
      </c>
      <c r="AP5" s="19" t="s">
        <v>88</v>
      </c>
      <c r="AQ5" s="19" t="s">
        <v>89</v>
      </c>
      <c r="AR5" s="19" t="s">
        <v>90</v>
      </c>
      <c r="AS5" s="19" t="s">
        <v>91</v>
      </c>
      <c r="AT5" s="19" t="s">
        <v>81</v>
      </c>
      <c r="AU5" s="19" t="s">
        <v>82</v>
      </c>
      <c r="AV5" s="19" t="s">
        <v>83</v>
      </c>
      <c r="AW5" s="19" t="s">
        <v>84</v>
      </c>
      <c r="AX5" s="19" t="s">
        <v>85</v>
      </c>
      <c r="AY5" s="19" t="s">
        <v>86</v>
      </c>
      <c r="AZ5" s="19" t="s">
        <v>87</v>
      </c>
      <c r="BA5" s="19" t="s">
        <v>88</v>
      </c>
      <c r="BB5" s="19" t="s">
        <v>89</v>
      </c>
      <c r="BC5" s="19" t="s">
        <v>90</v>
      </c>
      <c r="BD5" s="19" t="s">
        <v>91</v>
      </c>
      <c r="BE5" s="19" t="s">
        <v>81</v>
      </c>
      <c r="BF5" s="19" t="s">
        <v>82</v>
      </c>
      <c r="BG5" s="19" t="s">
        <v>83</v>
      </c>
      <c r="BH5" s="19" t="s">
        <v>84</v>
      </c>
      <c r="BI5" s="19" t="s">
        <v>85</v>
      </c>
      <c r="BJ5" s="19" t="s">
        <v>86</v>
      </c>
      <c r="BK5" s="19" t="s">
        <v>87</v>
      </c>
      <c r="BL5" s="19" t="s">
        <v>88</v>
      </c>
      <c r="BM5" s="19" t="s">
        <v>89</v>
      </c>
      <c r="BN5" s="19" t="s">
        <v>90</v>
      </c>
      <c r="BO5" s="19" t="s">
        <v>91</v>
      </c>
      <c r="BP5" s="19" t="s">
        <v>81</v>
      </c>
      <c r="BQ5" s="19" t="s">
        <v>82</v>
      </c>
      <c r="BR5" s="19" t="s">
        <v>83</v>
      </c>
      <c r="BS5" s="19" t="s">
        <v>84</v>
      </c>
      <c r="BT5" s="19" t="s">
        <v>85</v>
      </c>
      <c r="BU5" s="19" t="s">
        <v>86</v>
      </c>
      <c r="BV5" s="19" t="s">
        <v>87</v>
      </c>
      <c r="BW5" s="19" t="s">
        <v>88</v>
      </c>
      <c r="BX5" s="19" t="s">
        <v>89</v>
      </c>
      <c r="BY5" s="19" t="s">
        <v>90</v>
      </c>
      <c r="BZ5" s="19" t="s">
        <v>91</v>
      </c>
      <c r="CA5" s="19" t="s">
        <v>81</v>
      </c>
      <c r="CB5" s="19" t="s">
        <v>82</v>
      </c>
      <c r="CC5" s="19" t="s">
        <v>83</v>
      </c>
      <c r="CD5" s="19" t="s">
        <v>84</v>
      </c>
      <c r="CE5" s="19" t="s">
        <v>85</v>
      </c>
      <c r="CF5" s="19" t="s">
        <v>86</v>
      </c>
      <c r="CG5" s="19" t="s">
        <v>87</v>
      </c>
      <c r="CH5" s="19" t="s">
        <v>88</v>
      </c>
      <c r="CI5" s="19" t="s">
        <v>89</v>
      </c>
      <c r="CJ5" s="19" t="s">
        <v>90</v>
      </c>
      <c r="CK5" s="19" t="s">
        <v>91</v>
      </c>
      <c r="CL5" s="19" t="s">
        <v>81</v>
      </c>
      <c r="CM5" s="19" t="s">
        <v>82</v>
      </c>
      <c r="CN5" s="19" t="s">
        <v>83</v>
      </c>
      <c r="CO5" s="19" t="s">
        <v>84</v>
      </c>
      <c r="CP5" s="19" t="s">
        <v>85</v>
      </c>
      <c r="CQ5" s="19" t="s">
        <v>86</v>
      </c>
      <c r="CR5" s="19" t="s">
        <v>87</v>
      </c>
      <c r="CS5" s="19" t="s">
        <v>88</v>
      </c>
      <c r="CT5" s="19" t="s">
        <v>89</v>
      </c>
      <c r="CU5" s="19" t="s">
        <v>90</v>
      </c>
      <c r="CV5" s="19" t="s">
        <v>91</v>
      </c>
      <c r="CW5" s="19" t="s">
        <v>81</v>
      </c>
      <c r="CX5" s="19" t="s">
        <v>82</v>
      </c>
      <c r="CY5" s="19" t="s">
        <v>83</v>
      </c>
      <c r="CZ5" s="19" t="s">
        <v>84</v>
      </c>
      <c r="DA5" s="19" t="s">
        <v>85</v>
      </c>
      <c r="DB5" s="19" t="s">
        <v>86</v>
      </c>
      <c r="DC5" s="19" t="s">
        <v>87</v>
      </c>
      <c r="DD5" s="19" t="s">
        <v>88</v>
      </c>
      <c r="DE5" s="19" t="s">
        <v>89</v>
      </c>
      <c r="DF5" s="19" t="s">
        <v>90</v>
      </c>
      <c r="DG5" s="19" t="s">
        <v>91</v>
      </c>
      <c r="DH5" s="19" t="s">
        <v>81</v>
      </c>
      <c r="DI5" s="19" t="s">
        <v>82</v>
      </c>
      <c r="DJ5" s="19" t="s">
        <v>83</v>
      </c>
      <c r="DK5" s="19" t="s">
        <v>84</v>
      </c>
      <c r="DL5" s="19" t="s">
        <v>85</v>
      </c>
      <c r="DM5" s="19" t="s">
        <v>86</v>
      </c>
      <c r="DN5" s="19" t="s">
        <v>87</v>
      </c>
      <c r="DO5" s="19" t="s">
        <v>88</v>
      </c>
      <c r="DP5" s="19" t="s">
        <v>89</v>
      </c>
      <c r="DQ5" s="19" t="s">
        <v>90</v>
      </c>
      <c r="DR5" s="19" t="s">
        <v>91</v>
      </c>
      <c r="DS5" s="19" t="s">
        <v>81</v>
      </c>
      <c r="DT5" s="19" t="s">
        <v>82</v>
      </c>
      <c r="DU5" s="19" t="s">
        <v>83</v>
      </c>
      <c r="DV5" s="19" t="s">
        <v>84</v>
      </c>
      <c r="DW5" s="19" t="s">
        <v>85</v>
      </c>
      <c r="DX5" s="19" t="s">
        <v>86</v>
      </c>
      <c r="DY5" s="19" t="s">
        <v>87</v>
      </c>
      <c r="DZ5" s="19" t="s">
        <v>88</v>
      </c>
      <c r="EA5" s="19" t="s">
        <v>89</v>
      </c>
      <c r="EB5" s="19" t="s">
        <v>90</v>
      </c>
      <c r="EC5" s="19" t="s">
        <v>91</v>
      </c>
      <c r="ED5" s="19" t="s">
        <v>81</v>
      </c>
      <c r="EE5" s="19" t="s">
        <v>82</v>
      </c>
      <c r="EF5" s="19" t="s">
        <v>83</v>
      </c>
      <c r="EG5" s="19" t="s">
        <v>84</v>
      </c>
      <c r="EH5" s="19" t="s">
        <v>85</v>
      </c>
      <c r="EI5" s="19" t="s">
        <v>86</v>
      </c>
      <c r="EJ5" s="19" t="s">
        <v>87</v>
      </c>
      <c r="EK5" s="19" t="s">
        <v>88</v>
      </c>
      <c r="EL5" s="19" t="s">
        <v>89</v>
      </c>
      <c r="EM5" s="19" t="s">
        <v>90</v>
      </c>
      <c r="EN5" s="19" t="s">
        <v>91</v>
      </c>
    </row>
    <row r="6" spans="1:144" s="23" customFormat="1" x14ac:dyDescent="0.15">
      <c r="A6" s="15" t="s">
        <v>92</v>
      </c>
      <c r="B6" s="20">
        <f>B7</f>
        <v>2022</v>
      </c>
      <c r="C6" s="20">
        <f t="shared" ref="C6:W6" si="3">C7</f>
        <v>102083</v>
      </c>
      <c r="D6" s="20">
        <f t="shared" si="3"/>
        <v>46</v>
      </c>
      <c r="E6" s="20">
        <f t="shared" si="3"/>
        <v>1</v>
      </c>
      <c r="F6" s="20">
        <f t="shared" si="3"/>
        <v>0</v>
      </c>
      <c r="G6" s="20">
        <f t="shared" si="3"/>
        <v>1</v>
      </c>
      <c r="H6" s="20" t="str">
        <f t="shared" si="3"/>
        <v>群馬県　渋川市</v>
      </c>
      <c r="I6" s="20" t="str">
        <f t="shared" si="3"/>
        <v>法適用</v>
      </c>
      <c r="J6" s="20" t="str">
        <f t="shared" si="3"/>
        <v>水道事業</v>
      </c>
      <c r="K6" s="20" t="str">
        <f t="shared" si="3"/>
        <v>末端給水事業</v>
      </c>
      <c r="L6" s="20" t="str">
        <f t="shared" si="3"/>
        <v>A4</v>
      </c>
      <c r="M6" s="20" t="str">
        <f t="shared" si="3"/>
        <v>非設置</v>
      </c>
      <c r="N6" s="21" t="str">
        <f t="shared" si="3"/>
        <v>-</v>
      </c>
      <c r="O6" s="21">
        <f t="shared" si="3"/>
        <v>82.16</v>
      </c>
      <c r="P6" s="21">
        <f t="shared" si="3"/>
        <v>98.88</v>
      </c>
      <c r="Q6" s="21">
        <f t="shared" si="3"/>
        <v>2475</v>
      </c>
      <c r="R6" s="21">
        <f t="shared" si="3"/>
        <v>73968</v>
      </c>
      <c r="S6" s="21">
        <f t="shared" si="3"/>
        <v>240.27</v>
      </c>
      <c r="T6" s="21">
        <f t="shared" si="3"/>
        <v>307.85000000000002</v>
      </c>
      <c r="U6" s="21">
        <f t="shared" si="3"/>
        <v>72849</v>
      </c>
      <c r="V6" s="21">
        <f t="shared" si="3"/>
        <v>136.33000000000001</v>
      </c>
      <c r="W6" s="21">
        <f t="shared" si="3"/>
        <v>534.36</v>
      </c>
      <c r="X6" s="22">
        <f>IF(X7="",NA(),X7)</f>
        <v>101.47</v>
      </c>
      <c r="Y6" s="22">
        <f t="shared" ref="Y6:AG6" si="4">IF(Y7="",NA(),Y7)</f>
        <v>98.63</v>
      </c>
      <c r="Z6" s="22">
        <f t="shared" si="4"/>
        <v>99.31</v>
      </c>
      <c r="AA6" s="22">
        <f t="shared" si="4"/>
        <v>98.5</v>
      </c>
      <c r="AB6" s="22">
        <f t="shared" si="4"/>
        <v>95.59</v>
      </c>
      <c r="AC6" s="22">
        <f t="shared" si="4"/>
        <v>111.44</v>
      </c>
      <c r="AD6" s="22">
        <f t="shared" si="4"/>
        <v>111.17</v>
      </c>
      <c r="AE6" s="22">
        <f t="shared" si="4"/>
        <v>110.91</v>
      </c>
      <c r="AF6" s="22">
        <f t="shared" si="4"/>
        <v>111.49</v>
      </c>
      <c r="AG6" s="22">
        <f t="shared" si="4"/>
        <v>109.09</v>
      </c>
      <c r="AH6" s="21" t="str">
        <f>IF(AH7="","",IF(AH7="-","【-】","【"&amp;SUBSTITUTE(TEXT(AH7,"#,##0.00"),"-","△")&amp;"】"))</f>
        <v>【108.70】</v>
      </c>
      <c r="AI6" s="21">
        <f>IF(AI7="",NA(),AI7)</f>
        <v>0</v>
      </c>
      <c r="AJ6" s="22">
        <f t="shared" ref="AJ6:AR6" si="5">IF(AJ7="",NA(),AJ7)</f>
        <v>1.01</v>
      </c>
      <c r="AK6" s="22">
        <f t="shared" si="5"/>
        <v>1.1399999999999999</v>
      </c>
      <c r="AL6" s="22">
        <f t="shared" si="5"/>
        <v>0.75</v>
      </c>
      <c r="AM6" s="22">
        <f t="shared" si="5"/>
        <v>5.16</v>
      </c>
      <c r="AN6" s="22">
        <f t="shared" si="5"/>
        <v>1.03</v>
      </c>
      <c r="AO6" s="22">
        <f t="shared" si="5"/>
        <v>0.78</v>
      </c>
      <c r="AP6" s="22">
        <f t="shared" si="5"/>
        <v>0.92</v>
      </c>
      <c r="AQ6" s="22">
        <f t="shared" si="5"/>
        <v>0.87</v>
      </c>
      <c r="AR6" s="22">
        <f t="shared" si="5"/>
        <v>0.93</v>
      </c>
      <c r="AS6" s="21" t="str">
        <f>IF(AS7="","",IF(AS7="-","【-】","【"&amp;SUBSTITUTE(TEXT(AS7,"#,##0.00"),"-","△")&amp;"】"))</f>
        <v>【1.34】</v>
      </c>
      <c r="AT6" s="22">
        <f>IF(AT7="",NA(),AT7)</f>
        <v>201.02</v>
      </c>
      <c r="AU6" s="22">
        <f t="shared" ref="AU6:BC6" si="6">IF(AU7="",NA(),AU7)</f>
        <v>194.35</v>
      </c>
      <c r="AV6" s="22">
        <f t="shared" si="6"/>
        <v>163.68</v>
      </c>
      <c r="AW6" s="22">
        <f t="shared" si="6"/>
        <v>149.25</v>
      </c>
      <c r="AX6" s="22">
        <f t="shared" si="6"/>
        <v>116.32</v>
      </c>
      <c r="AY6" s="22">
        <f t="shared" si="6"/>
        <v>349.83</v>
      </c>
      <c r="AZ6" s="22">
        <f t="shared" si="6"/>
        <v>360.86</v>
      </c>
      <c r="BA6" s="22">
        <f t="shared" si="6"/>
        <v>350.79</v>
      </c>
      <c r="BB6" s="22">
        <f t="shared" si="6"/>
        <v>354.57</v>
      </c>
      <c r="BC6" s="22">
        <f t="shared" si="6"/>
        <v>357.74</v>
      </c>
      <c r="BD6" s="21" t="str">
        <f>IF(BD7="","",IF(BD7="-","【-】","【"&amp;SUBSTITUTE(TEXT(BD7,"#,##0.00"),"-","△")&amp;"】"))</f>
        <v>【252.29】</v>
      </c>
      <c r="BE6" s="22">
        <f>IF(BE7="",NA(),BE7)</f>
        <v>258.24</v>
      </c>
      <c r="BF6" s="22">
        <f t="shared" ref="BF6:BN6" si="7">IF(BF7="",NA(),BF7)</f>
        <v>240.22</v>
      </c>
      <c r="BG6" s="22">
        <f t="shared" si="7"/>
        <v>221.34</v>
      </c>
      <c r="BH6" s="22">
        <f t="shared" si="7"/>
        <v>205.6</v>
      </c>
      <c r="BI6" s="22">
        <f t="shared" si="7"/>
        <v>194.51</v>
      </c>
      <c r="BJ6" s="22">
        <f t="shared" si="7"/>
        <v>314.87</v>
      </c>
      <c r="BK6" s="22">
        <f t="shared" si="7"/>
        <v>309.27999999999997</v>
      </c>
      <c r="BL6" s="22">
        <f t="shared" si="7"/>
        <v>322.92</v>
      </c>
      <c r="BM6" s="22">
        <f t="shared" si="7"/>
        <v>303.45999999999998</v>
      </c>
      <c r="BN6" s="22">
        <f t="shared" si="7"/>
        <v>307.27999999999997</v>
      </c>
      <c r="BO6" s="21" t="str">
        <f>IF(BO7="","",IF(BO7="-","【-】","【"&amp;SUBSTITUTE(TEXT(BO7,"#,##0.00"),"-","△")&amp;"】"))</f>
        <v>【268.07】</v>
      </c>
      <c r="BP6" s="22">
        <f>IF(BP7="",NA(),BP7)</f>
        <v>96.59</v>
      </c>
      <c r="BQ6" s="22">
        <f t="shared" ref="BQ6:BY6" si="8">IF(BQ7="",NA(),BQ7)</f>
        <v>93.54</v>
      </c>
      <c r="BR6" s="22">
        <f t="shared" si="8"/>
        <v>94.32</v>
      </c>
      <c r="BS6" s="22">
        <f t="shared" si="8"/>
        <v>92.37</v>
      </c>
      <c r="BT6" s="22">
        <f t="shared" si="8"/>
        <v>89</v>
      </c>
      <c r="BU6" s="22">
        <f t="shared" si="8"/>
        <v>103.54</v>
      </c>
      <c r="BV6" s="22">
        <f t="shared" si="8"/>
        <v>103.32</v>
      </c>
      <c r="BW6" s="22">
        <f t="shared" si="8"/>
        <v>100.85</v>
      </c>
      <c r="BX6" s="22">
        <f t="shared" si="8"/>
        <v>103.79</v>
      </c>
      <c r="BY6" s="22">
        <f t="shared" si="8"/>
        <v>98.3</v>
      </c>
      <c r="BZ6" s="21" t="str">
        <f>IF(BZ7="","",IF(BZ7="-","【-】","【"&amp;SUBSTITUTE(TEXT(BZ7,"#,##0.00"),"-","△")&amp;"】"))</f>
        <v>【97.47】</v>
      </c>
      <c r="CA6" s="22">
        <f>IF(CA7="",NA(),CA7)</f>
        <v>156.63</v>
      </c>
      <c r="CB6" s="22">
        <f t="shared" ref="CB6:CJ6" si="9">IF(CB7="",NA(),CB7)</f>
        <v>161.91999999999999</v>
      </c>
      <c r="CC6" s="22">
        <f t="shared" si="9"/>
        <v>158.16</v>
      </c>
      <c r="CD6" s="22">
        <f t="shared" si="9"/>
        <v>162.16</v>
      </c>
      <c r="CE6" s="22">
        <f t="shared" si="9"/>
        <v>169.08</v>
      </c>
      <c r="CF6" s="22">
        <f t="shared" si="9"/>
        <v>167.46</v>
      </c>
      <c r="CG6" s="22">
        <f t="shared" si="9"/>
        <v>168.56</v>
      </c>
      <c r="CH6" s="22">
        <f t="shared" si="9"/>
        <v>167.1</v>
      </c>
      <c r="CI6" s="22">
        <f t="shared" si="9"/>
        <v>167.86</v>
      </c>
      <c r="CJ6" s="22">
        <f t="shared" si="9"/>
        <v>173.68</v>
      </c>
      <c r="CK6" s="21" t="str">
        <f>IF(CK7="","",IF(CK7="-","【-】","【"&amp;SUBSTITUTE(TEXT(CK7,"#,##0.00"),"-","△")&amp;"】"))</f>
        <v>【174.75】</v>
      </c>
      <c r="CL6" s="22">
        <f>IF(CL7="",NA(),CL7)</f>
        <v>50.12</v>
      </c>
      <c r="CM6" s="22">
        <f t="shared" ref="CM6:CU6" si="10">IF(CM7="",NA(),CM7)</f>
        <v>58.35</v>
      </c>
      <c r="CN6" s="22">
        <f t="shared" si="10"/>
        <v>57.61</v>
      </c>
      <c r="CO6" s="22">
        <f t="shared" si="10"/>
        <v>55.75</v>
      </c>
      <c r="CP6" s="22">
        <f t="shared" si="10"/>
        <v>56.68</v>
      </c>
      <c r="CQ6" s="22">
        <f t="shared" si="10"/>
        <v>59.46</v>
      </c>
      <c r="CR6" s="22">
        <f t="shared" si="10"/>
        <v>59.51</v>
      </c>
      <c r="CS6" s="22">
        <f t="shared" si="10"/>
        <v>59.91</v>
      </c>
      <c r="CT6" s="22">
        <f t="shared" si="10"/>
        <v>59.4</v>
      </c>
      <c r="CU6" s="22">
        <f t="shared" si="10"/>
        <v>59.24</v>
      </c>
      <c r="CV6" s="21" t="str">
        <f>IF(CV7="","",IF(CV7="-","【-】","【"&amp;SUBSTITUTE(TEXT(CV7,"#,##0.00"),"-","△")&amp;"】"))</f>
        <v>【59.97】</v>
      </c>
      <c r="CW6" s="22">
        <f>IF(CW7="",NA(),CW7)</f>
        <v>76.55</v>
      </c>
      <c r="CX6" s="22">
        <f t="shared" ref="CX6:DF6" si="11">IF(CX7="",NA(),CX7)</f>
        <v>77.959999999999994</v>
      </c>
      <c r="CY6" s="22">
        <f t="shared" si="11"/>
        <v>77.81</v>
      </c>
      <c r="CZ6" s="22">
        <f t="shared" si="11"/>
        <v>78.62</v>
      </c>
      <c r="DA6" s="22">
        <f t="shared" si="11"/>
        <v>77.2</v>
      </c>
      <c r="DB6" s="22">
        <f t="shared" si="11"/>
        <v>87.41</v>
      </c>
      <c r="DC6" s="22">
        <f t="shared" si="11"/>
        <v>87.08</v>
      </c>
      <c r="DD6" s="22">
        <f t="shared" si="11"/>
        <v>87.26</v>
      </c>
      <c r="DE6" s="22">
        <f t="shared" si="11"/>
        <v>87.57</v>
      </c>
      <c r="DF6" s="22">
        <f t="shared" si="11"/>
        <v>87.26</v>
      </c>
      <c r="DG6" s="21" t="str">
        <f>IF(DG7="","",IF(DG7="-","【-】","【"&amp;SUBSTITUTE(TEXT(DG7,"#,##0.00"),"-","△")&amp;"】"))</f>
        <v>【89.76】</v>
      </c>
      <c r="DH6" s="22">
        <f>IF(DH7="",NA(),DH7)</f>
        <v>49.66</v>
      </c>
      <c r="DI6" s="22">
        <f t="shared" ref="DI6:DQ6" si="12">IF(DI7="",NA(),DI7)</f>
        <v>51.06</v>
      </c>
      <c r="DJ6" s="22">
        <f t="shared" si="12"/>
        <v>52.38</v>
      </c>
      <c r="DK6" s="22">
        <f t="shared" si="12"/>
        <v>53.86</v>
      </c>
      <c r="DL6" s="22">
        <f t="shared" si="12"/>
        <v>54.67</v>
      </c>
      <c r="DM6" s="22">
        <f t="shared" si="12"/>
        <v>47.62</v>
      </c>
      <c r="DN6" s="22">
        <f t="shared" si="12"/>
        <v>48.55</v>
      </c>
      <c r="DO6" s="22">
        <f t="shared" si="12"/>
        <v>49.2</v>
      </c>
      <c r="DP6" s="22">
        <f t="shared" si="12"/>
        <v>50.01</v>
      </c>
      <c r="DQ6" s="22">
        <f t="shared" si="12"/>
        <v>50.99</v>
      </c>
      <c r="DR6" s="21" t="str">
        <f>IF(DR7="","",IF(DR7="-","【-】","【"&amp;SUBSTITUTE(TEXT(DR7,"#,##0.00"),"-","△")&amp;"】"))</f>
        <v>【51.51】</v>
      </c>
      <c r="DS6" s="22">
        <f>IF(DS7="",NA(),DS7)</f>
        <v>29.44</v>
      </c>
      <c r="DT6" s="22">
        <f t="shared" ref="DT6:EB6" si="13">IF(DT7="",NA(),DT7)</f>
        <v>30.48</v>
      </c>
      <c r="DU6" s="22">
        <f t="shared" si="13"/>
        <v>30.87</v>
      </c>
      <c r="DV6" s="22">
        <f t="shared" si="13"/>
        <v>31.28</v>
      </c>
      <c r="DW6" s="22">
        <f t="shared" si="13"/>
        <v>32.24</v>
      </c>
      <c r="DX6" s="22">
        <f t="shared" si="13"/>
        <v>16.27</v>
      </c>
      <c r="DY6" s="22">
        <f t="shared" si="13"/>
        <v>17.11</v>
      </c>
      <c r="DZ6" s="22">
        <f t="shared" si="13"/>
        <v>18.329999999999998</v>
      </c>
      <c r="EA6" s="22">
        <f t="shared" si="13"/>
        <v>20.27</v>
      </c>
      <c r="EB6" s="22">
        <f t="shared" si="13"/>
        <v>21.69</v>
      </c>
      <c r="EC6" s="21" t="str">
        <f>IF(EC7="","",IF(EC7="-","【-】","【"&amp;SUBSTITUTE(TEXT(EC7,"#,##0.00"),"-","△")&amp;"】"))</f>
        <v>【23.75】</v>
      </c>
      <c r="ED6" s="22">
        <f>IF(ED7="",NA(),ED7)</f>
        <v>0.36</v>
      </c>
      <c r="EE6" s="22">
        <f t="shared" ref="EE6:EM6" si="14">IF(EE7="",NA(),EE7)</f>
        <v>0.25</v>
      </c>
      <c r="EF6" s="22">
        <f t="shared" si="14"/>
        <v>0.21</v>
      </c>
      <c r="EG6" s="22">
        <f t="shared" si="14"/>
        <v>0.08</v>
      </c>
      <c r="EH6" s="22">
        <f t="shared" si="14"/>
        <v>0.5</v>
      </c>
      <c r="EI6" s="22">
        <f t="shared" si="14"/>
        <v>0.63</v>
      </c>
      <c r="EJ6" s="22">
        <f t="shared" si="14"/>
        <v>0.63</v>
      </c>
      <c r="EK6" s="22">
        <f t="shared" si="14"/>
        <v>0.6</v>
      </c>
      <c r="EL6" s="22">
        <f t="shared" si="14"/>
        <v>0.56000000000000005</v>
      </c>
      <c r="EM6" s="22">
        <f t="shared" si="14"/>
        <v>0.6</v>
      </c>
      <c r="EN6" s="21" t="str">
        <f>IF(EN7="","",IF(EN7="-","【-】","【"&amp;SUBSTITUTE(TEXT(EN7,"#,##0.00"),"-","△")&amp;"】"))</f>
        <v>【0.67】</v>
      </c>
    </row>
    <row r="7" spans="1:144" s="23" customFormat="1" x14ac:dyDescent="0.15">
      <c r="A7" s="15"/>
      <c r="B7" s="24">
        <v>2022</v>
      </c>
      <c r="C7" s="24">
        <v>102083</v>
      </c>
      <c r="D7" s="24">
        <v>46</v>
      </c>
      <c r="E7" s="24">
        <v>1</v>
      </c>
      <c r="F7" s="24">
        <v>0</v>
      </c>
      <c r="G7" s="24">
        <v>1</v>
      </c>
      <c r="H7" s="24" t="s">
        <v>93</v>
      </c>
      <c r="I7" s="24" t="s">
        <v>94</v>
      </c>
      <c r="J7" s="24" t="s">
        <v>95</v>
      </c>
      <c r="K7" s="24" t="s">
        <v>96</v>
      </c>
      <c r="L7" s="24" t="s">
        <v>97</v>
      </c>
      <c r="M7" s="24" t="s">
        <v>98</v>
      </c>
      <c r="N7" s="25" t="s">
        <v>99</v>
      </c>
      <c r="O7" s="25">
        <v>82.16</v>
      </c>
      <c r="P7" s="25">
        <v>98.88</v>
      </c>
      <c r="Q7" s="25">
        <v>2475</v>
      </c>
      <c r="R7" s="25">
        <v>73968</v>
      </c>
      <c r="S7" s="25">
        <v>240.27</v>
      </c>
      <c r="T7" s="25">
        <v>307.85000000000002</v>
      </c>
      <c r="U7" s="25">
        <v>72849</v>
      </c>
      <c r="V7" s="25">
        <v>136.33000000000001</v>
      </c>
      <c r="W7" s="25">
        <v>534.36</v>
      </c>
      <c r="X7" s="25">
        <v>101.47</v>
      </c>
      <c r="Y7" s="25">
        <v>98.63</v>
      </c>
      <c r="Z7" s="25">
        <v>99.31</v>
      </c>
      <c r="AA7" s="25">
        <v>98.5</v>
      </c>
      <c r="AB7" s="25">
        <v>95.59</v>
      </c>
      <c r="AC7" s="25">
        <v>111.44</v>
      </c>
      <c r="AD7" s="25">
        <v>111.17</v>
      </c>
      <c r="AE7" s="25">
        <v>110.91</v>
      </c>
      <c r="AF7" s="25">
        <v>111.49</v>
      </c>
      <c r="AG7" s="25">
        <v>109.09</v>
      </c>
      <c r="AH7" s="25">
        <v>108.7</v>
      </c>
      <c r="AI7" s="25">
        <v>0</v>
      </c>
      <c r="AJ7" s="25">
        <v>1.01</v>
      </c>
      <c r="AK7" s="25">
        <v>1.1399999999999999</v>
      </c>
      <c r="AL7" s="25">
        <v>0.75</v>
      </c>
      <c r="AM7" s="25">
        <v>5.16</v>
      </c>
      <c r="AN7" s="25">
        <v>1.03</v>
      </c>
      <c r="AO7" s="25">
        <v>0.78</v>
      </c>
      <c r="AP7" s="25">
        <v>0.92</v>
      </c>
      <c r="AQ7" s="25">
        <v>0.87</v>
      </c>
      <c r="AR7" s="25">
        <v>0.93</v>
      </c>
      <c r="AS7" s="25">
        <v>1.34</v>
      </c>
      <c r="AT7" s="25">
        <v>201.02</v>
      </c>
      <c r="AU7" s="25">
        <v>194.35</v>
      </c>
      <c r="AV7" s="25">
        <v>163.68</v>
      </c>
      <c r="AW7" s="25">
        <v>149.25</v>
      </c>
      <c r="AX7" s="25">
        <v>116.32</v>
      </c>
      <c r="AY7" s="25">
        <v>349.83</v>
      </c>
      <c r="AZ7" s="25">
        <v>360.86</v>
      </c>
      <c r="BA7" s="25">
        <v>350.79</v>
      </c>
      <c r="BB7" s="25">
        <v>354.57</v>
      </c>
      <c r="BC7" s="25">
        <v>357.74</v>
      </c>
      <c r="BD7" s="25">
        <v>252.29</v>
      </c>
      <c r="BE7" s="25">
        <v>258.24</v>
      </c>
      <c r="BF7" s="25">
        <v>240.22</v>
      </c>
      <c r="BG7" s="25">
        <v>221.34</v>
      </c>
      <c r="BH7" s="25">
        <v>205.6</v>
      </c>
      <c r="BI7" s="25">
        <v>194.51</v>
      </c>
      <c r="BJ7" s="25">
        <v>314.87</v>
      </c>
      <c r="BK7" s="25">
        <v>309.27999999999997</v>
      </c>
      <c r="BL7" s="25">
        <v>322.92</v>
      </c>
      <c r="BM7" s="25">
        <v>303.45999999999998</v>
      </c>
      <c r="BN7" s="25">
        <v>307.27999999999997</v>
      </c>
      <c r="BO7" s="25">
        <v>268.07</v>
      </c>
      <c r="BP7" s="25">
        <v>96.59</v>
      </c>
      <c r="BQ7" s="25">
        <v>93.54</v>
      </c>
      <c r="BR7" s="25">
        <v>94.32</v>
      </c>
      <c r="BS7" s="25">
        <v>92.37</v>
      </c>
      <c r="BT7" s="25">
        <v>89</v>
      </c>
      <c r="BU7" s="25">
        <v>103.54</v>
      </c>
      <c r="BV7" s="25">
        <v>103.32</v>
      </c>
      <c r="BW7" s="25">
        <v>100.85</v>
      </c>
      <c r="BX7" s="25">
        <v>103.79</v>
      </c>
      <c r="BY7" s="25">
        <v>98.3</v>
      </c>
      <c r="BZ7" s="25">
        <v>97.47</v>
      </c>
      <c r="CA7" s="25">
        <v>156.63</v>
      </c>
      <c r="CB7" s="25">
        <v>161.91999999999999</v>
      </c>
      <c r="CC7" s="25">
        <v>158.16</v>
      </c>
      <c r="CD7" s="25">
        <v>162.16</v>
      </c>
      <c r="CE7" s="25">
        <v>169.08</v>
      </c>
      <c r="CF7" s="25">
        <v>167.46</v>
      </c>
      <c r="CG7" s="25">
        <v>168.56</v>
      </c>
      <c r="CH7" s="25">
        <v>167.1</v>
      </c>
      <c r="CI7" s="25">
        <v>167.86</v>
      </c>
      <c r="CJ7" s="25">
        <v>173.68</v>
      </c>
      <c r="CK7" s="25">
        <v>174.75</v>
      </c>
      <c r="CL7" s="25">
        <v>50.12</v>
      </c>
      <c r="CM7" s="25">
        <v>58.35</v>
      </c>
      <c r="CN7" s="25">
        <v>57.61</v>
      </c>
      <c r="CO7" s="25">
        <v>55.75</v>
      </c>
      <c r="CP7" s="25">
        <v>56.68</v>
      </c>
      <c r="CQ7" s="25">
        <v>59.46</v>
      </c>
      <c r="CR7" s="25">
        <v>59.51</v>
      </c>
      <c r="CS7" s="25">
        <v>59.91</v>
      </c>
      <c r="CT7" s="25">
        <v>59.4</v>
      </c>
      <c r="CU7" s="25">
        <v>59.24</v>
      </c>
      <c r="CV7" s="25">
        <v>59.97</v>
      </c>
      <c r="CW7" s="25">
        <v>76.55</v>
      </c>
      <c r="CX7" s="25">
        <v>77.959999999999994</v>
      </c>
      <c r="CY7" s="25">
        <v>77.81</v>
      </c>
      <c r="CZ7" s="25">
        <v>78.62</v>
      </c>
      <c r="DA7" s="25">
        <v>77.2</v>
      </c>
      <c r="DB7" s="25">
        <v>87.41</v>
      </c>
      <c r="DC7" s="25">
        <v>87.08</v>
      </c>
      <c r="DD7" s="25">
        <v>87.26</v>
      </c>
      <c r="DE7" s="25">
        <v>87.57</v>
      </c>
      <c r="DF7" s="25">
        <v>87.26</v>
      </c>
      <c r="DG7" s="25">
        <v>89.76</v>
      </c>
      <c r="DH7" s="25">
        <v>49.66</v>
      </c>
      <c r="DI7" s="25">
        <v>51.06</v>
      </c>
      <c r="DJ7" s="25">
        <v>52.38</v>
      </c>
      <c r="DK7" s="25">
        <v>53.86</v>
      </c>
      <c r="DL7" s="25">
        <v>54.67</v>
      </c>
      <c r="DM7" s="25">
        <v>47.62</v>
      </c>
      <c r="DN7" s="25">
        <v>48.55</v>
      </c>
      <c r="DO7" s="25">
        <v>49.2</v>
      </c>
      <c r="DP7" s="25">
        <v>50.01</v>
      </c>
      <c r="DQ7" s="25">
        <v>50.99</v>
      </c>
      <c r="DR7" s="25">
        <v>51.51</v>
      </c>
      <c r="DS7" s="25">
        <v>29.44</v>
      </c>
      <c r="DT7" s="25">
        <v>30.48</v>
      </c>
      <c r="DU7" s="25">
        <v>30.87</v>
      </c>
      <c r="DV7" s="25">
        <v>31.28</v>
      </c>
      <c r="DW7" s="25">
        <v>32.24</v>
      </c>
      <c r="DX7" s="25">
        <v>16.27</v>
      </c>
      <c r="DY7" s="25">
        <v>17.11</v>
      </c>
      <c r="DZ7" s="25">
        <v>18.329999999999998</v>
      </c>
      <c r="EA7" s="25">
        <v>20.27</v>
      </c>
      <c r="EB7" s="25">
        <v>21.69</v>
      </c>
      <c r="EC7" s="25">
        <v>23.75</v>
      </c>
      <c r="ED7" s="25">
        <v>0.36</v>
      </c>
      <c r="EE7" s="25">
        <v>0.25</v>
      </c>
      <c r="EF7" s="25">
        <v>0.21</v>
      </c>
      <c r="EG7" s="25">
        <v>0.08</v>
      </c>
      <c r="EH7" s="25">
        <v>0.5</v>
      </c>
      <c r="EI7" s="25">
        <v>0.63</v>
      </c>
      <c r="EJ7" s="25">
        <v>0.63</v>
      </c>
      <c r="EK7" s="25">
        <v>0.6</v>
      </c>
      <c r="EL7" s="25">
        <v>0.56000000000000005</v>
      </c>
      <c r="EM7" s="25">
        <v>0.6</v>
      </c>
      <c r="EN7" s="25">
        <v>0.67</v>
      </c>
    </row>
    <row r="8" spans="1:144" x14ac:dyDescent="0.15"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7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7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7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7"/>
      <c r="BP8" s="26"/>
      <c r="BQ8" s="26"/>
      <c r="BR8" s="26"/>
      <c r="BS8" s="26"/>
      <c r="BT8" s="26"/>
      <c r="BU8" s="26"/>
      <c r="BV8" s="26"/>
      <c r="BW8" s="26"/>
      <c r="BX8" s="26"/>
      <c r="BY8" s="26"/>
      <c r="BZ8" s="27"/>
      <c r="CA8" s="26"/>
      <c r="CB8" s="26"/>
      <c r="CC8" s="26"/>
      <c r="CD8" s="26"/>
      <c r="CE8" s="26"/>
      <c r="CF8" s="26"/>
      <c r="CG8" s="26"/>
      <c r="CH8" s="26"/>
      <c r="CI8" s="26"/>
      <c r="CJ8" s="26"/>
      <c r="CK8" s="27"/>
      <c r="CL8" s="26"/>
      <c r="CM8" s="26"/>
      <c r="CN8" s="26"/>
      <c r="CO8" s="26"/>
      <c r="CP8" s="26"/>
      <c r="CQ8" s="26"/>
      <c r="CR8" s="26"/>
      <c r="CS8" s="26"/>
      <c r="CT8" s="26"/>
      <c r="CU8" s="26"/>
      <c r="CV8" s="27"/>
      <c r="CW8" s="26"/>
      <c r="CX8" s="26"/>
      <c r="CY8" s="26"/>
      <c r="CZ8" s="26"/>
      <c r="DA8" s="26"/>
      <c r="DB8" s="26"/>
      <c r="DC8" s="26"/>
      <c r="DD8" s="26"/>
      <c r="DE8" s="26"/>
      <c r="DF8" s="26"/>
      <c r="DG8" s="27"/>
      <c r="DH8" s="26"/>
      <c r="DI8" s="26"/>
      <c r="DJ8" s="26"/>
      <c r="DK8" s="26"/>
      <c r="DL8" s="26"/>
      <c r="DM8" s="26"/>
      <c r="DN8" s="26"/>
      <c r="DO8" s="26"/>
      <c r="DP8" s="26"/>
      <c r="DQ8" s="26"/>
      <c r="DR8" s="27"/>
      <c r="DS8" s="26"/>
      <c r="DT8" s="26"/>
      <c r="DU8" s="26"/>
      <c r="DV8" s="26"/>
      <c r="DW8" s="26"/>
      <c r="DX8" s="26"/>
      <c r="DY8" s="26"/>
      <c r="DZ8" s="26"/>
      <c r="EA8" s="26"/>
      <c r="EB8" s="26"/>
      <c r="EC8" s="27"/>
      <c r="ED8" s="26"/>
      <c r="EE8" s="26"/>
      <c r="EF8" s="26"/>
      <c r="EG8" s="26"/>
      <c r="EH8" s="26"/>
      <c r="EI8" s="26"/>
      <c r="EJ8" s="26"/>
      <c r="EK8" s="26"/>
      <c r="EL8" s="26"/>
      <c r="EM8" s="26"/>
      <c r="EN8" s="27"/>
    </row>
    <row r="9" spans="1:144" x14ac:dyDescent="0.15">
      <c r="A9" s="28"/>
      <c r="B9" s="28" t="s">
        <v>100</v>
      </c>
      <c r="C9" s="28" t="s">
        <v>101</v>
      </c>
      <c r="D9" s="28" t="s">
        <v>102</v>
      </c>
      <c r="E9" s="28" t="s">
        <v>103</v>
      </c>
      <c r="F9" s="28" t="s">
        <v>104</v>
      </c>
      <c r="X9" s="26"/>
      <c r="Y9" s="26"/>
      <c r="Z9" s="26"/>
      <c r="AA9" s="26"/>
      <c r="AB9" s="26"/>
      <c r="AC9" s="26"/>
      <c r="AD9" s="26"/>
      <c r="AE9" s="26"/>
      <c r="AF9" s="26"/>
      <c r="AG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E9" s="26"/>
      <c r="BF9" s="26"/>
      <c r="BG9" s="26"/>
      <c r="BH9" s="26"/>
      <c r="BI9" s="26"/>
      <c r="BJ9" s="26"/>
      <c r="BK9" s="26"/>
      <c r="BL9" s="26"/>
      <c r="BM9" s="26"/>
      <c r="BN9" s="26"/>
      <c r="BP9" s="26"/>
      <c r="BQ9" s="26"/>
      <c r="BR9" s="26"/>
      <c r="BS9" s="26"/>
      <c r="BT9" s="26"/>
      <c r="BU9" s="26"/>
      <c r="BV9" s="26"/>
      <c r="BW9" s="26"/>
      <c r="BX9" s="26"/>
      <c r="BY9" s="26"/>
      <c r="CA9" s="26"/>
      <c r="CB9" s="26"/>
      <c r="CC9" s="26"/>
      <c r="CD9" s="26"/>
      <c r="CE9" s="26"/>
      <c r="CF9" s="26"/>
      <c r="CG9" s="26"/>
      <c r="CH9" s="26"/>
      <c r="CI9" s="26"/>
      <c r="CJ9" s="26"/>
      <c r="CL9" s="26"/>
      <c r="CM9" s="26"/>
      <c r="CN9" s="26"/>
      <c r="CO9" s="26"/>
      <c r="CP9" s="26"/>
      <c r="CQ9" s="26"/>
      <c r="CR9" s="26"/>
      <c r="CS9" s="26"/>
      <c r="CT9" s="26"/>
      <c r="CU9" s="26"/>
      <c r="CW9" s="26"/>
      <c r="CX9" s="26"/>
      <c r="CY9" s="26"/>
      <c r="CZ9" s="26"/>
      <c r="DA9" s="26"/>
      <c r="DB9" s="26"/>
      <c r="DC9" s="26"/>
      <c r="DD9" s="26"/>
      <c r="DE9" s="26"/>
      <c r="DF9" s="26"/>
      <c r="DH9" s="26"/>
      <c r="DI9" s="26"/>
      <c r="DJ9" s="26"/>
      <c r="DK9" s="26"/>
      <c r="DL9" s="26"/>
      <c r="DM9" s="26"/>
      <c r="DN9" s="26"/>
      <c r="DO9" s="26"/>
      <c r="DP9" s="26"/>
      <c r="DQ9" s="26"/>
      <c r="DS9" s="26"/>
      <c r="DT9" s="26"/>
      <c r="DU9" s="26"/>
      <c r="DV9" s="26"/>
      <c r="DW9" s="26"/>
      <c r="DX9" s="26"/>
      <c r="DY9" s="26"/>
      <c r="DZ9" s="26"/>
      <c r="EA9" s="26"/>
      <c r="EB9" s="26"/>
      <c r="ED9" s="26"/>
      <c r="EE9" s="26"/>
      <c r="EF9" s="26"/>
      <c r="EG9" s="26"/>
      <c r="EH9" s="26"/>
      <c r="EI9" s="26"/>
      <c r="EJ9" s="26"/>
      <c r="EK9" s="26"/>
      <c r="EL9" s="26"/>
      <c r="EM9" s="26"/>
    </row>
    <row r="10" spans="1:144" x14ac:dyDescent="0.15">
      <c r="A10" s="28" t="s">
        <v>44</v>
      </c>
      <c r="B10" s="29">
        <f>DATEVALUE($B7+12-B11&amp;"/1/"&amp;B12)</f>
        <v>47484</v>
      </c>
      <c r="C10" s="30">
        <f>DATEVALUE($B7+12-C11&amp;"/1/"&amp;C12)</f>
        <v>47849</v>
      </c>
      <c r="D10" s="30">
        <f>DATEVALUE($B7+12-D11&amp;"/1/"&amp;D12)</f>
        <v>48215</v>
      </c>
      <c r="E10" s="30">
        <f>DATEVALUE($B7+12-E11&amp;"/1/"&amp;E12)</f>
        <v>48582</v>
      </c>
      <c r="F10" s="30">
        <f>DATEVALUE($B7+12-F11&amp;"/1/"&amp;F12)</f>
        <v>48948</v>
      </c>
    </row>
    <row r="11" spans="1:144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105</v>
      </c>
    </row>
    <row r="12" spans="1:144" x14ac:dyDescent="0.15">
      <c r="B12">
        <v>1</v>
      </c>
      <c r="C12">
        <v>1</v>
      </c>
      <c r="D12">
        <v>2</v>
      </c>
      <c r="E12">
        <v>3</v>
      </c>
      <c r="F12">
        <v>4</v>
      </c>
      <c r="G12" t="s">
        <v>106</v>
      </c>
    </row>
    <row r="13" spans="1:144" x14ac:dyDescent="0.15">
      <c r="B13" t="s">
        <v>107</v>
      </c>
      <c r="C13" t="s">
        <v>108</v>
      </c>
      <c r="D13" t="s">
        <v>109</v>
      </c>
      <c r="E13" t="s">
        <v>110</v>
      </c>
      <c r="F13" t="s">
        <v>110</v>
      </c>
      <c r="G13" t="s">
        <v>111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/>
  <cp:keywords/>
  <dc:description/>
  <cp:lastPrinted>2024-01-24T00:29:23Z</cp:lastPrinted>
  <dcterms:created xsi:type="dcterms:W3CDTF">2023-12-05T00:50:45Z</dcterms:created>
  <dcterms:modified xsi:type="dcterms:W3CDTF">2024-01-25T00:33:41Z</dcterms:modified>
  <cp:category/>
</cp:coreProperties>
</file>