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y-honda\Desktop\公営企業経営比較分析表\提出\"/>
    </mc:Choice>
  </mc:AlternateContent>
  <xr:revisionPtr revIDLastSave="0" documentId="13_ncr:1_{D0428CE8-649C-49AE-A1A0-5F4BFFE48D2A}" xr6:coauthVersionLast="47" xr6:coauthVersionMax="47" xr10:uidLastSave="{00000000-0000-0000-0000-000000000000}"/>
  <workbookProtection workbookAlgorithmName="SHA-512" workbookHashValue="PwZFIeGZgBm2pgPSmxcDgCKhG5EWeCCILG1dGTLegUfDeV7Mj/VkCziN9Z3b+BRY6u5ZrkvjS/VCfCtUutKntg==" workbookSaltValue="DMICJJpUILyBdE0yLEUVrg==" workbookSpinCount="100000" lockStructure="1"/>
  <bookViews>
    <workbookView xWindow="2037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AL8" i="4" s="1"/>
  <c r="Q6" i="5"/>
  <c r="P6" i="5"/>
  <c r="P10" i="4" s="1"/>
  <c r="O6" i="5"/>
  <c r="I10" i="4" s="1"/>
  <c r="N6" i="5"/>
  <c r="M6" i="5"/>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H85" i="4"/>
  <c r="BB10" i="4"/>
  <c r="AT10" i="4"/>
  <c r="W10" i="4"/>
  <c r="B10" i="4"/>
  <c r="AT8" i="4"/>
  <c r="AD8" i="4"/>
  <c r="P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<sst xmlns="http://schemas.openxmlformats.org/spreadsheetml/2006/main" count="228" uniqueCount="115">
  <si>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</si>
  <si>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</si>
  <si>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</si>
  <si>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</si>
  <si>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</si>
  <si>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</si>
  <si>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</si>
  <si>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</si>
  <si>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</si>
  <si>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</si>
  <si>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</si>
  <si>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</si>
  <si>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</si>
  <si>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</si>
  <si>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</si>
  <si>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</si>
  <si>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</si>
  <si>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</si>
  <si>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</si>
  <si>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</si>
  <si>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</si>
  <si>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</si>
  <si>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</si>
  <si>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</si>
  <si>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</si>
  <si>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</si>
  <si>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</si>
  <si>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</si>
  <si>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</si>
  <si>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</si>
  <si>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</si>
  <si>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</si>
  <si>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</si>
  <si>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</si>
  <si>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</si>
  <si>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</si>
  <si>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</si>
  <si>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</si>
  <si>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</si>
  <si>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</si>
  <si>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</si>
  <si>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</si>
  <si>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</si>
  <si>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</si>
  <si>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</si>
  <si>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</si>
  <si>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</si>
  <si>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</si>
  <si>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</si>
  <si>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</si>
  <si>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</si>
  <si>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</si>
  <si>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</si>
  <si>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</si>
  <si>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</si>
  <si>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</si>
  <si>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</si>
  <si>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</si>
  <si>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</si>
  <si>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</si>
  <si>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</si>
  <si>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</si>
  <si>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</si>
  <si>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</si>
  <si>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</si>
  <si>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</si>
  <si>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</si>
  <si>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</si>
  <si>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</si>
  <si>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</si>
  <si>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</si>
  <si>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</si>
  <si>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</si>
  <si>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</si>
  <si>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</si>
  <si>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</si>
  <si>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</si>
  <si>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</si>
  <si>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</si>
  <si>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</si>
  <si>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</si>
  <si>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</si>
  <si>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</si>
  <si>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</si>
  <si>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</si>
  <si>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</si>
  <si>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</si>
  <si>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</si>
  <si>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</si>
  <si>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</si>
  <si>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</si>
  <si>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</si>
  <si>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</si>
  <si>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</si>
  <si>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</si>
  <si>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</si>
  <si>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</si>
  <si>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</si>
  <si>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</si>
  <si>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</si>
  <si>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</si>
  <si>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</si>
  <si>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</si>
  <si>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</si>
  <si>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</si>
  <si>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</si>
  <si>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</si>
  <si>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</si>
  <si>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</si>
  <si>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</si>
  <si>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</si>
  <si>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</si>
  <si>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①②③
　老朽管更新計画を策定しているが、資金面の課題から、計画どおりの事業実施に至っていない。
　耐用年数を経過した施設が複数あるため、各施設の維持管理に注意しながら、緊急的なものなど優先順位をつけて更新していくこととしている。</t>
    <rPh sb="93" eb="95">
      <t>ユウセン</t>
    </rPh>
    <rPh sb="95" eb="97">
      <t>ジュンイ</t>
    </rPh>
    <phoneticPr fontId="4"/>
  </si>
  <si>
    <t>　有収率及び管路更新率が低く、有形固定資産減価償却率が高いことから、管路の更新投資を勧めていく必要があるが、更新等の財源確保が難しくなりつつある。
　給水収益の減少、施設の老朽化が進む中で、効率的な事業展開が求められており、水需要の動向を踏まえ、老朽化した施設の更新や財源確保の検討を進め、水の安定供給を図っていく。</t>
    <rPh sb="4" eb="5">
      <t>オヨ</t>
    </rPh>
    <rPh sb="6" eb="8">
      <t>カンロ</t>
    </rPh>
    <rPh sb="8" eb="10">
      <t>コウシン</t>
    </rPh>
    <rPh sb="10" eb="11">
      <t>リツ</t>
    </rPh>
    <rPh sb="15" eb="17">
      <t>ユウケイ</t>
    </rPh>
    <rPh sb="17" eb="21">
      <t>コテイシサン</t>
    </rPh>
    <rPh sb="21" eb="23">
      <t>ゲンカ</t>
    </rPh>
    <rPh sb="23" eb="26">
      <t>ショウキャクリツ</t>
    </rPh>
    <rPh sb="27" eb="28">
      <t>タカ</t>
    </rPh>
    <rPh sb="34" eb="36">
      <t>カンロ</t>
    </rPh>
    <rPh sb="37" eb="39">
      <t>コウシン</t>
    </rPh>
    <rPh sb="39" eb="41">
      <t>トウシ</t>
    </rPh>
    <rPh sb="42" eb="43">
      <t>スス</t>
    </rPh>
    <rPh sb="54" eb="56">
      <t>コウシン</t>
    </rPh>
    <rPh sb="56" eb="57">
      <t>トウ</t>
    </rPh>
    <rPh sb="58" eb="60">
      <t>ザイゲン</t>
    </rPh>
    <rPh sb="60" eb="62">
      <t>カクホ</t>
    </rPh>
    <rPh sb="63" eb="64">
      <t>ムズカ</t>
    </rPh>
    <rPh sb="139" eb="141">
      <t>ケントウ</t>
    </rPh>
    <rPh sb="152" eb="153">
      <t>ハカ</t>
    </rPh>
    <phoneticPr fontId="4"/>
  </si>
  <si>
    <t>①動力費増嵩により経常費用が増加したため、経常収支比率が低下した。電気料や燃料費等の動向に注視しながら費用削減に努めていきたい。
②累積欠損金比率は0％ではあるが、人口の減少に伴い給水収益は減少傾向にある。また、施設の老朽化により今後の維持管理費は多額になることが見込まれるため、計画的な維持管理が求められている。
③計画的な債務管理を継続しているため流動比率は上昇傾向にあり、類似団体平均値や全国平均を上回っている。
④新規借入の減少に伴い企業債残高が減少しているため、企業債残高対給水収益比率は継続的に低下している。必要な更新投資が出来ていない状況の表れとも言える。
⑤料金回収率は類似団体平均値や全国平均より高い水準で推移しており100%以上を維持している。
⑥給水原価は類似団体平均値や全国平均より低く推移しているが、給水面積が広く施設が広範囲に点在しており地理的には不利な条件のため、適切な維持管理を行っていきたい。
⑦施設利用率は類似団体平均値や全国平均より低い状態が続いている。給水人口は減少傾向にあることなどを踏まえ、施設の適正規模について今後の検討課題と捉えている。
⑧有収率は横ばいで推移しており、類似団体平均値や全国平均より低くなっている。改善には大規模な漏水対策が必要であり、実施方法等について課題となっている。</t>
    <rPh sb="1" eb="4">
      <t>ドウリョクヒ</t>
    </rPh>
    <rPh sb="9" eb="11">
      <t>ケイジョウ</t>
    </rPh>
    <rPh sb="11" eb="13">
      <t>ヒヨウ</t>
    </rPh>
    <rPh sb="14" eb="16">
      <t>ゾウカ</t>
    </rPh>
    <rPh sb="28" eb="30">
      <t>テイカ</t>
    </rPh>
    <rPh sb="33" eb="36">
      <t>デンキリョウ</t>
    </rPh>
    <rPh sb="37" eb="40">
      <t>ネンリョウヒ</t>
    </rPh>
    <rPh sb="40" eb="41">
      <t>トウ</t>
    </rPh>
    <rPh sb="97" eb="9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</si>
</sst>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c:v>
                </c:pt>
                <c:pt idx="1">
                  <c:v>0.15</c:v>
                </c:pt>
                <c:pt idx="2">
                  <c:v>0.12</c:v>
                </c:pt>
                <c:pt idx="3">
                  <c:v>0.3</c:v>
                </c:pt>
                <c:pt idx="4">
                  <c:v>0.15</c:v>
                </c:pt>
              </c:numCache>
            </c:numRef>
          </c:val>
          <c:extLst>
            <c:ext xmlns:c16="http://schemas.microsoft.com/office/drawing/2014/chart" uri="{C3380CC4-5D6E-409C-BE32-E72D297353CC}">
              <c16:uniqueId val="{00000000-2780-496A-AD23-1B5F74BE4D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780-496A-AD23-1B5F74BE4D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40.21</c:v>
                </c:pt>
                <c:pt idx="1">
                  <c:v>37.92</c:v>
                </c:pt>
                <c:pt idx="2">
                  <c:v>36.56</c:v>
                </c:pt>
                <c:pt idx="3">
                  <c:v>35.44</c:v>
                </c:pt>
                <c:pt idx="4">
                  <c:v>35.56</c:v>
                </c:pt>
              </c:numCache>
            </c:numRef>
          </c:val>
          <c:extLst>
            <c:ext xmlns:c16="http://schemas.microsoft.com/office/drawing/2014/chart" uri="{C3380CC4-5D6E-409C-BE32-E72D297353CC}">
              <c16:uniqueId val="{00000000-0C98-4B21-B1B0-897CD43FB6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0C98-4B21-B1B0-897CD43FB6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78.2</c:v>
                </c:pt>
                <c:pt idx="1">
                  <c:v>78.2</c:v>
                </c:pt>
                <c:pt idx="2">
                  <c:v>78.2</c:v>
                </c:pt>
                <c:pt idx="3">
                  <c:v>78.2</c:v>
                </c:pt>
                <c:pt idx="4">
                  <c:v>78.2</c:v>
                </c:pt>
              </c:numCache>
            </c:numRef>
          </c:val>
          <c:extLst>
            <c:ext xmlns:c16="http://schemas.microsoft.com/office/drawing/2014/chart" uri="{C3380CC4-5D6E-409C-BE32-E72D297353CC}">
              <c16:uniqueId val="{00000000-C12C-470D-9B9B-8BBC794A06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12C-470D-9B9B-8BBC794A06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114.16</c:v>
                </c:pt>
                <c:pt idx="1">
                  <c:v>110.56</c:v>
                </c:pt>
                <c:pt idx="2">
                  <c:v>106.83</c:v>
                </c:pt>
                <c:pt idx="3">
                  <c:v>109.09</c:v>
                </c:pt>
                <c:pt idx="4">
                  <c:v>106.99</c:v>
                </c:pt>
              </c:numCache>
            </c:numRef>
          </c:val>
          <c:extLst>
            <c:ext xmlns:c16="http://schemas.microsoft.com/office/drawing/2014/chart" uri="{C3380CC4-5D6E-409C-BE32-E72D297353CC}">
              <c16:uniqueId val="{00000000-DDF3-44AD-AFF5-9F580A551E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DF3-44AD-AFF5-9F580A551E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65.69</c:v>
                </c:pt>
                <c:pt idx="1">
                  <c:v>67.06</c:v>
                </c:pt>
                <c:pt idx="2">
                  <c:v>68.510000000000005</c:v>
                </c:pt>
                <c:pt idx="3">
                  <c:v>69.58</c:v>
                </c:pt>
                <c:pt idx="4">
                  <c:v>70.540000000000006</c:v>
                </c:pt>
              </c:numCache>
            </c:numRef>
          </c:val>
          <c:extLst>
            <c:ext xmlns:c16="http://schemas.microsoft.com/office/drawing/2014/chart" uri="{C3380CC4-5D6E-409C-BE32-E72D297353CC}">
              <c16:uniqueId val="{00000000-2946-41B8-B70D-03D0B7C796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946-41B8-B70D-03D0B7C796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7.07</c:v>
                </c:pt>
                <c:pt idx="1">
                  <c:v>6.93</c:v>
                </c:pt>
                <c:pt idx="2">
                  <c:v>6.65</c:v>
                </c:pt>
                <c:pt idx="3">
                  <c:v>6.57</c:v>
                </c:pt>
                <c:pt idx="4">
                  <c:v>16.399999999999999</c:v>
                </c:pt>
              </c:numCache>
            </c:numRef>
          </c:val>
          <c:extLst>
            <c:ext xmlns:c16="http://schemas.microsoft.com/office/drawing/2014/chart" uri="{C3380CC4-5D6E-409C-BE32-E72D297353CC}">
              <c16:uniqueId val="{00000000-2FBA-4C9B-AC8E-DFC24838C2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FBA-4C9B-AC8E-DFC24838C2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DD-40EC-8FF6-B525AC3A84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BDD-40EC-8FF6-B525AC3A84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202.46</c:v>
                </c:pt>
                <c:pt idx="1">
                  <c:v>362.81</c:v>
                </c:pt>
                <c:pt idx="2">
                  <c:v>432.8</c:v>
                </c:pt>
                <c:pt idx="3">
                  <c:v>406.65</c:v>
                </c:pt>
                <c:pt idx="4">
                  <c:v>496.35</c:v>
                </c:pt>
              </c:numCache>
            </c:numRef>
          </c:val>
          <c:extLst>
            <c:ext xmlns:c16="http://schemas.microsoft.com/office/drawing/2014/chart" uri="{C3380CC4-5D6E-409C-BE32-E72D297353CC}">
              <c16:uniqueId val="{00000000-3E93-4570-88C5-1178E4BF30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E93-4570-88C5-1178E4BF30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330.66</c:v>
                </c:pt>
                <c:pt idx="1">
                  <c:v>313.05</c:v>
                </c:pt>
                <c:pt idx="2">
                  <c:v>291.48</c:v>
                </c:pt>
                <c:pt idx="3">
                  <c:v>268.48</c:v>
                </c:pt>
                <c:pt idx="4">
                  <c:v>241.35</c:v>
                </c:pt>
              </c:numCache>
            </c:numRef>
          </c:val>
          <c:extLst>
            <c:ext xmlns:c16="http://schemas.microsoft.com/office/drawing/2014/chart" uri="{C3380CC4-5D6E-409C-BE32-E72D297353CC}">
              <c16:uniqueId val="{00000000-9C55-4F0F-8762-362983BA173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9C55-4F0F-8762-362983BA173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111.13</c:v>
                </c:pt>
                <c:pt idx="1">
                  <c:v>107.8</c:v>
                </c:pt>
                <c:pt idx="2">
                  <c:v>103.22</c:v>
                </c:pt>
                <c:pt idx="3">
                  <c:v>106.64</c:v>
                </c:pt>
                <c:pt idx="4">
                  <c:v>102.28</c:v>
                </c:pt>
              </c:numCache>
            </c:numRef>
          </c:val>
          <c:extLst>
            <c:ext xmlns:c16="http://schemas.microsoft.com/office/drawing/2014/chart" uri="{C3380CC4-5D6E-409C-BE32-E72D297353CC}">
              <c16:uniqueId val="{00000000-F011-4937-8297-1F62918936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011-4937-8297-1F62918936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109.54</c:v>
                </c:pt>
                <c:pt idx="1">
                  <c:v>113.67</c:v>
                </c:pt>
                <c:pt idx="2">
                  <c:v>118.97</c:v>
                </c:pt>
                <c:pt idx="3">
                  <c:v>115.73</c:v>
                </c:pt>
                <c:pt idx="4">
                  <c:v>120.92</c:v>
                </c:pt>
              </c:numCache>
            </c:numRef>
          </c:val>
          <c:extLst>
            <c:ext xmlns:c16="http://schemas.microsoft.com/office/drawing/2014/chart" uri="{C3380CC4-5D6E-409C-BE32-E72D297353CC}">
              <c16:uniqueId val="{00000000-A576-4DE2-ABD3-33F18C296D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A576-4DE2-ABD3-33F18C296D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 zoomScaleNormal="100" workbookViewId="0">
      <selection activeCell="BJ11" sqref="BJ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群馬県　みなかみ町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68"/>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49" t="s">
        <v>7</v>
      </c>
      <c r="AU7" s="50"/>
      <c r="AV7" s="50"/>
      <c r="AW7" s="50"/>
      <c r="AX7" s="50"/>
      <c r="AY7" s="50"/>
      <c r="AZ7" s="50"/>
      <c r="BA7" s="50"/>
      <c r="BB7" s="51" t="s">
        <v>8</v>
      </c>
      <c r="BC7" s="51"/>
      <c r="BD7" s="51"/>
      <c r="BE7" s="51"/>
      <c r="BF7" s="51"/>
      <c r="BG7" s="51"/>
      <c r="BH7" s="51"/>
      <c r="BI7" s="51"/>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67">
        <f>データ!$R$6</f>
        <v>17602</v>
      </c>
      <c r="AM8" s="67"/>
      <c r="AN8" s="67"/>
      <c r="AO8" s="67"/>
      <c r="AP8" s="67"/>
      <c r="AQ8" s="67"/>
      <c r="AR8" s="67"/>
      <c r="AS8" s="67"/>
      <c r="AT8" s="37">
        <f>データ!$S$6</f>
        <v>781.08</v>
      </c>
      <c r="AU8" s="38"/>
      <c r="AV8" s="38"/>
      <c r="AW8" s="38"/>
      <c r="AX8" s="38"/>
      <c r="AY8" s="38"/>
      <c r="AZ8" s="38"/>
      <c r="BA8" s="38"/>
      <c r="BB8" s="56">
        <f>データ!$T$6</f>
        <v>22.54</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9" t="s">
        <v>12</v>
      </c>
      <c r="C9" s="50"/>
      <c r="D9" s="50"/>
      <c r="E9" s="50"/>
      <c r="F9" s="50"/>
      <c r="G9" s="50"/>
      <c r="H9" s="50"/>
      <c r="I9" s="49" t="s">
        <v>13</v>
      </c>
      <c r="J9" s="50"/>
      <c r="K9" s="50"/>
      <c r="L9" s="50"/>
      <c r="M9" s="50"/>
      <c r="N9" s="50"/>
      <c r="O9" s="68"/>
      <c r="P9" s="51" t="s">
        <v>14</v>
      </c>
      <c r="Q9" s="51"/>
      <c r="R9" s="51"/>
      <c r="S9" s="51"/>
      <c r="T9" s="51"/>
      <c r="U9" s="51"/>
      <c r="V9" s="51"/>
      <c r="W9" s="51" t="s">
        <v>15</v>
      </c>
      <c r="X9" s="51"/>
      <c r="Y9" s="51"/>
      <c r="Z9" s="51"/>
      <c r="AA9" s="51"/>
      <c r="AB9" s="51"/>
      <c r="AC9" s="51"/>
      <c r="AD9" s="2"/>
      <c r="AE9" s="2"/>
      <c r="AF9" s="2"/>
      <c r="AG9" s="2"/>
      <c r="AH9" s="2"/>
      <c r="AI9" s="2"/>
      <c r="AJ9" s="2"/>
      <c r="AK9" s="2"/>
      <c r="AL9" s="51" t="s">
        <v>16</v>
      </c>
      <c r="AM9" s="51"/>
      <c r="AN9" s="51"/>
      <c r="AO9" s="51"/>
      <c r="AP9" s="51"/>
      <c r="AQ9" s="51"/>
      <c r="AR9" s="51"/>
      <c r="AS9" s="51"/>
      <c r="AT9" s="49" t="s">
        <v>17</v>
      </c>
      <c r="AU9" s="50"/>
      <c r="AV9" s="50"/>
      <c r="AW9" s="50"/>
      <c r="AX9" s="50"/>
      <c r="AY9" s="50"/>
      <c r="AZ9" s="50"/>
      <c r="BA9" s="50"/>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37" t="str">
        <f>データ!$N$6</f>
        <v>-</v>
      </c>
      <c r="C10" s="38"/>
      <c r="D10" s="38"/>
      <c r="E10" s="38"/>
      <c r="F10" s="38"/>
      <c r="G10" s="38"/>
      <c r="H10" s="38"/>
      <c r="I10" s="37">
        <f>データ!$O$6</f>
        <v>76.63</v>
      </c>
      <c r="J10" s="38"/>
      <c r="K10" s="38"/>
      <c r="L10" s="38"/>
      <c r="M10" s="38"/>
      <c r="N10" s="38"/>
      <c r="O10" s="66"/>
      <c r="P10" s="56">
        <f>データ!$P$6</f>
        <v>96.24</v>
      </c>
      <c r="Q10" s="56"/>
      <c r="R10" s="56"/>
      <c r="S10" s="56"/>
      <c r="T10" s="56"/>
      <c r="U10" s="56"/>
      <c r="V10" s="56"/>
      <c r="W10" s="67">
        <f>データ!$Q$6</f>
        <v>2470</v>
      </c>
      <c r="X10" s="67"/>
      <c r="Y10" s="67"/>
      <c r="Z10" s="67"/>
      <c r="AA10" s="67"/>
      <c r="AB10" s="67"/>
      <c r="AC10" s="67"/>
      <c r="AD10" s="2"/>
      <c r="AE10" s="2"/>
      <c r="AF10" s="2"/>
      <c r="AG10" s="2"/>
      <c r="AH10" s="2"/>
      <c r="AI10" s="2"/>
      <c r="AJ10" s="2"/>
      <c r="AK10" s="2"/>
      <c r="AL10" s="67">
        <f>データ!$U$6</f>
        <v>16787</v>
      </c>
      <c r="AM10" s="67"/>
      <c r="AN10" s="67"/>
      <c r="AO10" s="67"/>
      <c r="AP10" s="67"/>
      <c r="AQ10" s="67"/>
      <c r="AR10" s="67"/>
      <c r="AS10" s="67"/>
      <c r="AT10" s="37">
        <f>データ!$V$6</f>
        <v>205.51</v>
      </c>
      <c r="AU10" s="38"/>
      <c r="AV10" s="38"/>
      <c r="AW10" s="38"/>
      <c r="AX10" s="38"/>
      <c r="AY10" s="38"/>
      <c r="AZ10" s="38"/>
      <c r="BA10" s="38"/>
      <c r="BB10" s="56">
        <f>データ!$W$6</f>
        <v>81.680000000000007</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1" t="s">
        <v>114</v>
      </c>
      <c r="BM16" s="92"/>
      <c r="BN16" s="92"/>
      <c r="BO16" s="92"/>
      <c r="BP16" s="92"/>
      <c r="BQ16" s="92"/>
      <c r="BR16" s="92"/>
      <c r="BS16" s="92"/>
      <c r="BT16" s="92"/>
      <c r="BU16" s="92"/>
      <c r="BV16" s="92"/>
      <c r="BW16" s="92"/>
      <c r="BX16" s="92"/>
      <c r="BY16" s="92"/>
      <c r="BZ16" s="9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1"/>
      <c r="BM17" s="92"/>
      <c r="BN17" s="92"/>
      <c r="BO17" s="92"/>
      <c r="BP17" s="92"/>
      <c r="BQ17" s="92"/>
      <c r="BR17" s="92"/>
      <c r="BS17" s="92"/>
      <c r="BT17" s="92"/>
      <c r="BU17" s="92"/>
      <c r="BV17" s="92"/>
      <c r="BW17" s="92"/>
      <c r="BX17" s="92"/>
      <c r="BY17" s="92"/>
      <c r="BZ17" s="9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1"/>
      <c r="BM18" s="92"/>
      <c r="BN18" s="92"/>
      <c r="BO18" s="92"/>
      <c r="BP18" s="92"/>
      <c r="BQ18" s="92"/>
      <c r="BR18" s="92"/>
      <c r="BS18" s="92"/>
      <c r="BT18" s="92"/>
      <c r="BU18" s="92"/>
      <c r="BV18" s="92"/>
      <c r="BW18" s="92"/>
      <c r="BX18" s="92"/>
      <c r="BY18" s="92"/>
      <c r="BZ18" s="9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1"/>
      <c r="BM19" s="92"/>
      <c r="BN19" s="92"/>
      <c r="BO19" s="92"/>
      <c r="BP19" s="92"/>
      <c r="BQ19" s="92"/>
      <c r="BR19" s="92"/>
      <c r="BS19" s="92"/>
      <c r="BT19" s="92"/>
      <c r="BU19" s="92"/>
      <c r="BV19" s="92"/>
      <c r="BW19" s="92"/>
      <c r="BX19" s="92"/>
      <c r="BY19" s="92"/>
      <c r="BZ19" s="9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1"/>
      <c r="BM20" s="92"/>
      <c r="BN20" s="92"/>
      <c r="BO20" s="92"/>
      <c r="BP20" s="92"/>
      <c r="BQ20" s="92"/>
      <c r="BR20" s="92"/>
      <c r="BS20" s="92"/>
      <c r="BT20" s="92"/>
      <c r="BU20" s="92"/>
      <c r="BV20" s="92"/>
      <c r="BW20" s="92"/>
      <c r="BX20" s="92"/>
      <c r="BY20" s="92"/>
      <c r="BZ20" s="9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1"/>
      <c r="BM21" s="92"/>
      <c r="BN21" s="92"/>
      <c r="BO21" s="92"/>
      <c r="BP21" s="92"/>
      <c r="BQ21" s="92"/>
      <c r="BR21" s="92"/>
      <c r="BS21" s="92"/>
      <c r="BT21" s="92"/>
      <c r="BU21" s="92"/>
      <c r="BV21" s="92"/>
      <c r="BW21" s="92"/>
      <c r="BX21" s="92"/>
      <c r="BY21" s="92"/>
      <c r="BZ21" s="9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1"/>
      <c r="BM22" s="92"/>
      <c r="BN22" s="92"/>
      <c r="BO22" s="92"/>
      <c r="BP22" s="92"/>
      <c r="BQ22" s="92"/>
      <c r="BR22" s="92"/>
      <c r="BS22" s="92"/>
      <c r="BT22" s="92"/>
      <c r="BU22" s="92"/>
      <c r="BV22" s="92"/>
      <c r="BW22" s="92"/>
      <c r="BX22" s="92"/>
      <c r="BY22" s="92"/>
      <c r="BZ22" s="9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1"/>
      <c r="BM23" s="92"/>
      <c r="BN23" s="92"/>
      <c r="BO23" s="92"/>
      <c r="BP23" s="92"/>
      <c r="BQ23" s="92"/>
      <c r="BR23" s="92"/>
      <c r="BS23" s="92"/>
      <c r="BT23" s="92"/>
      <c r="BU23" s="92"/>
      <c r="BV23" s="92"/>
      <c r="BW23" s="92"/>
      <c r="BX23" s="92"/>
      <c r="BY23" s="92"/>
      <c r="BZ23" s="9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1"/>
      <c r="BM24" s="92"/>
      <c r="BN24" s="92"/>
      <c r="BO24" s="92"/>
      <c r="BP24" s="92"/>
      <c r="BQ24" s="92"/>
      <c r="BR24" s="92"/>
      <c r="BS24" s="92"/>
      <c r="BT24" s="92"/>
      <c r="BU24" s="92"/>
      <c r="BV24" s="92"/>
      <c r="BW24" s="92"/>
      <c r="BX24" s="92"/>
      <c r="BY24" s="92"/>
      <c r="BZ24" s="9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1"/>
      <c r="BM25" s="92"/>
      <c r="BN25" s="92"/>
      <c r="BO25" s="92"/>
      <c r="BP25" s="92"/>
      <c r="BQ25" s="92"/>
      <c r="BR25" s="92"/>
      <c r="BS25" s="92"/>
      <c r="BT25" s="92"/>
      <c r="BU25" s="92"/>
      <c r="BV25" s="92"/>
      <c r="BW25" s="92"/>
      <c r="BX25" s="92"/>
      <c r="BY25" s="92"/>
      <c r="BZ25" s="9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1"/>
      <c r="BM26" s="92"/>
      <c r="BN26" s="92"/>
      <c r="BO26" s="92"/>
      <c r="BP26" s="92"/>
      <c r="BQ26" s="92"/>
      <c r="BR26" s="92"/>
      <c r="BS26" s="92"/>
      <c r="BT26" s="92"/>
      <c r="BU26" s="92"/>
      <c r="BV26" s="92"/>
      <c r="BW26" s="92"/>
      <c r="BX26" s="92"/>
      <c r="BY26" s="92"/>
      <c r="BZ26" s="9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1"/>
      <c r="BM27" s="92"/>
      <c r="BN27" s="92"/>
      <c r="BO27" s="92"/>
      <c r="BP27" s="92"/>
      <c r="BQ27" s="92"/>
      <c r="BR27" s="92"/>
      <c r="BS27" s="92"/>
      <c r="BT27" s="92"/>
      <c r="BU27" s="92"/>
      <c r="BV27" s="92"/>
      <c r="BW27" s="92"/>
      <c r="BX27" s="92"/>
      <c r="BY27" s="92"/>
      <c r="BZ27" s="9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1"/>
      <c r="BM28" s="92"/>
      <c r="BN28" s="92"/>
      <c r="BO28" s="92"/>
      <c r="BP28" s="92"/>
      <c r="BQ28" s="92"/>
      <c r="BR28" s="92"/>
      <c r="BS28" s="92"/>
      <c r="BT28" s="92"/>
      <c r="BU28" s="92"/>
      <c r="BV28" s="92"/>
      <c r="BW28" s="92"/>
      <c r="BX28" s="92"/>
      <c r="BY28" s="92"/>
      <c r="BZ28" s="9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1"/>
      <c r="BM29" s="92"/>
      <c r="BN29" s="92"/>
      <c r="BO29" s="92"/>
      <c r="BP29" s="92"/>
      <c r="BQ29" s="92"/>
      <c r="BR29" s="92"/>
      <c r="BS29" s="92"/>
      <c r="BT29" s="92"/>
      <c r="BU29" s="92"/>
      <c r="BV29" s="92"/>
      <c r="BW29" s="92"/>
      <c r="BX29" s="92"/>
      <c r="BY29" s="92"/>
      <c r="BZ29" s="9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1"/>
      <c r="BM30" s="92"/>
      <c r="BN30" s="92"/>
      <c r="BO30" s="92"/>
      <c r="BP30" s="92"/>
      <c r="BQ30" s="92"/>
      <c r="BR30" s="92"/>
      <c r="BS30" s="92"/>
      <c r="BT30" s="92"/>
      <c r="BU30" s="92"/>
      <c r="BV30" s="92"/>
      <c r="BW30" s="92"/>
      <c r="BX30" s="92"/>
      <c r="BY30" s="92"/>
      <c r="BZ30" s="9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1"/>
      <c r="BM31" s="92"/>
      <c r="BN31" s="92"/>
      <c r="BO31" s="92"/>
      <c r="BP31" s="92"/>
      <c r="BQ31" s="92"/>
      <c r="BR31" s="92"/>
      <c r="BS31" s="92"/>
      <c r="BT31" s="92"/>
      <c r="BU31" s="92"/>
      <c r="BV31" s="92"/>
      <c r="BW31" s="92"/>
      <c r="BX31" s="92"/>
      <c r="BY31" s="92"/>
      <c r="BZ31" s="9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1"/>
      <c r="BM32" s="92"/>
      <c r="BN32" s="92"/>
      <c r="BO32" s="92"/>
      <c r="BP32" s="92"/>
      <c r="BQ32" s="92"/>
      <c r="BR32" s="92"/>
      <c r="BS32" s="92"/>
      <c r="BT32" s="92"/>
      <c r="BU32" s="92"/>
      <c r="BV32" s="92"/>
      <c r="BW32" s="92"/>
      <c r="BX32" s="92"/>
      <c r="BY32" s="92"/>
      <c r="BZ32" s="9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1"/>
      <c r="BM33" s="92"/>
      <c r="BN33" s="92"/>
      <c r="BO33" s="92"/>
      <c r="BP33" s="92"/>
      <c r="BQ33" s="92"/>
      <c r="BR33" s="92"/>
      <c r="BS33" s="92"/>
      <c r="BT33" s="92"/>
      <c r="BU33" s="92"/>
      <c r="BV33" s="92"/>
      <c r="BW33" s="92"/>
      <c r="BX33" s="92"/>
      <c r="BY33" s="92"/>
      <c r="BZ33" s="9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1"/>
      <c r="BM34" s="92"/>
      <c r="BN34" s="92"/>
      <c r="BO34" s="92"/>
      <c r="BP34" s="92"/>
      <c r="BQ34" s="92"/>
      <c r="BR34" s="92"/>
      <c r="BS34" s="92"/>
      <c r="BT34" s="92"/>
      <c r="BU34" s="92"/>
      <c r="BV34" s="92"/>
      <c r="BW34" s="92"/>
      <c r="BX34" s="92"/>
      <c r="BY34" s="92"/>
      <c r="BZ34" s="9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1"/>
      <c r="BM35" s="92"/>
      <c r="BN35" s="92"/>
      <c r="BO35" s="92"/>
      <c r="BP35" s="92"/>
      <c r="BQ35" s="92"/>
      <c r="BR35" s="92"/>
      <c r="BS35" s="92"/>
      <c r="BT35" s="92"/>
      <c r="BU35" s="92"/>
      <c r="BV35" s="92"/>
      <c r="BW35" s="92"/>
      <c r="BX35" s="92"/>
      <c r="BY35" s="92"/>
      <c r="BZ35" s="9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1"/>
      <c r="BM36" s="92"/>
      <c r="BN36" s="92"/>
      <c r="BO36" s="92"/>
      <c r="BP36" s="92"/>
      <c r="BQ36" s="92"/>
      <c r="BR36" s="92"/>
      <c r="BS36" s="92"/>
      <c r="BT36" s="92"/>
      <c r="BU36" s="92"/>
      <c r="BV36" s="92"/>
      <c r="BW36" s="92"/>
      <c r="BX36" s="92"/>
      <c r="BY36" s="92"/>
      <c r="BZ36" s="9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1"/>
      <c r="BM37" s="92"/>
      <c r="BN37" s="92"/>
      <c r="BO37" s="92"/>
      <c r="BP37" s="92"/>
      <c r="BQ37" s="92"/>
      <c r="BR37" s="92"/>
      <c r="BS37" s="92"/>
      <c r="BT37" s="92"/>
      <c r="BU37" s="92"/>
      <c r="BV37" s="92"/>
      <c r="BW37" s="92"/>
      <c r="BX37" s="92"/>
      <c r="BY37" s="92"/>
      <c r="BZ37" s="9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1"/>
      <c r="BM38" s="92"/>
      <c r="BN38" s="92"/>
      <c r="BO38" s="92"/>
      <c r="BP38" s="92"/>
      <c r="BQ38" s="92"/>
      <c r="BR38" s="92"/>
      <c r="BS38" s="92"/>
      <c r="BT38" s="92"/>
      <c r="BU38" s="92"/>
      <c r="BV38" s="92"/>
      <c r="BW38" s="92"/>
      <c r="BX38" s="92"/>
      <c r="BY38" s="92"/>
      <c r="BZ38" s="9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1"/>
      <c r="BM39" s="92"/>
      <c r="BN39" s="92"/>
      <c r="BO39" s="92"/>
      <c r="BP39" s="92"/>
      <c r="BQ39" s="92"/>
      <c r="BR39" s="92"/>
      <c r="BS39" s="92"/>
      <c r="BT39" s="92"/>
      <c r="BU39" s="92"/>
      <c r="BV39" s="92"/>
      <c r="BW39" s="92"/>
      <c r="BX39" s="92"/>
      <c r="BY39" s="92"/>
      <c r="BZ39" s="9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1"/>
      <c r="BM40" s="92"/>
      <c r="BN40" s="92"/>
      <c r="BO40" s="92"/>
      <c r="BP40" s="92"/>
      <c r="BQ40" s="92"/>
      <c r="BR40" s="92"/>
      <c r="BS40" s="92"/>
      <c r="BT40" s="92"/>
      <c r="BU40" s="92"/>
      <c r="BV40" s="92"/>
      <c r="BW40" s="92"/>
      <c r="BX40" s="92"/>
      <c r="BY40" s="92"/>
      <c r="BZ40" s="9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1"/>
      <c r="BM41" s="92"/>
      <c r="BN41" s="92"/>
      <c r="BO41" s="92"/>
      <c r="BP41" s="92"/>
      <c r="BQ41" s="92"/>
      <c r="BR41" s="92"/>
      <c r="BS41" s="92"/>
      <c r="BT41" s="92"/>
      <c r="BU41" s="92"/>
      <c r="BV41" s="92"/>
      <c r="BW41" s="92"/>
      <c r="BX41" s="92"/>
      <c r="BY41" s="92"/>
      <c r="BZ41" s="9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1"/>
      <c r="BM42" s="92"/>
      <c r="BN42" s="92"/>
      <c r="BO42" s="92"/>
      <c r="BP42" s="92"/>
      <c r="BQ42" s="92"/>
      <c r="BR42" s="92"/>
      <c r="BS42" s="92"/>
      <c r="BT42" s="92"/>
      <c r="BU42" s="92"/>
      <c r="BV42" s="92"/>
      <c r="BW42" s="92"/>
      <c r="BX42" s="92"/>
      <c r="BY42" s="92"/>
      <c r="BZ42" s="9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1"/>
      <c r="BM43" s="92"/>
      <c r="BN43" s="92"/>
      <c r="BO43" s="92"/>
      <c r="BP43" s="92"/>
      <c r="BQ43" s="92"/>
      <c r="BR43" s="92"/>
      <c r="BS43" s="92"/>
      <c r="BT43" s="92"/>
      <c r="BU43" s="92"/>
      <c r="BV43" s="92"/>
      <c r="BW43" s="92"/>
      <c r="BX43" s="92"/>
      <c r="BY43" s="92"/>
      <c r="BZ43" s="9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1"/>
      <c r="BM44" s="92"/>
      <c r="BN44" s="92"/>
      <c r="BO44" s="92"/>
      <c r="BP44" s="92"/>
      <c r="BQ44" s="92"/>
      <c r="BR44" s="92"/>
      <c r="BS44" s="92"/>
      <c r="BT44" s="92"/>
      <c r="BU44" s="92"/>
      <c r="BV44" s="92"/>
      <c r="BW44" s="92"/>
      <c r="BX44" s="92"/>
      <c r="BY44" s="92"/>
      <c r="BZ44" s="9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2"/>
      <c r="BN47" s="42"/>
      <c r="BO47" s="42"/>
      <c r="BP47" s="42"/>
      <c r="BQ47" s="42"/>
      <c r="BR47" s="42"/>
      <c r="BS47" s="42"/>
      <c r="BT47" s="42"/>
      <c r="BU47" s="42"/>
      <c r="BV47" s="42"/>
      <c r="BW47" s="42"/>
      <c r="BX47" s="42"/>
      <c r="BY47" s="42"/>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2"/>
      <c r="BN48" s="42"/>
      <c r="BO48" s="42"/>
      <c r="BP48" s="42"/>
      <c r="BQ48" s="42"/>
      <c r="BR48" s="42"/>
      <c r="BS48" s="42"/>
      <c r="BT48" s="42"/>
      <c r="BU48" s="42"/>
      <c r="BV48" s="42"/>
      <c r="BW48" s="42"/>
      <c r="BX48" s="42"/>
      <c r="BY48" s="42"/>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2"/>
      <c r="BN49" s="42"/>
      <c r="BO49" s="42"/>
      <c r="BP49" s="42"/>
      <c r="BQ49" s="42"/>
      <c r="BR49" s="42"/>
      <c r="BS49" s="42"/>
      <c r="BT49" s="42"/>
      <c r="BU49" s="42"/>
      <c r="BV49" s="42"/>
      <c r="BW49" s="42"/>
      <c r="BX49" s="42"/>
      <c r="BY49" s="42"/>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2"/>
      <c r="BN50" s="42"/>
      <c r="BO50" s="42"/>
      <c r="BP50" s="42"/>
      <c r="BQ50" s="42"/>
      <c r="BR50" s="42"/>
      <c r="BS50" s="42"/>
      <c r="BT50" s="42"/>
      <c r="BU50" s="42"/>
      <c r="BV50" s="42"/>
      <c r="BW50" s="42"/>
      <c r="BX50" s="42"/>
      <c r="BY50" s="42"/>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2"/>
      <c r="BN51" s="42"/>
      <c r="BO51" s="42"/>
      <c r="BP51" s="42"/>
      <c r="BQ51" s="42"/>
      <c r="BR51" s="42"/>
      <c r="BS51" s="42"/>
      <c r="BT51" s="42"/>
      <c r="BU51" s="42"/>
      <c r="BV51" s="42"/>
      <c r="BW51" s="42"/>
      <c r="BX51" s="42"/>
      <c r="BY51" s="42"/>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2"/>
      <c r="BN52" s="42"/>
      <c r="BO52" s="42"/>
      <c r="BP52" s="42"/>
      <c r="BQ52" s="42"/>
      <c r="BR52" s="42"/>
      <c r="BS52" s="42"/>
      <c r="BT52" s="42"/>
      <c r="BU52" s="42"/>
      <c r="BV52" s="42"/>
      <c r="BW52" s="42"/>
      <c r="BX52" s="42"/>
      <c r="BY52" s="42"/>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2"/>
      <c r="BN53" s="42"/>
      <c r="BO53" s="42"/>
      <c r="BP53" s="42"/>
      <c r="BQ53" s="42"/>
      <c r="BR53" s="42"/>
      <c r="BS53" s="42"/>
      <c r="BT53" s="42"/>
      <c r="BU53" s="42"/>
      <c r="BV53" s="42"/>
      <c r="BW53" s="42"/>
      <c r="BX53" s="42"/>
      <c r="BY53" s="42"/>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2"/>
      <c r="BN54" s="42"/>
      <c r="BO54" s="42"/>
      <c r="BP54" s="42"/>
      <c r="BQ54" s="42"/>
      <c r="BR54" s="42"/>
      <c r="BS54" s="42"/>
      <c r="BT54" s="42"/>
      <c r="BU54" s="42"/>
      <c r="BV54" s="42"/>
      <c r="BW54" s="42"/>
      <c r="BX54" s="42"/>
      <c r="BY54" s="42"/>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2"/>
      <c r="BN55" s="42"/>
      <c r="BO55" s="42"/>
      <c r="BP55" s="42"/>
      <c r="BQ55" s="42"/>
      <c r="BR55" s="42"/>
      <c r="BS55" s="42"/>
      <c r="BT55" s="42"/>
      <c r="BU55" s="42"/>
      <c r="BV55" s="42"/>
      <c r="BW55" s="42"/>
      <c r="BX55" s="42"/>
      <c r="BY55" s="42"/>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2"/>
      <c r="BN56" s="42"/>
      <c r="BO56" s="42"/>
      <c r="BP56" s="42"/>
      <c r="BQ56" s="42"/>
      <c r="BR56" s="42"/>
      <c r="BS56" s="42"/>
      <c r="BT56" s="42"/>
      <c r="BU56" s="42"/>
      <c r="BV56" s="42"/>
      <c r="BW56" s="42"/>
      <c r="BX56" s="42"/>
      <c r="BY56" s="42"/>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2"/>
      <c r="BN57" s="42"/>
      <c r="BO57" s="42"/>
      <c r="BP57" s="42"/>
      <c r="BQ57" s="42"/>
      <c r="BR57" s="42"/>
      <c r="BS57" s="42"/>
      <c r="BT57" s="42"/>
      <c r="BU57" s="42"/>
      <c r="BV57" s="42"/>
      <c r="BW57" s="42"/>
      <c r="BX57" s="42"/>
      <c r="BY57" s="42"/>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2"/>
      <c r="BN58" s="42"/>
      <c r="BO58" s="42"/>
      <c r="BP58" s="42"/>
      <c r="BQ58" s="42"/>
      <c r="BR58" s="42"/>
      <c r="BS58" s="42"/>
      <c r="BT58" s="42"/>
      <c r="BU58" s="42"/>
      <c r="BV58" s="42"/>
      <c r="BW58" s="42"/>
      <c r="BX58" s="42"/>
      <c r="BY58" s="42"/>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2"/>
      <c r="BN59" s="42"/>
      <c r="BO59" s="42"/>
      <c r="BP59" s="42"/>
      <c r="BQ59" s="42"/>
      <c r="BR59" s="42"/>
      <c r="BS59" s="42"/>
      <c r="BT59" s="42"/>
      <c r="BU59" s="42"/>
      <c r="BV59" s="42"/>
      <c r="BW59" s="42"/>
      <c r="BX59" s="42"/>
      <c r="BY59" s="42"/>
      <c r="BZ59" s="41"/>
    </row>
    <row r="60" spans="1:78" ht="13.5" customHeight="1" x14ac:dyDescent="0.15">
      <c r="A60" s="2"/>
      <c r="B60" s="46" t="s">
        <v>27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39"/>
      <c r="BM60" s="42"/>
      <c r="BN60" s="42"/>
      <c r="BO60" s="42"/>
      <c r="BP60" s="42"/>
      <c r="BQ60" s="42"/>
      <c r="BR60" s="42"/>
      <c r="BS60" s="42"/>
      <c r="BT60" s="42"/>
      <c r="BU60" s="42"/>
      <c r="BV60" s="42"/>
      <c r="BW60" s="42"/>
      <c r="BX60" s="42"/>
      <c r="BY60" s="42"/>
      <c r="BZ60" s="41"/>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39"/>
      <c r="BM61" s="42"/>
      <c r="BN61" s="42"/>
      <c r="BO61" s="42"/>
      <c r="BP61" s="42"/>
      <c r="BQ61" s="42"/>
      <c r="BR61" s="42"/>
      <c r="BS61" s="42"/>
      <c r="BT61" s="42"/>
      <c r="BU61" s="42"/>
      <c r="BV61" s="42"/>
      <c r="BW61" s="42"/>
      <c r="BX61" s="42"/>
      <c r="BY61" s="42"/>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2"/>
      <c r="BN62" s="42"/>
      <c r="BO62" s="42"/>
      <c r="BP62" s="42"/>
      <c r="BQ62" s="42"/>
      <c r="BR62" s="42"/>
      <c r="BS62" s="42"/>
      <c r="BT62" s="42"/>
      <c r="BU62" s="42"/>
      <c r="BV62" s="42"/>
      <c r="BW62" s="42"/>
      <c r="BX62" s="42"/>
      <c r="BY62" s="42"/>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3"/>
      <c r="BM63" s="44"/>
      <c r="BN63" s="44"/>
      <c r="BO63" s="44"/>
      <c r="BP63" s="44"/>
      <c r="BQ63" s="44"/>
      <c r="BR63" s="44"/>
      <c r="BS63" s="44"/>
      <c r="BT63" s="44"/>
      <c r="BU63" s="44"/>
      <c r="BV63" s="44"/>
      <c r="BW63" s="44"/>
      <c r="BX63" s="44"/>
      <c r="BY63" s="44"/>
      <c r="BZ63" s="4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GQI+UAjn+Rt2Jq8JG8ybO5c316NFZ8w9m4xh5z8LaXZdFkDaV33JQ8e+y9qvyJ7LC4yDCljpnsf9zfXKceAug==" saltValue="5d9kEjPLgdy3g/bmqjno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104493</v>
      </c>
      <c r="D6" s="20">
        <f t="shared" si="3"/>
        <v>46</v>
      </c>
      <c r="E6" s="20">
        <f t="shared" si="3"/>
        <v>1</v>
      </c>
      <c r="F6" s="20">
        <f t="shared" si="3"/>
        <v>0</v>
      </c>
      <c r="G6" s="20">
        <f t="shared" si="3"/>
        <v>1</v>
      </c>
      <c r="H6" s="20" t="str">
        <f t="shared" si="3"/>
        <v>群馬県　みなかみ町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76.63</v>
      </c>
      <c r="P6" s="21">
        <f t="shared" si="3"/>
        <v>96.24</v>
      </c>
      <c r="Q6" s="21">
        <f t="shared" si="3"/>
        <v>2470</v>
      </c>
      <c r="R6" s="21">
        <f t="shared" si="3"/>
        <v>17602</v>
      </c>
      <c r="S6" s="21">
        <f t="shared" si="3"/>
        <v>781.08</v>
      </c>
      <c r="T6" s="21">
        <f t="shared" si="3"/>
        <v>22.54</v>
      </c>
      <c r="U6" s="21">
        <f t="shared" si="3"/>
        <v>16787</v>
      </c>
      <c r="V6" s="21">
        <f t="shared" si="3"/>
        <v>205.51</v>
      </c>
      <c r="W6" s="21">
        <f t="shared" si="3"/>
        <v>81.680000000000007</v>
      </c>
      <c r="X6" s="22">
        <f>IF(X7="",NA(),X7)</f>
        <v>114.16</v>
      </c>
      <c r="Y6" s="22">
        <f t="shared" ref="Y6:AG6" si="4">IF(Y7="",NA(),Y7)</f>
        <v>110.56</v>
      </c>
      <c r="Z6" s="22">
        <f t="shared" si="4"/>
        <v>106.83</v>
      </c>
      <c r="AA6" s="22">
        <f t="shared" si="4"/>
        <v>109.09</v>
      </c>
      <c r="AB6" s="22">
        <f t="shared" si="4"/>
        <v>106.99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202.46</v>
      </c>
      <c r="AU6" s="22">
        <f t="shared" ref="AU6:BC6" si="6">IF(AU7="",NA(),AU7)</f>
        <v>362.81</v>
      </c>
      <c r="AV6" s="22">
        <f t="shared" si="6"/>
        <v>432.8</v>
      </c>
      <c r="AW6" s="22">
        <f t="shared" si="6"/>
        <v>406.65</v>
      </c>
      <c r="AX6" s="22">
        <f t="shared" si="6"/>
        <v>496.35</v>
      </c>
      <c r="AY6" s="22">
        <f t="shared" si="6"/>
        <v>369.69</v>
      </c>
      <c r="AZ6" s="22">
        <f t="shared" si="6"/>
        <v>379.08</v>
      </c>
      <c r="BA6" s="22">
        <f t="shared" si="6"/>
        <v>367.55</v>
      </c>
      <c r="BB6" s="22">
        <f t="shared" si="6"/>
        <v>378.56</v>
      </c>
      <c r="BC6" s="22">
        <f t="shared" si="6"/>
        <v>364.46</v>
      </c>
      <c r="BD6" s="21" t="str">
        <f>IF(BD7="","",IF(BD7="-","【-】","【"&amp;SUBSTITUTE(TEXT(BD7,"#,##0.00"),"-","△")&amp;"】"))</f>
        <v>【252.29】</v>
      </c>
      <c r="BE6" s="22">
        <f>IF(BE7="",NA(),BE7)</f>
        <v>330.66</v>
      </c>
      <c r="BF6" s="22">
        <f t="shared" ref="BF6:BN6" si="7">IF(BF7="",NA(),BF7)</f>
        <v>313.05</v>
      </c>
      <c r="BG6" s="22">
        <f t="shared" si="7"/>
        <v>291.48</v>
      </c>
      <c r="BH6" s="22">
        <f t="shared" si="7"/>
        <v>268.48</v>
      </c>
      <c r="BI6" s="22">
        <f t="shared" si="7"/>
        <v>241.35</v>
      </c>
      <c r="BJ6" s="22">
        <f t="shared" si="7"/>
        <v>402.99</v>
      </c>
      <c r="BK6" s="22">
        <f t="shared" si="7"/>
        <v>398.98</v>
      </c>
      <c r="BL6" s="22">
        <f t="shared" si="7"/>
        <v>418.68</v>
      </c>
      <c r="BM6" s="22">
        <f t="shared" si="7"/>
        <v>395.68</v>
      </c>
      <c r="BN6" s="22">
        <f t="shared" si="7"/>
        <v>403.72</v>
      </c>
      <c r="BO6" s="21" t="str">
        <f>IF(BO7="","",IF(BO7="-","【-】","【"&amp;SUBSTITUTE(TEXT(BO7,"#,##0.00"),"-","△")&amp;"】"))</f>
        <v>【268.07】</v>
      </c>
      <c r="BP6" s="22">
        <f>IF(BP7="",NA(),BP7)</f>
        <v>111.13</v>
      </c>
      <c r="BQ6" s="22">
        <f t="shared" ref="BQ6:BY6" si="8">IF(BQ7="",NA(),BQ7)</f>
        <v>107.8</v>
      </c>
      <c r="BR6" s="22">
        <f t="shared" si="8"/>
        <v>103.22</v>
      </c>
      <c r="BS6" s="22">
        <f t="shared" si="8"/>
        <v>106.64</v>
      </c>
      <c r="BT6" s="22">
        <f t="shared" si="8"/>
        <v>102.28</v>
      </c>
      <c r="BU6" s="22">
        <f t="shared" si="8"/>
        <v>98.66</v>
      </c>
      <c r="BV6" s="22">
        <f t="shared" si="8"/>
        <v>98.64</v>
      </c>
      <c r="BW6" s="22">
        <f t="shared" si="8"/>
        <v>94.78</v>
      </c>
      <c r="BX6" s="22">
        <f t="shared" si="8"/>
        <v>97.59</v>
      </c>
      <c r="BY6" s="22">
        <f t="shared" si="8"/>
        <v>92.17</v>
      </c>
      <c r="BZ6" s="21" t="str">
        <f>IF(BZ7="","",IF(BZ7="-","【-】","【"&amp;SUBSTITUTE(TEXT(BZ7,"#,##0.00"),"-","△")&amp;"】"))</f>
        <v>【97.47】</v>
      </c>
      <c r="CA6" s="22">
        <f>IF(CA7="",NA(),CA7)</f>
        <v>109.54</v>
      </c>
      <c r="CB6" s="22">
        <f t="shared" ref="CB6:CJ6" si="9">IF(CB7="",NA(),CB7)</f>
        <v>113.67</v>
      </c>
      <c r="CC6" s="22">
        <f t="shared" si="9"/>
        <v>118.97</v>
      </c>
      <c r="CD6" s="22">
        <f t="shared" si="9"/>
        <v>115.73</v>
      </c>
      <c r="CE6" s="22">
        <f t="shared" si="9"/>
        <v>120.92</v>
      </c>
      <c r="CF6" s="22">
        <f t="shared" si="9"/>
        <v>178.59</v>
      </c>
      <c r="CG6" s="22">
        <f t="shared" si="9"/>
        <v>178.92</v>
      </c>
      <c r="CH6" s="22">
        <f t="shared" si="9"/>
        <v>181.3</v>
      </c>
      <c r="CI6" s="22">
        <f t="shared" si="9"/>
        <v>181.71</v>
      </c>
      <c r="CJ6" s="22">
        <f t="shared" si="9"/>
        <v>188.51</v>
      </c>
      <c r="CK6" s="21" t="str">
        <f>IF(CK7="","",IF(CK7="-","【-】","【"&amp;SUBSTITUTE(TEXT(CK7,"#,##0.00"),"-","△")&amp;"】"))</f>
        <v>【174.75】</v>
      </c>
      <c r="CL6" s="22">
        <f>IF(CL7="",NA(),CL7)</f>
        <v>40.21</v>
      </c>
      <c r="CM6" s="22">
        <f t="shared" ref="CM6:CU6" si="10">IF(CM7="",NA(),CM7)</f>
        <v>37.92</v>
      </c>
      <c r="CN6" s="22">
        <f t="shared" si="10"/>
        <v>36.56</v>
      </c>
      <c r="CO6" s="22">
        <f t="shared" si="10"/>
        <v>35.44</v>
      </c>
      <c r="CP6" s="22">
        <f t="shared" si="10"/>
        <v>35.56</v>
      </c>
      <c r="CQ6" s="22">
        <f t="shared" si="10"/>
        <v>55.03</v>
      </c>
      <c r="CR6" s="22">
        <f t="shared" si="10"/>
        <v>55.14</v>
      </c>
      <c r="CS6" s="22">
        <f t="shared" si="10"/>
        <v>55.89</v>
      </c>
      <c r="CT6" s="22">
        <f t="shared" si="10"/>
        <v>55.72</v>
      </c>
      <c r="CU6" s="22">
        <f t="shared" si="10"/>
        <v>55.31</v>
      </c>
      <c r="CV6" s="21" t="str">
        <f>IF(CV7="","",IF(CV7="-","【-】","【"&amp;SUBSTITUTE(TEXT(CV7,"#,##0.00"),"-","△")&amp;"】"))</f>
        <v>【59.97】</v>
      </c>
      <c r="CW6" s="22">
        <f>IF(CW7="",NA(),CW7)</f>
        <v>78.2</v>
      </c>
      <c r="CX6" s="22">
        <f t="shared" ref="CX6:DF6" si="11">IF(CX7="",NA(),CX7)</f>
        <v>78.2</v>
      </c>
      <c r="CY6" s="22">
        <f t="shared" si="11"/>
        <v>78.2</v>
      </c>
      <c r="CZ6" s="22">
        <f t="shared" si="11"/>
        <v>78.2</v>
      </c>
      <c r="DA6" s="22">
        <f t="shared" si="11"/>
        <v>78.2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65.69</v>
      </c>
      <c r="DI6" s="22">
        <f t="shared" ref="DI6:DQ6" si="12">IF(DI7="",NA(),DI7)</f>
        <v>67.06</v>
      </c>
      <c r="DJ6" s="22">
        <f t="shared" si="12"/>
        <v>68.510000000000005</v>
      </c>
      <c r="DK6" s="22">
        <f t="shared" si="12"/>
        <v>69.58</v>
      </c>
      <c r="DL6" s="22">
        <f t="shared" si="12"/>
        <v>70.540000000000006</v>
      </c>
      <c r="DM6" s="22">
        <f t="shared" si="12"/>
        <v>48.87</v>
      </c>
      <c r="DN6" s="22">
        <f t="shared" si="12"/>
        <v>49.92</v>
      </c>
      <c r="DO6" s="22">
        <f t="shared" si="12"/>
        <v>50.63</v>
      </c>
      <c r="DP6" s="22">
        <f t="shared" si="12"/>
        <v>51.29</v>
      </c>
      <c r="DQ6" s="22">
        <f t="shared" si="12"/>
        <v>52.2</v>
      </c>
      <c r="DR6" s="21" t="str">
        <f>IF(DR7="","",IF(DR7="-","【-】","【"&amp;SUBSTITUTE(TEXT(DR7,"#,##0.00"),"-","△")&amp;"】"))</f>
        <v>【51.51】</v>
      </c>
      <c r="DS6" s="22">
        <f>IF(DS7="",NA(),DS7)</f>
        <v>7.07</v>
      </c>
      <c r="DT6" s="22">
        <f t="shared" ref="DT6:EB6" si="13">IF(DT7="",NA(),DT7)</f>
        <v>6.93</v>
      </c>
      <c r="DU6" s="22">
        <f t="shared" si="13"/>
        <v>6.65</v>
      </c>
      <c r="DV6" s="22">
        <f t="shared" si="13"/>
        <v>6.57</v>
      </c>
      <c r="DW6" s="22">
        <f t="shared" si="13"/>
        <v>16.399999999999999</v>
      </c>
      <c r="DX6" s="22">
        <f t="shared" si="13"/>
        <v>14.85</v>
      </c>
      <c r="DY6" s="22">
        <f t="shared" si="13"/>
        <v>16.88</v>
      </c>
      <c r="DZ6" s="22">
        <f t="shared" si="13"/>
        <v>18.28</v>
      </c>
      <c r="EA6" s="22">
        <f t="shared" si="13"/>
        <v>19.61</v>
      </c>
      <c r="EB6" s="22">
        <f t="shared" si="13"/>
        <v>20.73</v>
      </c>
      <c r="EC6" s="21" t="str">
        <f>IF(EC7="","",IF(EC7="-","【-】","【"&amp;SUBSTITUTE(TEXT(EC7,"#,##0.00"),"-","△")&amp;"】"))</f>
        <v>【23.75】</v>
      </c>
      <c r="ED6" s="22">
        <f>IF(ED7="",NA(),ED7)</f>
        <v>0.1</v>
      </c>
      <c r="EE6" s="22">
        <f t="shared" ref="EE6:EM6" si="14">IF(EE7="",NA(),EE7)</f>
        <v>0.15</v>
      </c>
      <c r="EF6" s="22">
        <f t="shared" si="14"/>
        <v>0.12</v>
      </c>
      <c r="EG6" s="22">
        <f t="shared" si="14"/>
        <v>0.3</v>
      </c>
      <c r="EH6" s="22">
        <f t="shared" si="14"/>
        <v>0.15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104493</v>
      </c>
      <c r="D7" s="24">
        <v>46</v>
      </c>
      <c r="E7" s="24">
        <v>1</v>
      </c>
      <c r="F7" s="24">
        <v>0</v>
      </c>
      <c r="G7" s="24">
        <v>1</v>
      </c>
      <c r="H7" s="24" t="s">
        <v>93</v>
      </c>
      <c r="I7" s="24" t="s">
        <v>94</v>
      </c>
      <c r="J7" s="24" t="s">
        <v>95</v>
      </c>
      <c r="K7" s="24" t="s">
        <v>96</v>
      </c>
      <c r="L7" s="24" t="s">
        <v>97</v>
      </c>
      <c r="M7" s="24" t="s">
        <v>98</v>
      </c>
      <c r="N7" s="25" t="s">
        <v>99</v>
      </c>
      <c r="O7" s="25">
        <v>76.63</v>
      </c>
      <c r="P7" s="25">
        <v>96.24</v>
      </c>
      <c r="Q7" s="25">
        <v>2470</v>
      </c>
      <c r="R7" s="25">
        <v>17602</v>
      </c>
      <c r="S7" s="25">
        <v>781.08</v>
      </c>
      <c r="T7" s="25">
        <v>22.54</v>
      </c>
      <c r="U7" s="25">
        <v>16787</v>
      </c>
      <c r="V7" s="25">
        <v>205.51</v>
      </c>
      <c r="W7" s="25">
        <v>81.680000000000007</v>
      </c>
      <c r="X7" s="25">
        <v>114.16</v>
      </c>
      <c r="Y7" s="25">
        <v>110.56</v>
      </c>
      <c r="Z7" s="25">
        <v>106.83</v>
      </c>
      <c r="AA7" s="25">
        <v>109.09</v>
      </c>
      <c r="AB7" s="25">
        <v>106.99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202.46</v>
      </c>
      <c r="AU7" s="25">
        <v>362.81</v>
      </c>
      <c r="AV7" s="25">
        <v>432.8</v>
      </c>
      <c r="AW7" s="25">
        <v>406.65</v>
      </c>
      <c r="AX7" s="25">
        <v>496.35</v>
      </c>
      <c r="AY7" s="25">
        <v>369.69</v>
      </c>
      <c r="AZ7" s="25">
        <v>379.08</v>
      </c>
      <c r="BA7" s="25">
        <v>367.55</v>
      </c>
      <c r="BB7" s="25">
        <v>378.56</v>
      </c>
      <c r="BC7" s="25">
        <v>364.46</v>
      </c>
      <c r="BD7" s="25">
        <v>252.29</v>
      </c>
      <c r="BE7" s="25">
        <v>330.66</v>
      </c>
      <c r="BF7" s="25">
        <v>313.05</v>
      </c>
      <c r="BG7" s="25">
        <v>291.48</v>
      </c>
      <c r="BH7" s="25">
        <v>268.48</v>
      </c>
      <c r="BI7" s="25">
        <v>241.35</v>
      </c>
      <c r="BJ7" s="25">
        <v>402.99</v>
      </c>
      <c r="BK7" s="25">
        <v>398.98</v>
      </c>
      <c r="BL7" s="25">
        <v>418.68</v>
      </c>
      <c r="BM7" s="25">
        <v>395.68</v>
      </c>
      <c r="BN7" s="25">
        <v>403.72</v>
      </c>
      <c r="BO7" s="25">
        <v>268.07</v>
      </c>
      <c r="BP7" s="25">
        <v>111.13</v>
      </c>
      <c r="BQ7" s="25">
        <v>107.8</v>
      </c>
      <c r="BR7" s="25">
        <v>103.22</v>
      </c>
      <c r="BS7" s="25">
        <v>106.64</v>
      </c>
      <c r="BT7" s="25">
        <v>102.28</v>
      </c>
      <c r="BU7" s="25">
        <v>98.66</v>
      </c>
      <c r="BV7" s="25">
        <v>98.64</v>
      </c>
      <c r="BW7" s="25">
        <v>94.78</v>
      </c>
      <c r="BX7" s="25">
        <v>97.59</v>
      </c>
      <c r="BY7" s="25">
        <v>92.17</v>
      </c>
      <c r="BZ7" s="25">
        <v>97.47</v>
      </c>
      <c r="CA7" s="25">
        <v>109.54</v>
      </c>
      <c r="CB7" s="25">
        <v>113.67</v>
      </c>
      <c r="CC7" s="25">
        <v>118.97</v>
      </c>
      <c r="CD7" s="25">
        <v>115.73</v>
      </c>
      <c r="CE7" s="25">
        <v>120.92</v>
      </c>
      <c r="CF7" s="25">
        <v>178.59</v>
      </c>
      <c r="CG7" s="25">
        <v>178.92</v>
      </c>
      <c r="CH7" s="25">
        <v>181.3</v>
      </c>
      <c r="CI7" s="25">
        <v>181.71</v>
      </c>
      <c r="CJ7" s="25">
        <v>188.51</v>
      </c>
      <c r="CK7" s="25">
        <v>174.75</v>
      </c>
      <c r="CL7" s="25">
        <v>40.21</v>
      </c>
      <c r="CM7" s="25">
        <v>37.92</v>
      </c>
      <c r="CN7" s="25">
        <v>36.56</v>
      </c>
      <c r="CO7" s="25">
        <v>35.44</v>
      </c>
      <c r="CP7" s="25">
        <v>35.56</v>
      </c>
      <c r="CQ7" s="25">
        <v>55.03</v>
      </c>
      <c r="CR7" s="25">
        <v>55.14</v>
      </c>
      <c r="CS7" s="25">
        <v>55.89</v>
      </c>
      <c r="CT7" s="25">
        <v>55.72</v>
      </c>
      <c r="CU7" s="25">
        <v>55.31</v>
      </c>
      <c r="CV7" s="25">
        <v>59.97</v>
      </c>
      <c r="CW7" s="25">
        <v>78.2</v>
      </c>
      <c r="CX7" s="25">
        <v>78.2</v>
      </c>
      <c r="CY7" s="25">
        <v>78.2</v>
      </c>
      <c r="CZ7" s="25">
        <v>78.2</v>
      </c>
      <c r="DA7" s="25">
        <v>78.2</v>
      </c>
      <c r="DB7" s="25">
        <v>81.900000000000006</v>
      </c>
      <c r="DC7" s="25">
        <v>81.39</v>
      </c>
      <c r="DD7" s="25">
        <v>81.27</v>
      </c>
      <c r="DE7" s="25">
        <v>81.260000000000005</v>
      </c>
      <c r="DF7" s="25">
        <v>80.36</v>
      </c>
      <c r="DG7" s="25">
        <v>89.76</v>
      </c>
      <c r="DH7" s="25">
        <v>65.69</v>
      </c>
      <c r="DI7" s="25">
        <v>67.06</v>
      </c>
      <c r="DJ7" s="25">
        <v>68.510000000000005</v>
      </c>
      <c r="DK7" s="25">
        <v>69.58</v>
      </c>
      <c r="DL7" s="25">
        <v>70.540000000000006</v>
      </c>
      <c r="DM7" s="25">
        <v>48.87</v>
      </c>
      <c r="DN7" s="25">
        <v>49.92</v>
      </c>
      <c r="DO7" s="25">
        <v>50.63</v>
      </c>
      <c r="DP7" s="25">
        <v>51.29</v>
      </c>
      <c r="DQ7" s="25">
        <v>52.2</v>
      </c>
      <c r="DR7" s="25">
        <v>51.51</v>
      </c>
      <c r="DS7" s="25">
        <v>7.07</v>
      </c>
      <c r="DT7" s="25">
        <v>6.93</v>
      </c>
      <c r="DU7" s="25">
        <v>6.65</v>
      </c>
      <c r="DV7" s="25">
        <v>6.57</v>
      </c>
      <c r="DW7" s="25">
        <v>16.399999999999999</v>
      </c>
      <c r="DX7" s="25">
        <v>14.85</v>
      </c>
      <c r="DY7" s="25">
        <v>16.88</v>
      </c>
      <c r="DZ7" s="25">
        <v>18.28</v>
      </c>
      <c r="EA7" s="25">
        <v>19.61</v>
      </c>
      <c r="EB7" s="25">
        <v>20.73</v>
      </c>
      <c r="EC7" s="25">
        <v>23.75</v>
      </c>
      <c r="ED7" s="25">
        <v>0.1</v>
      </c>
      <c r="EE7" s="25">
        <v>0.15</v>
      </c>
      <c r="EF7" s="25">
        <v>0.12</v>
      </c>
      <c r="EG7" s="25">
        <v>0.3</v>
      </c>
      <c r="EH7" s="25">
        <v>0.15</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2024-02-02T04:19:45Z</cp:lastPrinted>
  <dcterms:created xsi:type="dcterms:W3CDTF">2023-12-05T00:50:55Z</dcterms:created>
  <dcterms:modified xsi:type="dcterms:W3CDTF">2024-02-02T04:36:06Z</dcterms:modified>
  <cp:category/>
</cp:coreProperties>
</file>