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消費税申告含む）\02_決算・監査\04_経営比較分析表(総務省)\R4分\"/>
    </mc:Choice>
  </mc:AlternateContent>
  <workbookProtection workbookAlgorithmName="SHA-512" workbookHashValue="ZWpq3kreMkG7yPo2oelvonlkuamL2aXJhkKaiwbK4J9esXv8e6s2PB9hrUWM/VXHUtzkOexylDXQB2IY77l5UQ==" workbookSaltValue="S6ZuWpUcj2riS+ByzIVIV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<sst xmlns="http://schemas.openxmlformats.org/spreadsheetml/2006/main" count="228" uniqueCount="114">
  <si>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</si>
  <si>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</si>
  <si>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</si>
  <si>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</si>
  <si>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</si>
  <si>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</si>
  <si>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</si>
  <si>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</si>
  <si>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</si>
  <si>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</si>
  <si>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</si>
  <si>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</si>
  <si>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</si>
  <si>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</si>
  <si>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</si>
  <si>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</si>
  <si>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</si>
  <si>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</si>
  <si>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</si>
  <si>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</si>
  <si>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</si>
  <si>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</si>
  <si>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</si>
  <si>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</si>
  <si>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</si>
  <si>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</si>
  <si>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</si>
  <si>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</si>
  <si>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</si>
  <si>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</si>
  <si>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</si>
  <si>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</si>
  <si>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</si>
  <si>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</si>
  <si>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</si>
  <si>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</si>
  <si>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</si>
  <si>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</si>
  <si>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</si>
  <si>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</si>
  <si>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</si>
  <si>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</si>
  <si>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</si>
  <si>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</si>
  <si>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</si>
  <si>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</si>
  <si>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</si>
  <si>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</si>
  <si>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</si>
  <si>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</si>
  <si>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</si>
  <si>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</si>
  <si>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</si>
  <si>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</si>
  <si>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</si>
  <si>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</si>
  <si>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</si>
  <si>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</si>
  <si>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</si>
  <si>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</si>
  <si>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</si>
  <si>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</si>
  <si>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</si>
  <si>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</si>
  <si>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</si>
  <si>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</si>
  <si>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</si>
  <si>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</si>
  <si>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</si>
  <si>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</si>
  <si>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</si>
  <si>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</si>
  <si>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</si>
  <si>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</si>
  <si>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</si>
  <si>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</si>
  <si>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</si>
  <si>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</si>
  <si>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</si>
  <si>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</si>
  <si>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</si>
  <si>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</si>
  <si>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</si>
  <si>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</si>
  <si>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</si>
  <si>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</si>
  <si>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</si>
  <si>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</si>
  <si>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</si>
  <si>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</si>
  <si>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</si>
  <si>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</si>
  <si>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</si>
  <si>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</si>
  <si>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</si>
  <si>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</si>
  <si>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</si>
  <si>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</si>
  <si>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</si>
  <si>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</si>
  <si>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</si>
  <si>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</si>
  <si>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</si>
  <si>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</si>
  <si>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</si>
  <si>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</si>
  <si>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</si>
  <si>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</si>
  <si>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</si>
  <si>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</si>
  <si>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</si>
  <si>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</si>
  <si>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</si>
  <si>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対給水収益比率が類似団体平均を上回っていることからもわかるように、老朽化した施設の更新費用を企業債の借入れにより賄っている状況である。浄水場更新事業も控えており、安定した経営基盤を確立するため、料金改定計画案を作成しているところである。</t>
    <rPh sb="170" eb="171">
      <t>タイ</t>
    </rPh>
    <rPh sb="231" eb="233">
      <t>ジョウキョウ</t>
    </rPh>
    <rPh sb="237" eb="240">
      <t>ジョウスイジョウ</t>
    </rPh>
    <rPh sb="240" eb="242">
      <t>コウシン</t>
    </rPh>
    <rPh sb="242" eb="244">
      <t>ジギョウ</t>
    </rPh>
    <rPh sb="245" eb="246">
      <t>ヒカ</t>
    </rPh>
    <rPh sb="251" eb="253">
      <t>アンテイ</t>
    </rPh>
    <rPh sb="255" eb="257">
      <t>ケイエイ</t>
    </rPh>
    <rPh sb="257" eb="259">
      <t>キバン</t>
    </rPh>
    <rPh sb="260" eb="262">
      <t>カクリツ</t>
    </rPh>
    <rPh sb="267" eb="269">
      <t>リョウキン</t>
    </rPh>
    <rPh sb="269" eb="271">
      <t>カイテイ</t>
    </rPh>
    <rPh sb="271" eb="273">
      <t>ケイカク</t>
    </rPh>
    <rPh sb="273" eb="274">
      <t>アン</t>
    </rPh>
    <rPh sb="275" eb="277">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</si>
</sst>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1.24</c:v>
                </c:pt>
                <c:pt idx="1">
                  <c:v>0.81</c:v>
                </c:pt>
                <c:pt idx="2">
                  <c:v>1.03</c:v>
                </c:pt>
                <c:pt idx="3">
                  <c:v>0.88</c:v>
                </c:pt>
                <c:pt idx="4">
                  <c:v>0.96</c:v>
                </c:pt>
              </c:numCache>
            </c:numRef>
          </c:val>
          <c:extLst xmlns:c16r2="http://schemas.microsoft.com/office/drawing/2015/06/chart">
            <c:ext xmlns:c16="http://schemas.microsoft.com/office/drawing/2014/chart" uri="{C3380CC4-5D6E-409C-BE32-E72D297353CC}">
              <c16:uniqueId val="{00000000-1865-480C-9313-6090F0869AEB}"/>
            </c:ext>
          </c:extLst>
        </c:ser>
        <c:dLbls>
          <c:showLegendKey val="0"/>
          <c:showVal val="0"/>
          <c:showCatName val="0"/>
          <c:showSerName val="0"/>
          <c:showPercent val="0"/>
          <c:showBubbleSize val="0"/>
        </c:dLbls>
        <c:gapWidth val="150"/>
        <c:axId val="333754608"/>
        <c:axId val="3337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1865-480C-9313-6090F0869AEB}"/>
            </c:ext>
          </c:extLst>
        </c:ser>
        <c:dLbls>
          <c:showLegendKey val="0"/>
          <c:showVal val="0"/>
          <c:showCatName val="0"/>
          <c:showSerName val="0"/>
          <c:showPercent val="0"/>
          <c:showBubbleSize val="0"/>
        </c:dLbls>
        <c:marker val="1"/>
        <c:smooth val="0"/>
        <c:axId val="333754608"/>
        <c:axId val="333753824"/>
      </c:lineChart>
      <c:dateAx>
        <c:axId val="333754608"/>
        <c:scaling>
          <c:orientation val="minMax"/>
        </c:scaling>
        <c:delete val="1"/>
        <c:axPos val="b"/>
        <c:numFmt formatCode="&quot;H&quot;yy" sourceLinked="1"/>
        <c:majorTickMark val="none"/>
        <c:minorTickMark val="none"/>
        <c:tickLblPos val="none"/>
        <c:crossAx val="333753824"/>
        <c:crosses val="autoZero"/>
        <c:auto val="1"/>
        <c:lblOffset val="100"/>
        <c:baseTimeUnit val="years"/>
      </c:dateAx>
      <c:valAx>
        <c:axId val="3337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67.77</c:v>
                </c:pt>
                <c:pt idx="1">
                  <c:v>66</c:v>
                </c:pt>
                <c:pt idx="2">
                  <c:v>66.52</c:v>
                </c:pt>
                <c:pt idx="3">
                  <c:v>65.599999999999994</c:v>
                </c:pt>
                <c:pt idx="4">
                  <c:v>64.08</c:v>
                </c:pt>
              </c:numCache>
            </c:numRef>
          </c:val>
          <c:extLst xmlns:c16r2="http://schemas.microsoft.com/office/drawing/2015/06/chart">
            <c:ext xmlns:c16="http://schemas.microsoft.com/office/drawing/2014/chart" uri="{C3380CC4-5D6E-409C-BE32-E72D297353CC}">
              <c16:uniqueId val="{00000000-9BCC-4FD2-AD90-B037EE63098D}"/>
            </c:ext>
          </c:extLst>
        </c:ser>
        <c:dLbls>
          <c:showLegendKey val="0"/>
          <c:showVal val="0"/>
          <c:showCatName val="0"/>
          <c:showSerName val="0"/>
          <c:showPercent val="0"/>
          <c:showBubbleSize val="0"/>
        </c:dLbls>
        <c:gapWidth val="150"/>
        <c:axId val="335730392"/>
        <c:axId val="3357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9BCC-4FD2-AD90-B037EE63098D}"/>
            </c:ext>
          </c:extLst>
        </c:ser>
        <c:dLbls>
          <c:showLegendKey val="0"/>
          <c:showVal val="0"/>
          <c:showCatName val="0"/>
          <c:showSerName val="0"/>
          <c:showPercent val="0"/>
          <c:showBubbleSize val="0"/>
        </c:dLbls>
        <c:marker val="1"/>
        <c:smooth val="0"/>
        <c:axId val="335730392"/>
        <c:axId val="335728432"/>
      </c:lineChart>
      <c:dateAx>
        <c:axId val="335730392"/>
        <c:scaling>
          <c:orientation val="minMax"/>
        </c:scaling>
        <c:delete val="1"/>
        <c:axPos val="b"/>
        <c:numFmt formatCode="&quot;H&quot;yy" sourceLinked="1"/>
        <c:majorTickMark val="none"/>
        <c:minorTickMark val="none"/>
        <c:tickLblPos val="none"/>
        <c:crossAx val="335728432"/>
        <c:crosses val="autoZero"/>
        <c:auto val="1"/>
        <c:lblOffset val="100"/>
        <c:baseTimeUnit val="years"/>
      </c:dateAx>
      <c:valAx>
        <c:axId val="3357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86.76</c:v>
                </c:pt>
                <c:pt idx="1">
                  <c:v>87.59</c:v>
                </c:pt>
                <c:pt idx="2">
                  <c:v>89.26</c:v>
                </c:pt>
                <c:pt idx="3">
                  <c:v>88.9</c:v>
                </c:pt>
                <c:pt idx="4">
                  <c:v>90.08</c:v>
                </c:pt>
              </c:numCache>
            </c:numRef>
          </c:val>
          <c:extLst xmlns:c16r2="http://schemas.microsoft.com/office/drawing/2015/06/chart">
            <c:ext xmlns:c16="http://schemas.microsoft.com/office/drawing/2014/chart" uri="{C3380CC4-5D6E-409C-BE32-E72D297353CC}">
              <c16:uniqueId val="{00000000-FB03-442F-AC02-18E5666C74B4}"/>
            </c:ext>
          </c:extLst>
        </c:ser>
        <c:dLbls>
          <c:showLegendKey val="0"/>
          <c:showVal val="0"/>
          <c:showCatName val="0"/>
          <c:showSerName val="0"/>
          <c:showPercent val="0"/>
          <c:showBubbleSize val="0"/>
        </c:dLbls>
        <c:gapWidth val="150"/>
        <c:axId val="335728040"/>
        <c:axId val="3357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FB03-442F-AC02-18E5666C74B4}"/>
            </c:ext>
          </c:extLst>
        </c:ser>
        <c:dLbls>
          <c:showLegendKey val="0"/>
          <c:showVal val="0"/>
          <c:showCatName val="0"/>
          <c:showSerName val="0"/>
          <c:showPercent val="0"/>
          <c:showBubbleSize val="0"/>
        </c:dLbls>
        <c:marker val="1"/>
        <c:smooth val="0"/>
        <c:axId val="335728040"/>
        <c:axId val="335726864"/>
      </c:lineChart>
      <c:dateAx>
        <c:axId val="335728040"/>
        <c:scaling>
          <c:orientation val="minMax"/>
        </c:scaling>
        <c:delete val="1"/>
        <c:axPos val="b"/>
        <c:numFmt formatCode="&quot;H&quot;yy" sourceLinked="1"/>
        <c:majorTickMark val="none"/>
        <c:minorTickMark val="none"/>
        <c:tickLblPos val="none"/>
        <c:crossAx val="335726864"/>
        <c:crosses val="autoZero"/>
        <c:auto val="1"/>
        <c:lblOffset val="100"/>
        <c:baseTimeUnit val="years"/>
      </c:dateAx>
      <c:valAx>
        <c:axId val="3357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122.22</c:v>
                </c:pt>
                <c:pt idx="1">
                  <c:v>120.89</c:v>
                </c:pt>
                <c:pt idx="2">
                  <c:v>115.74</c:v>
                </c:pt>
                <c:pt idx="3">
                  <c:v>118.42</c:v>
                </c:pt>
                <c:pt idx="4">
                  <c:v>116.11</c:v>
                </c:pt>
              </c:numCache>
            </c:numRef>
          </c:val>
          <c:extLst xmlns:c16r2="http://schemas.microsoft.com/office/drawing/2015/06/chart">
            <c:ext xmlns:c16="http://schemas.microsoft.com/office/drawing/2014/chart" uri="{C3380CC4-5D6E-409C-BE32-E72D297353CC}">
              <c16:uniqueId val="{00000000-C0C4-42E2-8B2C-D498DA19EC78}"/>
            </c:ext>
          </c:extLst>
        </c:ser>
        <c:dLbls>
          <c:showLegendKey val="0"/>
          <c:showVal val="0"/>
          <c:showCatName val="0"/>
          <c:showSerName val="0"/>
          <c:showPercent val="0"/>
          <c:showBubbleSize val="0"/>
        </c:dLbls>
        <c:gapWidth val="150"/>
        <c:axId val="333756960"/>
        <c:axId val="333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C0C4-42E2-8B2C-D498DA19EC78}"/>
            </c:ext>
          </c:extLst>
        </c:ser>
        <c:dLbls>
          <c:showLegendKey val="0"/>
          <c:showVal val="0"/>
          <c:showCatName val="0"/>
          <c:showSerName val="0"/>
          <c:showPercent val="0"/>
          <c:showBubbleSize val="0"/>
        </c:dLbls>
        <c:marker val="1"/>
        <c:smooth val="0"/>
        <c:axId val="333756960"/>
        <c:axId val="333755392"/>
      </c:lineChart>
      <c:dateAx>
        <c:axId val="333756960"/>
        <c:scaling>
          <c:orientation val="minMax"/>
        </c:scaling>
        <c:delete val="1"/>
        <c:axPos val="b"/>
        <c:numFmt formatCode="&quot;H&quot;yy" sourceLinked="1"/>
        <c:majorTickMark val="none"/>
        <c:minorTickMark val="none"/>
        <c:tickLblPos val="none"/>
        <c:crossAx val="333755392"/>
        <c:crosses val="autoZero"/>
        <c:auto val="1"/>
        <c:lblOffset val="100"/>
        <c:baseTimeUnit val="years"/>
      </c:dateAx>
      <c:valAx>
        <c:axId val="3337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7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52.27</c:v>
                </c:pt>
                <c:pt idx="1">
                  <c:v>52.53</c:v>
                </c:pt>
                <c:pt idx="2">
                  <c:v>52.57</c:v>
                </c:pt>
                <c:pt idx="3">
                  <c:v>53.28</c:v>
                </c:pt>
                <c:pt idx="4">
                  <c:v>53.62</c:v>
                </c:pt>
              </c:numCache>
            </c:numRef>
          </c:val>
          <c:extLst xmlns:c16r2="http://schemas.microsoft.com/office/drawing/2015/06/chart">
            <c:ext xmlns:c16="http://schemas.microsoft.com/office/drawing/2014/chart" uri="{C3380CC4-5D6E-409C-BE32-E72D297353CC}">
              <c16:uniqueId val="{00000000-695B-4F35-B95C-C6EA72E27571}"/>
            </c:ext>
          </c:extLst>
        </c:ser>
        <c:dLbls>
          <c:showLegendKey val="0"/>
          <c:showVal val="0"/>
          <c:showCatName val="0"/>
          <c:showSerName val="0"/>
          <c:showPercent val="0"/>
          <c:showBubbleSize val="0"/>
        </c:dLbls>
        <c:gapWidth val="150"/>
        <c:axId val="334860848"/>
        <c:axId val="33486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695B-4F35-B95C-C6EA72E27571}"/>
            </c:ext>
          </c:extLst>
        </c:ser>
        <c:dLbls>
          <c:showLegendKey val="0"/>
          <c:showVal val="0"/>
          <c:showCatName val="0"/>
          <c:showSerName val="0"/>
          <c:showPercent val="0"/>
          <c:showBubbleSize val="0"/>
        </c:dLbls>
        <c:marker val="1"/>
        <c:smooth val="0"/>
        <c:axId val="334860848"/>
        <c:axId val="334862024"/>
      </c:lineChart>
      <c:dateAx>
        <c:axId val="334860848"/>
        <c:scaling>
          <c:orientation val="minMax"/>
        </c:scaling>
        <c:delete val="1"/>
        <c:axPos val="b"/>
        <c:numFmt formatCode="&quot;H&quot;yy" sourceLinked="1"/>
        <c:majorTickMark val="none"/>
        <c:minorTickMark val="none"/>
        <c:tickLblPos val="none"/>
        <c:crossAx val="334862024"/>
        <c:crosses val="autoZero"/>
        <c:auto val="1"/>
        <c:lblOffset val="100"/>
        <c:baseTimeUnit val="years"/>
      </c:dateAx>
      <c:valAx>
        <c:axId val="33486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6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36.15</c:v>
                </c:pt>
                <c:pt idx="1">
                  <c:v>34.340000000000003</c:v>
                </c:pt>
                <c:pt idx="2">
                  <c:v>36.33</c:v>
                </c:pt>
                <c:pt idx="3">
                  <c:v>20.96</c:v>
                </c:pt>
                <c:pt idx="4">
                  <c:v>37.04</c:v>
                </c:pt>
              </c:numCache>
            </c:numRef>
          </c:val>
          <c:extLst xmlns:c16r2="http://schemas.microsoft.com/office/drawing/2015/06/chart">
            <c:ext xmlns:c16="http://schemas.microsoft.com/office/drawing/2014/chart" uri="{C3380CC4-5D6E-409C-BE32-E72D297353CC}">
              <c16:uniqueId val="{00000000-C3AB-4EE1-A54D-24F6282F3C52}"/>
            </c:ext>
          </c:extLst>
        </c:ser>
        <c:dLbls>
          <c:showLegendKey val="0"/>
          <c:showVal val="0"/>
          <c:showCatName val="0"/>
          <c:showSerName val="0"/>
          <c:showPercent val="0"/>
          <c:showBubbleSize val="0"/>
        </c:dLbls>
        <c:gapWidth val="150"/>
        <c:axId val="334867120"/>
        <c:axId val="33486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C3AB-4EE1-A54D-24F6282F3C52}"/>
            </c:ext>
          </c:extLst>
        </c:ser>
        <c:dLbls>
          <c:showLegendKey val="0"/>
          <c:showVal val="0"/>
          <c:showCatName val="0"/>
          <c:showSerName val="0"/>
          <c:showPercent val="0"/>
          <c:showBubbleSize val="0"/>
        </c:dLbls>
        <c:marker val="1"/>
        <c:smooth val="0"/>
        <c:axId val="334867120"/>
        <c:axId val="334862808"/>
      </c:lineChart>
      <c:dateAx>
        <c:axId val="334867120"/>
        <c:scaling>
          <c:orientation val="minMax"/>
        </c:scaling>
        <c:delete val="1"/>
        <c:axPos val="b"/>
        <c:numFmt formatCode="&quot;H&quot;yy" sourceLinked="1"/>
        <c:majorTickMark val="none"/>
        <c:minorTickMark val="none"/>
        <c:tickLblPos val="none"/>
        <c:crossAx val="334862808"/>
        <c:crosses val="autoZero"/>
        <c:auto val="1"/>
        <c:lblOffset val="100"/>
        <c:baseTimeUnit val="years"/>
      </c:dateAx>
      <c:valAx>
        <c:axId val="33486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6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DD-4980-BEDE-B509F040177A}"/>
            </c:ext>
          </c:extLst>
        </c:ser>
        <c:dLbls>
          <c:showLegendKey val="0"/>
          <c:showVal val="0"/>
          <c:showCatName val="0"/>
          <c:showSerName val="0"/>
          <c:showPercent val="0"/>
          <c:showBubbleSize val="0"/>
        </c:dLbls>
        <c:gapWidth val="150"/>
        <c:axId val="334863984"/>
        <c:axId val="33486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10DD-4980-BEDE-B509F040177A}"/>
            </c:ext>
          </c:extLst>
        </c:ser>
        <c:dLbls>
          <c:showLegendKey val="0"/>
          <c:showVal val="0"/>
          <c:showCatName val="0"/>
          <c:showSerName val="0"/>
          <c:showPercent val="0"/>
          <c:showBubbleSize val="0"/>
        </c:dLbls>
        <c:marker val="1"/>
        <c:smooth val="0"/>
        <c:axId val="334863984"/>
        <c:axId val="334865160"/>
      </c:lineChart>
      <c:dateAx>
        <c:axId val="334863984"/>
        <c:scaling>
          <c:orientation val="minMax"/>
        </c:scaling>
        <c:delete val="1"/>
        <c:axPos val="b"/>
        <c:numFmt formatCode="&quot;H&quot;yy" sourceLinked="1"/>
        <c:majorTickMark val="none"/>
        <c:minorTickMark val="none"/>
        <c:tickLblPos val="none"/>
        <c:crossAx val="334865160"/>
        <c:crosses val="autoZero"/>
        <c:auto val="1"/>
        <c:lblOffset val="100"/>
        <c:baseTimeUnit val="years"/>
      </c:dateAx>
      <c:valAx>
        <c:axId val="334865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381</c:v>
                </c:pt>
                <c:pt idx="1">
                  <c:v>390.98</c:v>
                </c:pt>
                <c:pt idx="2">
                  <c:v>385.94</c:v>
                </c:pt>
                <c:pt idx="3">
                  <c:v>421.26</c:v>
                </c:pt>
                <c:pt idx="4">
                  <c:v>448.18</c:v>
                </c:pt>
              </c:numCache>
            </c:numRef>
          </c:val>
          <c:extLst xmlns:c16r2="http://schemas.microsoft.com/office/drawing/2015/06/chart">
            <c:ext xmlns:c16="http://schemas.microsoft.com/office/drawing/2014/chart" uri="{C3380CC4-5D6E-409C-BE32-E72D297353CC}">
              <c16:uniqueId val="{00000000-0DE0-4D50-B039-C28C14E9DC27}"/>
            </c:ext>
          </c:extLst>
        </c:ser>
        <c:dLbls>
          <c:showLegendKey val="0"/>
          <c:showVal val="0"/>
          <c:showCatName val="0"/>
          <c:showSerName val="0"/>
          <c:showPercent val="0"/>
          <c:showBubbleSize val="0"/>
        </c:dLbls>
        <c:gapWidth val="150"/>
        <c:axId val="334865944"/>
        <c:axId val="3348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0DE0-4D50-B039-C28C14E9DC27}"/>
            </c:ext>
          </c:extLst>
        </c:ser>
        <c:dLbls>
          <c:showLegendKey val="0"/>
          <c:showVal val="0"/>
          <c:showCatName val="0"/>
          <c:showSerName val="0"/>
          <c:showPercent val="0"/>
          <c:showBubbleSize val="0"/>
        </c:dLbls>
        <c:marker val="1"/>
        <c:smooth val="0"/>
        <c:axId val="334865944"/>
        <c:axId val="334866336"/>
      </c:lineChart>
      <c:dateAx>
        <c:axId val="334865944"/>
        <c:scaling>
          <c:orientation val="minMax"/>
        </c:scaling>
        <c:delete val="1"/>
        <c:axPos val="b"/>
        <c:numFmt formatCode="&quot;H&quot;yy" sourceLinked="1"/>
        <c:majorTickMark val="none"/>
        <c:minorTickMark val="none"/>
        <c:tickLblPos val="none"/>
        <c:crossAx val="334866336"/>
        <c:crosses val="autoZero"/>
        <c:auto val="1"/>
        <c:lblOffset val="100"/>
        <c:baseTimeUnit val="years"/>
      </c:dateAx>
      <c:valAx>
        <c:axId val="33486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424.05</c:v>
                </c:pt>
                <c:pt idx="1">
                  <c:v>432.59</c:v>
                </c:pt>
                <c:pt idx="2">
                  <c:v>440.61</c:v>
                </c:pt>
                <c:pt idx="3">
                  <c:v>437.22</c:v>
                </c:pt>
                <c:pt idx="4">
                  <c:v>444.53</c:v>
                </c:pt>
              </c:numCache>
            </c:numRef>
          </c:val>
          <c:extLst xmlns:c16r2="http://schemas.microsoft.com/office/drawing/2015/06/chart">
            <c:ext xmlns:c16="http://schemas.microsoft.com/office/drawing/2014/chart" uri="{C3380CC4-5D6E-409C-BE32-E72D297353CC}">
              <c16:uniqueId val="{00000000-0C41-475C-AC7C-F15F48EB6E95}"/>
            </c:ext>
          </c:extLst>
        </c:ser>
        <c:dLbls>
          <c:showLegendKey val="0"/>
          <c:showVal val="0"/>
          <c:showCatName val="0"/>
          <c:showSerName val="0"/>
          <c:showPercent val="0"/>
          <c:showBubbleSize val="0"/>
        </c:dLbls>
        <c:gapWidth val="150"/>
        <c:axId val="335725688"/>
        <c:axId val="3357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0C41-475C-AC7C-F15F48EB6E95}"/>
            </c:ext>
          </c:extLst>
        </c:ser>
        <c:dLbls>
          <c:showLegendKey val="0"/>
          <c:showVal val="0"/>
          <c:showCatName val="0"/>
          <c:showSerName val="0"/>
          <c:showPercent val="0"/>
          <c:showBubbleSize val="0"/>
        </c:dLbls>
        <c:marker val="1"/>
        <c:smooth val="0"/>
        <c:axId val="335725688"/>
        <c:axId val="335727648"/>
      </c:lineChart>
      <c:dateAx>
        <c:axId val="335725688"/>
        <c:scaling>
          <c:orientation val="minMax"/>
        </c:scaling>
        <c:delete val="1"/>
        <c:axPos val="b"/>
        <c:numFmt formatCode="&quot;H&quot;yy" sourceLinked="1"/>
        <c:majorTickMark val="none"/>
        <c:minorTickMark val="none"/>
        <c:tickLblPos val="none"/>
        <c:crossAx val="335727648"/>
        <c:crosses val="autoZero"/>
        <c:auto val="1"/>
        <c:lblOffset val="100"/>
        <c:baseTimeUnit val="years"/>
      </c:dateAx>
      <c:valAx>
        <c:axId val="33572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7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116.02</c:v>
                </c:pt>
                <c:pt idx="1">
                  <c:v>113.38</c:v>
                </c:pt>
                <c:pt idx="2">
                  <c:v>111.38</c:v>
                </c:pt>
                <c:pt idx="3">
                  <c:v>112.78</c:v>
                </c:pt>
                <c:pt idx="4">
                  <c:v>111.72</c:v>
                </c:pt>
              </c:numCache>
            </c:numRef>
          </c:val>
          <c:extLst xmlns:c16r2="http://schemas.microsoft.com/office/drawing/2015/06/chart">
            <c:ext xmlns:c16="http://schemas.microsoft.com/office/drawing/2014/chart" uri="{C3380CC4-5D6E-409C-BE32-E72D297353CC}">
              <c16:uniqueId val="{00000000-F486-411C-97A2-BCA313B97F26}"/>
            </c:ext>
          </c:extLst>
        </c:ser>
        <c:dLbls>
          <c:showLegendKey val="0"/>
          <c:showVal val="0"/>
          <c:showCatName val="0"/>
          <c:showSerName val="0"/>
          <c:showPercent val="0"/>
          <c:showBubbleSize val="0"/>
        </c:dLbls>
        <c:gapWidth val="150"/>
        <c:axId val="335726080"/>
        <c:axId val="3357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F486-411C-97A2-BCA313B97F26}"/>
            </c:ext>
          </c:extLst>
        </c:ser>
        <c:dLbls>
          <c:showLegendKey val="0"/>
          <c:showVal val="0"/>
          <c:showCatName val="0"/>
          <c:showSerName val="0"/>
          <c:showPercent val="0"/>
          <c:showBubbleSize val="0"/>
        </c:dLbls>
        <c:marker val="1"/>
        <c:smooth val="0"/>
        <c:axId val="335726080"/>
        <c:axId val="335726472"/>
      </c:lineChart>
      <c:dateAx>
        <c:axId val="335726080"/>
        <c:scaling>
          <c:orientation val="minMax"/>
        </c:scaling>
        <c:delete val="1"/>
        <c:axPos val="b"/>
        <c:numFmt formatCode="&quot;H&quot;yy" sourceLinked="1"/>
        <c:majorTickMark val="none"/>
        <c:minorTickMark val="none"/>
        <c:tickLblPos val="none"/>
        <c:crossAx val="335726472"/>
        <c:crosses val="autoZero"/>
        <c:auto val="1"/>
        <c:lblOffset val="100"/>
        <c:baseTimeUnit val="years"/>
      </c:dateAx>
      <c:valAx>
        <c:axId val="3357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96.35</c:v>
                </c:pt>
                <c:pt idx="1">
                  <c:v>98.62</c:v>
                </c:pt>
                <c:pt idx="2">
                  <c:v>100.33</c:v>
                </c:pt>
                <c:pt idx="3">
                  <c:v>98.92</c:v>
                </c:pt>
                <c:pt idx="4">
                  <c:v>99.94</c:v>
                </c:pt>
              </c:numCache>
            </c:numRef>
          </c:val>
          <c:extLst xmlns:c16r2="http://schemas.microsoft.com/office/drawing/2015/06/chart">
            <c:ext xmlns:c16="http://schemas.microsoft.com/office/drawing/2014/chart" uri="{C3380CC4-5D6E-409C-BE32-E72D297353CC}">
              <c16:uniqueId val="{00000000-9B4B-4051-9378-F82543EE4A60}"/>
            </c:ext>
          </c:extLst>
        </c:ser>
        <c:dLbls>
          <c:showLegendKey val="0"/>
          <c:showVal val="0"/>
          <c:showCatName val="0"/>
          <c:showSerName val="0"/>
          <c:showPercent val="0"/>
          <c:showBubbleSize val="0"/>
        </c:dLbls>
        <c:gapWidth val="150"/>
        <c:axId val="335730784"/>
        <c:axId val="3357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9B4B-4051-9378-F82543EE4A60}"/>
            </c:ext>
          </c:extLst>
        </c:ser>
        <c:dLbls>
          <c:showLegendKey val="0"/>
          <c:showVal val="0"/>
          <c:showCatName val="0"/>
          <c:showSerName val="0"/>
          <c:showPercent val="0"/>
          <c:showBubbleSize val="0"/>
        </c:dLbls>
        <c:marker val="1"/>
        <c:smooth val="0"/>
        <c:axId val="335730784"/>
        <c:axId val="335727256"/>
      </c:lineChart>
      <c:dateAx>
        <c:axId val="335730784"/>
        <c:scaling>
          <c:orientation val="minMax"/>
        </c:scaling>
        <c:delete val="1"/>
        <c:axPos val="b"/>
        <c:numFmt formatCode="&quot;H&quot;yy" sourceLinked="1"/>
        <c:majorTickMark val="none"/>
        <c:minorTickMark val="none"/>
        <c:tickLblPos val="none"/>
        <c:crossAx val="335727256"/>
        <c:crosses val="autoZero"/>
        <c:auto val="1"/>
        <c:lblOffset val="100"/>
        <c:baseTimeUnit val="years"/>
      </c:dateAx>
      <c:valAx>
        <c:axId val="3357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C90" sqref="BC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玉村町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35980</v>
      </c>
      <c r="AM8" s="45"/>
      <c r="AN8" s="45"/>
      <c r="AO8" s="45"/>
      <c r="AP8" s="45"/>
      <c r="AQ8" s="45"/>
      <c r="AR8" s="45"/>
      <c r="AS8" s="45"/>
      <c r="AT8" s="46">
        <f>データ!$S$6</f>
        <v>25.78</v>
      </c>
      <c r="AU8" s="47"/>
      <c r="AV8" s="47"/>
      <c r="AW8" s="47"/>
      <c r="AX8" s="47"/>
      <c r="AY8" s="47"/>
      <c r="AZ8" s="47"/>
      <c r="BA8" s="47"/>
      <c r="BB8" s="48">
        <f>データ!$T$6</f>
        <v>1395.66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60.02</v>
      </c>
      <c r="J10" s="47"/>
      <c r="K10" s="47"/>
      <c r="L10" s="47"/>
      <c r="M10" s="47"/>
      <c r="N10" s="47"/>
      <c r="O10" s="81"/>
      <c r="P10" s="48">
        <f>データ!$P$6</f>
        <v>99.9</v>
      </c>
      <c r="Q10" s="48"/>
      <c r="R10" s="48"/>
      <c r="S10" s="48"/>
      <c r="T10" s="48"/>
      <c r="U10" s="48"/>
      <c r="V10" s="48"/>
      <c r="W10" s="45">
        <f>データ!$Q$6</f>
        <v>2320</v>
      </c>
      <c r="X10" s="45"/>
      <c r="Y10" s="45"/>
      <c r="Z10" s="45"/>
      <c r="AA10" s="45"/>
      <c r="AB10" s="45"/>
      <c r="AC10" s="45"/>
      <c r="AD10" s="2"/>
      <c r="AE10" s="2"/>
      <c r="AF10" s="2"/>
      <c r="AG10" s="2"/>
      <c r="AH10" s="2"/>
      <c r="AI10" s="2"/>
      <c r="AJ10" s="2"/>
      <c r="AK10" s="2"/>
      <c r="AL10" s="45">
        <f>データ!$U$6</f>
        <v>35785</v>
      </c>
      <c r="AM10" s="45"/>
      <c r="AN10" s="45"/>
      <c r="AO10" s="45"/>
      <c r="AP10" s="45"/>
      <c r="AQ10" s="45"/>
      <c r="AR10" s="45"/>
      <c r="AS10" s="45"/>
      <c r="AT10" s="46">
        <f>データ!$V$6</f>
        <v>25.78</v>
      </c>
      <c r="AU10" s="47"/>
      <c r="AV10" s="47"/>
      <c r="AW10" s="47"/>
      <c r="AX10" s="47"/>
      <c r="AY10" s="47"/>
      <c r="AZ10" s="47"/>
      <c r="BA10" s="47"/>
      <c r="BB10" s="48">
        <f>データ!$W$6</f>
        <v>1388.09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COkll1lBATujsUadsHfzFTwCt+1gsZhvuSrIJOE/5VKul5CvUoLjUHdrBTvXSP4+atTgk3M032KVT/d0Ma3ww==" saltValue="IVlJK1SED7a0ijRi6JbI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104647</v>
      </c>
      <c r="D6" s="20">
        <f t="shared" si="3"/>
        <v>46</v>
      </c>
      <c r="E6" s="20">
        <f t="shared" si="3"/>
        <v>1</v>
      </c>
      <c r="F6" s="20">
        <f t="shared" si="3"/>
        <v>0</v>
      </c>
      <c r="G6" s="20">
        <f t="shared" si="3"/>
        <v>1</v>
      </c>
      <c r="H6" s="20" t="str">
        <f t="shared" si="3"/>
        <v>群馬県　玉村町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60.02</v>
      </c>
      <c r="P6" s="21">
        <f t="shared" si="3"/>
        <v>99.9</v>
      </c>
      <c r="Q6" s="21">
        <f t="shared" si="3"/>
        <v>2320</v>
      </c>
      <c r="R6" s="21">
        <f t="shared" si="3"/>
        <v>35980</v>
      </c>
      <c r="S6" s="21">
        <f t="shared" si="3"/>
        <v>25.78</v>
      </c>
      <c r="T6" s="21">
        <f t="shared" si="3"/>
        <v>1395.66</v>
      </c>
      <c r="U6" s="21">
        <f t="shared" si="3"/>
        <v>35785</v>
      </c>
      <c r="V6" s="21">
        <f t="shared" si="3"/>
        <v>25.78</v>
      </c>
      <c r="W6" s="21">
        <f t="shared" si="3"/>
        <v>1388.09</v>
      </c>
      <c r="X6" s="22">
        <f>IF(X7="",NA(),X7)</f>
        <v>122.22</v>
      </c>
      <c r="Y6" s="22">
        <f t="shared" ref="Y6:AG6" si="4">IF(Y7="",NA(),Y7)</f>
        <v>120.89</v>
      </c>
      <c r="Z6" s="22">
        <f t="shared" si="4"/>
        <v>115.74</v>
      </c>
      <c r="AA6" s="22">
        <f t="shared" si="4"/>
        <v>118.42</v>
      </c>
      <c r="AB6" s="22">
        <f t="shared" si="4"/>
        <v>116.11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381</v>
      </c>
      <c r="AU6" s="22">
        <f t="shared" ref="AU6:BC6" si="6">IF(AU7="",NA(),AU7)</f>
        <v>390.98</v>
      </c>
      <c r="AV6" s="22">
        <f t="shared" si="6"/>
        <v>385.94</v>
      </c>
      <c r="AW6" s="22">
        <f t="shared" si="6"/>
        <v>421.26</v>
      </c>
      <c r="AX6" s="22">
        <f t="shared" si="6"/>
        <v>448.18</v>
      </c>
      <c r="AY6" s="22">
        <f t="shared" si="6"/>
        <v>366.03</v>
      </c>
      <c r="AZ6" s="22">
        <f t="shared" si="6"/>
        <v>365.18</v>
      </c>
      <c r="BA6" s="22">
        <f t="shared" si="6"/>
        <v>327.77</v>
      </c>
      <c r="BB6" s="22">
        <f t="shared" si="6"/>
        <v>338.02</v>
      </c>
      <c r="BC6" s="22">
        <f t="shared" si="6"/>
        <v>345.94</v>
      </c>
      <c r="BD6" s="21" t="str">
        <f>IF(BD7="","",IF(BD7="-","【-】","【"&amp;SUBSTITUTE(TEXT(BD7,"#,##0.00"),"-","△")&amp;"】"))</f>
        <v>【252.29】</v>
      </c>
      <c r="BE6" s="22">
        <f>IF(BE7="",NA(),BE7)</f>
        <v>424.05</v>
      </c>
      <c r="BF6" s="22">
        <f t="shared" ref="BF6:BN6" si="7">IF(BF7="",NA(),BF7)</f>
        <v>432.59</v>
      </c>
      <c r="BG6" s="22">
        <f t="shared" si="7"/>
        <v>440.61</v>
      </c>
      <c r="BH6" s="22">
        <f t="shared" si="7"/>
        <v>437.22</v>
      </c>
      <c r="BI6" s="22">
        <f t="shared" si="7"/>
        <v>444.53</v>
      </c>
      <c r="BJ6" s="22">
        <f t="shared" si="7"/>
        <v>370.12</v>
      </c>
      <c r="BK6" s="22">
        <f t="shared" si="7"/>
        <v>371.65</v>
      </c>
      <c r="BL6" s="22">
        <f t="shared" si="7"/>
        <v>397.1</v>
      </c>
      <c r="BM6" s="22">
        <f t="shared" si="7"/>
        <v>379.91</v>
      </c>
      <c r="BN6" s="22">
        <f t="shared" si="7"/>
        <v>386.61</v>
      </c>
      <c r="BO6" s="21" t="str">
        <f>IF(BO7="","",IF(BO7="-","【-】","【"&amp;SUBSTITUTE(TEXT(BO7,"#,##0.00"),"-","△")&amp;"】"))</f>
        <v>【268.07】</v>
      </c>
      <c r="BP6" s="22">
        <f>IF(BP7="",NA(),BP7)</f>
        <v>116.02</v>
      </c>
      <c r="BQ6" s="22">
        <f t="shared" ref="BQ6:BY6" si="8">IF(BQ7="",NA(),BQ7)</f>
        <v>113.38</v>
      </c>
      <c r="BR6" s="22">
        <f t="shared" si="8"/>
        <v>111.38</v>
      </c>
      <c r="BS6" s="22">
        <f t="shared" si="8"/>
        <v>112.78</v>
      </c>
      <c r="BT6" s="22">
        <f t="shared" si="8"/>
        <v>111.72</v>
      </c>
      <c r="BU6" s="22">
        <f t="shared" si="8"/>
        <v>100.42</v>
      </c>
      <c r="BV6" s="22">
        <f t="shared" si="8"/>
        <v>98.77</v>
      </c>
      <c r="BW6" s="22">
        <f t="shared" si="8"/>
        <v>95.79</v>
      </c>
      <c r="BX6" s="22">
        <f t="shared" si="8"/>
        <v>98.3</v>
      </c>
      <c r="BY6" s="22">
        <f t="shared" si="8"/>
        <v>93.82</v>
      </c>
      <c r="BZ6" s="21" t="str">
        <f>IF(BZ7="","",IF(BZ7="-","【-】","【"&amp;SUBSTITUTE(TEXT(BZ7,"#,##0.00"),"-","△")&amp;"】"))</f>
        <v>【97.47】</v>
      </c>
      <c r="CA6" s="22">
        <f>IF(CA7="",NA(),CA7)</f>
        <v>96.35</v>
      </c>
      <c r="CB6" s="22">
        <f t="shared" ref="CB6:CJ6" si="9">IF(CB7="",NA(),CB7)</f>
        <v>98.62</v>
      </c>
      <c r="CC6" s="22">
        <f t="shared" si="9"/>
        <v>100.33</v>
      </c>
      <c r="CD6" s="22">
        <f t="shared" si="9"/>
        <v>98.92</v>
      </c>
      <c r="CE6" s="22">
        <f t="shared" si="9"/>
        <v>99.94</v>
      </c>
      <c r="CF6" s="22">
        <f t="shared" si="9"/>
        <v>171.67</v>
      </c>
      <c r="CG6" s="22">
        <f t="shared" si="9"/>
        <v>173.67</v>
      </c>
      <c r="CH6" s="22">
        <f t="shared" si="9"/>
        <v>171.13</v>
      </c>
      <c r="CI6" s="22">
        <f t="shared" si="9"/>
        <v>173.7</v>
      </c>
      <c r="CJ6" s="22">
        <f t="shared" si="9"/>
        <v>178.94</v>
      </c>
      <c r="CK6" s="21" t="str">
        <f>IF(CK7="","",IF(CK7="-","【-】","【"&amp;SUBSTITUTE(TEXT(CK7,"#,##0.00"),"-","△")&amp;"】"))</f>
        <v>【174.75】</v>
      </c>
      <c r="CL6" s="22">
        <f>IF(CL7="",NA(),CL7)</f>
        <v>67.77</v>
      </c>
      <c r="CM6" s="22">
        <f t="shared" ref="CM6:CU6" si="10">IF(CM7="",NA(),CM7)</f>
        <v>66</v>
      </c>
      <c r="CN6" s="22">
        <f t="shared" si="10"/>
        <v>66.52</v>
      </c>
      <c r="CO6" s="22">
        <f t="shared" si="10"/>
        <v>65.599999999999994</v>
      </c>
      <c r="CP6" s="22">
        <f t="shared" si="10"/>
        <v>64.08</v>
      </c>
      <c r="CQ6" s="22">
        <f t="shared" si="10"/>
        <v>59.74</v>
      </c>
      <c r="CR6" s="22">
        <f t="shared" si="10"/>
        <v>59.67</v>
      </c>
      <c r="CS6" s="22">
        <f t="shared" si="10"/>
        <v>60.12</v>
      </c>
      <c r="CT6" s="22">
        <f t="shared" si="10"/>
        <v>60.34</v>
      </c>
      <c r="CU6" s="22">
        <f t="shared" si="10"/>
        <v>59.54</v>
      </c>
      <c r="CV6" s="21" t="str">
        <f>IF(CV7="","",IF(CV7="-","【-】","【"&amp;SUBSTITUTE(TEXT(CV7,"#,##0.00"),"-","△")&amp;"】"))</f>
        <v>【59.97】</v>
      </c>
      <c r="CW6" s="22">
        <f>IF(CW7="",NA(),CW7)</f>
        <v>86.76</v>
      </c>
      <c r="CX6" s="22">
        <f t="shared" ref="CX6:DF6" si="11">IF(CX7="",NA(),CX7)</f>
        <v>87.59</v>
      </c>
      <c r="CY6" s="22">
        <f t="shared" si="11"/>
        <v>89.26</v>
      </c>
      <c r="CZ6" s="22">
        <f t="shared" si="11"/>
        <v>88.9</v>
      </c>
      <c r="DA6" s="22">
        <f t="shared" si="11"/>
        <v>90.08</v>
      </c>
      <c r="DB6" s="22">
        <f t="shared" si="11"/>
        <v>84.8</v>
      </c>
      <c r="DC6" s="22">
        <f t="shared" si="11"/>
        <v>84.6</v>
      </c>
      <c r="DD6" s="22">
        <f t="shared" si="11"/>
        <v>84.24</v>
      </c>
      <c r="DE6" s="22">
        <f t="shared" si="11"/>
        <v>84.19</v>
      </c>
      <c r="DF6" s="22">
        <f t="shared" si="11"/>
        <v>83.93</v>
      </c>
      <c r="DG6" s="21" t="str">
        <f>IF(DG7="","",IF(DG7="-","【-】","【"&amp;SUBSTITUTE(TEXT(DG7,"#,##0.00"),"-","△")&amp;"】"))</f>
        <v>【89.76】</v>
      </c>
      <c r="DH6" s="22">
        <f>IF(DH7="",NA(),DH7)</f>
        <v>52.27</v>
      </c>
      <c r="DI6" s="22">
        <f t="shared" ref="DI6:DQ6" si="12">IF(DI7="",NA(),DI7)</f>
        <v>52.53</v>
      </c>
      <c r="DJ6" s="22">
        <f t="shared" si="12"/>
        <v>52.57</v>
      </c>
      <c r="DK6" s="22">
        <f t="shared" si="12"/>
        <v>53.28</v>
      </c>
      <c r="DL6" s="22">
        <f t="shared" si="12"/>
        <v>53.62</v>
      </c>
      <c r="DM6" s="22">
        <f t="shared" si="12"/>
        <v>47.66</v>
      </c>
      <c r="DN6" s="22">
        <f t="shared" si="12"/>
        <v>48.17</v>
      </c>
      <c r="DO6" s="22">
        <f t="shared" si="12"/>
        <v>48.83</v>
      </c>
      <c r="DP6" s="22">
        <f t="shared" si="12"/>
        <v>49.96</v>
      </c>
      <c r="DQ6" s="22">
        <f t="shared" si="12"/>
        <v>50.82</v>
      </c>
      <c r="DR6" s="21" t="str">
        <f>IF(DR7="","",IF(DR7="-","【-】","【"&amp;SUBSTITUTE(TEXT(DR7,"#,##0.00"),"-","△")&amp;"】"))</f>
        <v>【51.51】</v>
      </c>
      <c r="DS6" s="22">
        <f>IF(DS7="",NA(),DS7)</f>
        <v>36.15</v>
      </c>
      <c r="DT6" s="22">
        <f t="shared" ref="DT6:EB6" si="13">IF(DT7="",NA(),DT7)</f>
        <v>34.340000000000003</v>
      </c>
      <c r="DU6" s="22">
        <f t="shared" si="13"/>
        <v>36.33</v>
      </c>
      <c r="DV6" s="22">
        <f t="shared" si="13"/>
        <v>20.96</v>
      </c>
      <c r="DW6" s="22">
        <f t="shared" si="13"/>
        <v>37.04</v>
      </c>
      <c r="DX6" s="22">
        <f t="shared" si="13"/>
        <v>15.1</v>
      </c>
      <c r="DY6" s="22">
        <f t="shared" si="13"/>
        <v>17.12</v>
      </c>
      <c r="DZ6" s="22">
        <f t="shared" si="13"/>
        <v>18.18</v>
      </c>
      <c r="EA6" s="22">
        <f t="shared" si="13"/>
        <v>19.32</v>
      </c>
      <c r="EB6" s="22">
        <f t="shared" si="13"/>
        <v>21.16</v>
      </c>
      <c r="EC6" s="21" t="str">
        <f>IF(EC7="","",IF(EC7="-","【-】","【"&amp;SUBSTITUTE(TEXT(EC7,"#,##0.00"),"-","△")&amp;"】"))</f>
        <v>【23.75】</v>
      </c>
      <c r="ED6" s="22">
        <f>IF(ED7="",NA(),ED7)</f>
        <v>1.24</v>
      </c>
      <c r="EE6" s="22">
        <f t="shared" ref="EE6:EM6" si="14">IF(EE7="",NA(),EE7)</f>
        <v>0.81</v>
      </c>
      <c r="EF6" s="22">
        <f t="shared" si="14"/>
        <v>1.03</v>
      </c>
      <c r="EG6" s="22">
        <f t="shared" si="14"/>
        <v>0.88</v>
      </c>
      <c r="EH6" s="22">
        <f t="shared" si="14"/>
        <v>0.96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104647</v>
      </c>
      <c r="D7" s="24">
        <v>46</v>
      </c>
      <c r="E7" s="24">
        <v>1</v>
      </c>
      <c r="F7" s="24">
        <v>0</v>
      </c>
      <c r="G7" s="24">
        <v>1</v>
      </c>
      <c r="H7" s="24" t="s">
        <v>93</v>
      </c>
      <c r="I7" s="24" t="s">
        <v>94</v>
      </c>
      <c r="J7" s="24" t="s">
        <v>95</v>
      </c>
      <c r="K7" s="24" t="s">
        <v>96</v>
      </c>
      <c r="L7" s="24" t="s">
        <v>97</v>
      </c>
      <c r="M7" s="24" t="s">
        <v>98</v>
      </c>
      <c r="N7" s="25" t="s">
        <v>99</v>
      </c>
      <c r="O7" s="25">
        <v>60.02</v>
      </c>
      <c r="P7" s="25">
        <v>99.9</v>
      </c>
      <c r="Q7" s="25">
        <v>2320</v>
      </c>
      <c r="R7" s="25">
        <v>35980</v>
      </c>
      <c r="S7" s="25">
        <v>25.78</v>
      </c>
      <c r="T7" s="25">
        <v>1395.66</v>
      </c>
      <c r="U7" s="25">
        <v>35785</v>
      </c>
      <c r="V7" s="25">
        <v>25.78</v>
      </c>
      <c r="W7" s="25">
        <v>1388.09</v>
      </c>
      <c r="X7" s="25">
        <v>122.22</v>
      </c>
      <c r="Y7" s="25">
        <v>120.89</v>
      </c>
      <c r="Z7" s="25">
        <v>115.74</v>
      </c>
      <c r="AA7" s="25">
        <v>118.42</v>
      </c>
      <c r="AB7" s="25">
        <v>116.11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381</v>
      </c>
      <c r="AU7" s="25">
        <v>390.98</v>
      </c>
      <c r="AV7" s="25">
        <v>385.94</v>
      </c>
      <c r="AW7" s="25">
        <v>421.26</v>
      </c>
      <c r="AX7" s="25">
        <v>448.18</v>
      </c>
      <c r="AY7" s="25">
        <v>366.03</v>
      </c>
      <c r="AZ7" s="25">
        <v>365.18</v>
      </c>
      <c r="BA7" s="25">
        <v>327.77</v>
      </c>
      <c r="BB7" s="25">
        <v>338.02</v>
      </c>
      <c r="BC7" s="25">
        <v>345.94</v>
      </c>
      <c r="BD7" s="25">
        <v>252.29</v>
      </c>
      <c r="BE7" s="25">
        <v>424.05</v>
      </c>
      <c r="BF7" s="25">
        <v>432.59</v>
      </c>
      <c r="BG7" s="25">
        <v>440.61</v>
      </c>
      <c r="BH7" s="25">
        <v>437.22</v>
      </c>
      <c r="BI7" s="25">
        <v>444.53</v>
      </c>
      <c r="BJ7" s="25">
        <v>370.12</v>
      </c>
      <c r="BK7" s="25">
        <v>371.65</v>
      </c>
      <c r="BL7" s="25">
        <v>397.1</v>
      </c>
      <c r="BM7" s="25">
        <v>379.91</v>
      </c>
      <c r="BN7" s="25">
        <v>386.61</v>
      </c>
      <c r="BO7" s="25">
        <v>268.07</v>
      </c>
      <c r="BP7" s="25">
        <v>116.02</v>
      </c>
      <c r="BQ7" s="25">
        <v>113.38</v>
      </c>
      <c r="BR7" s="25">
        <v>111.38</v>
      </c>
      <c r="BS7" s="25">
        <v>112.78</v>
      </c>
      <c r="BT7" s="25">
        <v>111.72</v>
      </c>
      <c r="BU7" s="25">
        <v>100.42</v>
      </c>
      <c r="BV7" s="25">
        <v>98.77</v>
      </c>
      <c r="BW7" s="25">
        <v>95.79</v>
      </c>
      <c r="BX7" s="25">
        <v>98.3</v>
      </c>
      <c r="BY7" s="25">
        <v>93.82</v>
      </c>
      <c r="BZ7" s="25">
        <v>97.47</v>
      </c>
      <c r="CA7" s="25">
        <v>96.35</v>
      </c>
      <c r="CB7" s="25">
        <v>98.62</v>
      </c>
      <c r="CC7" s="25">
        <v>100.33</v>
      </c>
      <c r="CD7" s="25">
        <v>98.92</v>
      </c>
      <c r="CE7" s="25">
        <v>99.94</v>
      </c>
      <c r="CF7" s="25">
        <v>171.67</v>
      </c>
      <c r="CG7" s="25">
        <v>173.67</v>
      </c>
      <c r="CH7" s="25">
        <v>171.13</v>
      </c>
      <c r="CI7" s="25">
        <v>173.7</v>
      </c>
      <c r="CJ7" s="25">
        <v>178.94</v>
      </c>
      <c r="CK7" s="25">
        <v>174.75</v>
      </c>
      <c r="CL7" s="25">
        <v>67.77</v>
      </c>
      <c r="CM7" s="25">
        <v>66</v>
      </c>
      <c r="CN7" s="25">
        <v>66.52</v>
      </c>
      <c r="CO7" s="25">
        <v>65.599999999999994</v>
      </c>
      <c r="CP7" s="25">
        <v>64.08</v>
      </c>
      <c r="CQ7" s="25">
        <v>59.74</v>
      </c>
      <c r="CR7" s="25">
        <v>59.67</v>
      </c>
      <c r="CS7" s="25">
        <v>60.12</v>
      </c>
      <c r="CT7" s="25">
        <v>60.34</v>
      </c>
      <c r="CU7" s="25">
        <v>59.54</v>
      </c>
      <c r="CV7" s="25">
        <v>59.97</v>
      </c>
      <c r="CW7" s="25">
        <v>86.76</v>
      </c>
      <c r="CX7" s="25">
        <v>87.59</v>
      </c>
      <c r="CY7" s="25">
        <v>89.26</v>
      </c>
      <c r="CZ7" s="25">
        <v>88.9</v>
      </c>
      <c r="DA7" s="25">
        <v>90.08</v>
      </c>
      <c r="DB7" s="25">
        <v>84.8</v>
      </c>
      <c r="DC7" s="25">
        <v>84.6</v>
      </c>
      <c r="DD7" s="25">
        <v>84.24</v>
      </c>
      <c r="DE7" s="25">
        <v>84.19</v>
      </c>
      <c r="DF7" s="25">
        <v>83.93</v>
      </c>
      <c r="DG7" s="25">
        <v>89.76</v>
      </c>
      <c r="DH7" s="25">
        <v>52.27</v>
      </c>
      <c r="DI7" s="25">
        <v>52.53</v>
      </c>
      <c r="DJ7" s="25">
        <v>52.57</v>
      </c>
      <c r="DK7" s="25">
        <v>53.28</v>
      </c>
      <c r="DL7" s="25">
        <v>53.62</v>
      </c>
      <c r="DM7" s="25">
        <v>47.66</v>
      </c>
      <c r="DN7" s="25">
        <v>48.17</v>
      </c>
      <c r="DO7" s="25">
        <v>48.83</v>
      </c>
      <c r="DP7" s="25">
        <v>49.96</v>
      </c>
      <c r="DQ7" s="25">
        <v>50.82</v>
      </c>
      <c r="DR7" s="25">
        <v>51.51</v>
      </c>
      <c r="DS7" s="25">
        <v>36.15</v>
      </c>
      <c r="DT7" s="25">
        <v>34.340000000000003</v>
      </c>
      <c r="DU7" s="25">
        <v>36.33</v>
      </c>
      <c r="DV7" s="25">
        <v>20.96</v>
      </c>
      <c r="DW7" s="25">
        <v>37.04</v>
      </c>
      <c r="DX7" s="25">
        <v>15.1</v>
      </c>
      <c r="DY7" s="25">
        <v>17.12</v>
      </c>
      <c r="DZ7" s="25">
        <v>18.18</v>
      </c>
      <c r="EA7" s="25">
        <v>19.32</v>
      </c>
      <c r="EB7" s="25">
        <v>21.16</v>
      </c>
      <c r="EC7" s="25">
        <v>23.75</v>
      </c>
      <c r="ED7" s="25">
        <v>1.24</v>
      </c>
      <c r="EE7" s="25">
        <v>0.81</v>
      </c>
      <c r="EF7" s="25">
        <v>1.03</v>
      </c>
      <c r="EG7" s="25">
        <v>0.88</v>
      </c>
      <c r="EH7" s="25">
        <v>0.96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2024-01-22T07:29:55Z</cp:lastPrinted>
  <dcterms:created xsi:type="dcterms:W3CDTF">2023-12-05T00:50:56Z</dcterms:created>
  <dcterms:modified xsi:type="dcterms:W3CDTF">2024-01-22T07:40:51Z</dcterms:modified>
  <cp:category/>
</cp:coreProperties>
</file>