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1\組織\02_企画課\共通\02財務係\25 経営比較分析表\R4\"/>
    </mc:Choice>
  </mc:AlternateContent>
  <workbookProtection workbookAlgorithmName="SHA-512" workbookHashValue="EWxldbd7IZN3y1iKYvzIBtujsuHMRjKbnPgvgCq5sJ9r5CcyK/lQa+PnaBRPyFTT5U3WRFBY7QVKo76gNgc8Mw==" workbookSaltValue="IuMWKVrJuJKYY6C//HqRAg==" workbookSpinCount="100000" lockStructure="1"/>
  <bookViews>
    <workbookView xWindow="0" yWindow="0" windowWidth="28800" windowHeight="123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<sst xmlns="http://schemas.openxmlformats.org/spreadsheetml/2006/main" count="231" uniqueCount="114">
  <si>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</si>
  <si>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</si>
  <si>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</si>
  <si>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</si>
  <si>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</si>
  <si>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</si>
  <si>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</si>
  <si>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</si>
  <si>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</si>
  <si>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</si>
  <si>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</si>
  <si>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</si>
  <si>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</si>
  <si>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</si>
  <si>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</si>
  <si>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</si>
  <si>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</si>
  <si>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</si>
  <si>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</si>
  <si>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</si>
  <si>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</si>
  <si>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</si>
  <si>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</si>
  <si>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</si>
  <si>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</si>
  <si>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</si>
  <si>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</si>
  <si>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</si>
  <si>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</si>
  <si>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</si>
  <si>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</si>
  <si>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</si>
  <si>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</si>
  <si>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</si>
  <si>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</si>
  <si>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</si>
  <si>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</si>
  <si>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</si>
  <si>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</si>
  <si>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</si>
  <si>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</si>
  <si>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</si>
  <si>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</si>
  <si>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</si>
  <si>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</si>
  <si>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</si>
  <si>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</si>
  <si>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</si>
  <si>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</si>
  <si>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</si>
  <si>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</si>
  <si>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</si>
  <si>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</si>
  <si>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</si>
  <si>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</si>
  <si>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</si>
  <si>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</si>
  <si>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</si>
  <si>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</si>
  <si>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</si>
  <si>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</si>
  <si>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</si>
  <si>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</si>
  <si>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</si>
  <si>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</si>
  <si>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</si>
  <si>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</si>
  <si>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</si>
  <si>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</si>
  <si>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</si>
  <si>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</si>
  <si>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</si>
  <si>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</si>
  <si>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</si>
  <si>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</si>
  <si>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</si>
  <si>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</si>
  <si>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</si>
  <si>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</si>
  <si>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</si>
  <si>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</si>
  <si>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</si>
  <si>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</si>
  <si>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</si>
  <si>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</si>
  <si>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</si>
  <si>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</si>
  <si>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</si>
  <si>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</si>
  <si>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</si>
  <si>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</si>
  <si>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</si>
  <si>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</si>
  <si>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群馬東部水道企業団</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</si>
  <si>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</si>
  <si>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</si>
  <si>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</si>
  <si>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</si>
  <si>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</si>
  <si>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</si>
  <si>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</si>
  <si>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</si>
  <si>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</si>
  <si>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</si>
  <si>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</si>
  <si>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</si>
  <si>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</si>
  <si>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</si>
  <si>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</si>
  <si>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</si>
  <si>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</si>
  <si>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①「有形固定資産減価償却率」は、交付金を活用した施設の更新工事の実施による減価償却費の増額により前年度より数値は上昇したが、類似団体と比べ低い数値で推移している。
②「管路経年化率」は、計画的に配水管の布設替工事を実施しているが、高度成長期に多く布設した管路が法定耐用年数をむかえているため、数値が上昇した。
③「管路更新率」は、交付金を活用し管路の更新を進めているため、数値は上昇しているものの、管路延長の距離が長いため、約1％で推移している。</t>
    <rPh sb="2" eb="4">
      <t>ユウケイ</t>
    </rPh>
    <rPh sb="4" eb="6">
      <t>コテイ</t>
    </rPh>
    <rPh sb="6" eb="8">
      <t>シサン</t>
    </rPh>
    <rPh sb="8" eb="10">
      <t>ゲンカ</t>
    </rPh>
    <rPh sb="10" eb="12">
      <t>ショウキャク</t>
    </rPh>
    <rPh sb="12" eb="13">
      <t>リツ</t>
    </rPh>
    <rPh sb="37" eb="39">
      <t>ゲンカ</t>
    </rPh>
    <rPh sb="39" eb="41">
      <t>ショウキャク</t>
    </rPh>
    <rPh sb="41" eb="42">
      <t>ヒ</t>
    </rPh>
    <rPh sb="43" eb="45">
      <t>ゾウガク</t>
    </rPh>
    <rPh sb="48" eb="51">
      <t>ゼンネンド</t>
    </rPh>
    <rPh sb="53" eb="55">
      <t>スウチ</t>
    </rPh>
    <rPh sb="56" eb="58">
      <t>ジョウショウ</t>
    </rPh>
    <rPh sb="62" eb="64">
      <t>ルイジ</t>
    </rPh>
    <rPh sb="64" eb="66">
      <t>ダンタイ</t>
    </rPh>
    <rPh sb="67" eb="68">
      <t>クラ</t>
    </rPh>
    <rPh sb="69" eb="70">
      <t>ヒク</t>
    </rPh>
    <rPh sb="71" eb="73">
      <t>スウチ</t>
    </rPh>
    <rPh sb="74" eb="76">
      <t>スイイ</t>
    </rPh>
    <rPh sb="84" eb="86">
      <t>カンロ</t>
    </rPh>
    <rPh sb="86" eb="89">
      <t>ケイネンカ</t>
    </rPh>
    <rPh sb="89" eb="90">
      <t>リツ</t>
    </rPh>
    <rPh sb="101" eb="103">
      <t>フセツ</t>
    </rPh>
    <rPh sb="103" eb="104">
      <t>カ</t>
    </rPh>
    <rPh sb="104" eb="106">
      <t>コウジ</t>
    </rPh>
    <rPh sb="107" eb="109">
      <t>ジッシ</t>
    </rPh>
    <rPh sb="115" eb="117">
      <t>コウド</t>
    </rPh>
    <rPh sb="117" eb="120">
      <t>セイチョウキ</t>
    </rPh>
    <rPh sb="121" eb="122">
      <t>オオ</t>
    </rPh>
    <rPh sb="123" eb="125">
      <t>フセツ</t>
    </rPh>
    <rPh sb="127" eb="129">
      <t>カンロ</t>
    </rPh>
    <rPh sb="130" eb="132">
      <t>ホウテイ</t>
    </rPh>
    <rPh sb="132" eb="134">
      <t>タイヨウ</t>
    </rPh>
    <rPh sb="134" eb="136">
      <t>ネンスウ</t>
    </rPh>
    <rPh sb="146" eb="148">
      <t>スウチ</t>
    </rPh>
    <rPh sb="149" eb="151">
      <t>ジョウショウ</t>
    </rPh>
    <rPh sb="157" eb="159">
      <t>カンロ</t>
    </rPh>
    <rPh sb="159" eb="161">
      <t>コウシン</t>
    </rPh>
    <rPh sb="161" eb="162">
      <t>リツ</t>
    </rPh>
    <rPh sb="165" eb="168">
      <t>コウフキン</t>
    </rPh>
    <rPh sb="169" eb="171">
      <t>カツヨウ</t>
    </rPh>
    <rPh sb="172" eb="174">
      <t>カンロ</t>
    </rPh>
    <rPh sb="175" eb="177">
      <t>コウシン</t>
    </rPh>
    <rPh sb="178" eb="179">
      <t>スス</t>
    </rPh>
    <rPh sb="186" eb="188">
      <t>スウチ</t>
    </rPh>
    <rPh sb="189" eb="191">
      <t>ジョウショウ</t>
    </rPh>
    <rPh sb="199" eb="201">
      <t>カンロ</t>
    </rPh>
    <rPh sb="201" eb="203">
      <t>エンチョウ</t>
    </rPh>
    <rPh sb="204" eb="206">
      <t>キョリ</t>
    </rPh>
    <rPh sb="207" eb="208">
      <t>ナガ</t>
    </rPh>
    <rPh sb="212" eb="213">
      <t>ヤク</t>
    </rPh>
    <rPh sb="216" eb="218">
      <t>スイイ</t>
    </rPh>
    <phoneticPr fontId="4"/>
  </si>
  <si>
    <t>　給水収益の減少及び電気料金の高騰や施設や管路の更新による減価償却費の増加により、費用が増加しているが、各指標を分析すると、経営状況はおおむね良好と言える。
　昨年度策定した水道ビジョンの「安全できれいな水道」「強靭で安定した水道」「健全経営を持続する水道」の実現に向け、令和５年度から激変緩和措置を適用し企業団内の構成団体の水道料金の統一及び改定をすることにより、引き続き老朽化した水道施設や管路の更新を行っていく。</t>
    <rPh sb="1" eb="3">
      <t>キュウスイ</t>
    </rPh>
    <rPh sb="3" eb="5">
      <t>シュウエキ</t>
    </rPh>
    <rPh sb="6" eb="8">
      <t>ゲンショウ</t>
    </rPh>
    <rPh sb="8" eb="9">
      <t>オヨ</t>
    </rPh>
    <rPh sb="10" eb="12">
      <t>デンキ</t>
    </rPh>
    <rPh sb="12" eb="14">
      <t>リョウキン</t>
    </rPh>
    <rPh sb="15" eb="17">
      <t>コウトウ</t>
    </rPh>
    <rPh sb="18" eb="20">
      <t>シセツ</t>
    </rPh>
    <rPh sb="21" eb="23">
      <t>カンロ</t>
    </rPh>
    <rPh sb="24" eb="26">
      <t>コウシン</t>
    </rPh>
    <rPh sb="29" eb="31">
      <t>ゲンカ</t>
    </rPh>
    <rPh sb="31" eb="33">
      <t>ショウキャク</t>
    </rPh>
    <rPh sb="33" eb="34">
      <t>ヒ</t>
    </rPh>
    <rPh sb="35" eb="37">
      <t>ゾウカ</t>
    </rPh>
    <rPh sb="41" eb="43">
      <t>ヒヨウ</t>
    </rPh>
    <rPh sb="44" eb="46">
      <t>ゾウカ</t>
    </rPh>
    <rPh sb="80" eb="83">
      <t>サクネンド</t>
    </rPh>
    <rPh sb="83" eb="85">
      <t>サクテイ</t>
    </rPh>
    <rPh sb="87" eb="89">
      <t>スイドウ</t>
    </rPh>
    <rPh sb="95" eb="97">
      <t>アンゼン</t>
    </rPh>
    <rPh sb="102" eb="104">
      <t>スイドウ</t>
    </rPh>
    <rPh sb="106" eb="108">
      <t>キョウジン</t>
    </rPh>
    <rPh sb="109" eb="111">
      <t>アンテイ</t>
    </rPh>
    <rPh sb="113" eb="115">
      <t>スイドウ</t>
    </rPh>
    <rPh sb="117" eb="119">
      <t>ケンゼン</t>
    </rPh>
    <rPh sb="119" eb="121">
      <t>ケイエイ</t>
    </rPh>
    <rPh sb="122" eb="124">
      <t>ジゾク</t>
    </rPh>
    <rPh sb="126" eb="128">
      <t>スイドウ</t>
    </rPh>
    <rPh sb="130" eb="132">
      <t>ジツゲン</t>
    </rPh>
    <rPh sb="133" eb="134">
      <t>ム</t>
    </rPh>
    <rPh sb="183" eb="184">
      <t>ヒ</t>
    </rPh>
    <rPh sb="185" eb="186">
      <t>ツヅ</t>
    </rPh>
    <rPh sb="187" eb="190">
      <t>ロウキュウカ</t>
    </rPh>
    <rPh sb="192" eb="194">
      <t>スイドウ</t>
    </rPh>
    <rPh sb="194" eb="196">
      <t>シセツ</t>
    </rPh>
    <rPh sb="197" eb="199">
      <t>カンロ</t>
    </rPh>
    <rPh sb="200" eb="202">
      <t>コウシン</t>
    </rPh>
    <rPh sb="203" eb="204">
      <t>オコナ</t>
    </rPh>
    <phoneticPr fontId="4"/>
  </si>
  <si>
    <t xml:space="preserve">①「経常収支比率」は、給水収益の減少と減価償却費の増加等により前年度に比べ減少したが、100％を上回るため、経営の健全性は保たれている。
②「累積欠損金比率」は、０％であり、累積欠損金は発生していない。
③「流動比率」は、未払金が増加したこと及び建設改良工事等の実施により現金預金の残高が減少したことから、数値が減少した。
④「企業債残高対給水収益比率」は、令和6年度までは、交付金を活用し老朽化資産の更新を行っていくため、企業債残高は、横ばいだが給水収益の減少により、前年度に比べ上昇した。
⑤「料金回収率」は、100％を上回り、事業に必要な費用を給水収益で賄えている状態である。
⑥「給水原価」は、水需要や人口減少及び節水機器の普及により有収水量が減少したため、上昇したが、類似団体に比べ低い数値で推移している。
⑦「施設利用率」は、有収水量の減少により、1日平均配水量が減少したため、前年度に比べ減少した。
⑧有収率は下がったものの、漏水調査の実施や計画的に配水管の布設替工事を進めていくことにより、今後は改善されていくことが期待される。
</t>
    <rPh sb="2" eb="4">
      <t>ケイジョウ</t>
    </rPh>
    <rPh sb="4" eb="6">
      <t>シュウシ</t>
    </rPh>
    <rPh sb="6" eb="8">
      <t>ヒリツ</t>
    </rPh>
    <rPh sb="11" eb="13">
      <t>キュウスイ</t>
    </rPh>
    <rPh sb="13" eb="15">
      <t>シュウエキ</t>
    </rPh>
    <rPh sb="16" eb="18">
      <t>ゲンショウ</t>
    </rPh>
    <rPh sb="19" eb="21">
      <t>ゲンカ</t>
    </rPh>
    <rPh sb="21" eb="23">
      <t>ショウキャク</t>
    </rPh>
    <rPh sb="23" eb="24">
      <t>ヒ</t>
    </rPh>
    <rPh sb="25" eb="27">
      <t>ゾウカ</t>
    </rPh>
    <rPh sb="27" eb="28">
      <t>トウ</t>
    </rPh>
    <rPh sb="31" eb="34">
      <t>ゼンネンド</t>
    </rPh>
    <rPh sb="35" eb="36">
      <t>クラ</t>
    </rPh>
    <rPh sb="37" eb="39">
      <t>ゲンショウ</t>
    </rPh>
    <rPh sb="61" eb="62">
      <t>タモ</t>
    </rPh>
    <rPh sb="104" eb="106">
      <t>リュウドウ</t>
    </rPh>
    <rPh sb="106" eb="108">
      <t>ヒリツ</t>
    </rPh>
    <rPh sb="111" eb="112">
      <t>ミ</t>
    </rPh>
    <rPh sb="112" eb="113">
      <t>バラ</t>
    </rPh>
    <rPh sb="113" eb="114">
      <t>キン</t>
    </rPh>
    <rPh sb="115" eb="117">
      <t>ゾウカ</t>
    </rPh>
    <rPh sb="121" eb="122">
      <t>オヨ</t>
    </rPh>
    <rPh sb="123" eb="125">
      <t>ケンセツ</t>
    </rPh>
    <rPh sb="125" eb="127">
      <t>カイリョウ</t>
    </rPh>
    <rPh sb="127" eb="129">
      <t>コウジ</t>
    </rPh>
    <rPh sb="129" eb="130">
      <t>トウ</t>
    </rPh>
    <rPh sb="131" eb="133">
      <t>ジッシ</t>
    </rPh>
    <rPh sb="136" eb="138">
      <t>ゲンキン</t>
    </rPh>
    <rPh sb="138" eb="140">
      <t>ヨキン</t>
    </rPh>
    <rPh sb="141" eb="143">
      <t>ザンダカ</t>
    </rPh>
    <rPh sb="144" eb="146">
      <t>ゲンショウ</t>
    </rPh>
    <rPh sb="153" eb="155">
      <t>スウチ</t>
    </rPh>
    <rPh sb="156" eb="158">
      <t>ゲンショウ</t>
    </rPh>
    <rPh sb="164" eb="166">
      <t>キギョウ</t>
    </rPh>
    <rPh sb="166" eb="167">
      <t>サイ</t>
    </rPh>
    <rPh sb="167" eb="169">
      <t>ザンダカ</t>
    </rPh>
    <rPh sb="169" eb="170">
      <t>タイ</t>
    </rPh>
    <rPh sb="170" eb="172">
      <t>キュウスイ</t>
    </rPh>
    <rPh sb="172" eb="174">
      <t>シュウエキ</t>
    </rPh>
    <rPh sb="174" eb="176">
      <t>ヒリツ</t>
    </rPh>
    <rPh sb="212" eb="214">
      <t>キギョウ</t>
    </rPh>
    <rPh sb="214" eb="215">
      <t>サイ</t>
    </rPh>
    <rPh sb="215" eb="217">
      <t>ザンダカ</t>
    </rPh>
    <rPh sb="219" eb="220">
      <t>ヨコ</t>
    </rPh>
    <rPh sb="224" eb="226">
      <t>キュウスイ</t>
    </rPh>
    <rPh sb="226" eb="228">
      <t>シュウエキ</t>
    </rPh>
    <rPh sb="229" eb="231">
      <t>ゲンショウ</t>
    </rPh>
    <rPh sb="235" eb="238">
      <t>ゼンネンド</t>
    </rPh>
    <rPh sb="239" eb="240">
      <t>クラ</t>
    </rPh>
    <rPh sb="241" eb="243">
      <t>ジョウショウ</t>
    </rPh>
    <rPh sb="249" eb="251">
      <t>リョウキン</t>
    </rPh>
    <rPh sb="251" eb="253">
      <t>カイシュウ</t>
    </rPh>
    <rPh sb="253" eb="254">
      <t>リツ</t>
    </rPh>
    <rPh sb="262" eb="264">
      <t>ウワマワ</t>
    </rPh>
    <rPh sb="266" eb="268">
      <t>ジギョウ</t>
    </rPh>
    <rPh sb="269" eb="271">
      <t>ヒツヨウ</t>
    </rPh>
    <rPh sb="272" eb="274">
      <t>ヒヨウ</t>
    </rPh>
    <rPh sb="275" eb="277">
      <t>キュウスイ</t>
    </rPh>
    <rPh sb="277" eb="279">
      <t>シュウエキ</t>
    </rPh>
    <rPh sb="280" eb="281">
      <t>マカナ</t>
    </rPh>
    <rPh sb="285" eb="287">
      <t>ジョウタイ</t>
    </rPh>
    <rPh sb="294" eb="296">
      <t>キュウスイ</t>
    </rPh>
    <rPh sb="296" eb="298">
      <t>ゲンカ</t>
    </rPh>
    <rPh sb="301" eb="302">
      <t>ミズ</t>
    </rPh>
    <rPh sb="302" eb="304">
      <t>ジュヨウ</t>
    </rPh>
    <rPh sb="305" eb="307">
      <t>ジンコウ</t>
    </rPh>
    <rPh sb="307" eb="309">
      <t>ゲンショウ</t>
    </rPh>
    <rPh sb="309" eb="310">
      <t>オヨ</t>
    </rPh>
    <rPh sb="311" eb="313">
      <t>セッスイ</t>
    </rPh>
    <rPh sb="313" eb="315">
      <t>キキ</t>
    </rPh>
    <rPh sb="316" eb="318">
      <t>フキュウ</t>
    </rPh>
    <rPh sb="321" eb="323">
      <t>ユウシュウ</t>
    </rPh>
    <rPh sb="323" eb="325">
      <t>スイリョウ</t>
    </rPh>
    <rPh sb="326" eb="328">
      <t>ゲンショウ</t>
    </rPh>
    <rPh sb="333" eb="335">
      <t>ジョウショウ</t>
    </rPh>
    <rPh sb="339" eb="341">
      <t>ルイジ</t>
    </rPh>
    <rPh sb="341" eb="343">
      <t>ダンタイ</t>
    </rPh>
    <rPh sb="344" eb="345">
      <t>クラ</t>
    </rPh>
    <rPh sb="346" eb="347">
      <t>ヒク</t>
    </rPh>
    <rPh sb="348" eb="350">
      <t>スウチ</t>
    </rPh>
    <rPh sb="351" eb="353">
      <t>スイイ</t>
    </rPh>
    <rPh sb="361" eb="363">
      <t>シセツ</t>
    </rPh>
    <rPh sb="363" eb="365">
      <t>リヨウ</t>
    </rPh>
    <rPh sb="365" eb="366">
      <t>リツ</t>
    </rPh>
    <rPh sb="369" eb="371">
      <t>ユウシュウ</t>
    </rPh>
    <rPh sb="371" eb="373">
      <t>スイリョウ</t>
    </rPh>
    <rPh sb="374" eb="376">
      <t>ゲンショウ</t>
    </rPh>
    <rPh sb="381" eb="382">
      <t>ニチ</t>
    </rPh>
    <rPh sb="382" eb="384">
      <t>ヘイキン</t>
    </rPh>
    <rPh sb="384" eb="386">
      <t>ハイスイ</t>
    </rPh>
    <rPh sb="386" eb="387">
      <t>リョウ</t>
    </rPh>
    <rPh sb="388" eb="390">
      <t>ゲンショウ</t>
    </rPh>
    <rPh sb="395" eb="398">
      <t>ゼンネンド</t>
    </rPh>
    <rPh sb="399" eb="400">
      <t>クラ</t>
    </rPh>
    <rPh sb="401" eb="403">
      <t>ゲンショウ</t>
    </rPh>
    <rPh sb="408" eb="411">
      <t>ユウシュウリツ</t>
    </rPh>
    <rPh sb="412" eb="413">
      <t>サ</t>
    </rPh>
    <rPh sb="420" eb="422">
      <t>ロウスイ</t>
    </rPh>
    <rPh sb="422" eb="424">
      <t>チョウサ</t>
    </rPh>
    <rPh sb="425" eb="427">
      <t>ジッシ</t>
    </rPh>
    <rPh sb="428" eb="430">
      <t>ケイカク</t>
    </rPh>
    <rPh sb="430" eb="431">
      <t>テキ</t>
    </rPh>
    <rPh sb="432" eb="435">
      <t>ハイスイカン</t>
    </rPh>
    <rPh sb="436" eb="438">
      <t>フセツ</t>
    </rPh>
    <rPh sb="438" eb="439">
      <t>タイ</t>
    </rPh>
    <rPh sb="439" eb="441">
      <t>コウジ</t>
    </rPh>
    <rPh sb="442" eb="443">
      <t>スス</t>
    </rPh>
    <rPh sb="453" eb="455">
      <t>コンゴ</t>
    </rPh>
    <rPh sb="456" eb="458">
      <t>カイゼン</t>
    </rPh>
    <rPh sb="466" eb="468">
      <t>キタイ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</si>
</sst>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0.63</c:v>
                </c:pt>
                <c:pt idx="1">
                  <c:v>0.81</c:v>
                </c:pt>
                <c:pt idx="2">
                  <c:v>0.89</c:v>
                </c:pt>
                <c:pt idx="3">
                  <c:v>0.93</c:v>
                </c:pt>
                <c:pt idx="4">
                  <c:v>1.06</c:v>
                </c:pt>
              </c:numCache>
            </c:numRef>
          </c:val>
          <c:extLst>
            <c:ext xmlns:c16="http://schemas.microsoft.com/office/drawing/2014/chart" uri="{C3380CC4-5D6E-409C-BE32-E72D297353CC}">
              <c16:uniqueId val="{00000000-12C3-49CA-9CE0-B232DA83602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12C3-49CA-9CE0-B232DA83602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65.25</c:v>
                </c:pt>
                <c:pt idx="1">
                  <c:v>77.489999999999995</c:v>
                </c:pt>
                <c:pt idx="2">
                  <c:v>79.69</c:v>
                </c:pt>
                <c:pt idx="3">
                  <c:v>78.099999999999994</c:v>
                </c:pt>
                <c:pt idx="4">
                  <c:v>76.47</c:v>
                </c:pt>
              </c:numCache>
            </c:numRef>
          </c:val>
          <c:extLst>
            <c:ext xmlns:c16="http://schemas.microsoft.com/office/drawing/2014/chart" uri="{C3380CC4-5D6E-409C-BE32-E72D297353CC}">
              <c16:uniqueId val="{00000000-BC85-4A4C-90FA-8A83C04EAB1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BC85-4A4C-90FA-8A83C04EAB1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82.53</c:v>
                </c:pt>
                <c:pt idx="1">
                  <c:v>82.41</c:v>
                </c:pt>
                <c:pt idx="2">
                  <c:v>83.28</c:v>
                </c:pt>
                <c:pt idx="3">
                  <c:v>83.88</c:v>
                </c:pt>
                <c:pt idx="4">
                  <c:v>83.77</c:v>
                </c:pt>
              </c:numCache>
            </c:numRef>
          </c:val>
          <c:extLst>
            <c:ext xmlns:c16="http://schemas.microsoft.com/office/drawing/2014/chart" uri="{C3380CC4-5D6E-409C-BE32-E72D297353CC}">
              <c16:uniqueId val="{00000000-4E42-4104-B4DF-82FB6612B1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4E42-4104-B4DF-82FB6612B1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108.88</c:v>
                </c:pt>
                <c:pt idx="1">
                  <c:v>106.82</c:v>
                </c:pt>
                <c:pt idx="2">
                  <c:v>116.58</c:v>
                </c:pt>
                <c:pt idx="3">
                  <c:v>115.77</c:v>
                </c:pt>
                <c:pt idx="4">
                  <c:v>111.71</c:v>
                </c:pt>
              </c:numCache>
            </c:numRef>
          </c:val>
          <c:extLst>
            <c:ext xmlns:c16="http://schemas.microsoft.com/office/drawing/2014/chart" uri="{C3380CC4-5D6E-409C-BE32-E72D297353CC}">
              <c16:uniqueId val="{00000000-BA4B-45C9-B269-786F2C2D50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BA4B-45C9-B269-786F2C2D50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c:v>
                </c:pt>
                <c:pt idx="1">
                  <c:v>48.4</c:v>
                </c:pt>
                <c:pt idx="2">
                  <c:v>44.98</c:v>
                </c:pt>
                <c:pt idx="3">
                  <c:v>45.34</c:v>
                </c:pt>
                <c:pt idx="4">
                  <c:v>45.49</c:v>
                </c:pt>
              </c:numCache>
            </c:numRef>
          </c:val>
          <c:extLst>
            <c:ext xmlns:c16="http://schemas.microsoft.com/office/drawing/2014/chart" uri="{C3380CC4-5D6E-409C-BE32-E72D297353CC}">
              <c16:uniqueId val="{00000000-DEDB-450C-9345-229EB04949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DEDB-450C-9345-229EB04949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8.68</c:v>
                </c:pt>
                <c:pt idx="1">
                  <c:v>8.98</c:v>
                </c:pt>
                <c:pt idx="2">
                  <c:v>9.7799999999999994</c:v>
                </c:pt>
                <c:pt idx="3">
                  <c:v>10.8</c:v>
                </c:pt>
                <c:pt idx="4">
                  <c:v>11.41</c:v>
                </c:pt>
              </c:numCache>
            </c:numRef>
          </c:val>
          <c:extLst>
            <c:ext xmlns:c16="http://schemas.microsoft.com/office/drawing/2014/chart" uri="{C3380CC4-5D6E-409C-BE32-E72D297353CC}">
              <c16:uniqueId val="{00000000-75B9-46AE-9C0A-A1BD56C7B6F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75B9-46AE-9C0A-A1BD56C7B6F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06-417F-AFCD-1F628E3D39C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806-417F-AFCD-1F628E3D39C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182.38</c:v>
                </c:pt>
                <c:pt idx="1">
                  <c:v>180.91</c:v>
                </c:pt>
                <c:pt idx="2">
                  <c:v>284.97000000000003</c:v>
                </c:pt>
                <c:pt idx="3">
                  <c:v>180.74</c:v>
                </c:pt>
                <c:pt idx="4">
                  <c:v>171.14</c:v>
                </c:pt>
              </c:numCache>
            </c:numRef>
          </c:val>
          <c:extLst>
            <c:ext xmlns:c16="http://schemas.microsoft.com/office/drawing/2014/chart" uri="{C3380CC4-5D6E-409C-BE32-E72D297353CC}">
              <c16:uniqueId val="{00000000-5C4F-4AAF-B003-59CB74CEB8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5C4F-4AAF-B003-59CB74CEB8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282.31</c:v>
                </c:pt>
                <c:pt idx="1">
                  <c:v>286.81</c:v>
                </c:pt>
                <c:pt idx="2">
                  <c:v>326.83</c:v>
                </c:pt>
                <c:pt idx="3">
                  <c:v>328.88</c:v>
                </c:pt>
                <c:pt idx="4">
                  <c:v>334.74</c:v>
                </c:pt>
              </c:numCache>
            </c:numRef>
          </c:val>
          <c:extLst>
            <c:ext xmlns:c16="http://schemas.microsoft.com/office/drawing/2014/chart" uri="{C3380CC4-5D6E-409C-BE32-E72D297353CC}">
              <c16:uniqueId val="{00000000-597B-42FF-894F-983E3243EB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597B-42FF-894F-983E3243EB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104.41</c:v>
                </c:pt>
                <c:pt idx="1">
                  <c:v>102.14</c:v>
                </c:pt>
                <c:pt idx="2">
                  <c:v>114.68</c:v>
                </c:pt>
                <c:pt idx="3">
                  <c:v>113.05</c:v>
                </c:pt>
                <c:pt idx="4">
                  <c:v>108.24</c:v>
                </c:pt>
              </c:numCache>
            </c:numRef>
          </c:val>
          <c:extLst>
            <c:ext xmlns:c16="http://schemas.microsoft.com/office/drawing/2014/chart" uri="{C3380CC4-5D6E-409C-BE32-E72D297353CC}">
              <c16:uniqueId val="{00000000-CBF5-4026-AA8D-F532752762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CBF5-4026-AA8D-F532752762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147.79</c:v>
                </c:pt>
                <c:pt idx="1">
                  <c:v>151.47999999999999</c:v>
                </c:pt>
                <c:pt idx="2">
                  <c:v>133.91999999999999</c:v>
                </c:pt>
                <c:pt idx="3">
                  <c:v>136.58000000000001</c:v>
                </c:pt>
                <c:pt idx="4">
                  <c:v>143.43</c:v>
                </c:pt>
              </c:numCache>
            </c:numRef>
          </c:val>
          <c:extLst>
            <c:ext xmlns:c16="http://schemas.microsoft.com/office/drawing/2014/chart" uri="{C3380CC4-5D6E-409C-BE32-E72D297353CC}">
              <c16:uniqueId val="{00000000-E9B7-4D2E-A30F-0B52323E74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E9B7-4D2E-A30F-0B52323E74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群馬県　群馬東部水道企業団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74.540000000000006</v>
      </c>
      <c r="J10" s="38"/>
      <c r="K10" s="38"/>
      <c r="L10" s="38"/>
      <c r="M10" s="38"/>
      <c r="N10" s="38"/>
      <c r="O10" s="65"/>
      <c r="P10" s="55">
        <f>データ!$P$6</f>
        <v>99.45</v>
      </c>
      <c r="Q10" s="55"/>
      <c r="R10" s="55"/>
      <c r="S10" s="55"/>
      <c r="T10" s="55"/>
      <c r="U10" s="55"/>
      <c r="V10" s="55"/>
      <c r="W10" s="66">
        <f>データ!$Q$6</f>
        <v>2255</v>
      </c>
      <c r="X10" s="66"/>
      <c r="Y10" s="66"/>
      <c r="Z10" s="66"/>
      <c r="AA10" s="66"/>
      <c r="AB10" s="66"/>
      <c r="AC10" s="66"/>
      <c r="AD10" s="2"/>
      <c r="AE10" s="2"/>
      <c r="AF10" s="2"/>
      <c r="AG10" s="2"/>
      <c r="AH10" s="2"/>
      <c r="AI10" s="2"/>
      <c r="AJ10" s="2"/>
      <c r="AK10" s="2"/>
      <c r="AL10" s="66">
        <f>データ!$U$6</f>
        <v>446257</v>
      </c>
      <c r="AM10" s="66"/>
      <c r="AN10" s="66"/>
      <c r="AO10" s="66"/>
      <c r="AP10" s="66"/>
      <c r="AQ10" s="66"/>
      <c r="AR10" s="66"/>
      <c r="AS10" s="66"/>
      <c r="AT10" s="37">
        <f>データ!$V$6</f>
        <v>423.2</v>
      </c>
      <c r="AU10" s="38"/>
      <c r="AV10" s="38"/>
      <c r="AW10" s="38"/>
      <c r="AX10" s="38"/>
      <c r="AY10" s="38"/>
      <c r="AZ10" s="38"/>
      <c r="BA10" s="38"/>
      <c r="BB10" s="55">
        <f>データ!$W$6</f>
        <v>1054.48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LMyNh3oOh0d50C7k47nqVoHyTv6DgmLxPYVDE7Mung7045ec2cDqWlVwnqbTfGXWyD5oM2E95CM8jJk3arbBQ==" saltValue="wivcdWKo8Y7H3kNx3ML/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109193</v>
      </c>
      <c r="D6" s="20">
        <f t="shared" si="3"/>
        <v>46</v>
      </c>
      <c r="E6" s="20">
        <f t="shared" si="3"/>
        <v>1</v>
      </c>
      <c r="F6" s="20">
        <f t="shared" si="3"/>
        <v>0</v>
      </c>
      <c r="G6" s="20">
        <f t="shared" si="3"/>
        <v>1</v>
      </c>
      <c r="H6" s="20" t="str">
        <f t="shared" si="3"/>
        <v>群馬県　群馬東部水道企業団</v>
      </c>
      <c r="I6" s="20" t="str">
        <f t="shared" si="3"/>
        <v>法適用</v>
      </c>
      <c r="J6" s="20" t="str">
        <f t="shared" si="3"/>
        <v>水道事業</v>
      </c>
      <c r="K6" s="20" t="str">
        <f t="shared" si="3"/>
        <v>末端給水事業</v>
      </c>
      <c r="L6" s="20" t="str">
        <f t="shared" si="3"/>
        <v>A1</v>
      </c>
      <c r="M6" s="20" t="str">
        <f t="shared" si="3"/>
        <v>その他</v>
      </c>
      <c r="N6" s="21" t="str">
        <f t="shared" si="3"/>
        <v>-</v>
      </c>
      <c r="O6" s="21">
        <f t="shared" si="3"/>
        <v>74.540000000000006</v>
      </c>
      <c r="P6" s="21">
        <f t="shared" si="3"/>
        <v>99.45</v>
      </c>
      <c r="Q6" s="21">
        <f t="shared" si="3"/>
        <v>2255</v>
      </c>
      <c r="R6" s="21" t="str">
        <f t="shared" si="3"/>
        <v>-</v>
      </c>
      <c r="S6" s="21" t="str">
        <f t="shared" si="3"/>
        <v>-</v>
      </c>
      <c r="T6" s="21" t="str">
        <f t="shared" si="3"/>
        <v>-</v>
      </c>
      <c r="U6" s="21">
        <f t="shared" si="3"/>
        <v>446257</v>
      </c>
      <c r="V6" s="21">
        <f t="shared" si="3"/>
        <v>423.2</v>
      </c>
      <c r="W6" s="21">
        <f t="shared" si="3"/>
        <v>1054.48</v>
      </c>
      <c r="X6" s="22">
        <f>IF(X7="",NA(),X7)</f>
        <v>108.88</v>
      </c>
      <c r="Y6" s="22">
        <f t="shared" ref="Y6:AG6" si="4">IF(Y7="",NA(),Y7)</f>
        <v>106.82</v>
      </c>
      <c r="Z6" s="22">
        <f t="shared" si="4"/>
        <v>116.58</v>
      </c>
      <c r="AA6" s="22">
        <f t="shared" si="4"/>
        <v>115.77</v>
      </c>
      <c r="AB6" s="22">
        <f t="shared" si="4"/>
        <v>111.71</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182.38</v>
      </c>
      <c r="AU6" s="22">
        <f t="shared" ref="AU6:BC6" si="6">IF(AU7="",NA(),AU7)</f>
        <v>180.91</v>
      </c>
      <c r="AV6" s="22">
        <f t="shared" si="6"/>
        <v>284.97000000000003</v>
      </c>
      <c r="AW6" s="22">
        <f t="shared" si="6"/>
        <v>180.74</v>
      </c>
      <c r="AX6" s="22">
        <f t="shared" si="6"/>
        <v>171.14</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282.31</v>
      </c>
      <c r="BF6" s="22">
        <f t="shared" ref="BF6:BN6" si="7">IF(BF7="",NA(),BF7)</f>
        <v>286.81</v>
      </c>
      <c r="BG6" s="22">
        <f t="shared" si="7"/>
        <v>326.83</v>
      </c>
      <c r="BH6" s="22">
        <f t="shared" si="7"/>
        <v>328.88</v>
      </c>
      <c r="BI6" s="22">
        <f t="shared" si="7"/>
        <v>334.74</v>
      </c>
      <c r="BJ6" s="22">
        <f t="shared" si="7"/>
        <v>255.12</v>
      </c>
      <c r="BK6" s="22">
        <f t="shared" si="7"/>
        <v>254.19</v>
      </c>
      <c r="BL6" s="22">
        <f t="shared" si="7"/>
        <v>259.56</v>
      </c>
      <c r="BM6" s="22">
        <f t="shared" si="7"/>
        <v>248.92</v>
      </c>
      <c r="BN6" s="22">
        <f t="shared" si="7"/>
        <v>251.26</v>
      </c>
      <c r="BO6" s="21" t="str">
        <f>IF(BO7="","",IF(BO7="-","【-】","【"&amp;SUBSTITUTE(TEXT(BO7,"#,##0.00"),"-","△")&amp;"】"))</f>
        <v>【268.07】</v>
      </c>
      <c r="BP6" s="22">
        <f>IF(BP7="",NA(),BP7)</f>
        <v>104.41</v>
      </c>
      <c r="BQ6" s="22">
        <f t="shared" ref="BQ6:BY6" si="8">IF(BQ7="",NA(),BQ7)</f>
        <v>102.14</v>
      </c>
      <c r="BR6" s="22">
        <f t="shared" si="8"/>
        <v>114.68</v>
      </c>
      <c r="BS6" s="22">
        <f t="shared" si="8"/>
        <v>113.05</v>
      </c>
      <c r="BT6" s="22">
        <f t="shared" si="8"/>
        <v>108.24</v>
      </c>
      <c r="BU6" s="22">
        <f t="shared" si="8"/>
        <v>109.12</v>
      </c>
      <c r="BV6" s="22">
        <f t="shared" si="8"/>
        <v>107.42</v>
      </c>
      <c r="BW6" s="22">
        <f t="shared" si="8"/>
        <v>105.07</v>
      </c>
      <c r="BX6" s="22">
        <f t="shared" si="8"/>
        <v>107.54</v>
      </c>
      <c r="BY6" s="22">
        <f t="shared" si="8"/>
        <v>101.93</v>
      </c>
      <c r="BZ6" s="21" t="str">
        <f>IF(BZ7="","",IF(BZ7="-","【-】","【"&amp;SUBSTITUTE(TEXT(BZ7,"#,##0.00"),"-","△")&amp;"】"))</f>
        <v>【97.47】</v>
      </c>
      <c r="CA6" s="22">
        <f>IF(CA7="",NA(),CA7)</f>
        <v>147.79</v>
      </c>
      <c r="CB6" s="22">
        <f t="shared" ref="CB6:CJ6" si="9">IF(CB7="",NA(),CB7)</f>
        <v>151.47999999999999</v>
      </c>
      <c r="CC6" s="22">
        <f t="shared" si="9"/>
        <v>133.91999999999999</v>
      </c>
      <c r="CD6" s="22">
        <f t="shared" si="9"/>
        <v>136.58000000000001</v>
      </c>
      <c r="CE6" s="22">
        <f t="shared" si="9"/>
        <v>143.43</v>
      </c>
      <c r="CF6" s="22">
        <f t="shared" si="9"/>
        <v>153.88</v>
      </c>
      <c r="CG6" s="22">
        <f t="shared" si="9"/>
        <v>157.19</v>
      </c>
      <c r="CH6" s="22">
        <f t="shared" si="9"/>
        <v>153.71</v>
      </c>
      <c r="CI6" s="22">
        <f t="shared" si="9"/>
        <v>155.9</v>
      </c>
      <c r="CJ6" s="22">
        <f t="shared" si="9"/>
        <v>162.47</v>
      </c>
      <c r="CK6" s="21" t="str">
        <f>IF(CK7="","",IF(CK7="-","【-】","【"&amp;SUBSTITUTE(TEXT(CK7,"#,##0.00"),"-","△")&amp;"】"))</f>
        <v>【174.75】</v>
      </c>
      <c r="CL6" s="22">
        <f>IF(CL7="",NA(),CL7)</f>
        <v>65.25</v>
      </c>
      <c r="CM6" s="22">
        <f t="shared" ref="CM6:CU6" si="10">IF(CM7="",NA(),CM7)</f>
        <v>77.489999999999995</v>
      </c>
      <c r="CN6" s="22">
        <f t="shared" si="10"/>
        <v>79.69</v>
      </c>
      <c r="CO6" s="22">
        <f t="shared" si="10"/>
        <v>78.099999999999994</v>
      </c>
      <c r="CP6" s="22">
        <f t="shared" si="10"/>
        <v>76.47</v>
      </c>
      <c r="CQ6" s="22">
        <f t="shared" si="10"/>
        <v>63.53</v>
      </c>
      <c r="CR6" s="22">
        <f t="shared" si="10"/>
        <v>63.16</v>
      </c>
      <c r="CS6" s="22">
        <f t="shared" si="10"/>
        <v>64.41</v>
      </c>
      <c r="CT6" s="22">
        <f t="shared" si="10"/>
        <v>64.11</v>
      </c>
      <c r="CU6" s="22">
        <f t="shared" si="10"/>
        <v>63.81</v>
      </c>
      <c r="CV6" s="21" t="str">
        <f>IF(CV7="","",IF(CV7="-","【-】","【"&amp;SUBSTITUTE(TEXT(CV7,"#,##0.00"),"-","△")&amp;"】"))</f>
        <v>【59.97】</v>
      </c>
      <c r="CW6" s="22">
        <f>IF(CW7="",NA(),CW7)</f>
        <v>82.53</v>
      </c>
      <c r="CX6" s="22">
        <f t="shared" ref="CX6:DF6" si="11">IF(CX7="",NA(),CX7)</f>
        <v>82.41</v>
      </c>
      <c r="CY6" s="22">
        <f t="shared" si="11"/>
        <v>83.28</v>
      </c>
      <c r="CZ6" s="22">
        <f t="shared" si="11"/>
        <v>83.88</v>
      </c>
      <c r="DA6" s="22">
        <f t="shared" si="11"/>
        <v>83.77</v>
      </c>
      <c r="DB6" s="22">
        <f t="shared" si="11"/>
        <v>91.58</v>
      </c>
      <c r="DC6" s="22">
        <f t="shared" si="11"/>
        <v>91.48</v>
      </c>
      <c r="DD6" s="22">
        <f t="shared" si="11"/>
        <v>91.64</v>
      </c>
      <c r="DE6" s="22">
        <f t="shared" si="11"/>
        <v>92.09</v>
      </c>
      <c r="DF6" s="22">
        <f t="shared" si="11"/>
        <v>91.76</v>
      </c>
      <c r="DG6" s="21" t="str">
        <f>IF(DG7="","",IF(DG7="-","【-】","【"&amp;SUBSTITUTE(TEXT(DG7,"#,##0.00"),"-","△")&amp;"】"))</f>
        <v>【89.76】</v>
      </c>
      <c r="DH6" s="22">
        <f>IF(DH7="",NA(),DH7)</f>
        <v>48</v>
      </c>
      <c r="DI6" s="22">
        <f t="shared" ref="DI6:DQ6" si="12">IF(DI7="",NA(),DI7)</f>
        <v>48.4</v>
      </c>
      <c r="DJ6" s="22">
        <f t="shared" si="12"/>
        <v>44.98</v>
      </c>
      <c r="DK6" s="22">
        <f t="shared" si="12"/>
        <v>45.34</v>
      </c>
      <c r="DL6" s="22">
        <f t="shared" si="12"/>
        <v>45.49</v>
      </c>
      <c r="DM6" s="22">
        <f t="shared" si="12"/>
        <v>50.41</v>
      </c>
      <c r="DN6" s="22">
        <f t="shared" si="12"/>
        <v>51.13</v>
      </c>
      <c r="DO6" s="22">
        <f t="shared" si="12"/>
        <v>51.62</v>
      </c>
      <c r="DP6" s="22">
        <f t="shared" si="12"/>
        <v>52.16</v>
      </c>
      <c r="DQ6" s="22">
        <f t="shared" si="12"/>
        <v>52.59</v>
      </c>
      <c r="DR6" s="21" t="str">
        <f>IF(DR7="","",IF(DR7="-","【-】","【"&amp;SUBSTITUTE(TEXT(DR7,"#,##0.00"),"-","△")&amp;"】"))</f>
        <v>【51.51】</v>
      </c>
      <c r="DS6" s="22">
        <f>IF(DS7="",NA(),DS7)</f>
        <v>8.68</v>
      </c>
      <c r="DT6" s="22">
        <f t="shared" ref="DT6:EB6" si="13">IF(DT7="",NA(),DT7)</f>
        <v>8.98</v>
      </c>
      <c r="DU6" s="22">
        <f t="shared" si="13"/>
        <v>9.7799999999999994</v>
      </c>
      <c r="DV6" s="22">
        <f t="shared" si="13"/>
        <v>10.8</v>
      </c>
      <c r="DW6" s="22">
        <f t="shared" si="13"/>
        <v>11.41</v>
      </c>
      <c r="DX6" s="22">
        <f t="shared" si="13"/>
        <v>20.36</v>
      </c>
      <c r="DY6" s="22">
        <f t="shared" si="13"/>
        <v>22.41</v>
      </c>
      <c r="DZ6" s="22">
        <f t="shared" si="13"/>
        <v>23.68</v>
      </c>
      <c r="EA6" s="22">
        <f t="shared" si="13"/>
        <v>25.76</v>
      </c>
      <c r="EB6" s="22">
        <f t="shared" si="13"/>
        <v>27.51</v>
      </c>
      <c r="EC6" s="21" t="str">
        <f>IF(EC7="","",IF(EC7="-","【-】","【"&amp;SUBSTITUTE(TEXT(EC7,"#,##0.00"),"-","△")&amp;"】"))</f>
        <v>【23.75】</v>
      </c>
      <c r="ED6" s="22">
        <f>IF(ED7="",NA(),ED7)</f>
        <v>0.63</v>
      </c>
      <c r="EE6" s="22">
        <f t="shared" ref="EE6:EM6" si="14">IF(EE7="",NA(),EE7)</f>
        <v>0.81</v>
      </c>
      <c r="EF6" s="22">
        <f t="shared" si="14"/>
        <v>0.89</v>
      </c>
      <c r="EG6" s="22">
        <f t="shared" si="14"/>
        <v>0.93</v>
      </c>
      <c r="EH6" s="22">
        <f t="shared" si="14"/>
        <v>1.06</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109193</v>
      </c>
      <c r="D7" s="24">
        <v>46</v>
      </c>
      <c r="E7" s="24">
        <v>1</v>
      </c>
      <c r="F7" s="24">
        <v>0</v>
      </c>
      <c r="G7" s="24">
        <v>1</v>
      </c>
      <c r="H7" s="24" t="s">
        <v>93</v>
      </c>
      <c r="I7" s="24" t="s">
        <v>94</v>
      </c>
      <c r="J7" s="24" t="s">
        <v>95</v>
      </c>
      <c r="K7" s="24" t="s">
        <v>96</v>
      </c>
      <c r="L7" s="24" t="s">
        <v>97</v>
      </c>
      <c r="M7" s="24" t="s">
        <v>98</v>
      </c>
      <c r="N7" s="25" t="s">
        <v>99</v>
      </c>
      <c r="O7" s="25">
        <v>74.540000000000006</v>
      </c>
      <c r="P7" s="25">
        <v>99.45</v>
      </c>
      <c r="Q7" s="25">
        <v>2255</v>
      </c>
      <c r="R7" s="25" t="s">
        <v>99</v>
      </c>
      <c r="S7" s="25" t="s">
        <v>99</v>
      </c>
      <c r="T7" s="25" t="s">
        <v>99</v>
      </c>
      <c r="U7" s="25">
        <v>446257</v>
      </c>
      <c r="V7" s="25">
        <v>423.2</v>
      </c>
      <c r="W7" s="25">
        <v>1054.48</v>
      </c>
      <c r="X7" s="25">
        <v>108.88</v>
      </c>
      <c r="Y7" s="25">
        <v>106.82</v>
      </c>
      <c r="Z7" s="25">
        <v>116.58</v>
      </c>
      <c r="AA7" s="25">
        <v>115.77</v>
      </c>
      <c r="AB7" s="25">
        <v>111.71</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182.38</v>
      </c>
      <c r="AU7" s="25">
        <v>180.91</v>
      </c>
      <c r="AV7" s="25">
        <v>284.97000000000003</v>
      </c>
      <c r="AW7" s="25">
        <v>180.74</v>
      </c>
      <c r="AX7" s="25">
        <v>171.14</v>
      </c>
      <c r="AY7" s="25">
        <v>258.22000000000003</v>
      </c>
      <c r="AZ7" s="25">
        <v>250.03</v>
      </c>
      <c r="BA7" s="25">
        <v>239.45</v>
      </c>
      <c r="BB7" s="25">
        <v>246.01</v>
      </c>
      <c r="BC7" s="25">
        <v>228.89</v>
      </c>
      <c r="BD7" s="25">
        <v>252.29</v>
      </c>
      <c r="BE7" s="25">
        <v>282.31</v>
      </c>
      <c r="BF7" s="25">
        <v>286.81</v>
      </c>
      <c r="BG7" s="25">
        <v>326.83</v>
      </c>
      <c r="BH7" s="25">
        <v>328.88</v>
      </c>
      <c r="BI7" s="25">
        <v>334.74</v>
      </c>
      <c r="BJ7" s="25">
        <v>255.12</v>
      </c>
      <c r="BK7" s="25">
        <v>254.19</v>
      </c>
      <c r="BL7" s="25">
        <v>259.56</v>
      </c>
      <c r="BM7" s="25">
        <v>248.92</v>
      </c>
      <c r="BN7" s="25">
        <v>251.26</v>
      </c>
      <c r="BO7" s="25">
        <v>268.07</v>
      </c>
      <c r="BP7" s="25">
        <v>104.41</v>
      </c>
      <c r="BQ7" s="25">
        <v>102.14</v>
      </c>
      <c r="BR7" s="25">
        <v>114.68</v>
      </c>
      <c r="BS7" s="25">
        <v>113.05</v>
      </c>
      <c r="BT7" s="25">
        <v>108.24</v>
      </c>
      <c r="BU7" s="25">
        <v>109.12</v>
      </c>
      <c r="BV7" s="25">
        <v>107.42</v>
      </c>
      <c r="BW7" s="25">
        <v>105.07</v>
      </c>
      <c r="BX7" s="25">
        <v>107.54</v>
      </c>
      <c r="BY7" s="25">
        <v>101.93</v>
      </c>
      <c r="BZ7" s="25">
        <v>97.47</v>
      </c>
      <c r="CA7" s="25">
        <v>147.79</v>
      </c>
      <c r="CB7" s="25">
        <v>151.47999999999999</v>
      </c>
      <c r="CC7" s="25">
        <v>133.91999999999999</v>
      </c>
      <c r="CD7" s="25">
        <v>136.58000000000001</v>
      </c>
      <c r="CE7" s="25">
        <v>143.43</v>
      </c>
      <c r="CF7" s="25">
        <v>153.88</v>
      </c>
      <c r="CG7" s="25">
        <v>157.19</v>
      </c>
      <c r="CH7" s="25">
        <v>153.71</v>
      </c>
      <c r="CI7" s="25">
        <v>155.9</v>
      </c>
      <c r="CJ7" s="25">
        <v>162.47</v>
      </c>
      <c r="CK7" s="25">
        <v>174.75</v>
      </c>
      <c r="CL7" s="25">
        <v>65.25</v>
      </c>
      <c r="CM7" s="25">
        <v>77.489999999999995</v>
      </c>
      <c r="CN7" s="25">
        <v>79.69</v>
      </c>
      <c r="CO7" s="25">
        <v>78.099999999999994</v>
      </c>
      <c r="CP7" s="25">
        <v>76.47</v>
      </c>
      <c r="CQ7" s="25">
        <v>63.53</v>
      </c>
      <c r="CR7" s="25">
        <v>63.16</v>
      </c>
      <c r="CS7" s="25">
        <v>64.41</v>
      </c>
      <c r="CT7" s="25">
        <v>64.11</v>
      </c>
      <c r="CU7" s="25">
        <v>63.81</v>
      </c>
      <c r="CV7" s="25">
        <v>59.97</v>
      </c>
      <c r="CW7" s="25">
        <v>82.53</v>
      </c>
      <c r="CX7" s="25">
        <v>82.41</v>
      </c>
      <c r="CY7" s="25">
        <v>83.28</v>
      </c>
      <c r="CZ7" s="25">
        <v>83.88</v>
      </c>
      <c r="DA7" s="25">
        <v>83.77</v>
      </c>
      <c r="DB7" s="25">
        <v>91.58</v>
      </c>
      <c r="DC7" s="25">
        <v>91.48</v>
      </c>
      <c r="DD7" s="25">
        <v>91.64</v>
      </c>
      <c r="DE7" s="25">
        <v>92.09</v>
      </c>
      <c r="DF7" s="25">
        <v>91.76</v>
      </c>
      <c r="DG7" s="25">
        <v>89.76</v>
      </c>
      <c r="DH7" s="25">
        <v>48</v>
      </c>
      <c r="DI7" s="25">
        <v>48.4</v>
      </c>
      <c r="DJ7" s="25">
        <v>44.98</v>
      </c>
      <c r="DK7" s="25">
        <v>45.34</v>
      </c>
      <c r="DL7" s="25">
        <v>45.49</v>
      </c>
      <c r="DM7" s="25">
        <v>50.41</v>
      </c>
      <c r="DN7" s="25">
        <v>51.13</v>
      </c>
      <c r="DO7" s="25">
        <v>51.62</v>
      </c>
      <c r="DP7" s="25">
        <v>52.16</v>
      </c>
      <c r="DQ7" s="25">
        <v>52.59</v>
      </c>
      <c r="DR7" s="25">
        <v>51.51</v>
      </c>
      <c r="DS7" s="25">
        <v>8.68</v>
      </c>
      <c r="DT7" s="25">
        <v>8.98</v>
      </c>
      <c r="DU7" s="25">
        <v>9.7799999999999994</v>
      </c>
      <c r="DV7" s="25">
        <v>10.8</v>
      </c>
      <c r="DW7" s="25">
        <v>11.41</v>
      </c>
      <c r="DX7" s="25">
        <v>20.36</v>
      </c>
      <c r="DY7" s="25">
        <v>22.41</v>
      </c>
      <c r="DZ7" s="25">
        <v>23.68</v>
      </c>
      <c r="EA7" s="25">
        <v>25.76</v>
      </c>
      <c r="EB7" s="25">
        <v>27.51</v>
      </c>
      <c r="EC7" s="25">
        <v>23.75</v>
      </c>
      <c r="ED7" s="25">
        <v>0.63</v>
      </c>
      <c r="EE7" s="25">
        <v>0.81</v>
      </c>
      <c r="EF7" s="25">
        <v>0.89</v>
      </c>
      <c r="EG7" s="25">
        <v>0.93</v>
      </c>
      <c r="EH7" s="25">
        <v>1.06</v>
      </c>
      <c r="EI7" s="25">
        <v>0.75</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2023-12-05T00:50:56Z</dcterms:created>
  <dcterms:modified xsi:type="dcterms:W3CDTF">2024-01-29T00:53:54Z</dcterms:modified>
  <cp:category/>
</cp:coreProperties>
</file>