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20190509-6-40\Downloads\【R5市町村課】\【経営比較分析】\【経営比較分析表】2022_104248_46_010\【経営比較分析表】2022_104248_46_010\"/>
    </mc:Choice>
  </mc:AlternateContent>
  <xr:revisionPtr revIDLastSave="0" documentId="13_ncr:1_{13F9199D-3C89-4D95-8136-F76E8016B294}" xr6:coauthVersionLast="36" xr6:coauthVersionMax="36" xr10:uidLastSave="{00000000-0000-0000-0000-000000000000}"/>
  <workbookProtection workbookAlgorithmName="SHA-512" workbookHashValue="UcAw5PGxDIzjDAn49Oux12shCkD9DymKWdjgfqIFd4mCb5bW30rSTq+dqWqj6M8YQyhKuavN9inorAC7O99uSA==" workbookSaltValue="4nlppwIjIPuSn8IAfabB/g==" workbookSpinCount="100000" lockStructure="1"/>
  <bookViews>
    <workbookView xWindow="0" yWindow="0" windowWidth="20490" windowHeight="7545" xr2:uid="{00000000-000D-0000-FFFF-FFFF00000000}"/>
  </bookViews>
  <sheets>
    <sheet name="法適用_水道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F85" i="4"/>
  <c r="BB10" i="4"/>
  <c r="AT10" i="4"/>
  <c r="AL10" i="4"/>
  <c r="I10" i="4"/>
  <c r="B10" i="4"/>
  <c r="B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<sst xmlns="http://schemas.openxmlformats.org/spreadsheetml/2006/main" count="228" uniqueCount="114">
  <si>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</si>
  <si>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</si>
  <si>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</si>
  <si>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</si>
  <si>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</si>
  <si>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</si>
  <si>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</si>
  <si>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</si>
  <si>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</si>
  <si>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</si>
  <si>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</si>
  <si>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</si>
  <si>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</si>
  <si>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</si>
  <si>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</si>
  <si>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</si>
  <si>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</si>
  <si>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</si>
  <si>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</si>
  <si>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</si>
  <si>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</si>
  <si>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</si>
  <si>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</si>
  <si>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</si>
  <si>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</si>
  <si>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</si>
  <si>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</si>
  <si>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</si>
  <si>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</si>
  <si>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</si>
  <si>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</si>
  <si>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</si>
  <si>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</si>
  <si>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</si>
  <si>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</si>
  <si>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</si>
  <si>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</si>
  <si>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</si>
  <si>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</si>
  <si>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</si>
  <si>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</si>
  <si>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</si>
  <si>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</si>
  <si>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</si>
  <si>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</si>
  <si>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</si>
  <si>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</si>
  <si>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</si>
  <si>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</si>
  <si>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</si>
  <si>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</si>
  <si>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</si>
  <si>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</si>
  <si>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</si>
  <si>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</si>
  <si>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</si>
  <si>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</si>
  <si>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</si>
  <si>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</si>
  <si>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</si>
  <si>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</si>
  <si>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</si>
  <si>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</si>
  <si>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</si>
  <si>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</si>
  <si>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</si>
  <si>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</si>
  <si>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</si>
  <si>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</si>
  <si>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</si>
  <si>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</si>
  <si>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</si>
  <si>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</si>
  <si>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</si>
  <si>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</si>
  <si>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</si>
  <si>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</si>
  <si>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</si>
  <si>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</si>
  <si>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</si>
  <si>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</si>
  <si>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</si>
  <si>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</si>
  <si>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</si>
  <si>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</si>
  <si>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</si>
  <si>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</si>
  <si>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</si>
  <si>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</si>
  <si>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</si>
  <si>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</si>
  <si>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</si>
  <si>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</si>
  <si>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長野原町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</si>
  <si>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</si>
  <si>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</si>
  <si>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</si>
  <si>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</si>
  <si>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</si>
  <si>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</si>
  <si>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</si>
  <si>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</si>
  <si>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</si>
  <si>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</si>
  <si>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</si>
  <si>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</si>
  <si>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</si>
  <si>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</si>
  <si>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</si>
  <si>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</si>
  <si>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</si>
  <si>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この事業は平成元年に民営組合から事業移管を受けて発足しました。現在②管路経年化率は低い状態ですが、管路の法定耐用年数を迎えてしまうと一気に数値が上がるので、策定した経営戦略を基に施設・管路の計画的な更新を実施できる準備をしたいと考えています。令和元年度より上水道事業を簡易水道事業に認可変更しており、①有形固定資産減価償却率や②管路経年化率は、その分が合算されたため大幅に上昇しました。（浅間高原水道事業分の管路経年化率は100％）</t>
    <phoneticPr fontId="4"/>
  </si>
  <si>
    <t>この事業の現状として、企業債償還金が大幅に減少しており、管路の法定耐用年数期限までに多少の時間的余裕がありますが、計画的な施設・管路の更新ができるように準備していきたいと考えております。経営戦略策定に伴い、持続可能な経営と計画的な施設・管路の更新、水道料金の適正化、料金水準の見直し等、大きな課題が明らかになっておりますが、直営での経営が継続できるように健全経営を目指していきたいと考えます。</t>
    <phoneticPr fontId="4"/>
  </si>
  <si>
    <t>法適用簡易水道事業の経営の健全性については、②累積欠損金比率が０であり、④の企業債残高も類似団体平均と比較して少ないですが、①経常収支比率は、類似団体平均値よりもよく、黒字が続いている状況です。企業債残高が減少しており、人件費の抑制や継続的な経費削減等を行い、経営の健全性を高める努力を行いたいと考えます。③流動比率の大幅な上昇については、令和元年度に上水道事業を簡易水道事業に認可変更し、その流動資産（現金）が増加したためです。効率性については⑦施設利用率は、配水量に対して、配水能力にまだ余力のある状態です。給水区域内には、独自の水源で運営している別荘地も多くありますが、近年では水質や運営上の理由で法適簡易水道へ加入する事例も増えてきました。こうした理由で施設利用率が増加傾向となっております。⑧有収率については、漏水による無効水量の増加のため低下しており、その対策のため、漏水調査・漏水修理を逐次実施し有収率の回復に努めています。また⑥給水原価については、類似団体平均の４割程度に抑えられており、総合的に判断すると効率性は高いと言えます。</t>
    <rPh sb="71" eb="73">
      <t>ルイジ</t>
    </rPh>
    <rPh sb="73" eb="75">
      <t>ダンタイ</t>
    </rPh>
    <rPh sb="75" eb="78">
      <t>ヘイキンチ</t>
    </rPh>
    <rPh sb="87" eb="88">
      <t>ツヅ</t>
    </rPh>
    <rPh sb="92" eb="9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</si>
</sst>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FD-4A4D-9C59-DA912CA9072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0.43</c:v>
                </c:pt>
                <c:pt idx="2">
                  <c:v>1.1499999999999999</c:v>
                </c:pt>
                <c:pt idx="3">
                  <c:v>0.28999999999999998</c:v>
                </c:pt>
                <c:pt idx="4">
                  <c:v>0.39</c:v>
                </c:pt>
              </c:numCache>
            </c:numRef>
          </c:val>
          <c:smooth val="0"/>
          <c:extLst>
            <c:ext xmlns:c16="http://schemas.microsoft.com/office/drawing/2014/chart" uri="{C3380CC4-5D6E-409C-BE32-E72D297353CC}">
              <c16:uniqueId val="{00000001-4FFD-4A4D-9C59-DA912CA9072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57.14</c:v>
                </c:pt>
                <c:pt idx="1">
                  <c:v>47.74</c:v>
                </c:pt>
                <c:pt idx="2">
                  <c:v>48.73</c:v>
                </c:pt>
                <c:pt idx="3">
                  <c:v>51.46</c:v>
                </c:pt>
                <c:pt idx="4">
                  <c:v>51.34</c:v>
                </c:pt>
              </c:numCache>
            </c:numRef>
          </c:val>
          <c:extLst>
            <c:ext xmlns:c16="http://schemas.microsoft.com/office/drawing/2014/chart" uri="{C3380CC4-5D6E-409C-BE32-E72D297353CC}">
              <c16:uniqueId val="{00000000-1C6D-4BDE-BB91-3F7542C2A66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45.73</c:v>
                </c:pt>
                <c:pt idx="1">
                  <c:v>49.01</c:v>
                </c:pt>
                <c:pt idx="2">
                  <c:v>48.86</c:v>
                </c:pt>
                <c:pt idx="3">
                  <c:v>49</c:v>
                </c:pt>
                <c:pt idx="4">
                  <c:v>50.07</c:v>
                </c:pt>
              </c:numCache>
            </c:numRef>
          </c:val>
          <c:smooth val="0"/>
          <c:extLst>
            <c:ext xmlns:c16="http://schemas.microsoft.com/office/drawing/2014/chart" uri="{C3380CC4-5D6E-409C-BE32-E72D297353CC}">
              <c16:uniqueId val="{00000001-1C6D-4BDE-BB91-3F7542C2A66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80.03</c:v>
                </c:pt>
                <c:pt idx="1">
                  <c:v>69.930000000000007</c:v>
                </c:pt>
                <c:pt idx="2">
                  <c:v>70.37</c:v>
                </c:pt>
                <c:pt idx="3">
                  <c:v>70.069999999999993</c:v>
                </c:pt>
                <c:pt idx="4">
                  <c:v>70.7</c:v>
                </c:pt>
              </c:numCache>
            </c:numRef>
          </c:val>
          <c:extLst>
            <c:ext xmlns:c16="http://schemas.microsoft.com/office/drawing/2014/chart" uri="{C3380CC4-5D6E-409C-BE32-E72D297353CC}">
              <c16:uniqueId val="{00000000-0789-4CAF-89ED-6FB6364269E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80.25</c:v>
                </c:pt>
                <c:pt idx="1">
                  <c:v>76.569999999999993</c:v>
                </c:pt>
                <c:pt idx="2">
                  <c:v>76.48</c:v>
                </c:pt>
                <c:pt idx="3">
                  <c:v>75.64</c:v>
                </c:pt>
                <c:pt idx="4">
                  <c:v>75.7</c:v>
                </c:pt>
              </c:numCache>
            </c:numRef>
          </c:val>
          <c:smooth val="0"/>
          <c:extLst>
            <c:ext xmlns:c16="http://schemas.microsoft.com/office/drawing/2014/chart" uri="{C3380CC4-5D6E-409C-BE32-E72D297353CC}">
              <c16:uniqueId val="{00000001-0789-4CAF-89ED-6FB6364269E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121.13</c:v>
                </c:pt>
                <c:pt idx="1">
                  <c:v>112.69</c:v>
                </c:pt>
                <c:pt idx="2">
                  <c:v>111.52</c:v>
                </c:pt>
                <c:pt idx="3">
                  <c:v>118.01</c:v>
                </c:pt>
                <c:pt idx="4">
                  <c:v>108.44</c:v>
                </c:pt>
              </c:numCache>
            </c:numRef>
          </c:val>
          <c:extLst>
            <c:ext xmlns:c16="http://schemas.microsoft.com/office/drawing/2014/chart" uri="{C3380CC4-5D6E-409C-BE32-E72D297353CC}">
              <c16:uniqueId val="{00000000-F651-461F-9B48-C743E03F603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109.77</c:v>
                </c:pt>
                <c:pt idx="1">
                  <c:v>105.45</c:v>
                </c:pt>
                <c:pt idx="2">
                  <c:v>103.82</c:v>
                </c:pt>
                <c:pt idx="3">
                  <c:v>105.75</c:v>
                </c:pt>
                <c:pt idx="4">
                  <c:v>105.52</c:v>
                </c:pt>
              </c:numCache>
            </c:numRef>
          </c:val>
          <c:smooth val="0"/>
          <c:extLst>
            <c:ext xmlns:c16="http://schemas.microsoft.com/office/drawing/2014/chart" uri="{C3380CC4-5D6E-409C-BE32-E72D297353CC}">
              <c16:uniqueId val="{00000001-F651-461F-9B48-C743E03F603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54.13</c:v>
                </c:pt>
                <c:pt idx="1">
                  <c:v>60.04</c:v>
                </c:pt>
                <c:pt idx="2">
                  <c:v>62.36</c:v>
                </c:pt>
                <c:pt idx="3">
                  <c:v>64.98</c:v>
                </c:pt>
                <c:pt idx="4">
                  <c:v>67.61</c:v>
                </c:pt>
              </c:numCache>
            </c:numRef>
          </c:val>
          <c:extLst>
            <c:ext xmlns:c16="http://schemas.microsoft.com/office/drawing/2014/chart" uri="{C3380CC4-5D6E-409C-BE32-E72D297353CC}">
              <c16:uniqueId val="{00000000-87EE-4545-BD67-A2AEEBDA2A7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46.28</c:v>
                </c:pt>
                <c:pt idx="1">
                  <c:v>49.34</c:v>
                </c:pt>
                <c:pt idx="2">
                  <c:v>39.409999999999997</c:v>
                </c:pt>
                <c:pt idx="3">
                  <c:v>41.18</c:v>
                </c:pt>
                <c:pt idx="4">
                  <c:v>42.98</c:v>
                </c:pt>
              </c:numCache>
            </c:numRef>
          </c:val>
          <c:smooth val="0"/>
          <c:extLst>
            <c:ext xmlns:c16="http://schemas.microsoft.com/office/drawing/2014/chart" uri="{C3380CC4-5D6E-409C-BE32-E72D297353CC}">
              <c16:uniqueId val="{00000001-87EE-4545-BD67-A2AEEBDA2A7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formatCode="#,##0.00;&quot;△&quot;#,##0.00">
                  <c:v>0</c:v>
                </c:pt>
                <c:pt idx="1">
                  <c:v>25.36</c:v>
                </c:pt>
                <c:pt idx="2">
                  <c:v>25.36</c:v>
                </c:pt>
                <c:pt idx="3">
                  <c:v>25.36</c:v>
                </c:pt>
                <c:pt idx="4">
                  <c:v>25.36</c:v>
                </c:pt>
              </c:numCache>
            </c:numRef>
          </c:val>
          <c:extLst>
            <c:ext xmlns:c16="http://schemas.microsoft.com/office/drawing/2014/chart" uri="{C3380CC4-5D6E-409C-BE32-E72D297353CC}">
              <c16:uniqueId val="{00000000-19FD-4475-88C1-71BD331EBFC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18.03</c:v>
                </c:pt>
                <c:pt idx="1">
                  <c:v>22.75</c:v>
                </c:pt>
                <c:pt idx="2">
                  <c:v>20.97</c:v>
                </c:pt>
                <c:pt idx="3">
                  <c:v>21.65</c:v>
                </c:pt>
                <c:pt idx="4">
                  <c:v>23.24</c:v>
                </c:pt>
              </c:numCache>
            </c:numRef>
          </c:val>
          <c:smooth val="0"/>
          <c:extLst>
            <c:ext xmlns:c16="http://schemas.microsoft.com/office/drawing/2014/chart" uri="{C3380CC4-5D6E-409C-BE32-E72D297353CC}">
              <c16:uniqueId val="{00000001-19FD-4475-88C1-71BD331EBFC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48-4386-9DF0-39810193420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4.96</c:v>
                </c:pt>
                <c:pt idx="1">
                  <c:v>29.38</c:v>
                </c:pt>
                <c:pt idx="2">
                  <c:v>31.54</c:v>
                </c:pt>
                <c:pt idx="3">
                  <c:v>31.15</c:v>
                </c:pt>
                <c:pt idx="4">
                  <c:v>30.01</c:v>
                </c:pt>
              </c:numCache>
            </c:numRef>
          </c:val>
          <c:smooth val="0"/>
          <c:extLst>
            <c:ext xmlns:c16="http://schemas.microsoft.com/office/drawing/2014/chart" uri="{C3380CC4-5D6E-409C-BE32-E72D297353CC}">
              <c16:uniqueId val="{00000001-9548-4386-9DF0-39810193420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488.56</c:v>
                </c:pt>
                <c:pt idx="1">
                  <c:v>1247.76</c:v>
                </c:pt>
                <c:pt idx="2">
                  <c:v>2410.7199999999998</c:v>
                </c:pt>
                <c:pt idx="3">
                  <c:v>3106.23</c:v>
                </c:pt>
                <c:pt idx="4">
                  <c:v>3602.55</c:v>
                </c:pt>
              </c:numCache>
            </c:numRef>
          </c:val>
          <c:extLst>
            <c:ext xmlns:c16="http://schemas.microsoft.com/office/drawing/2014/chart" uri="{C3380CC4-5D6E-409C-BE32-E72D297353CC}">
              <c16:uniqueId val="{00000000-209E-4FE8-A2FA-3EBF1C8980D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563.05999999999995</c:v>
                </c:pt>
                <c:pt idx="1">
                  <c:v>413.82</c:v>
                </c:pt>
                <c:pt idx="2">
                  <c:v>302.22000000000003</c:v>
                </c:pt>
                <c:pt idx="3">
                  <c:v>263.45</c:v>
                </c:pt>
                <c:pt idx="4">
                  <c:v>249.43</c:v>
                </c:pt>
              </c:numCache>
            </c:numRef>
          </c:val>
          <c:smooth val="0"/>
          <c:extLst>
            <c:ext xmlns:c16="http://schemas.microsoft.com/office/drawing/2014/chart" uri="{C3380CC4-5D6E-409C-BE32-E72D297353CC}">
              <c16:uniqueId val="{00000001-209E-4FE8-A2FA-3EBF1C8980D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93.14</c:v>
                </c:pt>
                <c:pt idx="1">
                  <c:v>35.049999999999997</c:v>
                </c:pt>
                <c:pt idx="2">
                  <c:v>12.92</c:v>
                </c:pt>
                <c:pt idx="3">
                  <c:v>8.84</c:v>
                </c:pt>
                <c:pt idx="4">
                  <c:v>7.75</c:v>
                </c:pt>
              </c:numCache>
            </c:numRef>
          </c:val>
          <c:extLst>
            <c:ext xmlns:c16="http://schemas.microsoft.com/office/drawing/2014/chart" uri="{C3380CC4-5D6E-409C-BE32-E72D297353CC}">
              <c16:uniqueId val="{00000000-D8DC-44FA-8973-A0D7EF4709C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651.9</c:v>
                </c:pt>
                <c:pt idx="1">
                  <c:v>698.55</c:v>
                </c:pt>
                <c:pt idx="2">
                  <c:v>970.36</c:v>
                </c:pt>
                <c:pt idx="3">
                  <c:v>940.22</c:v>
                </c:pt>
                <c:pt idx="4">
                  <c:v>922.05</c:v>
                </c:pt>
              </c:numCache>
            </c:numRef>
          </c:val>
          <c:smooth val="0"/>
          <c:extLst>
            <c:ext xmlns:c16="http://schemas.microsoft.com/office/drawing/2014/chart" uri="{C3380CC4-5D6E-409C-BE32-E72D297353CC}">
              <c16:uniqueId val="{00000001-D8DC-44FA-8973-A0D7EF4709C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116.36</c:v>
                </c:pt>
                <c:pt idx="1">
                  <c:v>107.81</c:v>
                </c:pt>
                <c:pt idx="2">
                  <c:v>109.52</c:v>
                </c:pt>
                <c:pt idx="3">
                  <c:v>115.03</c:v>
                </c:pt>
                <c:pt idx="4">
                  <c:v>104.07</c:v>
                </c:pt>
              </c:numCache>
            </c:numRef>
          </c:val>
          <c:extLst>
            <c:ext xmlns:c16="http://schemas.microsoft.com/office/drawing/2014/chart" uri="{C3380CC4-5D6E-409C-BE32-E72D297353CC}">
              <c16:uniqueId val="{00000000-9463-454B-A7CC-C088D82F369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75.28</c:v>
                </c:pt>
                <c:pt idx="1">
                  <c:v>73.7</c:v>
                </c:pt>
                <c:pt idx="2">
                  <c:v>64.52</c:v>
                </c:pt>
                <c:pt idx="3">
                  <c:v>66.8</c:v>
                </c:pt>
                <c:pt idx="4">
                  <c:v>64.39</c:v>
                </c:pt>
              </c:numCache>
            </c:numRef>
          </c:val>
          <c:smooth val="0"/>
          <c:extLst>
            <c:ext xmlns:c16="http://schemas.microsoft.com/office/drawing/2014/chart" uri="{C3380CC4-5D6E-409C-BE32-E72D297353CC}">
              <c16:uniqueId val="{00000001-9463-454B-A7CC-C088D82F369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67.89</c:v>
                </c:pt>
                <c:pt idx="1">
                  <c:v>113.36</c:v>
                </c:pt>
                <c:pt idx="2">
                  <c:v>114.63</c:v>
                </c:pt>
                <c:pt idx="3">
                  <c:v>106.6</c:v>
                </c:pt>
                <c:pt idx="4">
                  <c:v>112.42</c:v>
                </c:pt>
              </c:numCache>
            </c:numRef>
          </c:val>
          <c:extLst>
            <c:ext xmlns:c16="http://schemas.microsoft.com/office/drawing/2014/chart" uri="{C3380CC4-5D6E-409C-BE32-E72D297353CC}">
              <c16:uniqueId val="{00000000-D31A-4DFA-8D1A-1E0A3748E2E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255.35</c:v>
                </c:pt>
                <c:pt idx="1">
                  <c:v>261.02</c:v>
                </c:pt>
                <c:pt idx="2">
                  <c:v>270.68</c:v>
                </c:pt>
                <c:pt idx="3">
                  <c:v>268.88</c:v>
                </c:pt>
                <c:pt idx="4">
                  <c:v>258.89999999999998</c:v>
                </c:pt>
              </c:numCache>
            </c:numRef>
          </c:val>
          <c:smooth val="0"/>
          <c:extLst>
            <c:ext xmlns:c16="http://schemas.microsoft.com/office/drawing/2014/chart" uri="{C3380CC4-5D6E-409C-BE32-E72D297353CC}">
              <c16:uniqueId val="{00000001-D31A-4DFA-8D1A-1E0A3748E2E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群馬県　長野原町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C3</v>
      </c>
      <c r="X8" s="44"/>
      <c r="Y8" s="44"/>
      <c r="Z8" s="44"/>
      <c r="AA8" s="44"/>
      <c r="AB8" s="44"/>
      <c r="AC8" s="44"/>
      <c r="AD8" s="44" t="str">
        <f>データ!$M$6</f>
        <v>非設置</v>
      </c>
      <c r="AE8" s="44"/>
      <c r="AF8" s="44"/>
      <c r="AG8" s="44"/>
      <c r="AH8" s="44"/>
      <c r="AI8" s="44"/>
      <c r="AJ8" s="44"/>
      <c r="AK8" s="2"/>
      <c r="AL8" s="45">
        <f>データ!$R$6</f>
        <v>5326</v>
      </c>
      <c r="AM8" s="45"/>
      <c r="AN8" s="45"/>
      <c r="AO8" s="45"/>
      <c r="AP8" s="45"/>
      <c r="AQ8" s="45"/>
      <c r="AR8" s="45"/>
      <c r="AS8" s="45"/>
      <c r="AT8" s="46">
        <f>データ!$S$6</f>
        <v>133.85</v>
      </c>
      <c r="AU8" s="47"/>
      <c r="AV8" s="47"/>
      <c r="AW8" s="47"/>
      <c r="AX8" s="47"/>
      <c r="AY8" s="47"/>
      <c r="AZ8" s="47"/>
      <c r="BA8" s="47"/>
      <c r="BB8" s="48">
        <f>データ!$T$6</f>
        <v>39.79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98.14</v>
      </c>
      <c r="J10" s="47"/>
      <c r="K10" s="47"/>
      <c r="L10" s="47"/>
      <c r="M10" s="47"/>
      <c r="N10" s="47"/>
      <c r="O10" s="81"/>
      <c r="P10" s="48">
        <f>データ!$P$6</f>
        <v>53.42</v>
      </c>
      <c r="Q10" s="48"/>
      <c r="R10" s="48"/>
      <c r="S10" s="48"/>
      <c r="T10" s="48"/>
      <c r="U10" s="48"/>
      <c r="V10" s="48"/>
      <c r="W10" s="45">
        <f>データ!$Q$6</f>
        <v>1480</v>
      </c>
      <c r="X10" s="45"/>
      <c r="Y10" s="45"/>
      <c r="Z10" s="45"/>
      <c r="AA10" s="45"/>
      <c r="AB10" s="45"/>
      <c r="AC10" s="45"/>
      <c r="AD10" s="2"/>
      <c r="AE10" s="2"/>
      <c r="AF10" s="2"/>
      <c r="AG10" s="2"/>
      <c r="AH10" s="2"/>
      <c r="AI10" s="2"/>
      <c r="AJ10" s="2"/>
      <c r="AK10" s="2"/>
      <c r="AL10" s="45">
        <f>データ!$U$6</f>
        <v>2816</v>
      </c>
      <c r="AM10" s="45"/>
      <c r="AN10" s="45"/>
      <c r="AO10" s="45"/>
      <c r="AP10" s="45"/>
      <c r="AQ10" s="45"/>
      <c r="AR10" s="45"/>
      <c r="AS10" s="45"/>
      <c r="AT10" s="46">
        <f>データ!$V$6</f>
        <v>32.53</v>
      </c>
      <c r="AU10" s="47"/>
      <c r="AV10" s="47"/>
      <c r="AW10" s="47"/>
      <c r="AX10" s="47"/>
      <c r="AY10" s="47"/>
      <c r="AZ10" s="47"/>
      <c r="BA10" s="47"/>
      <c r="BB10" s="48">
        <f>データ!$W$6</f>
        <v>86.57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UQi7tZgRMaX25BRkYZYIdry8dacnbT0TSkHUtXr7SigLJFQKeHPkYi1TzURni7WKJuDCo6LCRJnE03IEwioww==" saltValue="oPmYTq5xoWoUGNiDI3dKf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104248</v>
      </c>
      <c r="D6" s="20">
        <f t="shared" si="3"/>
        <v>46</v>
      </c>
      <c r="E6" s="20">
        <f t="shared" si="3"/>
        <v>1</v>
      </c>
      <c r="F6" s="20">
        <f t="shared" si="3"/>
        <v>0</v>
      </c>
      <c r="G6" s="20">
        <f t="shared" si="3"/>
        <v>5</v>
      </c>
      <c r="H6" s="20" t="str">
        <f t="shared" si="3"/>
        <v>群馬県　長野原町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98.14</v>
      </c>
      <c r="P6" s="21">
        <f t="shared" si="3"/>
        <v>53.42</v>
      </c>
      <c r="Q6" s="21">
        <f t="shared" si="3"/>
        <v>1480</v>
      </c>
      <c r="R6" s="21">
        <f t="shared" si="3"/>
        <v>5326</v>
      </c>
      <c r="S6" s="21">
        <f t="shared" si="3"/>
        <v>133.85</v>
      </c>
      <c r="T6" s="21">
        <f t="shared" si="3"/>
        <v>39.79</v>
      </c>
      <c r="U6" s="21">
        <f t="shared" si="3"/>
        <v>2816</v>
      </c>
      <c r="V6" s="21">
        <f t="shared" si="3"/>
        <v>32.53</v>
      </c>
      <c r="W6" s="21">
        <f t="shared" si="3"/>
        <v>86.57</v>
      </c>
      <c r="X6" s="22">
        <f>IF(X7="",NA(),X7)</f>
        <v>121.13</v>
      </c>
      <c r="Y6" s="22">
        <f t="shared" ref="Y6:AG6" si="4">IF(Y7="",NA(),Y7)</f>
        <v>112.69</v>
      </c>
      <c r="Z6" s="22">
        <f t="shared" si="4"/>
        <v>111.52</v>
      </c>
      <c r="AA6" s="22">
        <f t="shared" si="4"/>
        <v>118.01</v>
      </c>
      <c r="AB6" s="22">
        <f t="shared" si="4"/>
        <v>108.44</v>
      </c>
      <c r="AC6" s="22">
        <f t="shared" si="4"/>
        <v>109.77</v>
      </c>
      <c r="AD6" s="22">
        <f t="shared" si="4"/>
        <v>105.45</v>
      </c>
      <c r="AE6" s="22">
        <f t="shared" si="4"/>
        <v>103.82</v>
      </c>
      <c r="AF6" s="22">
        <f t="shared" si="4"/>
        <v>105.75</v>
      </c>
      <c r="AG6" s="22">
        <f t="shared" si="4"/>
        <v>105.52</v>
      </c>
      <c r="AH6" s="21" t="str">
        <f>IF(AH7="","",IF(AH7="-","【-】","【"&amp;SUBSTITUTE(TEXT(AH7,"#,##0.00"),"-","△")&amp;"】"))</f>
        <v>【104.96】</v>
      </c>
      <c r="AI6" s="21">
        <f>IF(AI7="",NA(),AI7)</f>
        <v>0</v>
      </c>
      <c r="AJ6" s="21">
        <f t="shared" ref="AJ6:AR6" si="5">IF(AJ7="",NA(),AJ7)</f>
        <v>0</v>
      </c>
      <c r="AK6" s="21">
        <f t="shared" si="5"/>
        <v>0</v>
      </c>
      <c r="AL6" s="21">
        <f t="shared" si="5"/>
        <v>0</v>
      </c>
      <c r="AM6" s="21">
        <f t="shared" si="5"/>
        <v>0</v>
      </c>
      <c r="AN6" s="22">
        <f t="shared" si="5"/>
        <v>4.96</v>
      </c>
      <c r="AO6" s="22">
        <f t="shared" si="5"/>
        <v>29.38</v>
      </c>
      <c r="AP6" s="22">
        <f t="shared" si="5"/>
        <v>31.54</v>
      </c>
      <c r="AQ6" s="22">
        <f t="shared" si="5"/>
        <v>31.15</v>
      </c>
      <c r="AR6" s="22">
        <f t="shared" si="5"/>
        <v>30.01</v>
      </c>
      <c r="AS6" s="21" t="str">
        <f>IF(AS7="","",IF(AS7="-","【-】","【"&amp;SUBSTITUTE(TEXT(AS7,"#,##0.00"),"-","△")&amp;"】"))</f>
        <v>【30.67】</v>
      </c>
      <c r="AT6" s="22">
        <f>IF(AT7="",NA(),AT7)</f>
        <v>488.56</v>
      </c>
      <c r="AU6" s="22">
        <f t="shared" ref="AU6:BC6" si="6">IF(AU7="",NA(),AU7)</f>
        <v>1247.76</v>
      </c>
      <c r="AV6" s="22">
        <f t="shared" si="6"/>
        <v>2410.7199999999998</v>
      </c>
      <c r="AW6" s="22">
        <f t="shared" si="6"/>
        <v>3106.23</v>
      </c>
      <c r="AX6" s="22">
        <f t="shared" si="6"/>
        <v>3602.55</v>
      </c>
      <c r="AY6" s="22">
        <f t="shared" si="6"/>
        <v>563.05999999999995</v>
      </c>
      <c r="AZ6" s="22">
        <f t="shared" si="6"/>
        <v>413.82</v>
      </c>
      <c r="BA6" s="22">
        <f t="shared" si="6"/>
        <v>302.22000000000003</v>
      </c>
      <c r="BB6" s="22">
        <f t="shared" si="6"/>
        <v>263.45</v>
      </c>
      <c r="BC6" s="22">
        <f t="shared" si="6"/>
        <v>249.43</v>
      </c>
      <c r="BD6" s="21" t="str">
        <f>IF(BD7="","",IF(BD7="-","【-】","【"&amp;SUBSTITUTE(TEXT(BD7,"#,##0.00"),"-","△")&amp;"】"))</f>
        <v>【195.24】</v>
      </c>
      <c r="BE6" s="22">
        <f>IF(BE7="",NA(),BE7)</f>
        <v>93.14</v>
      </c>
      <c r="BF6" s="22">
        <f t="shared" ref="BF6:BN6" si="7">IF(BF7="",NA(),BF7)</f>
        <v>35.049999999999997</v>
      </c>
      <c r="BG6" s="22">
        <f t="shared" si="7"/>
        <v>12.92</v>
      </c>
      <c r="BH6" s="22">
        <f t="shared" si="7"/>
        <v>8.84</v>
      </c>
      <c r="BI6" s="22">
        <f t="shared" si="7"/>
        <v>7.75</v>
      </c>
      <c r="BJ6" s="22">
        <f t="shared" si="7"/>
        <v>651.9</v>
      </c>
      <c r="BK6" s="22">
        <f t="shared" si="7"/>
        <v>698.55</v>
      </c>
      <c r="BL6" s="22">
        <f t="shared" si="7"/>
        <v>970.36</v>
      </c>
      <c r="BM6" s="22">
        <f t="shared" si="7"/>
        <v>940.22</v>
      </c>
      <c r="BN6" s="22">
        <f t="shared" si="7"/>
        <v>922.05</v>
      </c>
      <c r="BO6" s="21" t="str">
        <f>IF(BO7="","",IF(BO7="-","【-】","【"&amp;SUBSTITUTE(TEXT(BO7,"#,##0.00"),"-","△")&amp;"】"))</f>
        <v>【1,090.93】</v>
      </c>
      <c r="BP6" s="22">
        <f>IF(BP7="",NA(),BP7)</f>
        <v>116.36</v>
      </c>
      <c r="BQ6" s="22">
        <f t="shared" ref="BQ6:BY6" si="8">IF(BQ7="",NA(),BQ7)</f>
        <v>107.81</v>
      </c>
      <c r="BR6" s="22">
        <f t="shared" si="8"/>
        <v>109.52</v>
      </c>
      <c r="BS6" s="22">
        <f t="shared" si="8"/>
        <v>115.03</v>
      </c>
      <c r="BT6" s="22">
        <f t="shared" si="8"/>
        <v>104.07</v>
      </c>
      <c r="BU6" s="22">
        <f t="shared" si="8"/>
        <v>75.28</v>
      </c>
      <c r="BV6" s="22">
        <f t="shared" si="8"/>
        <v>73.7</v>
      </c>
      <c r="BW6" s="22">
        <f t="shared" si="8"/>
        <v>64.52</v>
      </c>
      <c r="BX6" s="22">
        <f t="shared" si="8"/>
        <v>66.8</v>
      </c>
      <c r="BY6" s="22">
        <f t="shared" si="8"/>
        <v>64.39</v>
      </c>
      <c r="BZ6" s="21" t="str">
        <f>IF(BZ7="","",IF(BZ7="-","【-】","【"&amp;SUBSTITUTE(TEXT(BZ7,"#,##0.00"),"-","△")&amp;"】"))</f>
        <v>【58.61】</v>
      </c>
      <c r="CA6" s="22">
        <f>IF(CA7="",NA(),CA7)</f>
        <v>67.89</v>
      </c>
      <c r="CB6" s="22">
        <f t="shared" ref="CB6:CJ6" si="9">IF(CB7="",NA(),CB7)</f>
        <v>113.36</v>
      </c>
      <c r="CC6" s="22">
        <f t="shared" si="9"/>
        <v>114.63</v>
      </c>
      <c r="CD6" s="22">
        <f t="shared" si="9"/>
        <v>106.6</v>
      </c>
      <c r="CE6" s="22">
        <f t="shared" si="9"/>
        <v>112.42</v>
      </c>
      <c r="CF6" s="22">
        <f t="shared" si="9"/>
        <v>255.35</v>
      </c>
      <c r="CG6" s="22">
        <f t="shared" si="9"/>
        <v>261.02</v>
      </c>
      <c r="CH6" s="22">
        <f t="shared" si="9"/>
        <v>270.68</v>
      </c>
      <c r="CI6" s="22">
        <f t="shared" si="9"/>
        <v>268.88</v>
      </c>
      <c r="CJ6" s="22">
        <f t="shared" si="9"/>
        <v>258.89999999999998</v>
      </c>
      <c r="CK6" s="21" t="str">
        <f>IF(CK7="","",IF(CK7="-","【-】","【"&amp;SUBSTITUTE(TEXT(CK7,"#,##0.00"),"-","△")&amp;"】"))</f>
        <v>【274.97】</v>
      </c>
      <c r="CL6" s="22">
        <f>IF(CL7="",NA(),CL7)</f>
        <v>57.14</v>
      </c>
      <c r="CM6" s="22">
        <f t="shared" ref="CM6:CU6" si="10">IF(CM7="",NA(),CM7)</f>
        <v>47.74</v>
      </c>
      <c r="CN6" s="22">
        <f t="shared" si="10"/>
        <v>48.73</v>
      </c>
      <c r="CO6" s="22">
        <f t="shared" si="10"/>
        <v>51.46</v>
      </c>
      <c r="CP6" s="22">
        <f t="shared" si="10"/>
        <v>51.34</v>
      </c>
      <c r="CQ6" s="22">
        <f t="shared" si="10"/>
        <v>45.73</v>
      </c>
      <c r="CR6" s="22">
        <f t="shared" si="10"/>
        <v>49.01</v>
      </c>
      <c r="CS6" s="22">
        <f t="shared" si="10"/>
        <v>48.86</v>
      </c>
      <c r="CT6" s="22">
        <f t="shared" si="10"/>
        <v>49</v>
      </c>
      <c r="CU6" s="22">
        <f t="shared" si="10"/>
        <v>50.07</v>
      </c>
      <c r="CV6" s="21" t="str">
        <f>IF(CV7="","",IF(CV7="-","【-】","【"&amp;SUBSTITUTE(TEXT(CV7,"#,##0.00"),"-","△")&amp;"】"))</f>
        <v>【52.36】</v>
      </c>
      <c r="CW6" s="22">
        <f>IF(CW7="",NA(),CW7)</f>
        <v>80.03</v>
      </c>
      <c r="CX6" s="22">
        <f t="shared" ref="CX6:DF6" si="11">IF(CX7="",NA(),CX7)</f>
        <v>69.930000000000007</v>
      </c>
      <c r="CY6" s="22">
        <f t="shared" si="11"/>
        <v>70.37</v>
      </c>
      <c r="CZ6" s="22">
        <f t="shared" si="11"/>
        <v>70.069999999999993</v>
      </c>
      <c r="DA6" s="22">
        <f t="shared" si="11"/>
        <v>70.7</v>
      </c>
      <c r="DB6" s="22">
        <f t="shared" si="11"/>
        <v>80.25</v>
      </c>
      <c r="DC6" s="22">
        <f t="shared" si="11"/>
        <v>76.569999999999993</v>
      </c>
      <c r="DD6" s="22">
        <f t="shared" si="11"/>
        <v>76.48</v>
      </c>
      <c r="DE6" s="22">
        <f t="shared" si="11"/>
        <v>75.64</v>
      </c>
      <c r="DF6" s="22">
        <f t="shared" si="11"/>
        <v>75.7</v>
      </c>
      <c r="DG6" s="21" t="str">
        <f>IF(DG7="","",IF(DG7="-","【-】","【"&amp;SUBSTITUTE(TEXT(DG7,"#,##0.00"),"-","△")&amp;"】"))</f>
        <v>【73.88】</v>
      </c>
      <c r="DH6" s="22">
        <f>IF(DH7="",NA(),DH7)</f>
        <v>54.13</v>
      </c>
      <c r="DI6" s="22">
        <f t="shared" ref="DI6:DQ6" si="12">IF(DI7="",NA(),DI7)</f>
        <v>60.04</v>
      </c>
      <c r="DJ6" s="22">
        <f t="shared" si="12"/>
        <v>62.36</v>
      </c>
      <c r="DK6" s="22">
        <f t="shared" si="12"/>
        <v>64.98</v>
      </c>
      <c r="DL6" s="22">
        <f t="shared" si="12"/>
        <v>67.61</v>
      </c>
      <c r="DM6" s="22">
        <f t="shared" si="12"/>
        <v>46.28</v>
      </c>
      <c r="DN6" s="22">
        <f t="shared" si="12"/>
        <v>49.34</v>
      </c>
      <c r="DO6" s="22">
        <f t="shared" si="12"/>
        <v>39.409999999999997</v>
      </c>
      <c r="DP6" s="22">
        <f t="shared" si="12"/>
        <v>41.18</v>
      </c>
      <c r="DQ6" s="22">
        <f t="shared" si="12"/>
        <v>42.98</v>
      </c>
      <c r="DR6" s="21" t="str">
        <f>IF(DR7="","",IF(DR7="-","【-】","【"&amp;SUBSTITUTE(TEXT(DR7,"#,##0.00"),"-","△")&amp;"】"))</f>
        <v>【39.30】</v>
      </c>
      <c r="DS6" s="21">
        <f>IF(DS7="",NA(),DS7)</f>
        <v>0</v>
      </c>
      <c r="DT6" s="22">
        <f t="shared" ref="DT6:EB6" si="13">IF(DT7="",NA(),DT7)</f>
        <v>25.36</v>
      </c>
      <c r="DU6" s="22">
        <f t="shared" si="13"/>
        <v>25.36</v>
      </c>
      <c r="DV6" s="22">
        <f t="shared" si="13"/>
        <v>25.36</v>
      </c>
      <c r="DW6" s="22">
        <f t="shared" si="13"/>
        <v>25.36</v>
      </c>
      <c r="DX6" s="22">
        <f t="shared" si="13"/>
        <v>18.03</v>
      </c>
      <c r="DY6" s="22">
        <f t="shared" si="13"/>
        <v>22.75</v>
      </c>
      <c r="DZ6" s="22">
        <f t="shared" si="13"/>
        <v>20.97</v>
      </c>
      <c r="EA6" s="22">
        <f t="shared" si="13"/>
        <v>21.65</v>
      </c>
      <c r="EB6" s="22">
        <f t="shared" si="13"/>
        <v>23.24</v>
      </c>
      <c r="EC6" s="21" t="str">
        <f>IF(EC7="","",IF(EC7="-","【-】","【"&amp;SUBSTITUTE(TEXT(EC7,"#,##0.00"),"-","△")&amp;"】"))</f>
        <v>【18.76】</v>
      </c>
      <c r="ED6" s="21">
        <f>IF(ED7="",NA(),ED7)</f>
        <v>0</v>
      </c>
      <c r="EE6" s="21">
        <f t="shared" ref="EE6:EM6" si="14">IF(EE7="",NA(),EE7)</f>
        <v>0</v>
      </c>
      <c r="EF6" s="21">
        <f t="shared" si="14"/>
        <v>0</v>
      </c>
      <c r="EG6" s="21">
        <f t="shared" si="14"/>
        <v>0</v>
      </c>
      <c r="EH6" s="21">
        <f t="shared" si="14"/>
        <v>0</v>
      </c>
      <c r="EI6" s="22">
        <f t="shared" si="14"/>
        <v>0.46</v>
      </c>
      <c r="EJ6" s="22">
        <f t="shared" si="14"/>
        <v>0.43</v>
      </c>
      <c r="EK6" s="22">
        <f t="shared" si="14"/>
        <v>1.1499999999999999</v>
      </c>
      <c r="EL6" s="22">
        <f t="shared" si="14"/>
        <v>0.28999999999999998</v>
      </c>
      <c r="EM6" s="22">
        <f t="shared" si="14"/>
        <v>0.39</v>
      </c>
      <c r="EN6" s="21" t="str">
        <f>IF(EN7="","",IF(EN7="-","【-】","【"&amp;SUBSTITUTE(TEXT(EN7,"#,##0.00"),"-","△")&amp;"】"))</f>
        <v>【0.65】</v>
      </c>
    </row>
    <row r="7" spans="1:144" s="23" customFormat="1" x14ac:dyDescent="0.15">
      <c r="A7" s="15"/>
      <c r="B7" s="24">
        <v>2022</v>
      </c>
      <c r="C7" s="24">
        <v>104248</v>
      </c>
      <c r="D7" s="24">
        <v>46</v>
      </c>
      <c r="E7" s="24">
        <v>1</v>
      </c>
      <c r="F7" s="24">
        <v>0</v>
      </c>
      <c r="G7" s="24">
        <v>5</v>
      </c>
      <c r="H7" s="24" t="s">
        <v>93</v>
      </c>
      <c r="I7" s="24" t="s">
        <v>94</v>
      </c>
      <c r="J7" s="24" t="s">
        <v>95</v>
      </c>
      <c r="K7" s="24" t="s">
        <v>96</v>
      </c>
      <c r="L7" s="24" t="s">
        <v>97</v>
      </c>
      <c r="M7" s="24" t="s">
        <v>98</v>
      </c>
      <c r="N7" s="25" t="s">
        <v>99</v>
      </c>
      <c r="O7" s="25">
        <v>98.14</v>
      </c>
      <c r="P7" s="25">
        <v>53.42</v>
      </c>
      <c r="Q7" s="25">
        <v>1480</v>
      </c>
      <c r="R7" s="25">
        <v>5326</v>
      </c>
      <c r="S7" s="25">
        <v>133.85</v>
      </c>
      <c r="T7" s="25">
        <v>39.79</v>
      </c>
      <c r="U7" s="25">
        <v>2816</v>
      </c>
      <c r="V7" s="25">
        <v>32.53</v>
      </c>
      <c r="W7" s="25">
        <v>86.57</v>
      </c>
      <c r="X7" s="25">
        <v>121.13</v>
      </c>
      <c r="Y7" s="25">
        <v>112.69</v>
      </c>
      <c r="Z7" s="25">
        <v>111.52</v>
      </c>
      <c r="AA7" s="25">
        <v>118.01</v>
      </c>
      <c r="AB7" s="25">
        <v>108.44</v>
      </c>
      <c r="AC7" s="25">
        <v>109.77</v>
      </c>
      <c r="AD7" s="25">
        <v>105.45</v>
      </c>
      <c r="AE7" s="25">
        <v>103.82</v>
      </c>
      <c r="AF7" s="25">
        <v>105.75</v>
      </c>
      <c r="AG7" s="25">
        <v>105.52</v>
      </c>
      <c r="AH7" s="25">
        <v>104.96</v>
      </c>
      <c r="AI7" s="25">
        <v>0</v>
      </c>
      <c r="AJ7" s="25">
        <v>0</v>
      </c>
      <c r="AK7" s="25">
        <v>0</v>
      </c>
      <c r="AL7" s="25">
        <v>0</v>
      </c>
      <c r="AM7" s="25">
        <v>0</v>
      </c>
      <c r="AN7" s="25">
        <v>4.96</v>
      </c>
      <c r="AO7" s="25">
        <v>29.38</v>
      </c>
      <c r="AP7" s="25">
        <v>31.54</v>
      </c>
      <c r="AQ7" s="25">
        <v>31.15</v>
      </c>
      <c r="AR7" s="25">
        <v>30.01</v>
      </c>
      <c r="AS7" s="25">
        <v>30.67</v>
      </c>
      <c r="AT7" s="25">
        <v>488.56</v>
      </c>
      <c r="AU7" s="25">
        <v>1247.76</v>
      </c>
      <c r="AV7" s="25">
        <v>2410.7199999999998</v>
      </c>
      <c r="AW7" s="25">
        <v>3106.23</v>
      </c>
      <c r="AX7" s="25">
        <v>3602.55</v>
      </c>
      <c r="AY7" s="25">
        <v>563.05999999999995</v>
      </c>
      <c r="AZ7" s="25">
        <v>413.82</v>
      </c>
      <c r="BA7" s="25">
        <v>302.22000000000003</v>
      </c>
      <c r="BB7" s="25">
        <v>263.45</v>
      </c>
      <c r="BC7" s="25">
        <v>249.43</v>
      </c>
      <c r="BD7" s="25">
        <v>195.24</v>
      </c>
      <c r="BE7" s="25">
        <v>93.14</v>
      </c>
      <c r="BF7" s="25">
        <v>35.049999999999997</v>
      </c>
      <c r="BG7" s="25">
        <v>12.92</v>
      </c>
      <c r="BH7" s="25">
        <v>8.84</v>
      </c>
      <c r="BI7" s="25">
        <v>7.75</v>
      </c>
      <c r="BJ7" s="25">
        <v>651.9</v>
      </c>
      <c r="BK7" s="25">
        <v>698.55</v>
      </c>
      <c r="BL7" s="25">
        <v>970.36</v>
      </c>
      <c r="BM7" s="25">
        <v>940.22</v>
      </c>
      <c r="BN7" s="25">
        <v>922.05</v>
      </c>
      <c r="BO7" s="25">
        <v>1090.93</v>
      </c>
      <c r="BP7" s="25">
        <v>116.36</v>
      </c>
      <c r="BQ7" s="25">
        <v>107.81</v>
      </c>
      <c r="BR7" s="25">
        <v>109.52</v>
      </c>
      <c r="BS7" s="25">
        <v>115.03</v>
      </c>
      <c r="BT7" s="25">
        <v>104.07</v>
      </c>
      <c r="BU7" s="25">
        <v>75.28</v>
      </c>
      <c r="BV7" s="25">
        <v>73.7</v>
      </c>
      <c r="BW7" s="25">
        <v>64.52</v>
      </c>
      <c r="BX7" s="25">
        <v>66.8</v>
      </c>
      <c r="BY7" s="25">
        <v>64.39</v>
      </c>
      <c r="BZ7" s="25">
        <v>58.61</v>
      </c>
      <c r="CA7" s="25">
        <v>67.89</v>
      </c>
      <c r="CB7" s="25">
        <v>113.36</v>
      </c>
      <c r="CC7" s="25">
        <v>114.63</v>
      </c>
      <c r="CD7" s="25">
        <v>106.6</v>
      </c>
      <c r="CE7" s="25">
        <v>112.42</v>
      </c>
      <c r="CF7" s="25">
        <v>255.35</v>
      </c>
      <c r="CG7" s="25">
        <v>261.02</v>
      </c>
      <c r="CH7" s="25">
        <v>270.68</v>
      </c>
      <c r="CI7" s="25">
        <v>268.88</v>
      </c>
      <c r="CJ7" s="25">
        <v>258.89999999999998</v>
      </c>
      <c r="CK7" s="25">
        <v>274.97000000000003</v>
      </c>
      <c r="CL7" s="25">
        <v>57.14</v>
      </c>
      <c r="CM7" s="25">
        <v>47.74</v>
      </c>
      <c r="CN7" s="25">
        <v>48.73</v>
      </c>
      <c r="CO7" s="25">
        <v>51.46</v>
      </c>
      <c r="CP7" s="25">
        <v>51.34</v>
      </c>
      <c r="CQ7" s="25">
        <v>45.73</v>
      </c>
      <c r="CR7" s="25">
        <v>49.01</v>
      </c>
      <c r="CS7" s="25">
        <v>48.86</v>
      </c>
      <c r="CT7" s="25">
        <v>49</v>
      </c>
      <c r="CU7" s="25">
        <v>50.07</v>
      </c>
      <c r="CV7" s="25">
        <v>52.36</v>
      </c>
      <c r="CW7" s="25">
        <v>80.03</v>
      </c>
      <c r="CX7" s="25">
        <v>69.930000000000007</v>
      </c>
      <c r="CY7" s="25">
        <v>70.37</v>
      </c>
      <c r="CZ7" s="25">
        <v>70.069999999999993</v>
      </c>
      <c r="DA7" s="25">
        <v>70.7</v>
      </c>
      <c r="DB7" s="25">
        <v>80.25</v>
      </c>
      <c r="DC7" s="25">
        <v>76.569999999999993</v>
      </c>
      <c r="DD7" s="25">
        <v>76.48</v>
      </c>
      <c r="DE7" s="25">
        <v>75.64</v>
      </c>
      <c r="DF7" s="25">
        <v>75.7</v>
      </c>
      <c r="DG7" s="25">
        <v>73.88</v>
      </c>
      <c r="DH7" s="25">
        <v>54.13</v>
      </c>
      <c r="DI7" s="25">
        <v>60.04</v>
      </c>
      <c r="DJ7" s="25">
        <v>62.36</v>
      </c>
      <c r="DK7" s="25">
        <v>64.98</v>
      </c>
      <c r="DL7" s="25">
        <v>67.61</v>
      </c>
      <c r="DM7" s="25">
        <v>46.28</v>
      </c>
      <c r="DN7" s="25">
        <v>49.34</v>
      </c>
      <c r="DO7" s="25">
        <v>39.409999999999997</v>
      </c>
      <c r="DP7" s="25">
        <v>41.18</v>
      </c>
      <c r="DQ7" s="25">
        <v>42.98</v>
      </c>
      <c r="DR7" s="25">
        <v>39.299999999999997</v>
      </c>
      <c r="DS7" s="25">
        <v>0</v>
      </c>
      <c r="DT7" s="25">
        <v>25.36</v>
      </c>
      <c r="DU7" s="25">
        <v>25.36</v>
      </c>
      <c r="DV7" s="25">
        <v>25.36</v>
      </c>
      <c r="DW7" s="25">
        <v>25.36</v>
      </c>
      <c r="DX7" s="25">
        <v>18.03</v>
      </c>
      <c r="DY7" s="25">
        <v>22.75</v>
      </c>
      <c r="DZ7" s="25">
        <v>20.97</v>
      </c>
      <c r="EA7" s="25">
        <v>21.65</v>
      </c>
      <c r="EB7" s="25">
        <v>23.24</v>
      </c>
      <c r="EC7" s="25">
        <v>18.760000000000002</v>
      </c>
      <c r="ED7" s="25">
        <v>0</v>
      </c>
      <c r="EE7" s="25">
        <v>0</v>
      </c>
      <c r="EF7" s="25">
        <v>0</v>
      </c>
      <c r="EG7" s="25">
        <v>0</v>
      </c>
      <c r="EH7" s="25">
        <v>0</v>
      </c>
      <c r="EI7" s="25">
        <v>0.46</v>
      </c>
      <c r="EJ7" s="25">
        <v>0.43</v>
      </c>
      <c r="EK7" s="25">
        <v>1.1499999999999999</v>
      </c>
      <c r="EL7" s="25">
        <v>0.28999999999999998</v>
      </c>
      <c r="EM7" s="25">
        <v>0.39</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2024-02-14T02:44:00Z</cp:lastPrinted>
  <dcterms:created xsi:type="dcterms:W3CDTF">2023-12-05T00:50:52Z</dcterms:created>
  <dcterms:modified xsi:type="dcterms:W3CDTF">2024-02-14T02:55:32Z</dcterms:modified>
  <cp:category/>
</cp:coreProperties>
</file>