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36.23\地方債係\210-公営企業決算調査\07経営比較分析表\R05（R4決算）\04 各団体回答\○05 太田市\"/>
    </mc:Choice>
  </mc:AlternateContent>
  <xr:revisionPtr revIDLastSave="0" documentId="13_ncr:1_{05C1A01C-422F-4C68-AC0A-4F7AF7B779D9}" xr6:coauthVersionLast="47" xr6:coauthVersionMax="47" xr10:uidLastSave="{00000000-0000-0000-0000-000000000000}"/>
  <workbookProtection workbookAlgorithmName="SHA-512" workbookHashValue="UCPGgFbwhwwIicKds9nHhriaeDASG1bWivCzk3rOPnm8jaaAIWLF7HK24nbg9UiVEZxFzCmKRKRvCNRRXMaHQw==" workbookSaltValue="mW8Q+Jn/y/s2zJi/x4j6kQ=="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<sst xmlns="http://schemas.openxmlformats.org/spreadsheetml/2006/main" count="231" uniqueCount="116">
  <si>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</si>
  <si>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</si>
  <si>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</si>
  <si>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</si>
  <si>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</si>
  <si>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</si>
  <si>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</si>
  <si>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</si>
  <si>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</si>
  <si>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</si>
  <si>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</si>
  <si>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</si>
  <si>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</si>
  <si>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</si>
  <si>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</si>
  <si>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</si>
  <si>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</si>
  <si>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</si>
  <si>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</si>
  <si>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</si>
  <si>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</si>
  <si>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</si>
  <si>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</si>
  <si>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</si>
  <si>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</si>
  <si>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</si>
  <si>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</si>
  <si>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</si>
  <si>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</si>
  <si>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</si>
  <si>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</si>
  <si>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</si>
  <si>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</si>
  <si>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</si>
  <si>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</si>
  <si>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</si>
  <si>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</si>
  <si>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</si>
  <si>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</si>
  <si>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</si>
  <si>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</si>
  <si>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</si>
  <si>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</si>
  <si>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</si>
  <si>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</si>
  <si>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</si>
  <si>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</si>
  <si>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</si>
  <si>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</si>
  <si>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</si>
  <si>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</si>
  <si>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</si>
  <si>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</si>
  <si>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</si>
  <si>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</si>
  <si>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</si>
  <si>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</si>
  <si>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</si>
  <si>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</si>
  <si>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</si>
  <si>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</si>
  <si>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</si>
  <si>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</si>
  <si>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</si>
  <si>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</si>
  <si>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</si>
  <si>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</si>
  <si>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</si>
  <si>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</si>
  <si>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</si>
  <si>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</si>
  <si>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</si>
  <si>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</si>
  <si>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</si>
  <si>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</si>
  <si>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</si>
  <si>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</si>
  <si>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</si>
  <si>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</si>
  <si>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</si>
  <si>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</si>
  <si>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</si>
  <si>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</si>
  <si>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</si>
  <si>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</si>
  <si>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</si>
  <si>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</si>
  <si>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</si>
  <si>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</si>
  <si>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</si>
  <si>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</si>
  <si>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</si>
  <si>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</si>
  <si>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</si>
  <si>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</si>
  <si>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</si>
  <si>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太田市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</si>
  <si>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</si>
  <si>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</si>
  <si>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</si>
  <si>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</si>
  <si>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</si>
  <si>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</si>
  <si>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</si>
  <si>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</si>
  <si>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</si>
  <si>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</si>
  <si>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</si>
  <si>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</si>
  <si>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</si>
  <si>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</si>
  <si>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</si>
  <si>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</si>
  <si>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①投資が建設から更新へシフトしているため、固定資産の増よりも償却資産の増が上回っているため、償却率が上昇している。
②令和３年度決算より、法定耐用年数に到達したものが発生することとなった。
③引き続き長寿命化・耐震化計画に基づき、更新工事を順次進めている。
　今後も耐用年数に到達する資産が増えてくることから、恒久的な事業運営のためにも計画的に施設の延命・長寿命化を進めていきたい。</t>
    <phoneticPr fontId="4"/>
  </si>
  <si>
    <t>未だ未普及地域が多く残り、すべての計画地域に対して下水道を普及させるには継続して建設投資を行っていく必要がある。しかし、既敷設管渠が次々と耐用年数を迎えるため、二重の投資（建設と更新）を抱える状況となる。更新投資は収益を向上させる通常の投資とは異なる性質のものであることから、経費回収率の低下や汚水処理原価の上昇が懸念される。また、少子高齢化の進行による人口減少等により、財源の確保も困難になってくると予測されることから、令和6年6月検針分より経費回収率を80%とするための下水道使用料の改定を行った。引き続き計画的かつ効率的な経営に努めたい。加えて、未普及地域については、効率的な汚水処理方法の検討及び整備区域等の見直しを図り、投資の合理化を行っていきたい。</t>
    <rPh sb="211" eb="213">
      <t>レイワ</t>
    </rPh>
    <rPh sb="214" eb="215">
      <t>ネン</t>
    </rPh>
    <rPh sb="216" eb="217">
      <t>ガツ</t>
    </rPh>
    <rPh sb="217" eb="219">
      <t>ケンシン</t>
    </rPh>
    <rPh sb="219" eb="220">
      <t>ブン</t>
    </rPh>
    <rPh sb="222" eb="224">
      <t>ケイヒ</t>
    </rPh>
    <rPh sb="224" eb="227">
      <t>カイシュウリツ</t>
    </rPh>
    <rPh sb="237" eb="240">
      <t>ゲスイドウ</t>
    </rPh>
    <rPh sb="240" eb="243">
      <t>シヨウリョウ</t>
    </rPh>
    <rPh sb="244" eb="246">
      <t>カイテイ</t>
    </rPh>
    <rPh sb="247" eb="248">
      <t>オコナ</t>
    </rPh>
    <phoneticPr fontId="4"/>
  </si>
  <si>
    <t>①収支不足額について、一般会計からの繰入金（基準外）を前提としているため100％を超えている。
②累積欠損金は生じていない。
③数値として100％を下回っているが、企業債に対する一般会計の将来負担額を繰入することにより資金不足とならないよう運用している。
④企業債現在高の減少がある一方、一般会計負担金の増もあり、数値は昨年よりも下がった。一般会計負担金の増の影響により、数値は類似団体平均値を下回った。
⑤料金改定を実施していないため、特に変化はなし。
⑥前年度と同額。全国平均よりも高い数値となっているのは、接続率が低いため有収水量が少ないことや汚水処理費が高い等、効率的な経営ができていないことが要因である。
⑦未普及地域が存在するため、100％を下回っているが、水洗化人口の増に伴い施設利用率は上昇傾向となっている。
⑧供用開始に伴う処理区域内人口の増よりも接続済人口の増の方が大きかったため、水洗化率は上がった。供用開始区域における未接続世帯の割合が多いため、全国平均を下回っている。
 供用開始区域における未接続世帯の解消と下水道使用料の適正化を図り、経営の健全化を図っていきたい。</t>
    <rPh sb="170" eb="174">
      <t>イッパンカイケイ</t>
    </rPh>
    <rPh sb="174" eb="177">
      <t>フタンキン</t>
    </rPh>
    <rPh sb="178" eb="179">
      <t>ゾウ</t>
    </rPh>
    <rPh sb="180" eb="182">
      <t>エイキョウ</t>
    </rPh>
    <rPh sb="186" eb="188">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</si>
</sst>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0.04</c:v>
                </c:pt>
                <c:pt idx="1">
                  <c:v>0.04</c:v>
                </c:pt>
                <c:pt idx="2">
                  <c:v>0.04</c:v>
                </c:pt>
                <c:pt idx="3">
                  <c:v>0.22</c:v>
                </c:pt>
                <c:pt idx="4">
                  <c:v>0.33</c:v>
                </c:pt>
              </c:numCache>
            </c:numRef>
          </c:val>
          <c:extLst>
            <c:ext xmlns:c16="http://schemas.microsoft.com/office/drawing/2014/chart" uri="{C3380CC4-5D6E-409C-BE32-E72D297353CC}">
              <c16:uniqueId val="{00000000-DF09-4590-8772-23BFA7C3F0D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0.19</c:v>
                </c:pt>
                <c:pt idx="2">
                  <c:v>0.19</c:v>
                </c:pt>
                <c:pt idx="3">
                  <c:v>0.19</c:v>
                </c:pt>
                <c:pt idx="4">
                  <c:v>0.21</c:v>
                </c:pt>
              </c:numCache>
            </c:numRef>
          </c:val>
          <c:smooth val="0"/>
          <c:extLst>
            <c:ext xmlns:c16="http://schemas.microsoft.com/office/drawing/2014/chart" uri="{C3380CC4-5D6E-409C-BE32-E72D297353CC}">
              <c16:uniqueId val="{00000001-DF09-4590-8772-23BFA7C3F0D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61.82</c:v>
                </c:pt>
                <c:pt idx="1">
                  <c:v>68.22</c:v>
                </c:pt>
                <c:pt idx="2">
                  <c:v>63.59</c:v>
                </c:pt>
                <c:pt idx="3">
                  <c:v>64.81</c:v>
                </c:pt>
                <c:pt idx="4">
                  <c:v>67.75</c:v>
                </c:pt>
              </c:numCache>
            </c:numRef>
          </c:val>
          <c:extLst>
            <c:ext xmlns:c16="http://schemas.microsoft.com/office/drawing/2014/chart" uri="{C3380CC4-5D6E-409C-BE32-E72D297353CC}">
              <c16:uniqueId val="{00000000-B24C-48F7-B521-64B072D2375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61.32</c:v>
                </c:pt>
                <c:pt idx="2">
                  <c:v>61.7</c:v>
                </c:pt>
                <c:pt idx="3">
                  <c:v>63.04</c:v>
                </c:pt>
                <c:pt idx="4">
                  <c:v>60.55</c:v>
                </c:pt>
              </c:numCache>
            </c:numRef>
          </c:val>
          <c:smooth val="0"/>
          <c:extLst>
            <c:ext xmlns:c16="http://schemas.microsoft.com/office/drawing/2014/chart" uri="{C3380CC4-5D6E-409C-BE32-E72D297353CC}">
              <c16:uniqueId val="{00000001-B24C-48F7-B521-64B072D2375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76.84</c:v>
                </c:pt>
                <c:pt idx="1">
                  <c:v>76.239999999999995</c:v>
                </c:pt>
                <c:pt idx="2">
                  <c:v>76.03</c:v>
                </c:pt>
                <c:pt idx="3">
                  <c:v>76.239999999999995</c:v>
                </c:pt>
                <c:pt idx="4">
                  <c:v>76.44</c:v>
                </c:pt>
              </c:numCache>
            </c:numRef>
          </c:val>
          <c:extLst>
            <c:ext xmlns:c16="http://schemas.microsoft.com/office/drawing/2014/chart" uri="{C3380CC4-5D6E-409C-BE32-E72D297353CC}">
              <c16:uniqueId val="{00000000-A04A-4154-A58F-E2B7E0491DB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94.45</c:v>
                </c:pt>
                <c:pt idx="1">
                  <c:v>94.58</c:v>
                </c:pt>
                <c:pt idx="2">
                  <c:v>94.56</c:v>
                </c:pt>
                <c:pt idx="3">
                  <c:v>94.75</c:v>
                </c:pt>
                <c:pt idx="4">
                  <c:v>94.92</c:v>
                </c:pt>
              </c:numCache>
            </c:numRef>
          </c:val>
          <c:smooth val="0"/>
          <c:extLst>
            <c:ext xmlns:c16="http://schemas.microsoft.com/office/drawing/2014/chart" uri="{C3380CC4-5D6E-409C-BE32-E72D297353CC}">
              <c16:uniqueId val="{00000001-A04A-4154-A58F-E2B7E0491DB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98.92</c:v>
                </c:pt>
                <c:pt idx="1">
                  <c:v>101.08</c:v>
                </c:pt>
                <c:pt idx="2">
                  <c:v>100.52</c:v>
                </c:pt>
                <c:pt idx="3">
                  <c:v>100.38</c:v>
                </c:pt>
                <c:pt idx="4">
                  <c:v>101.3</c:v>
                </c:pt>
              </c:numCache>
            </c:numRef>
          </c:val>
          <c:extLst>
            <c:ext xmlns:c16="http://schemas.microsoft.com/office/drawing/2014/chart" uri="{C3380CC4-5D6E-409C-BE32-E72D297353CC}">
              <c16:uniqueId val="{00000000-F093-4447-9243-D5F483ED124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107.64</c:v>
                </c:pt>
                <c:pt idx="1">
                  <c:v>107.03</c:v>
                </c:pt>
                <c:pt idx="2">
                  <c:v>106.55</c:v>
                </c:pt>
                <c:pt idx="3">
                  <c:v>106.01</c:v>
                </c:pt>
                <c:pt idx="4">
                  <c:v>105.5</c:v>
                </c:pt>
              </c:numCache>
            </c:numRef>
          </c:val>
          <c:smooth val="0"/>
          <c:extLst>
            <c:ext xmlns:c16="http://schemas.microsoft.com/office/drawing/2014/chart" uri="{C3380CC4-5D6E-409C-BE32-E72D297353CC}">
              <c16:uniqueId val="{00000001-F093-4447-9243-D5F483ED124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31.42</c:v>
                </c:pt>
                <c:pt idx="1">
                  <c:v>32.6</c:v>
                </c:pt>
                <c:pt idx="2">
                  <c:v>34.15</c:v>
                </c:pt>
                <c:pt idx="3">
                  <c:v>35.619999999999997</c:v>
                </c:pt>
                <c:pt idx="4">
                  <c:v>36.92</c:v>
                </c:pt>
              </c:numCache>
            </c:numRef>
          </c:val>
          <c:extLst>
            <c:ext xmlns:c16="http://schemas.microsoft.com/office/drawing/2014/chart" uri="{C3380CC4-5D6E-409C-BE32-E72D297353CC}">
              <c16:uniqueId val="{00000000-AA1A-4528-8132-7FBD1E91A34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30.45</c:v>
                </c:pt>
                <c:pt idx="1">
                  <c:v>31.01</c:v>
                </c:pt>
                <c:pt idx="2">
                  <c:v>28.87</c:v>
                </c:pt>
                <c:pt idx="3">
                  <c:v>31.34</c:v>
                </c:pt>
                <c:pt idx="4">
                  <c:v>32.909999999999997</c:v>
                </c:pt>
              </c:numCache>
            </c:numRef>
          </c:val>
          <c:smooth val="0"/>
          <c:extLst>
            <c:ext xmlns:c16="http://schemas.microsoft.com/office/drawing/2014/chart" uri="{C3380CC4-5D6E-409C-BE32-E72D297353CC}">
              <c16:uniqueId val="{00000001-AA1A-4528-8132-7FBD1E91A34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formatCode="#,##0.00;&quot;△&quot;#,##0.00;&quot;-&quot;">
                  <c:v>1.76</c:v>
                </c:pt>
                <c:pt idx="4" formatCode="#,##0.00;&quot;△&quot;#,##0.00;&quot;-&quot;">
                  <c:v>3.52</c:v>
                </c:pt>
              </c:numCache>
            </c:numRef>
          </c:val>
          <c:extLst>
            <c:ext xmlns:c16="http://schemas.microsoft.com/office/drawing/2014/chart" uri="{C3380CC4-5D6E-409C-BE32-E72D297353CC}">
              <c16:uniqueId val="{00000000-26F4-4AB2-B455-681CC99F7EA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4.8499999999999996</c:v>
                </c:pt>
                <c:pt idx="1">
                  <c:v>4.95</c:v>
                </c:pt>
                <c:pt idx="2">
                  <c:v>5.64</c:v>
                </c:pt>
                <c:pt idx="3">
                  <c:v>6.43</c:v>
                </c:pt>
                <c:pt idx="4">
                  <c:v>7.75</c:v>
                </c:pt>
              </c:numCache>
            </c:numRef>
          </c:val>
          <c:smooth val="0"/>
          <c:extLst>
            <c:ext xmlns:c16="http://schemas.microsoft.com/office/drawing/2014/chart" uri="{C3380CC4-5D6E-409C-BE32-E72D297353CC}">
              <c16:uniqueId val="{00000001-26F4-4AB2-B455-681CC99F7EA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9D-4B28-8398-2509C0BEB48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9.1999999999999993</c:v>
                </c:pt>
                <c:pt idx="1">
                  <c:v>7.69</c:v>
                </c:pt>
                <c:pt idx="2">
                  <c:v>5.95</c:v>
                </c:pt>
                <c:pt idx="3">
                  <c:v>5.27</c:v>
                </c:pt>
                <c:pt idx="4">
                  <c:v>4.83</c:v>
                </c:pt>
              </c:numCache>
            </c:numRef>
          </c:val>
          <c:smooth val="0"/>
          <c:extLst>
            <c:ext xmlns:c16="http://schemas.microsoft.com/office/drawing/2014/chart" uri="{C3380CC4-5D6E-409C-BE32-E72D297353CC}">
              <c16:uniqueId val="{00000001-B79D-4B28-8398-2509C0BEB48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59.45</c:v>
                </c:pt>
                <c:pt idx="1">
                  <c:v>60.32</c:v>
                </c:pt>
                <c:pt idx="2">
                  <c:v>61.43</c:v>
                </c:pt>
                <c:pt idx="3">
                  <c:v>46.07</c:v>
                </c:pt>
                <c:pt idx="4">
                  <c:v>45.16</c:v>
                </c:pt>
              </c:numCache>
            </c:numRef>
          </c:val>
          <c:extLst>
            <c:ext xmlns:c16="http://schemas.microsoft.com/office/drawing/2014/chart" uri="{C3380CC4-5D6E-409C-BE32-E72D297353CC}">
              <c16:uniqueId val="{00000000-ACF3-4801-9F17-3D23DA30DE4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72.22</c:v>
                </c:pt>
                <c:pt idx="1">
                  <c:v>73.02</c:v>
                </c:pt>
                <c:pt idx="2">
                  <c:v>72.930000000000007</c:v>
                </c:pt>
                <c:pt idx="3">
                  <c:v>80.08</c:v>
                </c:pt>
                <c:pt idx="4">
                  <c:v>87.33</c:v>
                </c:pt>
              </c:numCache>
            </c:numRef>
          </c:val>
          <c:smooth val="0"/>
          <c:extLst>
            <c:ext xmlns:c16="http://schemas.microsoft.com/office/drawing/2014/chart" uri="{C3380CC4-5D6E-409C-BE32-E72D297353CC}">
              <c16:uniqueId val="{00000001-ACF3-4801-9F17-3D23DA30DE4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619.59</c:v>
                </c:pt>
                <c:pt idx="1">
                  <c:v>839.29</c:v>
                </c:pt>
                <c:pt idx="2">
                  <c:v>814.84</c:v>
                </c:pt>
                <c:pt idx="3">
                  <c:v>767.6</c:v>
                </c:pt>
                <c:pt idx="4">
                  <c:v>607.45000000000005</c:v>
                </c:pt>
              </c:numCache>
            </c:numRef>
          </c:val>
          <c:extLst>
            <c:ext xmlns:c16="http://schemas.microsoft.com/office/drawing/2014/chart" uri="{C3380CC4-5D6E-409C-BE32-E72D297353CC}">
              <c16:uniqueId val="{00000000-A450-44AE-AF44-C9B663F3EFF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730.93</c:v>
                </c:pt>
                <c:pt idx="1">
                  <c:v>708.89</c:v>
                </c:pt>
                <c:pt idx="2">
                  <c:v>730.52</c:v>
                </c:pt>
                <c:pt idx="3">
                  <c:v>672.33</c:v>
                </c:pt>
                <c:pt idx="4">
                  <c:v>668.8</c:v>
                </c:pt>
              </c:numCache>
            </c:numRef>
          </c:val>
          <c:smooth val="0"/>
          <c:extLst>
            <c:ext xmlns:c16="http://schemas.microsoft.com/office/drawing/2014/chart" uri="{C3380CC4-5D6E-409C-BE32-E72D297353CC}">
              <c16:uniqueId val="{00000001-A450-44AE-AF44-C9B663F3EFF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66.459999999999994</c:v>
                </c:pt>
                <c:pt idx="1">
                  <c:v>67.31</c:v>
                </c:pt>
                <c:pt idx="2">
                  <c:v>67.31</c:v>
                </c:pt>
                <c:pt idx="3">
                  <c:v>67.31</c:v>
                </c:pt>
                <c:pt idx="4">
                  <c:v>67.31</c:v>
                </c:pt>
              </c:numCache>
            </c:numRef>
          </c:val>
          <c:extLst>
            <c:ext xmlns:c16="http://schemas.microsoft.com/office/drawing/2014/chart" uri="{C3380CC4-5D6E-409C-BE32-E72D297353CC}">
              <c16:uniqueId val="{00000000-BC14-4D58-9847-D48F9B54520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98.09</c:v>
                </c:pt>
                <c:pt idx="1">
                  <c:v>97.91</c:v>
                </c:pt>
                <c:pt idx="2">
                  <c:v>98.61</c:v>
                </c:pt>
                <c:pt idx="3">
                  <c:v>98.75</c:v>
                </c:pt>
                <c:pt idx="4">
                  <c:v>98.36</c:v>
                </c:pt>
              </c:numCache>
            </c:numRef>
          </c:val>
          <c:smooth val="0"/>
          <c:extLst>
            <c:ext xmlns:c16="http://schemas.microsoft.com/office/drawing/2014/chart" uri="{C3380CC4-5D6E-409C-BE32-E72D297353CC}">
              <c16:uniqueId val="{00000001-BC14-4D58-9847-D48F9B54520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151.91</c:v>
                </c:pt>
                <c:pt idx="1">
                  <c:v>150</c:v>
                </c:pt>
                <c:pt idx="2">
                  <c:v>150</c:v>
                </c:pt>
                <c:pt idx="3">
                  <c:v>150</c:v>
                </c:pt>
                <c:pt idx="4">
                  <c:v>150</c:v>
                </c:pt>
              </c:numCache>
            </c:numRef>
          </c:val>
          <c:extLst>
            <c:ext xmlns:c16="http://schemas.microsoft.com/office/drawing/2014/chart" uri="{C3380CC4-5D6E-409C-BE32-E72D297353CC}">
              <c16:uniqueId val="{00000000-8D27-4ABA-9D15-07551A022DC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146.08000000000001</c:v>
                </c:pt>
                <c:pt idx="1">
                  <c:v>144.11000000000001</c:v>
                </c:pt>
                <c:pt idx="2">
                  <c:v>141.24</c:v>
                </c:pt>
                <c:pt idx="3">
                  <c:v>142.03</c:v>
                </c:pt>
                <c:pt idx="4">
                  <c:v>142.11000000000001</c:v>
                </c:pt>
              </c:numCache>
            </c:numRef>
          </c:val>
          <c:smooth val="0"/>
          <c:extLst>
            <c:ext xmlns:c16="http://schemas.microsoft.com/office/drawing/2014/chart" uri="{C3380CC4-5D6E-409C-BE32-E72D297353CC}">
              <c16:uniqueId val="{00000001-8D27-4ABA-9D15-07551A022DC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L1" zoomScale="70" zoomScaleNormal="70" workbookViewId="0">
      <selection activeCell="AS89" sqref="AS89"/>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群馬県　太田市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Ac1</v>
      </c>
      <c r="X8" s="40"/>
      <c r="Y8" s="40"/>
      <c r="Z8" s="40"/>
      <c r="AA8" s="40"/>
      <c r="AB8" s="40"/>
      <c r="AC8" s="40"/>
      <c r="AD8" s="41" t="str">
        <f>データ!$M$6</f>
        <v>非設置</v>
      </c>
      <c r="AE8" s="41"/>
      <c r="AF8" s="41"/>
      <c r="AG8" s="41"/>
      <c r="AH8" s="41"/>
      <c r="AI8" s="41"/>
      <c r="AJ8" s="41"/>
      <c r="AK8" s="3"/>
      <c r="AL8" s="42">
        <f>データ!S6</f>
        <v>222403</v>
      </c>
      <c r="AM8" s="42"/>
      <c r="AN8" s="42"/>
      <c r="AO8" s="42"/>
      <c r="AP8" s="42"/>
      <c r="AQ8" s="42"/>
      <c r="AR8" s="42"/>
      <c r="AS8" s="42"/>
      <c r="AT8" s="35">
        <f>データ!T6</f>
        <v>175.54</v>
      </c>
      <c r="AU8" s="35"/>
      <c r="AV8" s="35"/>
      <c r="AW8" s="35"/>
      <c r="AX8" s="35"/>
      <c r="AY8" s="35"/>
      <c r="AZ8" s="35"/>
      <c r="BA8" s="35"/>
      <c r="BB8" s="35">
        <f>データ!U6</f>
        <v>1266.96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55.27</v>
      </c>
      <c r="J10" s="35"/>
      <c r="K10" s="35"/>
      <c r="L10" s="35"/>
      <c r="M10" s="35"/>
      <c r="N10" s="35"/>
      <c r="O10" s="35"/>
      <c r="P10" s="35">
        <f>データ!P6</f>
        <v>48.77</v>
      </c>
      <c r="Q10" s="35"/>
      <c r="R10" s="35"/>
      <c r="S10" s="35"/>
      <c r="T10" s="35"/>
      <c r="U10" s="35"/>
      <c r="V10" s="35"/>
      <c r="W10" s="35">
        <f>データ!Q6</f>
        <v>79.790000000000006</v>
      </c>
      <c r="X10" s="35"/>
      <c r="Y10" s="35"/>
      <c r="Z10" s="35"/>
      <c r="AA10" s="35"/>
      <c r="AB10" s="35"/>
      <c r="AC10" s="35"/>
      <c r="AD10" s="42">
        <f>データ!R6</f>
        <v>2222</v>
      </c>
      <c r="AE10" s="42"/>
      <c r="AF10" s="42"/>
      <c r="AG10" s="42"/>
      <c r="AH10" s="42"/>
      <c r="AI10" s="42"/>
      <c r="AJ10" s="42"/>
      <c r="AK10" s="2"/>
      <c r="AL10" s="42">
        <f>データ!V6</f>
        <v>108372</v>
      </c>
      <c r="AM10" s="42"/>
      <c r="AN10" s="42"/>
      <c r="AO10" s="42"/>
      <c r="AP10" s="42"/>
      <c r="AQ10" s="42"/>
      <c r="AR10" s="42"/>
      <c r="AS10" s="42"/>
      <c r="AT10" s="35">
        <f>データ!W6</f>
        <v>19.559999999999999</v>
      </c>
      <c r="AU10" s="35"/>
      <c r="AV10" s="35"/>
      <c r="AW10" s="35"/>
      <c r="AX10" s="35"/>
      <c r="AY10" s="35"/>
      <c r="AZ10" s="35"/>
      <c r="BA10" s="35"/>
      <c r="BB10" s="35">
        <f>データ!X6</f>
        <v>5540.49</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RjF4NQ4Gi8HpFswTr95u79QOPxz3uRuY+O7dgF0jqgF46P5OVvdgG4Eud8eP4LTWLqUlXiBMya412nTVK1eq7g==" saltValue="6yGfW6aMDb1yu08x/A4bX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102059</v>
      </c>
      <c r="D6" s="19">
        <f t="shared" si="3"/>
        <v>46</v>
      </c>
      <c r="E6" s="19">
        <f t="shared" si="3"/>
        <v>17</v>
      </c>
      <c r="F6" s="19">
        <f t="shared" si="3"/>
        <v>1</v>
      </c>
      <c r="G6" s="19">
        <f t="shared" si="3"/>
        <v>0</v>
      </c>
      <c r="H6" s="19" t="str">
        <f t="shared" si="3"/>
        <v>群馬県　太田市</v>
      </c>
      <c r="I6" s="19" t="str">
        <f t="shared" si="3"/>
        <v>法適用</v>
      </c>
      <c r="J6" s="19" t="str">
        <f t="shared" si="3"/>
        <v>下水道事業</v>
      </c>
      <c r="K6" s="19" t="str">
        <f t="shared" si="3"/>
        <v>公共下水道</v>
      </c>
      <c r="L6" s="19" t="str">
        <f t="shared" si="3"/>
        <v>Ac1</v>
      </c>
      <c r="M6" s="19" t="str">
        <f t="shared" si="3"/>
        <v>非設置</v>
      </c>
      <c r="N6" s="20" t="str">
        <f t="shared" si="3"/>
        <v>-</v>
      </c>
      <c r="O6" s="20">
        <f t="shared" si="3"/>
        <v>55.27</v>
      </c>
      <c r="P6" s="20">
        <f t="shared" si="3"/>
        <v>48.77</v>
      </c>
      <c r="Q6" s="20">
        <f t="shared" si="3"/>
        <v>79.790000000000006</v>
      </c>
      <c r="R6" s="20">
        <f t="shared" si="3"/>
        <v>2222</v>
      </c>
      <c r="S6" s="20">
        <f t="shared" si="3"/>
        <v>222403</v>
      </c>
      <c r="T6" s="20">
        <f t="shared" si="3"/>
        <v>175.54</v>
      </c>
      <c r="U6" s="20">
        <f t="shared" si="3"/>
        <v>1266.96</v>
      </c>
      <c r="V6" s="20">
        <f t="shared" si="3"/>
        <v>108372</v>
      </c>
      <c r="W6" s="20">
        <f t="shared" si="3"/>
        <v>19.559999999999999</v>
      </c>
      <c r="X6" s="20">
        <f t="shared" si="3"/>
        <v>5540.49</v>
      </c>
      <c r="Y6" s="21">
        <f>IF(Y7="",NA(),Y7)</f>
        <v>98.92</v>
      </c>
      <c r="Z6" s="21">
        <f t="shared" ref="Z6:AH6" si="4">IF(Z7="",NA(),Z7)</f>
        <v>101.08</v>
      </c>
      <c r="AA6" s="21">
        <f t="shared" si="4"/>
        <v>100.52</v>
      </c>
      <c r="AB6" s="21">
        <f t="shared" si="4"/>
        <v>100.38</v>
      </c>
      <c r="AC6" s="21">
        <f t="shared" si="4"/>
        <v>101.3</v>
      </c>
      <c r="AD6" s="21">
        <f t="shared" si="4"/>
        <v>107.64</v>
      </c>
      <c r="AE6" s="21">
        <f t="shared" si="4"/>
        <v>107.03</v>
      </c>
      <c r="AF6" s="21">
        <f t="shared" si="4"/>
        <v>106.55</v>
      </c>
      <c r="AG6" s="21">
        <f t="shared" si="4"/>
        <v>106.01</v>
      </c>
      <c r="AH6" s="21">
        <f t="shared" si="4"/>
        <v>105.5</v>
      </c>
      <c r="AI6" s="20" t="str">
        <f>IF(AI7="","",IF(AI7="-","【-】","【"&amp;SUBSTITUTE(TEXT(AI7,"#,##0.00"),"-","△")&amp;"】"))</f>
        <v>【106.11】</v>
      </c>
      <c r="AJ6" s="20">
        <f>IF(AJ7="",NA(),AJ7)</f>
        <v>0</v>
      </c>
      <c r="AK6" s="20">
        <f t="shared" ref="AK6:AS6" si="5">IF(AK7="",NA(),AK7)</f>
        <v>0</v>
      </c>
      <c r="AL6" s="20">
        <f t="shared" si="5"/>
        <v>0</v>
      </c>
      <c r="AM6" s="20">
        <f t="shared" si="5"/>
        <v>0</v>
      </c>
      <c r="AN6" s="20">
        <f t="shared" si="5"/>
        <v>0</v>
      </c>
      <c r="AO6" s="21">
        <f t="shared" si="5"/>
        <v>9.1999999999999993</v>
      </c>
      <c r="AP6" s="21">
        <f t="shared" si="5"/>
        <v>7.69</v>
      </c>
      <c r="AQ6" s="21">
        <f t="shared" si="5"/>
        <v>5.95</v>
      </c>
      <c r="AR6" s="21">
        <f t="shared" si="5"/>
        <v>5.27</v>
      </c>
      <c r="AS6" s="21">
        <f t="shared" si="5"/>
        <v>4.83</v>
      </c>
      <c r="AT6" s="20" t="str">
        <f>IF(AT7="","",IF(AT7="-","【-】","【"&amp;SUBSTITUTE(TEXT(AT7,"#,##0.00"),"-","△")&amp;"】"))</f>
        <v>【3.15】</v>
      </c>
      <c r="AU6" s="21">
        <f>IF(AU7="",NA(),AU7)</f>
        <v>59.45</v>
      </c>
      <c r="AV6" s="21">
        <f t="shared" ref="AV6:BD6" si="6">IF(AV7="",NA(),AV7)</f>
        <v>60.32</v>
      </c>
      <c r="AW6" s="21">
        <f t="shared" si="6"/>
        <v>61.43</v>
      </c>
      <c r="AX6" s="21">
        <f t="shared" si="6"/>
        <v>46.07</v>
      </c>
      <c r="AY6" s="21">
        <f t="shared" si="6"/>
        <v>45.16</v>
      </c>
      <c r="AZ6" s="21">
        <f t="shared" si="6"/>
        <v>72.22</v>
      </c>
      <c r="BA6" s="21">
        <f t="shared" si="6"/>
        <v>73.02</v>
      </c>
      <c r="BB6" s="21">
        <f t="shared" si="6"/>
        <v>72.930000000000007</v>
      </c>
      <c r="BC6" s="21">
        <f t="shared" si="6"/>
        <v>80.08</v>
      </c>
      <c r="BD6" s="21">
        <f t="shared" si="6"/>
        <v>87.33</v>
      </c>
      <c r="BE6" s="20" t="str">
        <f>IF(BE7="","",IF(BE7="-","【-】","【"&amp;SUBSTITUTE(TEXT(BE7,"#,##0.00"),"-","△")&amp;"】"))</f>
        <v>【73.44】</v>
      </c>
      <c r="BF6" s="21">
        <f>IF(BF7="",NA(),BF7)</f>
        <v>619.59</v>
      </c>
      <c r="BG6" s="21">
        <f t="shared" ref="BG6:BO6" si="7">IF(BG7="",NA(),BG7)</f>
        <v>839.29</v>
      </c>
      <c r="BH6" s="21">
        <f t="shared" si="7"/>
        <v>814.84</v>
      </c>
      <c r="BI6" s="21">
        <f t="shared" si="7"/>
        <v>767.6</v>
      </c>
      <c r="BJ6" s="21">
        <f t="shared" si="7"/>
        <v>607.45000000000005</v>
      </c>
      <c r="BK6" s="21">
        <f t="shared" si="7"/>
        <v>730.93</v>
      </c>
      <c r="BL6" s="21">
        <f t="shared" si="7"/>
        <v>708.89</v>
      </c>
      <c r="BM6" s="21">
        <f t="shared" si="7"/>
        <v>730.52</v>
      </c>
      <c r="BN6" s="21">
        <f t="shared" si="7"/>
        <v>672.33</v>
      </c>
      <c r="BO6" s="21">
        <f t="shared" si="7"/>
        <v>668.8</v>
      </c>
      <c r="BP6" s="20" t="str">
        <f>IF(BP7="","",IF(BP7="-","【-】","【"&amp;SUBSTITUTE(TEXT(BP7,"#,##0.00"),"-","△")&amp;"】"))</f>
        <v>【652.82】</v>
      </c>
      <c r="BQ6" s="21">
        <f>IF(BQ7="",NA(),BQ7)</f>
        <v>66.459999999999994</v>
      </c>
      <c r="BR6" s="21">
        <f t="shared" ref="BR6:BZ6" si="8">IF(BR7="",NA(),BR7)</f>
        <v>67.31</v>
      </c>
      <c r="BS6" s="21">
        <f t="shared" si="8"/>
        <v>67.31</v>
      </c>
      <c r="BT6" s="21">
        <f t="shared" si="8"/>
        <v>67.31</v>
      </c>
      <c r="BU6" s="21">
        <f t="shared" si="8"/>
        <v>67.31</v>
      </c>
      <c r="BV6" s="21">
        <f t="shared" si="8"/>
        <v>98.09</v>
      </c>
      <c r="BW6" s="21">
        <f t="shared" si="8"/>
        <v>97.91</v>
      </c>
      <c r="BX6" s="21">
        <f t="shared" si="8"/>
        <v>98.61</v>
      </c>
      <c r="BY6" s="21">
        <f t="shared" si="8"/>
        <v>98.75</v>
      </c>
      <c r="BZ6" s="21">
        <f t="shared" si="8"/>
        <v>98.36</v>
      </c>
      <c r="CA6" s="20" t="str">
        <f>IF(CA7="","",IF(CA7="-","【-】","【"&amp;SUBSTITUTE(TEXT(CA7,"#,##0.00"),"-","△")&amp;"】"))</f>
        <v>【97.61】</v>
      </c>
      <c r="CB6" s="21">
        <f>IF(CB7="",NA(),CB7)</f>
        <v>151.91</v>
      </c>
      <c r="CC6" s="21">
        <f t="shared" ref="CC6:CK6" si="9">IF(CC7="",NA(),CC7)</f>
        <v>150</v>
      </c>
      <c r="CD6" s="21">
        <f t="shared" si="9"/>
        <v>150</v>
      </c>
      <c r="CE6" s="21">
        <f t="shared" si="9"/>
        <v>150</v>
      </c>
      <c r="CF6" s="21">
        <f t="shared" si="9"/>
        <v>150</v>
      </c>
      <c r="CG6" s="21">
        <f t="shared" si="9"/>
        <v>146.08000000000001</v>
      </c>
      <c r="CH6" s="21">
        <f t="shared" si="9"/>
        <v>144.11000000000001</v>
      </c>
      <c r="CI6" s="21">
        <f t="shared" si="9"/>
        <v>141.24</v>
      </c>
      <c r="CJ6" s="21">
        <f t="shared" si="9"/>
        <v>142.03</v>
      </c>
      <c r="CK6" s="21">
        <f t="shared" si="9"/>
        <v>142.11000000000001</v>
      </c>
      <c r="CL6" s="20" t="str">
        <f>IF(CL7="","",IF(CL7="-","【-】","【"&amp;SUBSTITUTE(TEXT(CL7,"#,##0.00"),"-","△")&amp;"】"))</f>
        <v>【138.29】</v>
      </c>
      <c r="CM6" s="21">
        <f>IF(CM7="",NA(),CM7)</f>
        <v>61.82</v>
      </c>
      <c r="CN6" s="21">
        <f t="shared" ref="CN6:CV6" si="10">IF(CN7="",NA(),CN7)</f>
        <v>68.22</v>
      </c>
      <c r="CO6" s="21">
        <f t="shared" si="10"/>
        <v>63.59</v>
      </c>
      <c r="CP6" s="21">
        <f t="shared" si="10"/>
        <v>64.81</v>
      </c>
      <c r="CQ6" s="21">
        <f t="shared" si="10"/>
        <v>67.75</v>
      </c>
      <c r="CR6" s="21">
        <f t="shared" si="10"/>
        <v>61.93</v>
      </c>
      <c r="CS6" s="21">
        <f t="shared" si="10"/>
        <v>61.32</v>
      </c>
      <c r="CT6" s="21">
        <f t="shared" si="10"/>
        <v>61.7</v>
      </c>
      <c r="CU6" s="21">
        <f t="shared" si="10"/>
        <v>63.04</v>
      </c>
      <c r="CV6" s="21">
        <f t="shared" si="10"/>
        <v>60.55</v>
      </c>
      <c r="CW6" s="20" t="str">
        <f>IF(CW7="","",IF(CW7="-","【-】","【"&amp;SUBSTITUTE(TEXT(CW7,"#,##0.00"),"-","△")&amp;"】"))</f>
        <v>【59.10】</v>
      </c>
      <c r="CX6" s="21">
        <f>IF(CX7="",NA(),CX7)</f>
        <v>76.84</v>
      </c>
      <c r="CY6" s="21">
        <f t="shared" ref="CY6:DG6" si="11">IF(CY7="",NA(),CY7)</f>
        <v>76.239999999999995</v>
      </c>
      <c r="CZ6" s="21">
        <f t="shared" si="11"/>
        <v>76.03</v>
      </c>
      <c r="DA6" s="21">
        <f t="shared" si="11"/>
        <v>76.239999999999995</v>
      </c>
      <c r="DB6" s="21">
        <f t="shared" si="11"/>
        <v>76.44</v>
      </c>
      <c r="DC6" s="21">
        <f t="shared" si="11"/>
        <v>94.45</v>
      </c>
      <c r="DD6" s="21">
        <f t="shared" si="11"/>
        <v>94.58</v>
      </c>
      <c r="DE6" s="21">
        <f t="shared" si="11"/>
        <v>94.56</v>
      </c>
      <c r="DF6" s="21">
        <f t="shared" si="11"/>
        <v>94.75</v>
      </c>
      <c r="DG6" s="21">
        <f t="shared" si="11"/>
        <v>94.92</v>
      </c>
      <c r="DH6" s="20" t="str">
        <f>IF(DH7="","",IF(DH7="-","【-】","【"&amp;SUBSTITUTE(TEXT(DH7,"#,##0.00"),"-","△")&amp;"】"))</f>
        <v>【95.82】</v>
      </c>
      <c r="DI6" s="21">
        <f>IF(DI7="",NA(),DI7)</f>
        <v>31.42</v>
      </c>
      <c r="DJ6" s="21">
        <f t="shared" ref="DJ6:DR6" si="12">IF(DJ7="",NA(),DJ7)</f>
        <v>32.6</v>
      </c>
      <c r="DK6" s="21">
        <f t="shared" si="12"/>
        <v>34.15</v>
      </c>
      <c r="DL6" s="21">
        <f t="shared" si="12"/>
        <v>35.619999999999997</v>
      </c>
      <c r="DM6" s="21">
        <f t="shared" si="12"/>
        <v>36.92</v>
      </c>
      <c r="DN6" s="21">
        <f t="shared" si="12"/>
        <v>30.45</v>
      </c>
      <c r="DO6" s="21">
        <f t="shared" si="12"/>
        <v>31.01</v>
      </c>
      <c r="DP6" s="21">
        <f t="shared" si="12"/>
        <v>28.87</v>
      </c>
      <c r="DQ6" s="21">
        <f t="shared" si="12"/>
        <v>31.34</v>
      </c>
      <c r="DR6" s="21">
        <f t="shared" si="12"/>
        <v>32.909999999999997</v>
      </c>
      <c r="DS6" s="20" t="str">
        <f>IF(DS7="","",IF(DS7="-","【-】","【"&amp;SUBSTITUTE(TEXT(DS7,"#,##0.00"),"-","△")&amp;"】"))</f>
        <v>【39.74】</v>
      </c>
      <c r="DT6" s="20">
        <f>IF(DT7="",NA(),DT7)</f>
        <v>0</v>
      </c>
      <c r="DU6" s="20">
        <f t="shared" ref="DU6:EC6" si="13">IF(DU7="",NA(),DU7)</f>
        <v>0</v>
      </c>
      <c r="DV6" s="20">
        <f t="shared" si="13"/>
        <v>0</v>
      </c>
      <c r="DW6" s="21">
        <f t="shared" si="13"/>
        <v>1.76</v>
      </c>
      <c r="DX6" s="21">
        <f t="shared" si="13"/>
        <v>3.52</v>
      </c>
      <c r="DY6" s="21">
        <f t="shared" si="13"/>
        <v>4.8499999999999996</v>
      </c>
      <c r="DZ6" s="21">
        <f t="shared" si="13"/>
        <v>4.95</v>
      </c>
      <c r="EA6" s="21">
        <f t="shared" si="13"/>
        <v>5.64</v>
      </c>
      <c r="EB6" s="21">
        <f t="shared" si="13"/>
        <v>6.43</v>
      </c>
      <c r="EC6" s="21">
        <f t="shared" si="13"/>
        <v>7.75</v>
      </c>
      <c r="ED6" s="20" t="str">
        <f>IF(ED7="","",IF(ED7="-","【-】","【"&amp;SUBSTITUTE(TEXT(ED7,"#,##0.00"),"-","△")&amp;"】"))</f>
        <v>【7.62】</v>
      </c>
      <c r="EE6" s="21">
        <f>IF(EE7="",NA(),EE7)</f>
        <v>0.04</v>
      </c>
      <c r="EF6" s="21">
        <f t="shared" ref="EF6:EN6" si="14">IF(EF7="",NA(),EF7)</f>
        <v>0.04</v>
      </c>
      <c r="EG6" s="21">
        <f t="shared" si="14"/>
        <v>0.04</v>
      </c>
      <c r="EH6" s="21">
        <f t="shared" si="14"/>
        <v>0.22</v>
      </c>
      <c r="EI6" s="21">
        <f t="shared" si="14"/>
        <v>0.33</v>
      </c>
      <c r="EJ6" s="21">
        <f t="shared" si="14"/>
        <v>0.21</v>
      </c>
      <c r="EK6" s="21">
        <f t="shared" si="14"/>
        <v>0.19</v>
      </c>
      <c r="EL6" s="21">
        <f t="shared" si="14"/>
        <v>0.19</v>
      </c>
      <c r="EM6" s="21">
        <f t="shared" si="14"/>
        <v>0.19</v>
      </c>
      <c r="EN6" s="21">
        <f t="shared" si="14"/>
        <v>0.21</v>
      </c>
      <c r="EO6" s="20" t="str">
        <f>IF(EO7="","",IF(EO7="-","【-】","【"&amp;SUBSTITUTE(TEXT(EO7,"#,##0.00"),"-","△")&amp;"】"))</f>
        <v>【0.23】</v>
      </c>
    </row>
    <row r="7" spans="1:148" s="22" customFormat="1" x14ac:dyDescent="0.2">
      <c r="A7" s="14"/>
      <c r="B7" s="23">
        <v>2022</v>
      </c>
      <c r="C7" s="23">
        <v>102059</v>
      </c>
      <c r="D7" s="23">
        <v>46</v>
      </c>
      <c r="E7" s="23">
        <v>17</v>
      </c>
      <c r="F7" s="23">
        <v>1</v>
      </c>
      <c r="G7" s="23">
        <v>0</v>
      </c>
      <c r="H7" s="23" t="s">
        <v>96</v>
      </c>
      <c r="I7" s="23" t="s">
        <v>97</v>
      </c>
      <c r="J7" s="23" t="s">
        <v>98</v>
      </c>
      <c r="K7" s="23" t="s">
        <v>99</v>
      </c>
      <c r="L7" s="23" t="s">
        <v>100</v>
      </c>
      <c r="M7" s="23" t="s">
        <v>101</v>
      </c>
      <c r="N7" s="24" t="s">
        <v>102</v>
      </c>
      <c r="O7" s="24">
        <v>55.27</v>
      </c>
      <c r="P7" s="24">
        <v>48.77</v>
      </c>
      <c r="Q7" s="24">
        <v>79.790000000000006</v>
      </c>
      <c r="R7" s="24">
        <v>2222</v>
      </c>
      <c r="S7" s="24">
        <v>222403</v>
      </c>
      <c r="T7" s="24">
        <v>175.54</v>
      </c>
      <c r="U7" s="24">
        <v>1266.96</v>
      </c>
      <c r="V7" s="24">
        <v>108372</v>
      </c>
      <c r="W7" s="24">
        <v>19.559999999999999</v>
      </c>
      <c r="X7" s="24">
        <v>5540.49</v>
      </c>
      <c r="Y7" s="24">
        <v>98.92</v>
      </c>
      <c r="Z7" s="24">
        <v>101.08</v>
      </c>
      <c r="AA7" s="24">
        <v>100.52</v>
      </c>
      <c r="AB7" s="24">
        <v>100.38</v>
      </c>
      <c r="AC7" s="24">
        <v>101.3</v>
      </c>
      <c r="AD7" s="24">
        <v>107.64</v>
      </c>
      <c r="AE7" s="24">
        <v>107.03</v>
      </c>
      <c r="AF7" s="24">
        <v>106.55</v>
      </c>
      <c r="AG7" s="24">
        <v>106.01</v>
      </c>
      <c r="AH7" s="24">
        <v>105.5</v>
      </c>
      <c r="AI7" s="24">
        <v>106.11</v>
      </c>
      <c r="AJ7" s="24">
        <v>0</v>
      </c>
      <c r="AK7" s="24">
        <v>0</v>
      </c>
      <c r="AL7" s="24">
        <v>0</v>
      </c>
      <c r="AM7" s="24">
        <v>0</v>
      </c>
      <c r="AN7" s="24">
        <v>0</v>
      </c>
      <c r="AO7" s="24">
        <v>9.1999999999999993</v>
      </c>
      <c r="AP7" s="24">
        <v>7.69</v>
      </c>
      <c r="AQ7" s="24">
        <v>5.95</v>
      </c>
      <c r="AR7" s="24">
        <v>5.27</v>
      </c>
      <c r="AS7" s="24">
        <v>4.83</v>
      </c>
      <c r="AT7" s="24">
        <v>3.15</v>
      </c>
      <c r="AU7" s="24">
        <v>59.45</v>
      </c>
      <c r="AV7" s="24">
        <v>60.32</v>
      </c>
      <c r="AW7" s="24">
        <v>61.43</v>
      </c>
      <c r="AX7" s="24">
        <v>46.07</v>
      </c>
      <c r="AY7" s="24">
        <v>45.16</v>
      </c>
      <c r="AZ7" s="24">
        <v>72.22</v>
      </c>
      <c r="BA7" s="24">
        <v>73.02</v>
      </c>
      <c r="BB7" s="24">
        <v>72.930000000000007</v>
      </c>
      <c r="BC7" s="24">
        <v>80.08</v>
      </c>
      <c r="BD7" s="24">
        <v>87.33</v>
      </c>
      <c r="BE7" s="24">
        <v>73.44</v>
      </c>
      <c r="BF7" s="24">
        <v>619.59</v>
      </c>
      <c r="BG7" s="24">
        <v>839.29</v>
      </c>
      <c r="BH7" s="24">
        <v>814.84</v>
      </c>
      <c r="BI7" s="24">
        <v>767.6</v>
      </c>
      <c r="BJ7" s="24">
        <v>607.45000000000005</v>
      </c>
      <c r="BK7" s="24">
        <v>730.93</v>
      </c>
      <c r="BL7" s="24">
        <v>708.89</v>
      </c>
      <c r="BM7" s="24">
        <v>730.52</v>
      </c>
      <c r="BN7" s="24">
        <v>672.33</v>
      </c>
      <c r="BO7" s="24">
        <v>668.8</v>
      </c>
      <c r="BP7" s="24">
        <v>652.82000000000005</v>
      </c>
      <c r="BQ7" s="24">
        <v>66.459999999999994</v>
      </c>
      <c r="BR7" s="24">
        <v>67.31</v>
      </c>
      <c r="BS7" s="24">
        <v>67.31</v>
      </c>
      <c r="BT7" s="24">
        <v>67.31</v>
      </c>
      <c r="BU7" s="24">
        <v>67.31</v>
      </c>
      <c r="BV7" s="24">
        <v>98.09</v>
      </c>
      <c r="BW7" s="24">
        <v>97.91</v>
      </c>
      <c r="BX7" s="24">
        <v>98.61</v>
      </c>
      <c r="BY7" s="24">
        <v>98.75</v>
      </c>
      <c r="BZ7" s="24">
        <v>98.36</v>
      </c>
      <c r="CA7" s="24">
        <v>97.61</v>
      </c>
      <c r="CB7" s="24">
        <v>151.91</v>
      </c>
      <c r="CC7" s="24">
        <v>150</v>
      </c>
      <c r="CD7" s="24">
        <v>150</v>
      </c>
      <c r="CE7" s="24">
        <v>150</v>
      </c>
      <c r="CF7" s="24">
        <v>150</v>
      </c>
      <c r="CG7" s="24">
        <v>146.08000000000001</v>
      </c>
      <c r="CH7" s="24">
        <v>144.11000000000001</v>
      </c>
      <c r="CI7" s="24">
        <v>141.24</v>
      </c>
      <c r="CJ7" s="24">
        <v>142.03</v>
      </c>
      <c r="CK7" s="24">
        <v>142.11000000000001</v>
      </c>
      <c r="CL7" s="24">
        <v>138.29</v>
      </c>
      <c r="CM7" s="24">
        <v>61.82</v>
      </c>
      <c r="CN7" s="24">
        <v>68.22</v>
      </c>
      <c r="CO7" s="24">
        <v>63.59</v>
      </c>
      <c r="CP7" s="24">
        <v>64.81</v>
      </c>
      <c r="CQ7" s="24">
        <v>67.75</v>
      </c>
      <c r="CR7" s="24">
        <v>61.93</v>
      </c>
      <c r="CS7" s="24">
        <v>61.32</v>
      </c>
      <c r="CT7" s="24">
        <v>61.7</v>
      </c>
      <c r="CU7" s="24">
        <v>63.04</v>
      </c>
      <c r="CV7" s="24">
        <v>60.55</v>
      </c>
      <c r="CW7" s="24">
        <v>59.1</v>
      </c>
      <c r="CX7" s="24">
        <v>76.84</v>
      </c>
      <c r="CY7" s="24">
        <v>76.239999999999995</v>
      </c>
      <c r="CZ7" s="24">
        <v>76.03</v>
      </c>
      <c r="DA7" s="24">
        <v>76.239999999999995</v>
      </c>
      <c r="DB7" s="24">
        <v>76.44</v>
      </c>
      <c r="DC7" s="24">
        <v>94.45</v>
      </c>
      <c r="DD7" s="24">
        <v>94.58</v>
      </c>
      <c r="DE7" s="24">
        <v>94.56</v>
      </c>
      <c r="DF7" s="24">
        <v>94.75</v>
      </c>
      <c r="DG7" s="24">
        <v>94.92</v>
      </c>
      <c r="DH7" s="24">
        <v>95.82</v>
      </c>
      <c r="DI7" s="24">
        <v>31.42</v>
      </c>
      <c r="DJ7" s="24">
        <v>32.6</v>
      </c>
      <c r="DK7" s="24">
        <v>34.15</v>
      </c>
      <c r="DL7" s="24">
        <v>35.619999999999997</v>
      </c>
      <c r="DM7" s="24">
        <v>36.92</v>
      </c>
      <c r="DN7" s="24">
        <v>30.45</v>
      </c>
      <c r="DO7" s="24">
        <v>31.01</v>
      </c>
      <c r="DP7" s="24">
        <v>28.87</v>
      </c>
      <c r="DQ7" s="24">
        <v>31.34</v>
      </c>
      <c r="DR7" s="24">
        <v>32.909999999999997</v>
      </c>
      <c r="DS7" s="24">
        <v>39.74</v>
      </c>
      <c r="DT7" s="24">
        <v>0</v>
      </c>
      <c r="DU7" s="24">
        <v>0</v>
      </c>
      <c r="DV7" s="24">
        <v>0</v>
      </c>
      <c r="DW7" s="24">
        <v>1.76</v>
      </c>
      <c r="DX7" s="24">
        <v>3.52</v>
      </c>
      <c r="DY7" s="24">
        <v>4.8499999999999996</v>
      </c>
      <c r="DZ7" s="24">
        <v>4.95</v>
      </c>
      <c r="EA7" s="24">
        <v>5.64</v>
      </c>
      <c r="EB7" s="24">
        <v>6.43</v>
      </c>
      <c r="EC7" s="24">
        <v>7.75</v>
      </c>
      <c r="ED7" s="24">
        <v>7.62</v>
      </c>
      <c r="EE7" s="24">
        <v>0.04</v>
      </c>
      <c r="EF7" s="24">
        <v>0.04</v>
      </c>
      <c r="EG7" s="24">
        <v>0.04</v>
      </c>
      <c r="EH7" s="24">
        <v>0.22</v>
      </c>
      <c r="EI7" s="24">
        <v>0.33</v>
      </c>
      <c r="EJ7" s="24">
        <v>0.21</v>
      </c>
      <c r="EK7" s="24">
        <v>0.19</v>
      </c>
      <c r="EL7" s="24">
        <v>0.19</v>
      </c>
      <c r="EM7" s="24">
        <v>0.19</v>
      </c>
      <c r="EN7" s="24">
        <v>0.21</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2024-02-19T00:57:59Z</cp:lastPrinted>
  <dcterms:created xsi:type="dcterms:W3CDTF">2023-12-12T00:44:05Z</dcterms:created>
  <dcterms:modified xsi:type="dcterms:W3CDTF">2024-02-19T01:08:45Z</dcterms:modified>
  <cp:category/>
</cp:coreProperties>
</file>