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9 藤岡市●□■△\"/>
    </mc:Choice>
  </mc:AlternateContent>
  <xr:revisionPtr revIDLastSave="0" documentId="8_{753C64F1-1F23-4575-8D15-028D488FE548}" xr6:coauthVersionLast="47" xr6:coauthVersionMax="47" xr10:uidLastSave="{00000000-0000-0000-0000-000000000000}"/>
  <workbookProtection workbookAlgorithmName="SHA-512" workbookHashValue="7jvgQ1RlA+X8lPwM0poGgF8uswOnKTK4TUJKDOKOg2rCTr6h0kglpfHw2KAblLQAIx9xf0urN58ghx7YHGLxcA==" workbookSaltValue="wr2gFRe7lHWVomAv/AWh3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E85" i="4"/>
  <c r="BB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<sst xmlns="http://schemas.openxmlformats.org/spreadsheetml/2006/main" count="278" uniqueCount="116">
  <si>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</si>
  <si>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</si>
  <si>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</si>
  <si>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</si>
  <si>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</si>
  <si>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</si>
  <si>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</si>
  <si>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</si>
  <si>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</si>
  <si>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</si>
  <si>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</si>
  <si>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</si>
  <si>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</si>
  <si>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</si>
  <si>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</si>
  <si>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</si>
  <si>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</si>
  <si>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</si>
  <si>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</si>
  <si>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</si>
  <si>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</si>
  <si>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</si>
  <si>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</si>
  <si>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</si>
  <si>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</si>
  <si>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</si>
  <si>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</si>
  <si>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</si>
  <si>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</si>
  <si>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</si>
  <si>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</si>
  <si>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</si>
  <si>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</si>
  <si>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</si>
  <si>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</si>
  <si>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</si>
  <si>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</si>
  <si>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</si>
  <si>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</si>
  <si>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</si>
  <si>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</si>
  <si>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</si>
  <si>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</si>
  <si>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</si>
  <si>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</si>
  <si>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</si>
  <si>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</si>
  <si>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</si>
  <si>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</si>
  <si>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</si>
  <si>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</si>
  <si>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</si>
  <si>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</si>
  <si>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</si>
  <si>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</si>
  <si>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</si>
  <si>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</si>
  <si>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</si>
  <si>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</si>
  <si>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</si>
  <si>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</si>
  <si>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</si>
  <si>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</si>
  <si>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</si>
  <si>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</si>
  <si>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</si>
  <si>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</si>
  <si>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</si>
  <si>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</si>
  <si>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</si>
  <si>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</si>
  <si>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</si>
  <si>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</si>
  <si>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</si>
  <si>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</si>
  <si>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</si>
  <si>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</si>
  <si>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</si>
  <si>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</si>
  <si>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</si>
  <si>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</si>
  <si>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</si>
  <si>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</si>
  <si>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</si>
  <si>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</si>
  <si>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</si>
  <si>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</si>
  <si>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</si>
  <si>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</si>
  <si>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</si>
  <si>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</si>
  <si>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</si>
  <si>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</si>
  <si>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</si>
  <si>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</si>
  <si>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</si>
  <si>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</si>
  <si>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</si>
  <si>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</si>
  <si>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</si>
  <si>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</si>
  <si>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</si>
  <si>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</si>
  <si>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</si>
  <si>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</si>
  <si>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</si>
  <si>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</si>
  <si>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</si>
  <si>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</si>
  <si>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</si>
  <si>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</si>
  <si>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</si>
  <si>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</si>
  <si>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本市においては、昭和55年に建設を開始し、あと数年で管渠の耐用年数50年を迎えることから、今後は、老朽化に対し、管路施設の計画的な維持管理、修繕を、実施していきたい。</t>
    <rPh sb="9" eb="11">
      <t>ショウワ</t>
    </rPh>
    <rPh sb="13" eb="14">
      <t>ネン</t>
    </rPh>
    <rPh sb="15" eb="17">
      <t>ケンセツ</t>
    </rPh>
    <rPh sb="18" eb="20">
      <t>カイシ</t>
    </rPh>
    <rPh sb="24" eb="26">
      <t>スウネン</t>
    </rPh>
    <rPh sb="27" eb="29">
      <t>カンキョ</t>
    </rPh>
    <rPh sb="30" eb="32">
      <t>タイヨウ</t>
    </rPh>
    <rPh sb="32" eb="34">
      <t>ネンスウ</t>
    </rPh>
    <rPh sb="36" eb="37">
      <t>ネン</t>
    </rPh>
    <rPh sb="38" eb="39">
      <t>ムカ</t>
    </rPh>
    <rPh sb="66" eb="68">
      <t>イジ</t>
    </rPh>
    <rPh sb="68" eb="70">
      <t>カンリ</t>
    </rPh>
    <rPh sb="71" eb="73">
      <t>シュウゼン</t>
    </rPh>
    <phoneticPr fontId="4"/>
  </si>
  <si>
    <t>　本市の公共下水道事業は、整備区域の拡張を進めている段階であり、人口の自然減少も見込みながら、新規接続や料金改定により、使用料収入の増加を見込んでいる。
　一方、企業債残高の減少に伴い、企業債償還に係る基準外繰出しも減少を続けるものと考えられる。
　以上のように、本市の公共下水道事業は、使用料収入の増加、企業債残高の減少など経営状況は改善していくと判断しているが、さらなる接続率の向上による料金収入の拡大を図る。
　また、令和2年度に公営企業会計に移行し3年が経過し、今後はこれまで以上に詳細に経営状況を分析していくことになるが、今後始まる老朽化対策も見据えながら、適正な使用料単価の設定を定期的に行い、効率性の向上を図り、頑丈な経営基盤を作っていくことが必要であると考える。</t>
    <rPh sb="32" eb="34">
      <t>ジンコウ</t>
    </rPh>
    <rPh sb="35" eb="37">
      <t>シゼン</t>
    </rPh>
    <rPh sb="37" eb="39">
      <t>ゲンショウ</t>
    </rPh>
    <rPh sb="40" eb="42">
      <t>ミコ</t>
    </rPh>
    <phoneticPr fontId="4"/>
  </si>
  <si>
    <t>　本市の公共下水道事業は、事業開始から40年ほど経過し、現在も⑧水洗化率の向上に向けて管渠新設事業を進め、徐々にではあるが供用区域は拡大、新たな公共下水道接続も増加している。
　また、既整備区域内においても、住宅分譲や老朽家屋の建替、世代交代による浄化槽・くみ取り槽からの接続替え等が増加している。
　その反面、人口減少による使用量の減少や、空家になったことによる使用中止もあり、使用料収入は伸び悩み傾向にある。
　①経常収支比率は、一般会計からの繰入によって比率が高くなっている。
　③流動比率は、公営企業会計移行時の現金預金額が少なく、企業債償還は、当該年度の使用料収入や一般会計繰出金収入に依存している部分が大きいことから低くなっている。
　④企業債残高については、指標では対事業費比となっており、建設事業の多寡により年度によって多少の差異は認められるものの、実額は減少を続けている。
　⑤経費回収率については、令和4年度予算から一般会計からの繰入の充当先を見直したことにより、経費回収率がほぼ100%となった。
　⑥汚水処理原価の低さについては、本市の下水道汚水は県の処理場に処理委託しており、本市が処理場をもたないためと思われ、それにより⑦施設利用率は計上していない。また、令和4年度に汚水処理原価が下がったことについては一般会計繰入金充当先の見直しにより資本費のうちの汚水処理費が下がったためである。
　このようなことから、本市の公共下水道事業の経営は、課題はあるものの、現段階では概ね健全であると判断している。</t>
    <rPh sb="171" eb="173">
      <t>アキヤ</t>
    </rPh>
    <rPh sb="409" eb="411">
      <t>レイワ</t>
    </rPh>
    <rPh sb="412" eb="414">
      <t>ネンド</t>
    </rPh>
    <rPh sb="414" eb="416">
      <t>ヨサン</t>
    </rPh>
    <rPh sb="418" eb="420">
      <t>イッパン</t>
    </rPh>
    <rPh sb="420" eb="422">
      <t>カイケイ</t>
    </rPh>
    <rPh sb="425" eb="427">
      <t>クリイレ</t>
    </rPh>
    <rPh sb="428" eb="430">
      <t>ジュウトウ</t>
    </rPh>
    <rPh sb="430" eb="431">
      <t>サキ</t>
    </rPh>
    <rPh sb="432" eb="434">
      <t>ミナオ</t>
    </rPh>
    <rPh sb="494" eb="496">
      <t>イタク</t>
    </rPh>
    <rPh sb="542" eb="544">
      <t>レイワ</t>
    </rPh>
    <rPh sb="545" eb="547">
      <t>ネンド</t>
    </rPh>
    <rPh sb="548" eb="550">
      <t>オスイ</t>
    </rPh>
    <rPh sb="550" eb="552">
      <t>ショリ</t>
    </rPh>
    <rPh sb="552" eb="554">
      <t>ゲンカ</t>
    </rPh>
    <rPh sb="555" eb="556">
      <t>サ</t>
    </rPh>
    <rPh sb="566" eb="568">
      <t>イッパン</t>
    </rPh>
    <rPh sb="568" eb="570">
      <t>カイケイ</t>
    </rPh>
    <rPh sb="570" eb="572">
      <t>クリイレ</t>
    </rPh>
    <rPh sb="572" eb="573">
      <t>キン</t>
    </rPh>
    <rPh sb="573" eb="575">
      <t>ジュウトウ</t>
    </rPh>
    <rPh sb="575" eb="576">
      <t>サキ</t>
    </rPh>
    <rPh sb="577" eb="579">
      <t>ミナオ</t>
    </rPh>
    <rPh sb="583" eb="585">
      <t>シホン</t>
    </rPh>
    <rPh sb="585" eb="586">
      <t>ヒ</t>
    </rPh>
    <rPh sb="590" eb="592">
      <t>オスイ</t>
    </rPh>
    <rPh sb="592" eb="594">
      <t>ショリ</t>
    </rPh>
    <rPh sb="594" eb="595">
      <t>ヒ</t>
    </rPh>
    <rPh sb="596" eb="59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</si>
</sst>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AD-407E-B38A-5A1504BB29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78AD-407E-B38A-5A1504BB29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CA-4F08-B466-FEDD4F8237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F2CA-4F08-B466-FEDD4F8237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78.099999999999994</c:v>
                </c:pt>
                <c:pt idx="3">
                  <c:v>80.650000000000006</c:v>
                </c:pt>
                <c:pt idx="4">
                  <c:v>81.540000000000006</c:v>
                </c:pt>
              </c:numCache>
            </c:numRef>
          </c:val>
          <c:extLst>
            <c:ext xmlns:c16="http://schemas.microsoft.com/office/drawing/2014/chart" uri="{C3380CC4-5D6E-409C-BE32-E72D297353CC}">
              <c16:uniqueId val="{00000000-F55F-4C9E-AF4F-6A671B64A6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F55F-4C9E-AF4F-6A671B64A6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127.13</c:v>
                </c:pt>
                <c:pt idx="3">
                  <c:v>120.31</c:v>
                </c:pt>
                <c:pt idx="4">
                  <c:v>109.13</c:v>
                </c:pt>
              </c:numCache>
            </c:numRef>
          </c:val>
          <c:extLst>
            <c:ext xmlns:c16="http://schemas.microsoft.com/office/drawing/2014/chart" uri="{C3380CC4-5D6E-409C-BE32-E72D297353CC}">
              <c16:uniqueId val="{00000000-0DFE-42CB-9DC4-28EA4DF893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0DFE-42CB-9DC4-28EA4DF893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38.21</c:v>
                </c:pt>
                <c:pt idx="3">
                  <c:v>39.22</c:v>
                </c:pt>
                <c:pt idx="4">
                  <c:v>40.67</c:v>
                </c:pt>
              </c:numCache>
            </c:numRef>
          </c:val>
          <c:extLst>
            <c:ext xmlns:c16="http://schemas.microsoft.com/office/drawing/2014/chart" uri="{C3380CC4-5D6E-409C-BE32-E72D297353CC}">
              <c16:uniqueId val="{00000000-88DF-40E4-8924-83464381DA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88DF-40E4-8924-83464381DA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FE-415F-B60E-29710EB71E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8DFE-415F-B60E-29710EB71E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84-4C38-9C85-A9C333FB6E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6B84-4C38-9C85-A9C333FB6E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37.799999999999997</c:v>
                </c:pt>
                <c:pt idx="3">
                  <c:v>41.55</c:v>
                </c:pt>
                <c:pt idx="4">
                  <c:v>42.38</c:v>
                </c:pt>
              </c:numCache>
            </c:numRef>
          </c:val>
          <c:extLst>
            <c:ext xmlns:c16="http://schemas.microsoft.com/office/drawing/2014/chart" uri="{C3380CC4-5D6E-409C-BE32-E72D297353CC}">
              <c16:uniqueId val="{00000000-2CEC-47A3-A2FA-9E87530223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2CEC-47A3-A2FA-9E87530223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2731.93</c:v>
                </c:pt>
                <c:pt idx="3">
                  <c:v>2611.9499999999998</c:v>
                </c:pt>
                <c:pt idx="4">
                  <c:v>2506.87</c:v>
                </c:pt>
              </c:numCache>
            </c:numRef>
          </c:val>
          <c:extLst>
            <c:ext xmlns:c16="http://schemas.microsoft.com/office/drawing/2014/chart" uri="{C3380CC4-5D6E-409C-BE32-E72D297353CC}">
              <c16:uniqueId val="{00000000-1161-49B5-AB10-404F575810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1161-49B5-AB10-404F575810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70.98</c:v>
                </c:pt>
                <c:pt idx="3">
                  <c:v>73.53</c:v>
                </c:pt>
                <c:pt idx="4">
                  <c:v>99.78</c:v>
                </c:pt>
              </c:numCache>
            </c:numRef>
          </c:val>
          <c:extLst>
            <c:ext xmlns:c16="http://schemas.microsoft.com/office/drawing/2014/chart" uri="{C3380CC4-5D6E-409C-BE32-E72D297353CC}">
              <c16:uniqueId val="{00000000-37F1-49F0-9AD6-2133D8A663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37F1-49F0-9AD6-2133D8A663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145</c:v>
                </c:pt>
                <c:pt idx="4">
                  <c:v>107.26</c:v>
                </c:pt>
              </c:numCache>
            </c:numRef>
          </c:val>
          <c:extLst>
            <c:ext xmlns:c16="http://schemas.microsoft.com/office/drawing/2014/chart" uri="{C3380CC4-5D6E-409C-BE32-E72D297353CC}">
              <c16:uniqueId val="{00000000-8741-4227-AF51-B54817E964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8741-4227-AF51-B54817E964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80" zoomScaleNormal="8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藤岡市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62884</v>
      </c>
      <c r="AM8" s="42"/>
      <c r="AN8" s="42"/>
      <c r="AO8" s="42"/>
      <c r="AP8" s="42"/>
      <c r="AQ8" s="42"/>
      <c r="AR8" s="42"/>
      <c r="AS8" s="42"/>
      <c r="AT8" s="35">
        <f>データ!T6</f>
        <v>180.29</v>
      </c>
      <c r="AU8" s="35"/>
      <c r="AV8" s="35"/>
      <c r="AW8" s="35"/>
      <c r="AX8" s="35"/>
      <c r="AY8" s="35"/>
      <c r="AZ8" s="35"/>
      <c r="BA8" s="35"/>
      <c r="BB8" s="35">
        <f>データ!U6</f>
        <v>348.79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61.04</v>
      </c>
      <c r="J10" s="35"/>
      <c r="K10" s="35"/>
      <c r="L10" s="35"/>
      <c r="M10" s="35"/>
      <c r="N10" s="35"/>
      <c r="O10" s="35"/>
      <c r="P10" s="35">
        <f>データ!P6</f>
        <v>32.43</v>
      </c>
      <c r="Q10" s="35"/>
      <c r="R10" s="35"/>
      <c r="S10" s="35"/>
      <c r="T10" s="35"/>
      <c r="U10" s="35"/>
      <c r="V10" s="35"/>
      <c r="W10" s="35">
        <f>データ!Q6</f>
        <v>86.96</v>
      </c>
      <c r="X10" s="35"/>
      <c r="Y10" s="35"/>
      <c r="Z10" s="35"/>
      <c r="AA10" s="35"/>
      <c r="AB10" s="35"/>
      <c r="AC10" s="35"/>
      <c r="AD10" s="42">
        <f>データ!R6</f>
        <v>2090</v>
      </c>
      <c r="AE10" s="42"/>
      <c r="AF10" s="42"/>
      <c r="AG10" s="42"/>
      <c r="AH10" s="42"/>
      <c r="AI10" s="42"/>
      <c r="AJ10" s="42"/>
      <c r="AK10" s="2"/>
      <c r="AL10" s="42">
        <f>データ!V6</f>
        <v>20315</v>
      </c>
      <c r="AM10" s="42"/>
      <c r="AN10" s="42"/>
      <c r="AO10" s="42"/>
      <c r="AP10" s="42"/>
      <c r="AQ10" s="42"/>
      <c r="AR10" s="42"/>
      <c r="AS10" s="42"/>
      <c r="AT10" s="35">
        <f>データ!W6</f>
        <v>4.7</v>
      </c>
      <c r="AU10" s="35"/>
      <c r="AV10" s="35"/>
      <c r="AW10" s="35"/>
      <c r="AX10" s="35"/>
      <c r="AY10" s="35"/>
      <c r="AZ10" s="35"/>
      <c r="BA10" s="35"/>
      <c r="BB10" s="35">
        <f>データ!X6</f>
        <v>4322.34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fbumT/XAqJg48LKqPcVuoZgxLiZUl+Zr9Wuloe9N9uY5Gd5cvzaOzOZI72A6HQM0xJAuAGdjH+T46y11b0nbQ==" saltValue="rz7TcAZHmtDe2wCxJQlP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102091</v>
      </c>
      <c r="D6" s="19">
        <f t="shared" si="3"/>
        <v>46</v>
      </c>
      <c r="E6" s="19">
        <f t="shared" si="3"/>
        <v>17</v>
      </c>
      <c r="F6" s="19">
        <f t="shared" si="3"/>
        <v>1</v>
      </c>
      <c r="G6" s="19">
        <f t="shared" si="3"/>
        <v>0</v>
      </c>
      <c r="H6" s="19" t="str">
        <f t="shared" si="3"/>
        <v>群馬県　藤岡市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61.04</v>
      </c>
      <c r="P6" s="20">
        <f t="shared" si="3"/>
        <v>32.43</v>
      </c>
      <c r="Q6" s="20">
        <f t="shared" si="3"/>
        <v>86.96</v>
      </c>
      <c r="R6" s="20">
        <f t="shared" si="3"/>
        <v>2090</v>
      </c>
      <c r="S6" s="20">
        <f t="shared" si="3"/>
        <v>62884</v>
      </c>
      <c r="T6" s="20">
        <f t="shared" si="3"/>
        <v>180.29</v>
      </c>
      <c r="U6" s="20">
        <f t="shared" si="3"/>
        <v>348.79</v>
      </c>
      <c r="V6" s="20">
        <f t="shared" si="3"/>
        <v>20315</v>
      </c>
      <c r="W6" s="20">
        <f t="shared" si="3"/>
        <v>4.7</v>
      </c>
      <c r="X6" s="20">
        <f t="shared" si="3"/>
        <v>4322.34</v>
      </c>
      <c r="Y6" s="21" t="str">
        <f>IF(Y7="",NA(),Y7)</f>
        <v>-</v>
      </c>
      <c r="Z6" s="21" t="str">
        <f t="shared" ref="Z6:AH6" si="4">IF(Z7="",NA(),Z7)</f>
        <v>-</v>
      </c>
      <c r="AA6" s="21">
        <f t="shared" si="4"/>
        <v>127.13</v>
      </c>
      <c r="AB6" s="21">
        <f t="shared" si="4"/>
        <v>120.31</v>
      </c>
      <c r="AC6" s="21">
        <f t="shared" si="4"/>
        <v>109.13</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37.799999999999997</v>
      </c>
      <c r="AX6" s="21">
        <f t="shared" si="6"/>
        <v>41.55</v>
      </c>
      <c r="AY6" s="21">
        <f t="shared" si="6"/>
        <v>42.38</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2731.93</v>
      </c>
      <c r="BI6" s="21">
        <f t="shared" si="7"/>
        <v>2611.9499999999998</v>
      </c>
      <c r="BJ6" s="21">
        <f t="shared" si="7"/>
        <v>2506.87</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70.98</v>
      </c>
      <c r="BT6" s="21">
        <f t="shared" si="8"/>
        <v>73.53</v>
      </c>
      <c r="BU6" s="21">
        <f t="shared" si="8"/>
        <v>99.78</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150</v>
      </c>
      <c r="CE6" s="21">
        <f t="shared" si="9"/>
        <v>145</v>
      </c>
      <c r="CF6" s="21">
        <f t="shared" si="9"/>
        <v>107.26</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78.099999999999994</v>
      </c>
      <c r="DA6" s="21">
        <f t="shared" si="11"/>
        <v>80.650000000000006</v>
      </c>
      <c r="DB6" s="21">
        <f t="shared" si="11"/>
        <v>81.540000000000006</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38.21</v>
      </c>
      <c r="DL6" s="21">
        <f t="shared" si="12"/>
        <v>39.22</v>
      </c>
      <c r="DM6" s="21">
        <f t="shared" si="12"/>
        <v>40.67</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102091</v>
      </c>
      <c r="D7" s="23">
        <v>46</v>
      </c>
      <c r="E7" s="23">
        <v>17</v>
      </c>
      <c r="F7" s="23">
        <v>1</v>
      </c>
      <c r="G7" s="23">
        <v>0</v>
      </c>
      <c r="H7" s="23" t="s">
        <v>96</v>
      </c>
      <c r="I7" s="23" t="s">
        <v>97</v>
      </c>
      <c r="J7" s="23" t="s">
        <v>98</v>
      </c>
      <c r="K7" s="23" t="s">
        <v>99</v>
      </c>
      <c r="L7" s="23" t="s">
        <v>100</v>
      </c>
      <c r="M7" s="23" t="s">
        <v>101</v>
      </c>
      <c r="N7" s="24" t="s">
        <v>102</v>
      </c>
      <c r="O7" s="24">
        <v>61.04</v>
      </c>
      <c r="P7" s="24">
        <v>32.43</v>
      </c>
      <c r="Q7" s="24">
        <v>86.96</v>
      </c>
      <c r="R7" s="24">
        <v>2090</v>
      </c>
      <c r="S7" s="24">
        <v>62884</v>
      </c>
      <c r="T7" s="24">
        <v>180.29</v>
      </c>
      <c r="U7" s="24">
        <v>348.79</v>
      </c>
      <c r="V7" s="24">
        <v>20315</v>
      </c>
      <c r="W7" s="24">
        <v>4.7</v>
      </c>
      <c r="X7" s="24">
        <v>4322.34</v>
      </c>
      <c r="Y7" s="24" t="s">
        <v>102</v>
      </c>
      <c r="Z7" s="24" t="s">
        <v>102</v>
      </c>
      <c r="AA7" s="24">
        <v>127.13</v>
      </c>
      <c r="AB7" s="24">
        <v>120.31</v>
      </c>
      <c r="AC7" s="24">
        <v>109.13</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37.799999999999997</v>
      </c>
      <c r="AX7" s="24">
        <v>41.55</v>
      </c>
      <c r="AY7" s="24">
        <v>42.38</v>
      </c>
      <c r="AZ7" s="24" t="s">
        <v>102</v>
      </c>
      <c r="BA7" s="24" t="s">
        <v>102</v>
      </c>
      <c r="BB7" s="24">
        <v>55.6</v>
      </c>
      <c r="BC7" s="24">
        <v>59.4</v>
      </c>
      <c r="BD7" s="24">
        <v>68.27</v>
      </c>
      <c r="BE7" s="24">
        <v>73.44</v>
      </c>
      <c r="BF7" s="24" t="s">
        <v>102</v>
      </c>
      <c r="BG7" s="24" t="s">
        <v>102</v>
      </c>
      <c r="BH7" s="24">
        <v>2731.93</v>
      </c>
      <c r="BI7" s="24">
        <v>2611.9499999999998</v>
      </c>
      <c r="BJ7" s="24">
        <v>2506.87</v>
      </c>
      <c r="BK7" s="24" t="s">
        <v>102</v>
      </c>
      <c r="BL7" s="24" t="s">
        <v>102</v>
      </c>
      <c r="BM7" s="24">
        <v>789.08</v>
      </c>
      <c r="BN7" s="24">
        <v>747.84</v>
      </c>
      <c r="BO7" s="24">
        <v>804.98</v>
      </c>
      <c r="BP7" s="24">
        <v>652.82000000000005</v>
      </c>
      <c r="BQ7" s="24" t="s">
        <v>102</v>
      </c>
      <c r="BR7" s="24" t="s">
        <v>102</v>
      </c>
      <c r="BS7" s="24">
        <v>70.98</v>
      </c>
      <c r="BT7" s="24">
        <v>73.53</v>
      </c>
      <c r="BU7" s="24">
        <v>99.78</v>
      </c>
      <c r="BV7" s="24" t="s">
        <v>102</v>
      </c>
      <c r="BW7" s="24" t="s">
        <v>102</v>
      </c>
      <c r="BX7" s="24">
        <v>88.25</v>
      </c>
      <c r="BY7" s="24">
        <v>90.17</v>
      </c>
      <c r="BZ7" s="24">
        <v>88.71</v>
      </c>
      <c r="CA7" s="24">
        <v>97.61</v>
      </c>
      <c r="CB7" s="24" t="s">
        <v>102</v>
      </c>
      <c r="CC7" s="24" t="s">
        <v>102</v>
      </c>
      <c r="CD7" s="24">
        <v>150</v>
      </c>
      <c r="CE7" s="24">
        <v>145</v>
      </c>
      <c r="CF7" s="24">
        <v>107.26</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78.099999999999994</v>
      </c>
      <c r="DA7" s="24">
        <v>80.650000000000006</v>
      </c>
      <c r="DB7" s="24">
        <v>81.540000000000006</v>
      </c>
      <c r="DC7" s="24" t="s">
        <v>102</v>
      </c>
      <c r="DD7" s="24" t="s">
        <v>102</v>
      </c>
      <c r="DE7" s="24">
        <v>90.72</v>
      </c>
      <c r="DF7" s="24">
        <v>91.07</v>
      </c>
      <c r="DG7" s="24">
        <v>90.67</v>
      </c>
      <c r="DH7" s="24">
        <v>95.82</v>
      </c>
      <c r="DI7" s="24" t="s">
        <v>102</v>
      </c>
      <c r="DJ7" s="24" t="s">
        <v>102</v>
      </c>
      <c r="DK7" s="24">
        <v>38.21</v>
      </c>
      <c r="DL7" s="24">
        <v>39.22</v>
      </c>
      <c r="DM7" s="24">
        <v>40.67</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2024-01-30T07:28:33Z</cp:lastPrinted>
  <dcterms:created xsi:type="dcterms:W3CDTF">2023-12-12T00:44:08Z</dcterms:created>
  <dcterms:modified xsi:type="dcterms:W3CDTF">2024-02-21T00:54:18Z</dcterms:modified>
  <cp:category/>
</cp:coreProperties>
</file>