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6110\Desktop\公営企業に係る経営比較分析表（令和４年度決算）の分析等について\【経営比較分析表】2022_102113_46_1718\"/>
    </mc:Choice>
  </mc:AlternateContent>
  <workbookProtection workbookAlgorithmName="SHA-512" workbookHashValue="nm6IimK5064wxO/qy8deK4f2dk/FC+qMOxL0Iqr19RJkMn67Drh8xpaeyjR3T5g6ofTXTB072wY5WWAfYvl5vw==" workbookSaltValue="MCu0RRTSab8AYioUAwdWi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D10" i="4"/>
  <c r="P10" i="4"/>
  <c r="B10" i="4"/>
  <c r="AT8" i="4"/>
  <c r="W8" i="4"/>
  <c r="P8" i="4"/>
  <c r="B6"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<sst xmlns="http://schemas.openxmlformats.org/spreadsheetml/2006/main" count="278" uniqueCount="117">
  <si>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</si>
  <si>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</si>
  <si>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</si>
  <si>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</si>
  <si>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</si>
  <si>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</si>
  <si>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</si>
  <si>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</si>
  <si>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</si>
  <si>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</si>
  <si>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</si>
  <si>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</si>
  <si>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</si>
  <si>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</si>
  <si>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</si>
  <si>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</si>
  <si>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</si>
  <si>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</si>
  <si>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</si>
  <si>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</si>
  <si>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</si>
  <si>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</si>
  <si>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</si>
  <si>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</si>
  <si>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</si>
  <si>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</si>
  <si>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</si>
  <si>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</si>
  <si>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</si>
  <si>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</si>
  <si>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</si>
  <si>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</si>
  <si>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</si>
  <si>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</si>
  <si>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</si>
  <si>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</si>
  <si>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</si>
  <si>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</si>
  <si>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</si>
  <si>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</si>
  <si>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</si>
  <si>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</si>
  <si>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</si>
  <si>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</si>
  <si>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</si>
  <si>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</si>
  <si>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</si>
  <si>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</si>
  <si>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</si>
  <si>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</si>
  <si>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</si>
  <si>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</si>
  <si>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</si>
  <si>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</si>
  <si>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</si>
  <si>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</si>
  <si>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</si>
  <si>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</si>
  <si>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</si>
  <si>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</si>
  <si>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</si>
  <si>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</si>
  <si>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</si>
  <si>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</si>
  <si>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</si>
  <si>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</si>
  <si>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</si>
  <si>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</si>
  <si>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</si>
  <si>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</si>
  <si>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</si>
  <si>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</si>
  <si>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</si>
  <si>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</si>
  <si>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</si>
  <si>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</si>
  <si>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</si>
  <si>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</si>
  <si>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</si>
  <si>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</si>
  <si>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</si>
  <si>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</si>
  <si>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</si>
  <si>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</si>
  <si>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</si>
  <si>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</si>
  <si>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</si>
  <si>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</si>
  <si>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</si>
  <si>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</si>
  <si>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</si>
  <si>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</si>
  <si>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</si>
  <si>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</si>
  <si>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</si>
  <si>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安中市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</si>
  <si>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</si>
  <si>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</si>
  <si>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</si>
  <si>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</si>
  <si>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</si>
  <si>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</si>
  <si>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</si>
  <si>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</si>
  <si>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</si>
  <si>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</si>
  <si>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</si>
  <si>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</si>
  <si>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</si>
  <si>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</si>
  <si>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</si>
  <si>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</si>
  <si>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</si>
  <si>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</si>
  <si>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本市の公共下水道事業は、利根川上流流域関連安中市公共下水道事業計画に基づき、令和8年度の下水道概成に向けて計画的に管渠整備を進めている。
　また、令和9年度以降については、施設の維持管理を中心に事業を行っていく予定である。
　経営については、令和2年度より地方公営企業法の一部を適用して公営企業会計に移行したことにより経営状況が明確化するため、事業運営については、経営状況を把握しつつ今後の少子高齢化及び人口減少等を踏まえ、効率的に行っていく必要がある。</t>
    <rPh sb="1" eb="3">
      <t>ホンシ</t>
    </rPh>
    <rPh sb="4" eb="6">
      <t>コウキョウ</t>
    </rPh>
    <rPh sb="6" eb="9">
      <t>ゲスイドウ</t>
    </rPh>
    <rPh sb="9" eb="11">
      <t>ジギョウ</t>
    </rPh>
    <rPh sb="13" eb="15">
      <t>トネ</t>
    </rPh>
    <rPh sb="15" eb="16">
      <t>ガワ</t>
    </rPh>
    <rPh sb="16" eb="18">
      <t>ジョウリュウ</t>
    </rPh>
    <rPh sb="18" eb="20">
      <t>リュウイキ</t>
    </rPh>
    <rPh sb="20" eb="22">
      <t>カンレン</t>
    </rPh>
    <rPh sb="22" eb="25">
      <t>アンナカシ</t>
    </rPh>
    <rPh sb="25" eb="27">
      <t>コウキョウ</t>
    </rPh>
    <rPh sb="27" eb="30">
      <t>ゲスイドウ</t>
    </rPh>
    <rPh sb="30" eb="32">
      <t>ジギョウ</t>
    </rPh>
    <rPh sb="32" eb="34">
      <t>ケイカク</t>
    </rPh>
    <rPh sb="35" eb="36">
      <t>モト</t>
    </rPh>
    <rPh sb="39" eb="41">
      <t>レイワ</t>
    </rPh>
    <rPh sb="42" eb="44">
      <t>ネンド</t>
    </rPh>
    <rPh sb="45" eb="48">
      <t>ゲスイドウ</t>
    </rPh>
    <rPh sb="48" eb="50">
      <t>ガイセイ</t>
    </rPh>
    <rPh sb="51" eb="52">
      <t>ム</t>
    </rPh>
    <rPh sb="54" eb="57">
      <t>ケイカクテキ</t>
    </rPh>
    <rPh sb="58" eb="60">
      <t>カンキョ</t>
    </rPh>
    <rPh sb="60" eb="62">
      <t>セイビ</t>
    </rPh>
    <rPh sb="63" eb="64">
      <t>スス</t>
    </rPh>
    <rPh sb="74" eb="76">
      <t>レイワ</t>
    </rPh>
    <rPh sb="77" eb="79">
      <t>ネンド</t>
    </rPh>
    <rPh sb="79" eb="81">
      <t>イコウ</t>
    </rPh>
    <rPh sb="87" eb="89">
      <t>シセツ</t>
    </rPh>
    <rPh sb="90" eb="92">
      <t>イジ</t>
    </rPh>
    <rPh sb="92" eb="94">
      <t>カンリ</t>
    </rPh>
    <rPh sb="95" eb="97">
      <t>チュウシン</t>
    </rPh>
    <rPh sb="98" eb="100">
      <t>ジギョウ</t>
    </rPh>
    <rPh sb="101" eb="102">
      <t>オコナ</t>
    </rPh>
    <rPh sb="106" eb="108">
      <t>ヨテイ</t>
    </rPh>
    <rPh sb="114" eb="116">
      <t>ケイエイ</t>
    </rPh>
    <rPh sb="122" eb="124">
      <t>レイワ</t>
    </rPh>
    <rPh sb="125" eb="127">
      <t>ネンド</t>
    </rPh>
    <rPh sb="129" eb="131">
      <t>チホウ</t>
    </rPh>
    <rPh sb="131" eb="133">
      <t>コウエイ</t>
    </rPh>
    <rPh sb="133" eb="135">
      <t>キギョウ</t>
    </rPh>
    <rPh sb="135" eb="136">
      <t>ホウ</t>
    </rPh>
    <rPh sb="137" eb="139">
      <t>イチブ</t>
    </rPh>
    <rPh sb="140" eb="142">
      <t>テキヨウ</t>
    </rPh>
    <rPh sb="144" eb="146">
      <t>コウエイ</t>
    </rPh>
    <rPh sb="146" eb="148">
      <t>キギョウ</t>
    </rPh>
    <rPh sb="148" eb="150">
      <t>カイケイ</t>
    </rPh>
    <rPh sb="151" eb="153">
      <t>イコウ</t>
    </rPh>
    <rPh sb="160" eb="162">
      <t>ケイエイ</t>
    </rPh>
    <rPh sb="162" eb="164">
      <t>ジョウキョウ</t>
    </rPh>
    <rPh sb="165" eb="168">
      <t>メイカクカ</t>
    </rPh>
    <rPh sb="173" eb="175">
      <t>ジギョウ</t>
    </rPh>
    <rPh sb="175" eb="177">
      <t>ウンエイ</t>
    </rPh>
    <rPh sb="183" eb="185">
      <t>ケイエイ</t>
    </rPh>
    <rPh sb="185" eb="187">
      <t>ジョウキョウ</t>
    </rPh>
    <rPh sb="188" eb="190">
      <t>ハアク</t>
    </rPh>
    <rPh sb="193" eb="195">
      <t>コンゴ</t>
    </rPh>
    <rPh sb="196" eb="198">
      <t>ショウシ</t>
    </rPh>
    <rPh sb="198" eb="201">
      <t>コウレイカ</t>
    </rPh>
    <rPh sb="201" eb="202">
      <t>オヨ</t>
    </rPh>
    <rPh sb="203" eb="205">
      <t>ジンコウ</t>
    </rPh>
    <rPh sb="205" eb="207">
      <t>ゲンショウ</t>
    </rPh>
    <rPh sb="207" eb="208">
      <t>トウ</t>
    </rPh>
    <rPh sb="209" eb="210">
      <t>フ</t>
    </rPh>
    <rPh sb="213" eb="216">
      <t>コウリツテキ</t>
    </rPh>
    <rPh sb="217" eb="218">
      <t>オコナ</t>
    </rPh>
    <rPh sb="222" eb="224">
      <t>ヒツヨウ</t>
    </rPh>
    <phoneticPr fontId="4"/>
  </si>
  <si>
    <t>①経常収支比率については、100％を超えているが、一般会計から地方公営企業法に基づく基準以外の繰入金を一部繰り入れているため、引き続き収益の確保及び費用の削減に努める。
②累積欠損金比率については、公営企業会計へ移行した令和２年度以降毎年度純利益が生じているため、発生していない。
③流動比率については、平均値を上回っているが、依然100％未満であるため、使用料収入の増加及び経費の削減等により、引き続き現金預金の確保に努める。
④企業債残高対事業規模比率については、平均値を上回っているが、令和8年度の下水道概成に向けて年々事業費が減少していることにより企業債残高も減少しており、引き続き企業債の借入れ抑制及び計画的償還を行い、企業債残高の減少に努める。
⑤経費回収率については、平均値をやや下回っているため、使用料収入の増加及び経費の削減等により、経費回収率の向上に努める。
⑥汚水処理原価については、平均値を下回っているが、接続率の向上及び経費の削減等により、より一層汚水処理原価の減少に努める。
⑦施設利用率については、処理場がないため、該当なし。
⑧水洗化率については、平均値を上回っているが、供用開始区域内の下水道未接続者に対して接続促進を図り、より一層水洗化率の向上に努める。</t>
    <rPh sb="1" eb="3">
      <t>ケイジョウ</t>
    </rPh>
    <rPh sb="3" eb="5">
      <t>シュウシ</t>
    </rPh>
    <rPh sb="5" eb="7">
      <t>ヒリツ</t>
    </rPh>
    <rPh sb="18" eb="19">
      <t>コ</t>
    </rPh>
    <rPh sb="25" eb="27">
      <t>イッパン</t>
    </rPh>
    <rPh sb="27" eb="29">
      <t>カイケイ</t>
    </rPh>
    <rPh sb="31" eb="33">
      <t>チホウ</t>
    </rPh>
    <rPh sb="33" eb="35">
      <t>コウエイ</t>
    </rPh>
    <rPh sb="35" eb="37">
      <t>キギョウ</t>
    </rPh>
    <rPh sb="37" eb="38">
      <t>ホウ</t>
    </rPh>
    <rPh sb="39" eb="40">
      <t>モト</t>
    </rPh>
    <rPh sb="42" eb="44">
      <t>キジュン</t>
    </rPh>
    <rPh sb="44" eb="46">
      <t>イガイ</t>
    </rPh>
    <rPh sb="47" eb="49">
      <t>クリイレ</t>
    </rPh>
    <rPh sb="49" eb="50">
      <t>キン</t>
    </rPh>
    <rPh sb="51" eb="53">
      <t>イチブ</t>
    </rPh>
    <rPh sb="53" eb="54">
      <t>ク</t>
    </rPh>
    <rPh sb="55" eb="56">
      <t>イ</t>
    </rPh>
    <rPh sb="63" eb="64">
      <t>ヒ</t>
    </rPh>
    <rPh sb="65" eb="66">
      <t>ツヅ</t>
    </rPh>
    <rPh sb="67" eb="69">
      <t>シュウエキ</t>
    </rPh>
    <rPh sb="70" eb="72">
      <t>カクホ</t>
    </rPh>
    <rPh sb="72" eb="73">
      <t>オヨ</t>
    </rPh>
    <rPh sb="74" eb="76">
      <t>ヒヨウ</t>
    </rPh>
    <rPh sb="77" eb="79">
      <t>サクゲン</t>
    </rPh>
    <rPh sb="80" eb="81">
      <t>ツト</t>
    </rPh>
    <rPh sb="86" eb="88">
      <t>ルイセキ</t>
    </rPh>
    <rPh sb="88" eb="90">
      <t>ケッソン</t>
    </rPh>
    <rPh sb="90" eb="91">
      <t>キン</t>
    </rPh>
    <rPh sb="91" eb="93">
      <t>ヒリツ</t>
    </rPh>
    <rPh sb="99" eb="101">
      <t>コウエイ</t>
    </rPh>
    <rPh sb="101" eb="103">
      <t>キギョウ</t>
    </rPh>
    <rPh sb="103" eb="105">
      <t>カイケイ</t>
    </rPh>
    <rPh sb="106" eb="108">
      <t>イコウ</t>
    </rPh>
    <rPh sb="110" eb="112">
      <t>レイワ</t>
    </rPh>
    <rPh sb="113" eb="115">
      <t>ネンド</t>
    </rPh>
    <rPh sb="115" eb="117">
      <t>イコウ</t>
    </rPh>
    <rPh sb="117" eb="119">
      <t>マイトシ</t>
    </rPh>
    <rPh sb="119" eb="120">
      <t>ド</t>
    </rPh>
    <rPh sb="120" eb="123">
      <t>ジュンリエキ</t>
    </rPh>
    <rPh sb="124" eb="125">
      <t>ショウ</t>
    </rPh>
    <rPh sb="132" eb="134">
      <t>ハッセイ</t>
    </rPh>
    <rPh sb="142" eb="144">
      <t>リュウドウ</t>
    </rPh>
    <rPh sb="144" eb="146">
      <t>ヒリツ</t>
    </rPh>
    <rPh sb="152" eb="155">
      <t>ヘイキンチ</t>
    </rPh>
    <rPh sb="156" eb="158">
      <t>ウワマワ</t>
    </rPh>
    <rPh sb="164" eb="166">
      <t>イゼン</t>
    </rPh>
    <rPh sb="170" eb="172">
      <t>ミマン</t>
    </rPh>
    <rPh sb="178" eb="181">
      <t>シヨウリョウ</t>
    </rPh>
    <rPh sb="181" eb="183">
      <t>シュウニュウ</t>
    </rPh>
    <rPh sb="184" eb="186">
      <t>ゾウカ</t>
    </rPh>
    <rPh sb="186" eb="187">
      <t>オヨ</t>
    </rPh>
    <rPh sb="188" eb="190">
      <t>ケイヒ</t>
    </rPh>
    <rPh sb="191" eb="193">
      <t>サクゲン</t>
    </rPh>
    <rPh sb="193" eb="194">
      <t>トウ</t>
    </rPh>
    <rPh sb="198" eb="199">
      <t>ヒ</t>
    </rPh>
    <rPh sb="200" eb="201">
      <t>ツヅ</t>
    </rPh>
    <rPh sb="202" eb="204">
      <t>ゲンキン</t>
    </rPh>
    <rPh sb="204" eb="206">
      <t>ヨキン</t>
    </rPh>
    <rPh sb="207" eb="209">
      <t>カクホ</t>
    </rPh>
    <rPh sb="210" eb="211">
      <t>ツト</t>
    </rPh>
    <rPh sb="216" eb="218">
      <t>キギョウ</t>
    </rPh>
    <rPh sb="218" eb="219">
      <t>サイ</t>
    </rPh>
    <rPh sb="219" eb="221">
      <t>ザンダカ</t>
    </rPh>
    <rPh sb="221" eb="222">
      <t>タイ</t>
    </rPh>
    <rPh sb="222" eb="224">
      <t>ジギョウ</t>
    </rPh>
    <rPh sb="224" eb="226">
      <t>キボ</t>
    </rPh>
    <rPh sb="226" eb="228">
      <t>ヒリツ</t>
    </rPh>
    <rPh sb="234" eb="237">
      <t>ヘイキンチ</t>
    </rPh>
    <rPh sb="238" eb="240">
      <t>ウワマワ</t>
    </rPh>
    <rPh sb="246" eb="248">
      <t>レイワ</t>
    </rPh>
    <rPh sb="249" eb="251">
      <t>ネンド</t>
    </rPh>
    <rPh sb="252" eb="255">
      <t>ゲスイドウ</t>
    </rPh>
    <rPh sb="255" eb="257">
      <t>ガイセイ</t>
    </rPh>
    <rPh sb="258" eb="259">
      <t>ム</t>
    </rPh>
    <rPh sb="261" eb="263">
      <t>ネンネン</t>
    </rPh>
    <rPh sb="263" eb="265">
      <t>ジギョウ</t>
    </rPh>
    <rPh sb="265" eb="266">
      <t>ヒ</t>
    </rPh>
    <rPh sb="267" eb="269">
      <t>ゲンショウ</t>
    </rPh>
    <rPh sb="278" eb="280">
      <t>キギョウ</t>
    </rPh>
    <rPh sb="280" eb="281">
      <t>サイ</t>
    </rPh>
    <rPh sb="281" eb="283">
      <t>ザンダカ</t>
    </rPh>
    <rPh sb="284" eb="286">
      <t>ゲンショウ</t>
    </rPh>
    <rPh sb="291" eb="292">
      <t>ヒ</t>
    </rPh>
    <rPh sb="293" eb="294">
      <t>ツヅ</t>
    </rPh>
    <rPh sb="295" eb="297">
      <t>キギョウ</t>
    </rPh>
    <rPh sb="297" eb="298">
      <t>サイ</t>
    </rPh>
    <rPh sb="299" eb="301">
      <t>カリイ</t>
    </rPh>
    <rPh sb="302" eb="304">
      <t>ヨクセイ</t>
    </rPh>
    <rPh sb="304" eb="305">
      <t>オヨ</t>
    </rPh>
    <rPh sb="306" eb="309">
      <t>ケイカクテキ</t>
    </rPh>
    <rPh sb="309" eb="311">
      <t>ショウカン</t>
    </rPh>
    <rPh sb="312" eb="313">
      <t>オコナ</t>
    </rPh>
    <rPh sb="315" eb="317">
      <t>キギョウ</t>
    </rPh>
    <rPh sb="317" eb="318">
      <t>サイ</t>
    </rPh>
    <rPh sb="318" eb="320">
      <t>ザンダカ</t>
    </rPh>
    <rPh sb="321" eb="323">
      <t>ゲンショウ</t>
    </rPh>
    <rPh sb="324" eb="325">
      <t>ツト</t>
    </rPh>
    <rPh sb="330" eb="332">
      <t>ケイヒ</t>
    </rPh>
    <rPh sb="332" eb="334">
      <t>カイシュウ</t>
    </rPh>
    <rPh sb="334" eb="335">
      <t>リツ</t>
    </rPh>
    <rPh sb="341" eb="344">
      <t>ヘイキンチ</t>
    </rPh>
    <rPh sb="347" eb="349">
      <t>シタマワ</t>
    </rPh>
    <rPh sb="356" eb="359">
      <t>シヨウリョウ</t>
    </rPh>
    <rPh sb="359" eb="361">
      <t>シュウニュウ</t>
    </rPh>
    <rPh sb="362" eb="364">
      <t>ゾウカ</t>
    </rPh>
    <rPh sb="364" eb="365">
      <t>オヨ</t>
    </rPh>
    <rPh sb="366" eb="368">
      <t>ケイヒ</t>
    </rPh>
    <rPh sb="369" eb="371">
      <t>サクゲン</t>
    </rPh>
    <rPh sb="371" eb="372">
      <t>トウ</t>
    </rPh>
    <rPh sb="376" eb="378">
      <t>ケイヒ</t>
    </rPh>
    <rPh sb="378" eb="380">
      <t>カイシュウ</t>
    </rPh>
    <rPh sb="380" eb="381">
      <t>リツ</t>
    </rPh>
    <rPh sb="382" eb="384">
      <t>コウジョウ</t>
    </rPh>
    <rPh sb="385" eb="386">
      <t>ツト</t>
    </rPh>
    <rPh sb="391" eb="393">
      <t>オスイ</t>
    </rPh>
    <rPh sb="393" eb="395">
      <t>ショリ</t>
    </rPh>
    <rPh sb="395" eb="397">
      <t>ゲンカ</t>
    </rPh>
    <rPh sb="403" eb="406">
      <t>ヘイキンチ</t>
    </rPh>
    <rPh sb="407" eb="409">
      <t>シタマワ</t>
    </rPh>
    <rPh sb="415" eb="417">
      <t>セツゾク</t>
    </rPh>
    <rPh sb="417" eb="418">
      <t>リツ</t>
    </rPh>
    <rPh sb="419" eb="421">
      <t>コウジョウ</t>
    </rPh>
    <rPh sb="421" eb="422">
      <t>オヨ</t>
    </rPh>
    <rPh sb="423" eb="425">
      <t>ケイヒ</t>
    </rPh>
    <rPh sb="426" eb="428">
      <t>サクゲン</t>
    </rPh>
    <rPh sb="428" eb="429">
      <t>トウ</t>
    </rPh>
    <rPh sb="435" eb="437">
      <t>イッソウ</t>
    </rPh>
    <rPh sb="437" eb="439">
      <t>オスイ</t>
    </rPh>
    <rPh sb="439" eb="441">
      <t>ショリ</t>
    </rPh>
    <rPh sb="441" eb="443">
      <t>ゲンカ</t>
    </rPh>
    <rPh sb="444" eb="446">
      <t>ゲンショウ</t>
    </rPh>
    <rPh sb="447" eb="448">
      <t>ツト</t>
    </rPh>
    <rPh sb="453" eb="455">
      <t>シセツ</t>
    </rPh>
    <rPh sb="455" eb="458">
      <t>リヨウリツ</t>
    </rPh>
    <rPh sb="464" eb="467">
      <t>ショリジョウ</t>
    </rPh>
    <rPh sb="473" eb="475">
      <t>ガイトウ</t>
    </rPh>
    <rPh sb="480" eb="483">
      <t>スイセンカ</t>
    </rPh>
    <rPh sb="483" eb="484">
      <t>リツ</t>
    </rPh>
    <rPh sb="490" eb="493">
      <t>ヘイキンチ</t>
    </rPh>
    <rPh sb="494" eb="496">
      <t>ウワマワ</t>
    </rPh>
    <rPh sb="502" eb="504">
      <t>キョウヨウ</t>
    </rPh>
    <rPh sb="504" eb="506">
      <t>カイシ</t>
    </rPh>
    <rPh sb="506" eb="508">
      <t>クイキ</t>
    </rPh>
    <rPh sb="508" eb="509">
      <t>ナイ</t>
    </rPh>
    <rPh sb="510" eb="513">
      <t>ゲスイドウ</t>
    </rPh>
    <rPh sb="513" eb="516">
      <t>ミセツゾク</t>
    </rPh>
    <rPh sb="516" eb="517">
      <t>シャ</t>
    </rPh>
    <rPh sb="518" eb="519">
      <t>タイ</t>
    </rPh>
    <rPh sb="521" eb="523">
      <t>セツゾク</t>
    </rPh>
    <rPh sb="523" eb="525">
      <t>ソクシン</t>
    </rPh>
    <rPh sb="526" eb="527">
      <t>ハカ</t>
    </rPh>
    <rPh sb="531" eb="533">
      <t>イッソウ</t>
    </rPh>
    <rPh sb="533" eb="536">
      <t>スイセンカ</t>
    </rPh>
    <rPh sb="536" eb="537">
      <t>リツ</t>
    </rPh>
    <rPh sb="538" eb="540">
      <t>コウジョウ</t>
    </rPh>
    <rPh sb="541" eb="542">
      <t>ツト</t>
    </rPh>
    <phoneticPr fontId="4"/>
  </si>
  <si>
    <t>　本市の公共下水道については、昭和61年より管渠工事を開始し経年が37年であるため、現在のところ本格的な老朽化対策を行う必要性は生じていない。
　一方、マンホールポンプ等機械設備については、順次耐用年数を迎えるため、今後計画的に更新を行っていく。</t>
    <rPh sb="1" eb="3">
      <t>ホンシ</t>
    </rPh>
    <rPh sb="4" eb="6">
      <t>コウキョウ</t>
    </rPh>
    <rPh sb="6" eb="9">
      <t>ゲスイドウ</t>
    </rPh>
    <rPh sb="15" eb="17">
      <t>ショウワ</t>
    </rPh>
    <rPh sb="19" eb="20">
      <t>ネン</t>
    </rPh>
    <rPh sb="22" eb="24">
      <t>カンキョ</t>
    </rPh>
    <rPh sb="24" eb="26">
      <t>コウジ</t>
    </rPh>
    <rPh sb="27" eb="29">
      <t>カイシ</t>
    </rPh>
    <rPh sb="30" eb="32">
      <t>ケイネン</t>
    </rPh>
    <rPh sb="35" eb="36">
      <t>ネン</t>
    </rPh>
    <rPh sb="42" eb="44">
      <t>ゲンザイ</t>
    </rPh>
    <rPh sb="48" eb="51">
      <t>ホンカクテキ</t>
    </rPh>
    <rPh sb="52" eb="55">
      <t>ロウキュウカ</t>
    </rPh>
    <rPh sb="55" eb="57">
      <t>タイサク</t>
    </rPh>
    <rPh sb="58" eb="59">
      <t>オコナ</t>
    </rPh>
    <rPh sb="60" eb="63">
      <t>ヒツヨウセイ</t>
    </rPh>
    <rPh sb="64" eb="65">
      <t>ショウ</t>
    </rPh>
    <rPh sb="73" eb="75">
      <t>イッポウ</t>
    </rPh>
    <rPh sb="84" eb="85">
      <t>トウ</t>
    </rPh>
    <rPh sb="85" eb="87">
      <t>キカイ</t>
    </rPh>
    <rPh sb="87" eb="89">
      <t>セツビ</t>
    </rPh>
    <rPh sb="95" eb="97">
      <t>ジュンジ</t>
    </rPh>
    <rPh sb="97" eb="99">
      <t>タイヨウ</t>
    </rPh>
    <rPh sb="99" eb="101">
      <t>ネンスウ</t>
    </rPh>
    <rPh sb="102" eb="103">
      <t>ムカ</t>
    </rPh>
    <rPh sb="108" eb="110">
      <t>コンゴ</t>
    </rPh>
    <rPh sb="110" eb="113">
      <t>ケイカクテキ</t>
    </rPh>
    <rPh sb="114" eb="116">
      <t>コウシン</t>
    </rPh>
    <rPh sb="117" eb="11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</si>
</sst>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c:v>0.18</c:v>
                </c:pt>
              </c:numCache>
            </c:numRef>
          </c:val>
          <c:extLst>
            <c:ext xmlns:c16="http://schemas.microsoft.com/office/drawing/2014/chart" uri="{C3380CC4-5D6E-409C-BE32-E72D297353CC}">
              <c16:uniqueId val="{00000000-D3FF-4B73-8ACA-A0CEDB3D535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1.65</c:v>
                </c:pt>
                <c:pt idx="3">
                  <c:v>0.14000000000000001</c:v>
                </c:pt>
                <c:pt idx="4">
                  <c:v>0.08</c:v>
                </c:pt>
              </c:numCache>
            </c:numRef>
          </c:val>
          <c:smooth val="0"/>
          <c:extLst>
            <c:ext xmlns:c16="http://schemas.microsoft.com/office/drawing/2014/chart" uri="{C3380CC4-5D6E-409C-BE32-E72D297353CC}">
              <c16:uniqueId val="{00000001-D3FF-4B73-8ACA-A0CEDB3D535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A9-400D-A601-A4F9DDB76A6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50.53</c:v>
                </c:pt>
                <c:pt idx="3">
                  <c:v>51.42</c:v>
                </c:pt>
                <c:pt idx="4">
                  <c:v>48.95</c:v>
                </c:pt>
              </c:numCache>
            </c:numRef>
          </c:val>
          <c:smooth val="0"/>
          <c:extLst>
            <c:ext xmlns:c16="http://schemas.microsoft.com/office/drawing/2014/chart" uri="{C3380CC4-5D6E-409C-BE32-E72D297353CC}">
              <c16:uniqueId val="{00000001-95A9-400D-A601-A4F9DDB76A6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69.900000000000006</c:v>
                </c:pt>
                <c:pt idx="3">
                  <c:v>87.53</c:v>
                </c:pt>
                <c:pt idx="4">
                  <c:v>89.37</c:v>
                </c:pt>
              </c:numCache>
            </c:numRef>
          </c:val>
          <c:extLst>
            <c:ext xmlns:c16="http://schemas.microsoft.com/office/drawing/2014/chart" uri="{C3380CC4-5D6E-409C-BE32-E72D297353CC}">
              <c16:uniqueId val="{00000000-0649-4D7C-ADA4-604879886F1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82.08</c:v>
                </c:pt>
                <c:pt idx="3">
                  <c:v>81.34</c:v>
                </c:pt>
                <c:pt idx="4">
                  <c:v>81.14</c:v>
                </c:pt>
              </c:numCache>
            </c:numRef>
          </c:val>
          <c:smooth val="0"/>
          <c:extLst>
            <c:ext xmlns:c16="http://schemas.microsoft.com/office/drawing/2014/chart" uri="{C3380CC4-5D6E-409C-BE32-E72D297353CC}">
              <c16:uniqueId val="{00000001-0649-4D7C-ADA4-604879886F1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124.03</c:v>
                </c:pt>
                <c:pt idx="3">
                  <c:v>128.76</c:v>
                </c:pt>
                <c:pt idx="4">
                  <c:v>126.52</c:v>
                </c:pt>
              </c:numCache>
            </c:numRef>
          </c:val>
          <c:extLst>
            <c:ext xmlns:c16="http://schemas.microsoft.com/office/drawing/2014/chart" uri="{C3380CC4-5D6E-409C-BE32-E72D297353CC}">
              <c16:uniqueId val="{00000000-B1F2-4EC4-9D4B-7018275913A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107.21</c:v>
                </c:pt>
                <c:pt idx="3">
                  <c:v>107.08</c:v>
                </c:pt>
                <c:pt idx="4">
                  <c:v>106.08</c:v>
                </c:pt>
              </c:numCache>
            </c:numRef>
          </c:val>
          <c:smooth val="0"/>
          <c:extLst>
            <c:ext xmlns:c16="http://schemas.microsoft.com/office/drawing/2014/chart" uri="{C3380CC4-5D6E-409C-BE32-E72D297353CC}">
              <c16:uniqueId val="{00000001-B1F2-4EC4-9D4B-7018275913A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2.98</c:v>
                </c:pt>
                <c:pt idx="3">
                  <c:v>5.91</c:v>
                </c:pt>
                <c:pt idx="4">
                  <c:v>8.57</c:v>
                </c:pt>
              </c:numCache>
            </c:numRef>
          </c:val>
          <c:extLst>
            <c:ext xmlns:c16="http://schemas.microsoft.com/office/drawing/2014/chart" uri="{C3380CC4-5D6E-409C-BE32-E72D297353CC}">
              <c16:uniqueId val="{00000000-0FA9-48FB-90B0-620C81A5E7E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12.7</c:v>
                </c:pt>
                <c:pt idx="3">
                  <c:v>14.65</c:v>
                </c:pt>
                <c:pt idx="4">
                  <c:v>16.11</c:v>
                </c:pt>
              </c:numCache>
            </c:numRef>
          </c:val>
          <c:smooth val="0"/>
          <c:extLst>
            <c:ext xmlns:c16="http://schemas.microsoft.com/office/drawing/2014/chart" uri="{C3380CC4-5D6E-409C-BE32-E72D297353CC}">
              <c16:uniqueId val="{00000001-0FA9-48FB-90B0-620C81A5E7E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3EA-4E4E-A4FF-957D0C72727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c:v>
                </c:pt>
                <c:pt idx="4">
                  <c:v>0.17</c:v>
                </c:pt>
              </c:numCache>
            </c:numRef>
          </c:val>
          <c:smooth val="0"/>
          <c:extLst>
            <c:ext xmlns:c16="http://schemas.microsoft.com/office/drawing/2014/chart" uri="{C3380CC4-5D6E-409C-BE32-E72D297353CC}">
              <c16:uniqueId val="{00000001-73EA-4E4E-A4FF-957D0C72727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2F7-4304-BB00-9741C2E836A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43.71</c:v>
                </c:pt>
                <c:pt idx="3">
                  <c:v>45.94</c:v>
                </c:pt>
                <c:pt idx="4">
                  <c:v>29.34</c:v>
                </c:pt>
              </c:numCache>
            </c:numRef>
          </c:val>
          <c:smooth val="0"/>
          <c:extLst>
            <c:ext xmlns:c16="http://schemas.microsoft.com/office/drawing/2014/chart" uri="{C3380CC4-5D6E-409C-BE32-E72D297353CC}">
              <c16:uniqueId val="{00000001-52F7-4304-BB00-9741C2E836A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30.22</c:v>
                </c:pt>
                <c:pt idx="3">
                  <c:v>53.08</c:v>
                </c:pt>
                <c:pt idx="4">
                  <c:v>70.709999999999994</c:v>
                </c:pt>
              </c:numCache>
            </c:numRef>
          </c:val>
          <c:extLst>
            <c:ext xmlns:c16="http://schemas.microsoft.com/office/drawing/2014/chart" uri="{C3380CC4-5D6E-409C-BE32-E72D297353CC}">
              <c16:uniqueId val="{00000000-97D6-4F91-B02C-DDEF29857AD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40.67</c:v>
                </c:pt>
                <c:pt idx="3">
                  <c:v>47.7</c:v>
                </c:pt>
                <c:pt idx="4">
                  <c:v>50.59</c:v>
                </c:pt>
              </c:numCache>
            </c:numRef>
          </c:val>
          <c:smooth val="0"/>
          <c:extLst>
            <c:ext xmlns:c16="http://schemas.microsoft.com/office/drawing/2014/chart" uri="{C3380CC4-5D6E-409C-BE32-E72D297353CC}">
              <c16:uniqueId val="{00000001-97D6-4F91-B02C-DDEF29857AD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3240.16</c:v>
                </c:pt>
                <c:pt idx="3">
                  <c:v>3042.04</c:v>
                </c:pt>
                <c:pt idx="4">
                  <c:v>2854.49</c:v>
                </c:pt>
              </c:numCache>
            </c:numRef>
          </c:val>
          <c:extLst>
            <c:ext xmlns:c16="http://schemas.microsoft.com/office/drawing/2014/chart" uri="{C3380CC4-5D6E-409C-BE32-E72D297353CC}">
              <c16:uniqueId val="{00000000-23C1-4177-A168-02DA6AD0344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1050.51</c:v>
                </c:pt>
                <c:pt idx="3">
                  <c:v>1102.01</c:v>
                </c:pt>
                <c:pt idx="4">
                  <c:v>987.36</c:v>
                </c:pt>
              </c:numCache>
            </c:numRef>
          </c:val>
          <c:smooth val="0"/>
          <c:extLst>
            <c:ext xmlns:c16="http://schemas.microsoft.com/office/drawing/2014/chart" uri="{C3380CC4-5D6E-409C-BE32-E72D297353CC}">
              <c16:uniqueId val="{00000001-23C1-4177-A168-02DA6AD0344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84.97</c:v>
                </c:pt>
                <c:pt idx="3">
                  <c:v>81.36</c:v>
                </c:pt>
                <c:pt idx="4">
                  <c:v>81.55</c:v>
                </c:pt>
              </c:numCache>
            </c:numRef>
          </c:val>
          <c:extLst>
            <c:ext xmlns:c16="http://schemas.microsoft.com/office/drawing/2014/chart" uri="{C3380CC4-5D6E-409C-BE32-E72D297353CC}">
              <c16:uniqueId val="{00000000-45B8-4368-9231-71164856440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82.65</c:v>
                </c:pt>
                <c:pt idx="3">
                  <c:v>82.55</c:v>
                </c:pt>
                <c:pt idx="4">
                  <c:v>83.55</c:v>
                </c:pt>
              </c:numCache>
            </c:numRef>
          </c:val>
          <c:smooth val="0"/>
          <c:extLst>
            <c:ext xmlns:c16="http://schemas.microsoft.com/office/drawing/2014/chart" uri="{C3380CC4-5D6E-409C-BE32-E72D297353CC}">
              <c16:uniqueId val="{00000001-45B8-4368-9231-71164856440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c:v>
                </c:pt>
                <c:pt idx="3">
                  <c:v>150</c:v>
                </c:pt>
                <c:pt idx="4">
                  <c:v>150</c:v>
                </c:pt>
              </c:numCache>
            </c:numRef>
          </c:val>
          <c:extLst>
            <c:ext xmlns:c16="http://schemas.microsoft.com/office/drawing/2014/chart" uri="{C3380CC4-5D6E-409C-BE32-E72D297353CC}">
              <c16:uniqueId val="{00000000-311A-4F6B-853A-03685C59112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186.3</c:v>
                </c:pt>
                <c:pt idx="3">
                  <c:v>188.38</c:v>
                </c:pt>
                <c:pt idx="4">
                  <c:v>185.98</c:v>
                </c:pt>
              </c:numCache>
            </c:numRef>
          </c:val>
          <c:smooth val="0"/>
          <c:extLst>
            <c:ext xmlns:c16="http://schemas.microsoft.com/office/drawing/2014/chart" uri="{C3380CC4-5D6E-409C-BE32-E72D297353CC}">
              <c16:uniqueId val="{00000001-311A-4F6B-853A-03685C59112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群馬県　安中市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6">
        <f>データ!S6</f>
        <v>55245</v>
      </c>
      <c r="AM8" s="46"/>
      <c r="AN8" s="46"/>
      <c r="AO8" s="46"/>
      <c r="AP8" s="46"/>
      <c r="AQ8" s="46"/>
      <c r="AR8" s="46"/>
      <c r="AS8" s="46"/>
      <c r="AT8" s="45">
        <f>データ!T6</f>
        <v>276.31</v>
      </c>
      <c r="AU8" s="45"/>
      <c r="AV8" s="45"/>
      <c r="AW8" s="45"/>
      <c r="AX8" s="45"/>
      <c r="AY8" s="45"/>
      <c r="AZ8" s="45"/>
      <c r="BA8" s="45"/>
      <c r="BB8" s="45">
        <f>データ!U6</f>
        <v>199.94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60.51</v>
      </c>
      <c r="J10" s="45"/>
      <c r="K10" s="45"/>
      <c r="L10" s="45"/>
      <c r="M10" s="45"/>
      <c r="N10" s="45"/>
      <c r="O10" s="45"/>
      <c r="P10" s="45">
        <f>データ!P6</f>
        <v>30.28</v>
      </c>
      <c r="Q10" s="45"/>
      <c r="R10" s="45"/>
      <c r="S10" s="45"/>
      <c r="T10" s="45"/>
      <c r="U10" s="45"/>
      <c r="V10" s="45"/>
      <c r="W10" s="45">
        <f>データ!Q6</f>
        <v>100</v>
      </c>
      <c r="X10" s="45"/>
      <c r="Y10" s="45"/>
      <c r="Z10" s="45"/>
      <c r="AA10" s="45"/>
      <c r="AB10" s="45"/>
      <c r="AC10" s="45"/>
      <c r="AD10" s="46">
        <f>データ!R6</f>
        <v>2370</v>
      </c>
      <c r="AE10" s="46"/>
      <c r="AF10" s="46"/>
      <c r="AG10" s="46"/>
      <c r="AH10" s="46"/>
      <c r="AI10" s="46"/>
      <c r="AJ10" s="46"/>
      <c r="AK10" s="2"/>
      <c r="AL10" s="46">
        <f>データ!V6</f>
        <v>16664</v>
      </c>
      <c r="AM10" s="46"/>
      <c r="AN10" s="46"/>
      <c r="AO10" s="46"/>
      <c r="AP10" s="46"/>
      <c r="AQ10" s="46"/>
      <c r="AR10" s="46"/>
      <c r="AS10" s="46"/>
      <c r="AT10" s="45">
        <f>データ!W6</f>
        <v>5.68</v>
      </c>
      <c r="AU10" s="45"/>
      <c r="AV10" s="45"/>
      <c r="AW10" s="45"/>
      <c r="AX10" s="45"/>
      <c r="AY10" s="45"/>
      <c r="AZ10" s="45"/>
      <c r="BA10" s="45"/>
      <c r="BB10" s="45">
        <f>データ!X6</f>
        <v>2933.8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igZPEWJrEvhzvjpH2iOY5Jwei4ENFbTCrqkdxv8wfCucHtrFi1hSr2xdNmztqadb5/rAcUzjqb01RCksvq1s+Q==" saltValue="0cR7lxTSI9hcVAQL7Gzt9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102113</v>
      </c>
      <c r="D6" s="19">
        <f t="shared" si="3"/>
        <v>46</v>
      </c>
      <c r="E6" s="19">
        <f t="shared" si="3"/>
        <v>17</v>
      </c>
      <c r="F6" s="19">
        <f t="shared" si="3"/>
        <v>1</v>
      </c>
      <c r="G6" s="19">
        <f t="shared" si="3"/>
        <v>0</v>
      </c>
      <c r="H6" s="19" t="str">
        <f t="shared" si="3"/>
        <v>群馬県　安中市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60.51</v>
      </c>
      <c r="P6" s="20">
        <f t="shared" si="3"/>
        <v>30.28</v>
      </c>
      <c r="Q6" s="20">
        <f t="shared" si="3"/>
        <v>100</v>
      </c>
      <c r="R6" s="20">
        <f t="shared" si="3"/>
        <v>2370</v>
      </c>
      <c r="S6" s="20">
        <f t="shared" si="3"/>
        <v>55245</v>
      </c>
      <c r="T6" s="20">
        <f t="shared" si="3"/>
        <v>276.31</v>
      </c>
      <c r="U6" s="20">
        <f t="shared" si="3"/>
        <v>199.94</v>
      </c>
      <c r="V6" s="20">
        <f t="shared" si="3"/>
        <v>16664</v>
      </c>
      <c r="W6" s="20">
        <f t="shared" si="3"/>
        <v>5.68</v>
      </c>
      <c r="X6" s="20">
        <f t="shared" si="3"/>
        <v>2933.8</v>
      </c>
      <c r="Y6" s="21" t="str">
        <f>IF(Y7="",NA(),Y7)</f>
        <v>-</v>
      </c>
      <c r="Z6" s="21" t="str">
        <f t="shared" ref="Z6:AH6" si="4">IF(Z7="",NA(),Z7)</f>
        <v>-</v>
      </c>
      <c r="AA6" s="21">
        <f t="shared" si="4"/>
        <v>124.03</v>
      </c>
      <c r="AB6" s="21">
        <f t="shared" si="4"/>
        <v>128.76</v>
      </c>
      <c r="AC6" s="21">
        <f t="shared" si="4"/>
        <v>126.52</v>
      </c>
      <c r="AD6" s="21" t="str">
        <f t="shared" si="4"/>
        <v>-</v>
      </c>
      <c r="AE6" s="21" t="str">
        <f t="shared" si="4"/>
        <v>-</v>
      </c>
      <c r="AF6" s="21">
        <f t="shared" si="4"/>
        <v>107.21</v>
      </c>
      <c r="AG6" s="21">
        <f t="shared" si="4"/>
        <v>107.08</v>
      </c>
      <c r="AH6" s="21">
        <f t="shared" si="4"/>
        <v>106.08</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43.71</v>
      </c>
      <c r="AR6" s="21">
        <f t="shared" si="5"/>
        <v>45.94</v>
      </c>
      <c r="AS6" s="21">
        <f t="shared" si="5"/>
        <v>29.34</v>
      </c>
      <c r="AT6" s="20" t="str">
        <f>IF(AT7="","",IF(AT7="-","【-】","【"&amp;SUBSTITUTE(TEXT(AT7,"#,##0.00"),"-","△")&amp;"】"))</f>
        <v>【3.15】</v>
      </c>
      <c r="AU6" s="21" t="str">
        <f>IF(AU7="",NA(),AU7)</f>
        <v>-</v>
      </c>
      <c r="AV6" s="21" t="str">
        <f t="shared" ref="AV6:BD6" si="6">IF(AV7="",NA(),AV7)</f>
        <v>-</v>
      </c>
      <c r="AW6" s="21">
        <f t="shared" si="6"/>
        <v>30.22</v>
      </c>
      <c r="AX6" s="21">
        <f t="shared" si="6"/>
        <v>53.08</v>
      </c>
      <c r="AY6" s="21">
        <f t="shared" si="6"/>
        <v>70.709999999999994</v>
      </c>
      <c r="AZ6" s="21" t="str">
        <f t="shared" si="6"/>
        <v>-</v>
      </c>
      <c r="BA6" s="21" t="str">
        <f t="shared" si="6"/>
        <v>-</v>
      </c>
      <c r="BB6" s="21">
        <f t="shared" si="6"/>
        <v>40.67</v>
      </c>
      <c r="BC6" s="21">
        <f t="shared" si="6"/>
        <v>47.7</v>
      </c>
      <c r="BD6" s="21">
        <f t="shared" si="6"/>
        <v>50.59</v>
      </c>
      <c r="BE6" s="20" t="str">
        <f>IF(BE7="","",IF(BE7="-","【-】","【"&amp;SUBSTITUTE(TEXT(BE7,"#,##0.00"),"-","△")&amp;"】"))</f>
        <v>【73.44】</v>
      </c>
      <c r="BF6" s="21" t="str">
        <f>IF(BF7="",NA(),BF7)</f>
        <v>-</v>
      </c>
      <c r="BG6" s="21" t="str">
        <f t="shared" ref="BG6:BO6" si="7">IF(BG7="",NA(),BG7)</f>
        <v>-</v>
      </c>
      <c r="BH6" s="21">
        <f t="shared" si="7"/>
        <v>3240.16</v>
      </c>
      <c r="BI6" s="21">
        <f t="shared" si="7"/>
        <v>3042.04</v>
      </c>
      <c r="BJ6" s="21">
        <f t="shared" si="7"/>
        <v>2854.49</v>
      </c>
      <c r="BK6" s="21" t="str">
        <f t="shared" si="7"/>
        <v>-</v>
      </c>
      <c r="BL6" s="21" t="str">
        <f t="shared" si="7"/>
        <v>-</v>
      </c>
      <c r="BM6" s="21">
        <f t="shared" si="7"/>
        <v>1050.51</v>
      </c>
      <c r="BN6" s="21">
        <f t="shared" si="7"/>
        <v>1102.01</v>
      </c>
      <c r="BO6" s="21">
        <f t="shared" si="7"/>
        <v>987.36</v>
      </c>
      <c r="BP6" s="20" t="str">
        <f>IF(BP7="","",IF(BP7="-","【-】","【"&amp;SUBSTITUTE(TEXT(BP7,"#,##0.00"),"-","△")&amp;"】"))</f>
        <v>【652.82】</v>
      </c>
      <c r="BQ6" s="21" t="str">
        <f>IF(BQ7="",NA(),BQ7)</f>
        <v>-</v>
      </c>
      <c r="BR6" s="21" t="str">
        <f t="shared" ref="BR6:BZ6" si="8">IF(BR7="",NA(),BR7)</f>
        <v>-</v>
      </c>
      <c r="BS6" s="21">
        <f t="shared" si="8"/>
        <v>84.97</v>
      </c>
      <c r="BT6" s="21">
        <f t="shared" si="8"/>
        <v>81.36</v>
      </c>
      <c r="BU6" s="21">
        <f t="shared" si="8"/>
        <v>81.55</v>
      </c>
      <c r="BV6" s="21" t="str">
        <f t="shared" si="8"/>
        <v>-</v>
      </c>
      <c r="BW6" s="21" t="str">
        <f t="shared" si="8"/>
        <v>-</v>
      </c>
      <c r="BX6" s="21">
        <f t="shared" si="8"/>
        <v>82.65</v>
      </c>
      <c r="BY6" s="21">
        <f t="shared" si="8"/>
        <v>82.55</v>
      </c>
      <c r="BZ6" s="21">
        <f t="shared" si="8"/>
        <v>83.55</v>
      </c>
      <c r="CA6" s="20" t="str">
        <f>IF(CA7="","",IF(CA7="-","【-】","【"&amp;SUBSTITUTE(TEXT(CA7,"#,##0.00"),"-","△")&amp;"】"))</f>
        <v>【97.61】</v>
      </c>
      <c r="CB6" s="21" t="str">
        <f>IF(CB7="",NA(),CB7)</f>
        <v>-</v>
      </c>
      <c r="CC6" s="21" t="str">
        <f t="shared" ref="CC6:CK6" si="9">IF(CC7="",NA(),CC7)</f>
        <v>-</v>
      </c>
      <c r="CD6" s="21">
        <f t="shared" si="9"/>
        <v>150</v>
      </c>
      <c r="CE6" s="21">
        <f t="shared" si="9"/>
        <v>150</v>
      </c>
      <c r="CF6" s="21">
        <f t="shared" si="9"/>
        <v>150</v>
      </c>
      <c r="CG6" s="21" t="str">
        <f t="shared" si="9"/>
        <v>-</v>
      </c>
      <c r="CH6" s="21" t="str">
        <f t="shared" si="9"/>
        <v>-</v>
      </c>
      <c r="CI6" s="21">
        <f t="shared" si="9"/>
        <v>186.3</v>
      </c>
      <c r="CJ6" s="21">
        <f t="shared" si="9"/>
        <v>188.38</v>
      </c>
      <c r="CK6" s="21">
        <f t="shared" si="9"/>
        <v>185.98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50.53</v>
      </c>
      <c r="CU6" s="21">
        <f t="shared" si="10"/>
        <v>51.42</v>
      </c>
      <c r="CV6" s="21">
        <f t="shared" si="10"/>
        <v>48.95</v>
      </c>
      <c r="CW6" s="20" t="str">
        <f>IF(CW7="","",IF(CW7="-","【-】","【"&amp;SUBSTITUTE(TEXT(CW7,"#,##0.00"),"-","△")&amp;"】"))</f>
        <v>【59.10】</v>
      </c>
      <c r="CX6" s="21" t="str">
        <f>IF(CX7="",NA(),CX7)</f>
        <v>-</v>
      </c>
      <c r="CY6" s="21" t="str">
        <f t="shared" ref="CY6:DG6" si="11">IF(CY7="",NA(),CY7)</f>
        <v>-</v>
      </c>
      <c r="CZ6" s="21">
        <f t="shared" si="11"/>
        <v>69.900000000000006</v>
      </c>
      <c r="DA6" s="21">
        <f t="shared" si="11"/>
        <v>87.53</v>
      </c>
      <c r="DB6" s="21">
        <f t="shared" si="11"/>
        <v>89.37</v>
      </c>
      <c r="DC6" s="21" t="str">
        <f t="shared" si="11"/>
        <v>-</v>
      </c>
      <c r="DD6" s="21" t="str">
        <f t="shared" si="11"/>
        <v>-</v>
      </c>
      <c r="DE6" s="21">
        <f t="shared" si="11"/>
        <v>82.08</v>
      </c>
      <c r="DF6" s="21">
        <f t="shared" si="11"/>
        <v>81.34</v>
      </c>
      <c r="DG6" s="21">
        <f t="shared" si="11"/>
        <v>81.14</v>
      </c>
      <c r="DH6" s="20" t="str">
        <f>IF(DH7="","",IF(DH7="-","【-】","【"&amp;SUBSTITUTE(TEXT(DH7,"#,##0.00"),"-","△")&amp;"】"))</f>
        <v>【95.82】</v>
      </c>
      <c r="DI6" s="21" t="str">
        <f>IF(DI7="",NA(),DI7)</f>
        <v>-</v>
      </c>
      <c r="DJ6" s="21" t="str">
        <f t="shared" ref="DJ6:DR6" si="12">IF(DJ7="",NA(),DJ7)</f>
        <v>-</v>
      </c>
      <c r="DK6" s="21">
        <f t="shared" si="12"/>
        <v>2.98</v>
      </c>
      <c r="DL6" s="21">
        <f t="shared" si="12"/>
        <v>5.91</v>
      </c>
      <c r="DM6" s="21">
        <f t="shared" si="12"/>
        <v>8.57</v>
      </c>
      <c r="DN6" s="21" t="str">
        <f t="shared" si="12"/>
        <v>-</v>
      </c>
      <c r="DO6" s="21" t="str">
        <f t="shared" si="12"/>
        <v>-</v>
      </c>
      <c r="DP6" s="21">
        <f t="shared" si="12"/>
        <v>12.7</v>
      </c>
      <c r="DQ6" s="21">
        <f t="shared" si="12"/>
        <v>14.65</v>
      </c>
      <c r="DR6" s="21">
        <f t="shared" si="12"/>
        <v>16.11</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0.1</v>
      </c>
      <c r="EC6" s="21">
        <f t="shared" si="13"/>
        <v>0.17</v>
      </c>
      <c r="ED6" s="20" t="str">
        <f>IF(ED7="","",IF(ED7="-","【-】","【"&amp;SUBSTITUTE(TEXT(ED7,"#,##0.00"),"-","△")&amp;"】"))</f>
        <v>【7.62】</v>
      </c>
      <c r="EE6" s="21" t="str">
        <f>IF(EE7="",NA(),EE7)</f>
        <v>-</v>
      </c>
      <c r="EF6" s="21" t="str">
        <f t="shared" ref="EF6:EN6" si="14">IF(EF7="",NA(),EF7)</f>
        <v>-</v>
      </c>
      <c r="EG6" s="20">
        <f t="shared" si="14"/>
        <v>0</v>
      </c>
      <c r="EH6" s="20">
        <f t="shared" si="14"/>
        <v>0</v>
      </c>
      <c r="EI6" s="21">
        <f t="shared" si="14"/>
        <v>0.18</v>
      </c>
      <c r="EJ6" s="21" t="str">
        <f t="shared" si="14"/>
        <v>-</v>
      </c>
      <c r="EK6" s="21" t="str">
        <f t="shared" si="14"/>
        <v>-</v>
      </c>
      <c r="EL6" s="21">
        <f t="shared" si="14"/>
        <v>1.65</v>
      </c>
      <c r="EM6" s="21">
        <f t="shared" si="14"/>
        <v>0.14000000000000001</v>
      </c>
      <c r="EN6" s="21">
        <f t="shared" si="14"/>
        <v>0.08</v>
      </c>
      <c r="EO6" s="20" t="str">
        <f>IF(EO7="","",IF(EO7="-","【-】","【"&amp;SUBSTITUTE(TEXT(EO7,"#,##0.00"),"-","△")&amp;"】"))</f>
        <v>【0.23】</v>
      </c>
    </row>
    <row r="7" spans="1:148" s="22" customFormat="1" x14ac:dyDescent="0.15">
      <c r="A7" s="14"/>
      <c r="B7" s="23">
        <v>2022</v>
      </c>
      <c r="C7" s="23">
        <v>102113</v>
      </c>
      <c r="D7" s="23">
        <v>46</v>
      </c>
      <c r="E7" s="23">
        <v>17</v>
      </c>
      <c r="F7" s="23">
        <v>1</v>
      </c>
      <c r="G7" s="23">
        <v>0</v>
      </c>
      <c r="H7" s="23" t="s">
        <v>95</v>
      </c>
      <c r="I7" s="23" t="s">
        <v>96</v>
      </c>
      <c r="J7" s="23" t="s">
        <v>97</v>
      </c>
      <c r="K7" s="23" t="s">
        <v>98</v>
      </c>
      <c r="L7" s="23" t="s">
        <v>99</v>
      </c>
      <c r="M7" s="23" t="s">
        <v>100</v>
      </c>
      <c r="N7" s="24" t="s">
        <v>101</v>
      </c>
      <c r="O7" s="24">
        <v>60.51</v>
      </c>
      <c r="P7" s="24">
        <v>30.28</v>
      </c>
      <c r="Q7" s="24">
        <v>100</v>
      </c>
      <c r="R7" s="24">
        <v>2370</v>
      </c>
      <c r="S7" s="24">
        <v>55245</v>
      </c>
      <c r="T7" s="24">
        <v>276.31</v>
      </c>
      <c r="U7" s="24">
        <v>199.94</v>
      </c>
      <c r="V7" s="24">
        <v>16664</v>
      </c>
      <c r="W7" s="24">
        <v>5.68</v>
      </c>
      <c r="X7" s="24">
        <v>2933.8</v>
      </c>
      <c r="Y7" s="24" t="s">
        <v>101</v>
      </c>
      <c r="Z7" s="24" t="s">
        <v>101</v>
      </c>
      <c r="AA7" s="24">
        <v>124.03</v>
      </c>
      <c r="AB7" s="24">
        <v>128.76</v>
      </c>
      <c r="AC7" s="24">
        <v>126.52</v>
      </c>
      <c r="AD7" s="24" t="s">
        <v>101</v>
      </c>
      <c r="AE7" s="24" t="s">
        <v>101</v>
      </c>
      <c r="AF7" s="24">
        <v>107.21</v>
      </c>
      <c r="AG7" s="24">
        <v>107.08</v>
      </c>
      <c r="AH7" s="24">
        <v>106.08</v>
      </c>
      <c r="AI7" s="24">
        <v>106.11</v>
      </c>
      <c r="AJ7" s="24" t="s">
        <v>101</v>
      </c>
      <c r="AK7" s="24" t="s">
        <v>101</v>
      </c>
      <c r="AL7" s="24">
        <v>0</v>
      </c>
      <c r="AM7" s="24">
        <v>0</v>
      </c>
      <c r="AN7" s="24">
        <v>0</v>
      </c>
      <c r="AO7" s="24" t="s">
        <v>101</v>
      </c>
      <c r="AP7" s="24" t="s">
        <v>101</v>
      </c>
      <c r="AQ7" s="24">
        <v>43.71</v>
      </c>
      <c r="AR7" s="24">
        <v>45.94</v>
      </c>
      <c r="AS7" s="24">
        <v>29.34</v>
      </c>
      <c r="AT7" s="24">
        <v>3.15</v>
      </c>
      <c r="AU7" s="24" t="s">
        <v>101</v>
      </c>
      <c r="AV7" s="24" t="s">
        <v>101</v>
      </c>
      <c r="AW7" s="24">
        <v>30.22</v>
      </c>
      <c r="AX7" s="24">
        <v>53.08</v>
      </c>
      <c r="AY7" s="24">
        <v>70.709999999999994</v>
      </c>
      <c r="AZ7" s="24" t="s">
        <v>101</v>
      </c>
      <c r="BA7" s="24" t="s">
        <v>101</v>
      </c>
      <c r="BB7" s="24">
        <v>40.67</v>
      </c>
      <c r="BC7" s="24">
        <v>47.7</v>
      </c>
      <c r="BD7" s="24">
        <v>50.59</v>
      </c>
      <c r="BE7" s="24">
        <v>73.44</v>
      </c>
      <c r="BF7" s="24" t="s">
        <v>101</v>
      </c>
      <c r="BG7" s="24" t="s">
        <v>101</v>
      </c>
      <c r="BH7" s="24">
        <v>3240.16</v>
      </c>
      <c r="BI7" s="24">
        <v>3042.04</v>
      </c>
      <c r="BJ7" s="24">
        <v>2854.49</v>
      </c>
      <c r="BK7" s="24" t="s">
        <v>101</v>
      </c>
      <c r="BL7" s="24" t="s">
        <v>101</v>
      </c>
      <c r="BM7" s="24">
        <v>1050.51</v>
      </c>
      <c r="BN7" s="24">
        <v>1102.01</v>
      </c>
      <c r="BO7" s="24">
        <v>987.36</v>
      </c>
      <c r="BP7" s="24">
        <v>652.82000000000005</v>
      </c>
      <c r="BQ7" s="24" t="s">
        <v>101</v>
      </c>
      <c r="BR7" s="24" t="s">
        <v>101</v>
      </c>
      <c r="BS7" s="24">
        <v>84.97</v>
      </c>
      <c r="BT7" s="24">
        <v>81.36</v>
      </c>
      <c r="BU7" s="24">
        <v>81.55</v>
      </c>
      <c r="BV7" s="24" t="s">
        <v>101</v>
      </c>
      <c r="BW7" s="24" t="s">
        <v>101</v>
      </c>
      <c r="BX7" s="24">
        <v>82.65</v>
      </c>
      <c r="BY7" s="24">
        <v>82.55</v>
      </c>
      <c r="BZ7" s="24">
        <v>83.55</v>
      </c>
      <c r="CA7" s="24">
        <v>97.61</v>
      </c>
      <c r="CB7" s="24" t="s">
        <v>101</v>
      </c>
      <c r="CC7" s="24" t="s">
        <v>101</v>
      </c>
      <c r="CD7" s="24">
        <v>150</v>
      </c>
      <c r="CE7" s="24">
        <v>150</v>
      </c>
      <c r="CF7" s="24">
        <v>150</v>
      </c>
      <c r="CG7" s="24" t="s">
        <v>101</v>
      </c>
      <c r="CH7" s="24" t="s">
        <v>101</v>
      </c>
      <c r="CI7" s="24">
        <v>186.3</v>
      </c>
      <c r="CJ7" s="24">
        <v>188.38</v>
      </c>
      <c r="CK7" s="24">
        <v>185.98</v>
      </c>
      <c r="CL7" s="24">
        <v>138.29</v>
      </c>
      <c r="CM7" s="24" t="s">
        <v>101</v>
      </c>
      <c r="CN7" s="24" t="s">
        <v>101</v>
      </c>
      <c r="CO7" s="24" t="s">
        <v>101</v>
      </c>
      <c r="CP7" s="24" t="s">
        <v>101</v>
      </c>
      <c r="CQ7" s="24" t="s">
        <v>101</v>
      </c>
      <c r="CR7" s="24" t="s">
        <v>101</v>
      </c>
      <c r="CS7" s="24" t="s">
        <v>101</v>
      </c>
      <c r="CT7" s="24">
        <v>50.53</v>
      </c>
      <c r="CU7" s="24">
        <v>51.42</v>
      </c>
      <c r="CV7" s="24">
        <v>48.95</v>
      </c>
      <c r="CW7" s="24">
        <v>59.1</v>
      </c>
      <c r="CX7" s="24" t="s">
        <v>101</v>
      </c>
      <c r="CY7" s="24" t="s">
        <v>101</v>
      </c>
      <c r="CZ7" s="24">
        <v>69.900000000000006</v>
      </c>
      <c r="DA7" s="24">
        <v>87.53</v>
      </c>
      <c r="DB7" s="24">
        <v>89.37</v>
      </c>
      <c r="DC7" s="24" t="s">
        <v>101</v>
      </c>
      <c r="DD7" s="24" t="s">
        <v>101</v>
      </c>
      <c r="DE7" s="24">
        <v>82.08</v>
      </c>
      <c r="DF7" s="24">
        <v>81.34</v>
      </c>
      <c r="DG7" s="24">
        <v>81.14</v>
      </c>
      <c r="DH7" s="24">
        <v>95.82</v>
      </c>
      <c r="DI7" s="24" t="s">
        <v>101</v>
      </c>
      <c r="DJ7" s="24" t="s">
        <v>101</v>
      </c>
      <c r="DK7" s="24">
        <v>2.98</v>
      </c>
      <c r="DL7" s="24">
        <v>5.91</v>
      </c>
      <c r="DM7" s="24">
        <v>8.57</v>
      </c>
      <c r="DN7" s="24" t="s">
        <v>101</v>
      </c>
      <c r="DO7" s="24" t="s">
        <v>101</v>
      </c>
      <c r="DP7" s="24">
        <v>12.7</v>
      </c>
      <c r="DQ7" s="24">
        <v>14.65</v>
      </c>
      <c r="DR7" s="24">
        <v>16.11</v>
      </c>
      <c r="DS7" s="24">
        <v>39.74</v>
      </c>
      <c r="DT7" s="24" t="s">
        <v>101</v>
      </c>
      <c r="DU7" s="24" t="s">
        <v>101</v>
      </c>
      <c r="DV7" s="24">
        <v>0</v>
      </c>
      <c r="DW7" s="24">
        <v>0</v>
      </c>
      <c r="DX7" s="24">
        <v>0</v>
      </c>
      <c r="DY7" s="24" t="s">
        <v>101</v>
      </c>
      <c r="DZ7" s="24" t="s">
        <v>101</v>
      </c>
      <c r="EA7" s="24">
        <v>0</v>
      </c>
      <c r="EB7" s="24">
        <v>0.1</v>
      </c>
      <c r="EC7" s="24">
        <v>0.17</v>
      </c>
      <c r="ED7" s="24">
        <v>7.62</v>
      </c>
      <c r="EE7" s="24" t="s">
        <v>101</v>
      </c>
      <c r="EF7" s="24" t="s">
        <v>101</v>
      </c>
      <c r="EG7" s="24">
        <v>0</v>
      </c>
      <c r="EH7" s="24">
        <v>0</v>
      </c>
      <c r="EI7" s="24">
        <v>0.18</v>
      </c>
      <c r="EJ7" s="24" t="s">
        <v>101</v>
      </c>
      <c r="EK7" s="24" t="s">
        <v>101</v>
      </c>
      <c r="EL7" s="24">
        <v>1.65</v>
      </c>
      <c r="EM7" s="24">
        <v>0.14000000000000001</v>
      </c>
      <c r="EN7" s="24">
        <v>0.08</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2024-01-22T07:51:02Z</cp:lastPrinted>
  <dcterms:created xsi:type="dcterms:W3CDTF">2023-12-12T00:44:09Z</dcterms:created>
  <dcterms:modified xsi:type="dcterms:W3CDTF">2024-01-22T07:51:15Z</dcterms:modified>
  <cp:category/>
</cp:coreProperties>
</file>