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4 各団体回答\○30 玉村町\"/>
    </mc:Choice>
  </mc:AlternateContent>
  <xr:revisionPtr revIDLastSave="0" documentId="13_ncr:1_{DA1109F8-85DF-4836-992A-F0D018D8FCA3}" xr6:coauthVersionLast="47" xr6:coauthVersionMax="47" xr10:uidLastSave="{00000000-0000-0000-0000-000000000000}"/>
  <workbookProtection workbookAlgorithmName="SHA-512" workbookHashValue="u2GYNGQiI5okzOwguZXCtQIgjXFLSdJcV6bNm3rOXfUJ/aU7KlX0T4elBUBgxbcEpTOIMgQEa6/OdkjdpPaWpw==" workbookSaltValue="Mo+pGNByKVir8rrkxILWpw==" workbookSpinCount="100000" lockStructure="1"/>
  <bookViews>
    <workbookView xWindow="-120" yWindow="-120" windowWidth="19440" windowHeight="150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W10" i="4" s="1"/>
  <c r="P6" i="5"/>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E85" i="4"/>
  <c r="BB10" i="4"/>
  <c r="AD10" i="4"/>
  <c r="P10" i="4"/>
  <c r="BB8" i="4"/>
  <c r="AT8" i="4"/>
  <c r="AD8" i="4"/>
  <c r="W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<sst xmlns="http://schemas.openxmlformats.org/spreadsheetml/2006/main" count="278" uniqueCount="116">
  <si>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</si>
  <si>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</si>
  <si>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</si>
  <si>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</si>
  <si>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</si>
  <si>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</si>
  <si>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</si>
  <si>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</si>
  <si>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</si>
  <si>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</si>
  <si>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</si>
  <si>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</si>
  <si>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</si>
  <si>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</si>
  <si>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</si>
  <si>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</si>
  <si>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</si>
  <si>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</si>
  <si>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</si>
  <si>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</si>
  <si>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</si>
  <si>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</si>
  <si>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</si>
  <si>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</si>
  <si>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</si>
  <si>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</si>
  <si>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</si>
  <si>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</si>
  <si>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</si>
  <si>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</si>
  <si>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</si>
  <si>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</si>
  <si>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</si>
  <si>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</si>
  <si>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</si>
  <si>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</si>
  <si>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</si>
  <si>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</si>
  <si>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</si>
  <si>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</si>
  <si>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</si>
  <si>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</si>
  <si>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</si>
  <si>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</si>
  <si>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</si>
  <si>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</si>
  <si>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</si>
  <si>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</si>
  <si>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</si>
  <si>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</si>
  <si>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</si>
  <si>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</si>
  <si>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</si>
  <si>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</si>
  <si>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</si>
  <si>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</si>
  <si>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</si>
  <si>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</si>
  <si>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</si>
  <si>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</si>
  <si>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</si>
  <si>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</si>
  <si>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</si>
  <si>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</si>
  <si>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</si>
  <si>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</si>
  <si>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</si>
  <si>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</si>
  <si>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</si>
  <si>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</si>
  <si>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</si>
  <si>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</si>
  <si>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</si>
  <si>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</si>
  <si>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</si>
  <si>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</si>
  <si>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</si>
  <si>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</si>
  <si>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</si>
  <si>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</si>
  <si>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</si>
  <si>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</si>
  <si>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</si>
  <si>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</si>
  <si>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</si>
  <si>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</si>
  <si>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</si>
  <si>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</si>
  <si>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</si>
  <si>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</si>
  <si>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</si>
  <si>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</si>
  <si>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</si>
  <si>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</si>
  <si>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</si>
  <si>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</si>
  <si>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</si>
  <si>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</si>
  <si>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</si>
  <si>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</si>
  <si>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</si>
  <si>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</si>
  <si>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</si>
  <si>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</si>
  <si>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</si>
  <si>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</si>
  <si>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</si>
  <si>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</si>
  <si>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</si>
  <si>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</si>
  <si>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</si>
  <si>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</si>
  <si>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</si>
  <si>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下水道事業は、町内に流域下水道の終末処理場があることから、町内全域が下水道計画区域という特徴があります。このことから投資規模が大きくなる傾向にあり、使用料収入等に対する企業債残高の割合を示す「企業債残高対事業規模比率」は、企業会計移行前から引き続き高い数値で推移し、債務残高が高いことを示しています。短期的な債務に対する支払い能力を示す「流動比率」は、負債に占める企業債償還額の割合が高いことや、企業会計移行から間もないこともあり、現金預金が少ないこと等が影響し、他団体と比較して低い水準となっています。「経常収支比率」からは、単年度収支が黒字であることが分かり、他団体との比較からも数字の上では大きな問題はないと思われます。しかし、一般会計からの繰入金に大きく依存している現状を踏まえると、繰入金を縮小していくことが大きな課題となっています。単位当たりの汚水処理費を示す「汚水処理原価」は、類似団体と比較すると低い数値で推移しており、比較的良好な状況にあるものの、全国平均には劣るため維持管理費の削減を図るとともに、不明水量を減らし、有収率を向上させる取り組みが課題です。使用料で回収すべき経費をどの程度使用料収入で賄えているかを示す「経費回収率」は、平均値を下回る値で推移しており、70％に満たない状況が続いていることから、早急に使用料の適正化に取り組む必要があります。整備済み区域内の人がどの程度接続しているかを示す「水洗化率」については、比較的良好な状況です。水需要の減少、節水意識から世帯当たりの使用量は減少傾向にあり、使用料収入は依然厳しい状況にあります。経営の健全化、効率化に向け更なる取組が必要です。</t>
    <rPh sb="1" eb="3">
      <t>ホンチョウ</t>
    </rPh>
    <rPh sb="4" eb="9">
      <t>ゲスイドウジギョウ</t>
    </rPh>
    <rPh sb="11" eb="13">
      <t>チョウナイ</t>
    </rPh>
    <rPh sb="14" eb="16">
      <t>リュウイキ</t>
    </rPh>
    <rPh sb="16" eb="19">
      <t>ゲスイドウ</t>
    </rPh>
    <rPh sb="20" eb="22">
      <t>シュウマツ</t>
    </rPh>
    <rPh sb="22" eb="25">
      <t>ショリジョウ</t>
    </rPh>
    <rPh sb="33" eb="35">
      <t>チョウナイ</t>
    </rPh>
    <rPh sb="35" eb="37">
      <t>ゼンイキ</t>
    </rPh>
    <rPh sb="38" eb="41">
      <t>ゲスイドウ</t>
    </rPh>
    <rPh sb="41" eb="43">
      <t>ケイカク</t>
    </rPh>
    <rPh sb="43" eb="45">
      <t>クイキ</t>
    </rPh>
    <rPh sb="48" eb="50">
      <t>トクチョウ</t>
    </rPh>
    <rPh sb="62" eb="64">
      <t>トウシ</t>
    </rPh>
    <rPh sb="64" eb="66">
      <t>キボ</t>
    </rPh>
    <rPh sb="72" eb="74">
      <t>ケイコウ</t>
    </rPh>
    <rPh sb="78" eb="81">
      <t>シヨウリョウ</t>
    </rPh>
    <rPh sb="81" eb="83">
      <t>シュウニュウ</t>
    </rPh>
    <rPh sb="83" eb="84">
      <t>トウ</t>
    </rPh>
    <rPh sb="85" eb="86">
      <t>タイ</t>
    </rPh>
    <rPh sb="88" eb="90">
      <t>キギョウ</t>
    </rPh>
    <rPh sb="91" eb="93">
      <t>ザンダカ</t>
    </rPh>
    <rPh sb="94" eb="96">
      <t>ワリアイ</t>
    </rPh>
    <rPh sb="97" eb="98">
      <t>シメ</t>
    </rPh>
    <rPh sb="100" eb="103">
      <t>キギョウサイ</t>
    </rPh>
    <rPh sb="103" eb="105">
      <t>ザンダカ</t>
    </rPh>
    <rPh sb="105" eb="106">
      <t>タイ</t>
    </rPh>
    <rPh sb="106" eb="108">
      <t>ジギョウ</t>
    </rPh>
    <rPh sb="108" eb="110">
      <t>キボ</t>
    </rPh>
    <rPh sb="110" eb="112">
      <t>ヒリツ</t>
    </rPh>
    <rPh sb="124" eb="125">
      <t>ヒ</t>
    </rPh>
    <rPh sb="126" eb="127">
      <t>ツヅ</t>
    </rPh>
    <rPh sb="128" eb="129">
      <t>タカ</t>
    </rPh>
    <rPh sb="130" eb="132">
      <t>スウチ</t>
    </rPh>
    <rPh sb="133" eb="135">
      <t>スイイ</t>
    </rPh>
    <rPh sb="137" eb="139">
      <t>サイム</t>
    </rPh>
    <rPh sb="139" eb="141">
      <t>ザンダカ</t>
    </rPh>
    <rPh sb="142" eb="143">
      <t>タカ</t>
    </rPh>
    <rPh sb="147" eb="148">
      <t>シメ</t>
    </rPh>
    <rPh sb="210" eb="211">
      <t>マ</t>
    </rPh>
    <rPh sb="257" eb="259">
      <t>ケイジョウ</t>
    </rPh>
    <rPh sb="259" eb="261">
      <t>シュウシ</t>
    </rPh>
    <rPh sb="261" eb="263">
      <t>ヒリツ</t>
    </rPh>
    <rPh sb="268" eb="271">
      <t>タンネンド</t>
    </rPh>
    <rPh sb="271" eb="273">
      <t>シュウシ</t>
    </rPh>
    <rPh sb="274" eb="276">
      <t>クロジ</t>
    </rPh>
    <rPh sb="282" eb="283">
      <t>ワ</t>
    </rPh>
    <rPh sb="286" eb="287">
      <t>タ</t>
    </rPh>
    <rPh sb="287" eb="289">
      <t>ダンタイ</t>
    </rPh>
    <rPh sb="291" eb="293">
      <t>ヒカク</t>
    </rPh>
    <rPh sb="296" eb="298">
      <t>スウジ</t>
    </rPh>
    <rPh sb="299" eb="300">
      <t>ウエ</t>
    </rPh>
    <rPh sb="302" eb="303">
      <t>オオ</t>
    </rPh>
    <rPh sb="305" eb="307">
      <t>モンダイ</t>
    </rPh>
    <rPh sb="311" eb="312">
      <t>オモ</t>
    </rPh>
    <rPh sb="321" eb="323">
      <t>イッパン</t>
    </rPh>
    <rPh sb="323" eb="325">
      <t>カイケイ</t>
    </rPh>
    <rPh sb="328" eb="330">
      <t>クリイレ</t>
    </rPh>
    <rPh sb="330" eb="331">
      <t>キン</t>
    </rPh>
    <rPh sb="332" eb="333">
      <t>オオ</t>
    </rPh>
    <rPh sb="335" eb="337">
      <t>イゾン</t>
    </rPh>
    <rPh sb="341" eb="343">
      <t>ゲンジョウ</t>
    </rPh>
    <rPh sb="344" eb="345">
      <t>フ</t>
    </rPh>
    <rPh sb="350" eb="352">
      <t>クリイレ</t>
    </rPh>
    <rPh sb="352" eb="353">
      <t>キン</t>
    </rPh>
    <rPh sb="354" eb="356">
      <t>シュクショウ</t>
    </rPh>
    <rPh sb="363" eb="364">
      <t>オオ</t>
    </rPh>
    <rPh sb="366" eb="368">
      <t>カダイ</t>
    </rPh>
    <rPh sb="376" eb="378">
      <t>タンイ</t>
    </rPh>
    <rPh sb="378" eb="379">
      <t>ア</t>
    </rPh>
    <rPh sb="382" eb="384">
      <t>オスイ</t>
    </rPh>
    <rPh sb="384" eb="386">
      <t>ショリ</t>
    </rPh>
    <rPh sb="388" eb="389">
      <t>シメ</t>
    </rPh>
    <rPh sb="391" eb="393">
      <t>オスイ</t>
    </rPh>
    <rPh sb="393" eb="395">
      <t>ショリ</t>
    </rPh>
    <rPh sb="395" eb="397">
      <t>ゲンカ</t>
    </rPh>
    <rPh sb="400" eb="402">
      <t>ルイジ</t>
    </rPh>
    <rPh sb="402" eb="404">
      <t>ダンタイ</t>
    </rPh>
    <rPh sb="405" eb="407">
      <t>ヒカク</t>
    </rPh>
    <rPh sb="410" eb="411">
      <t>ヒク</t>
    </rPh>
    <rPh sb="412" eb="414">
      <t>スウチ</t>
    </rPh>
    <rPh sb="415" eb="417">
      <t>スイイ</t>
    </rPh>
    <rPh sb="422" eb="425">
      <t>ヒカクテキ</t>
    </rPh>
    <rPh sb="425" eb="427">
      <t>リョウコウ</t>
    </rPh>
    <rPh sb="428" eb="430">
      <t>ジョウキョウ</t>
    </rPh>
    <rPh sb="437" eb="439">
      <t>ゼンコク</t>
    </rPh>
    <rPh sb="439" eb="441">
      <t>ヘイキン</t>
    </rPh>
    <rPh sb="443" eb="444">
      <t>オト</t>
    </rPh>
    <rPh sb="447" eb="449">
      <t>イジ</t>
    </rPh>
    <rPh sb="449" eb="452">
      <t>カンリヒ</t>
    </rPh>
    <rPh sb="453" eb="455">
      <t>サクゲン</t>
    </rPh>
    <rPh sb="456" eb="457">
      <t>ハカ</t>
    </rPh>
    <rPh sb="463" eb="465">
      <t>フメイ</t>
    </rPh>
    <rPh sb="465" eb="467">
      <t>スイリョウ</t>
    </rPh>
    <rPh sb="468" eb="469">
      <t>ヘ</t>
    </rPh>
    <rPh sb="472" eb="473">
      <t>ユウ</t>
    </rPh>
    <rPh sb="474" eb="475">
      <t>リツ</t>
    </rPh>
    <rPh sb="476" eb="478">
      <t>コウジョウ</t>
    </rPh>
    <rPh sb="481" eb="482">
      <t>ト</t>
    </rPh>
    <rPh sb="483" eb="484">
      <t>ク</t>
    </rPh>
    <rPh sb="486" eb="488">
      <t>カダイ</t>
    </rPh>
    <rPh sb="495" eb="497">
      <t>カイシュウ</t>
    </rPh>
    <rPh sb="500" eb="502">
      <t>ケイヒ</t>
    </rPh>
    <rPh sb="505" eb="507">
      <t>テイド</t>
    </rPh>
    <rPh sb="507" eb="510">
      <t>シヨウリョウ</t>
    </rPh>
    <rPh sb="510" eb="512">
      <t>シュウニュウ</t>
    </rPh>
    <rPh sb="513" eb="514">
      <t>マカナ</t>
    </rPh>
    <rPh sb="520" eb="521">
      <t>シメ</t>
    </rPh>
    <rPh sb="523" eb="525">
      <t>ケイヒ</t>
    </rPh>
    <rPh sb="525" eb="528">
      <t>カイシュウリツ</t>
    </rPh>
    <rPh sb="531" eb="534">
      <t>ヘイキンチ</t>
    </rPh>
    <rPh sb="535" eb="537">
      <t>シタマワ</t>
    </rPh>
    <rPh sb="538" eb="539">
      <t>アタイ</t>
    </rPh>
    <rPh sb="540" eb="542">
      <t>スイイ</t>
    </rPh>
    <rPh sb="568" eb="570">
      <t>ソウキュウ</t>
    </rPh>
    <rPh sb="571" eb="574">
      <t>シヨウリョウ</t>
    </rPh>
    <rPh sb="575" eb="578">
      <t>テキセイカ</t>
    </rPh>
    <rPh sb="579" eb="580">
      <t>ト</t>
    </rPh>
    <rPh sb="581" eb="582">
      <t>ク</t>
    </rPh>
    <rPh sb="583" eb="585">
      <t>ヒツヨウ</t>
    </rPh>
    <rPh sb="616" eb="619">
      <t>スイセンカ</t>
    </rPh>
    <rPh sb="619" eb="620">
      <t>リツ</t>
    </rPh>
    <rPh sb="627" eb="630">
      <t>ヒカクテキ</t>
    </rPh>
    <rPh sb="630" eb="632">
      <t>リョウコウ</t>
    </rPh>
    <rPh sb="633" eb="635">
      <t>ジョウキョウ</t>
    </rPh>
    <rPh sb="701" eb="702">
      <t>サラ</t>
    </rPh>
    <phoneticPr fontId="4"/>
  </si>
  <si>
    <t>　「流動比率」や「企業債残高対事業規模比率」など類似団体との比較で大きく劣る指標もあり、経営の改善が必要な状況にあるといえます。また、「経費回収率」が７割に満たず、類似団体平均、全国平均ともに下回っているのは、使用料設定が低いことが要因と考えられます。将来にわたり経営の健全性を確保するためにも、早急に使用料の適正化に取り組む必要があります。なお、令和２年度に策定した経営戦略については、５年を目安に見直すこととしておりますが、令和６年度に改定します。
　また、公共下水道区域（主に市街化区域内）の下水道整備は概ね完了しているため、今後は既存施設の適切な維持管理、老朽施設の更新が重要な課題となります。現在は施設の修繕に要する費用は少ない状況にあるものの、今後、施設の老朽化が段階的に進むため、ストックマネジメント計画を策定し、老朽化対策を計画的に進めます。</t>
    <rPh sb="2" eb="4">
      <t>リュウドウ</t>
    </rPh>
    <rPh sb="4" eb="6">
      <t>ヒリツ</t>
    </rPh>
    <rPh sb="30" eb="32">
      <t>ヒカク</t>
    </rPh>
    <rPh sb="33" eb="34">
      <t>オオ</t>
    </rPh>
    <rPh sb="36" eb="37">
      <t>オト</t>
    </rPh>
    <rPh sb="38" eb="40">
      <t>シヒョウ</t>
    </rPh>
    <rPh sb="44" eb="46">
      <t>ケイエイ</t>
    </rPh>
    <rPh sb="47" eb="49">
      <t>カイゼン</t>
    </rPh>
    <rPh sb="50" eb="52">
      <t>ヒツヨウ</t>
    </rPh>
    <rPh sb="53" eb="55">
      <t>ジョウキョウ</t>
    </rPh>
    <rPh sb="68" eb="70">
      <t>ケイヒ</t>
    </rPh>
    <rPh sb="70" eb="73">
      <t>カイシュウリツ</t>
    </rPh>
    <rPh sb="76" eb="77">
      <t>ワリ</t>
    </rPh>
    <rPh sb="78" eb="79">
      <t>ミ</t>
    </rPh>
    <rPh sb="82" eb="84">
      <t>ルイジ</t>
    </rPh>
    <rPh sb="84" eb="86">
      <t>ダンタイ</t>
    </rPh>
    <rPh sb="86" eb="88">
      <t>ヘイキン</t>
    </rPh>
    <rPh sb="89" eb="91">
      <t>ゼンコク</t>
    </rPh>
    <rPh sb="91" eb="93">
      <t>ヘイキン</t>
    </rPh>
    <rPh sb="96" eb="98">
      <t>シタマワ</t>
    </rPh>
    <rPh sb="105" eb="108">
      <t>シヨウリョウ</t>
    </rPh>
    <rPh sb="108" eb="110">
      <t>セッテイ</t>
    </rPh>
    <rPh sb="111" eb="112">
      <t>ヒク</t>
    </rPh>
    <rPh sb="116" eb="118">
      <t>ヨウイン</t>
    </rPh>
    <rPh sb="119" eb="120">
      <t>カンガ</t>
    </rPh>
    <rPh sb="148" eb="150">
      <t>ソウキュウ</t>
    </rPh>
    <rPh sb="151" eb="154">
      <t>シヨウリョウ</t>
    </rPh>
    <rPh sb="159" eb="160">
      <t>ト</t>
    </rPh>
    <rPh sb="161" eb="162">
      <t>ク</t>
    </rPh>
    <rPh sb="163" eb="165">
      <t>ヒツヨウ</t>
    </rPh>
    <rPh sb="174" eb="176">
      <t>レイワ</t>
    </rPh>
    <rPh sb="177" eb="179">
      <t>ネンド</t>
    </rPh>
    <rPh sb="180" eb="182">
      <t>サクテイ</t>
    </rPh>
    <rPh sb="184" eb="186">
      <t>ケイエイ</t>
    </rPh>
    <rPh sb="186" eb="188">
      <t>センリャク</t>
    </rPh>
    <rPh sb="195" eb="196">
      <t>ネン</t>
    </rPh>
    <rPh sb="197" eb="199">
      <t>メヤス</t>
    </rPh>
    <rPh sb="200" eb="202">
      <t>ミナオ</t>
    </rPh>
    <rPh sb="214" eb="216">
      <t>レイワ</t>
    </rPh>
    <rPh sb="217" eb="219">
      <t>ネンド</t>
    </rPh>
    <rPh sb="220" eb="222">
      <t>カイテイ</t>
    </rPh>
    <rPh sb="231" eb="233">
      <t>コウキョウ</t>
    </rPh>
    <rPh sb="233" eb="236">
      <t>ゲスイドウ</t>
    </rPh>
    <rPh sb="236" eb="238">
      <t>クイキ</t>
    </rPh>
    <rPh sb="239" eb="240">
      <t>オモ</t>
    </rPh>
    <rPh sb="241" eb="244">
      <t>シガイカ</t>
    </rPh>
    <rPh sb="244" eb="246">
      <t>クイキ</t>
    </rPh>
    <rPh sb="246" eb="247">
      <t>ナイ</t>
    </rPh>
    <rPh sb="249" eb="252">
      <t>ゲスイドウ</t>
    </rPh>
    <rPh sb="252" eb="254">
      <t>セイビ</t>
    </rPh>
    <rPh sb="255" eb="256">
      <t>オオム</t>
    </rPh>
    <rPh sb="257" eb="259">
      <t>カンリョウ</t>
    </rPh>
    <rPh sb="266" eb="268">
      <t>コンゴ</t>
    </rPh>
    <rPh sb="269" eb="271">
      <t>キソン</t>
    </rPh>
    <rPh sb="271" eb="273">
      <t>シセツ</t>
    </rPh>
    <rPh sb="274" eb="276">
      <t>テキセツ</t>
    </rPh>
    <rPh sb="277" eb="279">
      <t>イジ</t>
    </rPh>
    <rPh sb="279" eb="281">
      <t>カンリ</t>
    </rPh>
    <rPh sb="284" eb="286">
      <t>シセツ</t>
    </rPh>
    <rPh sb="287" eb="289">
      <t>コウシン</t>
    </rPh>
    <rPh sb="290" eb="292">
      <t>ジュウヨウ</t>
    </rPh>
    <rPh sb="293" eb="295">
      <t>カダイ</t>
    </rPh>
    <rPh sb="338" eb="341">
      <t>ダンカイテキ</t>
    </rPh>
    <phoneticPr fontId="4"/>
  </si>
  <si>
    <t>　本町は町単独の終末処理場、ポンプ場を保有しておらず、自主管理する下水道施設としては道路内に埋設している下水道管渠が主なものとなっています。供用開始から３５年以上経過しているものの、耐用年数を経過しているものは少なく、施設の老朽化は、それほど進行していない状況です。</t>
    <rPh sb="1" eb="3">
      <t>ホンチョウ</t>
    </rPh>
    <rPh sb="4" eb="5">
      <t>マチ</t>
    </rPh>
    <rPh sb="5" eb="7">
      <t>タンドク</t>
    </rPh>
    <rPh sb="8" eb="10">
      <t>シュウマツ</t>
    </rPh>
    <rPh sb="10" eb="13">
      <t>ショリジョウ</t>
    </rPh>
    <rPh sb="17" eb="18">
      <t>バ</t>
    </rPh>
    <rPh sb="19" eb="21">
      <t>ホユウ</t>
    </rPh>
    <rPh sb="27" eb="29">
      <t>ジシュ</t>
    </rPh>
    <rPh sb="29" eb="31">
      <t>カンリ</t>
    </rPh>
    <rPh sb="33" eb="36">
      <t>ゲスイドウ</t>
    </rPh>
    <rPh sb="36" eb="38">
      <t>シセツ</t>
    </rPh>
    <rPh sb="42" eb="44">
      <t>ドウロ</t>
    </rPh>
    <rPh sb="44" eb="45">
      <t>ナイ</t>
    </rPh>
    <rPh sb="46" eb="48">
      <t>マイセツ</t>
    </rPh>
    <rPh sb="52" eb="55">
      <t>ゲスイドウ</t>
    </rPh>
    <rPh sb="55" eb="56">
      <t>カン</t>
    </rPh>
    <rPh sb="56" eb="57">
      <t>キョ</t>
    </rPh>
    <rPh sb="58" eb="59">
      <t>オモ</t>
    </rPh>
    <rPh sb="70" eb="72">
      <t>キョウヨウ</t>
    </rPh>
    <rPh sb="72" eb="74">
      <t>カイシ</t>
    </rPh>
    <rPh sb="78" eb="79">
      <t>ネン</t>
    </rPh>
    <rPh sb="79" eb="81">
      <t>イジョウ</t>
    </rPh>
    <rPh sb="81" eb="83">
      <t>ケイカ</t>
    </rPh>
    <rPh sb="91" eb="93">
      <t>タイヨウ</t>
    </rPh>
    <rPh sb="93" eb="95">
      <t>ネンスウ</t>
    </rPh>
    <rPh sb="96" eb="98">
      <t>ケイカ</t>
    </rPh>
    <rPh sb="105" eb="106">
      <t>スク</t>
    </rPh>
    <rPh sb="109" eb="111">
      <t>シセツ</t>
    </rPh>
    <rPh sb="112" eb="115">
      <t>ロウキュウカ</t>
    </rPh>
    <rPh sb="121" eb="123">
      <t>シンコウ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</si>
</sst>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718-4161-95A8-0B439FAC391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0.15</c:v>
                </c:pt>
                <c:pt idx="4">
                  <c:v>0.12</c:v>
                </c:pt>
              </c:numCache>
            </c:numRef>
          </c:val>
          <c:smooth val="0"/>
          <c:extLst>
            <c:ext xmlns:c16="http://schemas.microsoft.com/office/drawing/2014/chart" uri="{C3380CC4-5D6E-409C-BE32-E72D297353CC}">
              <c16:uniqueId val="{00000001-0718-4161-95A8-0B439FAC391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107.12</c:v>
                </c:pt>
                <c:pt idx="3">
                  <c:v>105.01</c:v>
                </c:pt>
                <c:pt idx="4">
                  <c:v>105.41</c:v>
                </c:pt>
              </c:numCache>
            </c:numRef>
          </c:val>
          <c:extLst>
            <c:ext xmlns:c16="http://schemas.microsoft.com/office/drawing/2014/chart" uri="{C3380CC4-5D6E-409C-BE32-E72D297353CC}">
              <c16:uniqueId val="{00000000-574B-4D95-8A5C-D9BBB4EE5F1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c:v>
                </c:pt>
                <c:pt idx="3">
                  <c:v>106.22</c:v>
                </c:pt>
                <c:pt idx="4">
                  <c:v>107.01</c:v>
                </c:pt>
              </c:numCache>
            </c:numRef>
          </c:val>
          <c:smooth val="0"/>
          <c:extLst>
            <c:ext xmlns:c16="http://schemas.microsoft.com/office/drawing/2014/chart" uri="{C3380CC4-5D6E-409C-BE32-E72D297353CC}">
              <c16:uniqueId val="{00000001-574B-4D95-8A5C-D9BBB4EE5F1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3.01</c:v>
                </c:pt>
                <c:pt idx="3">
                  <c:v>5.99</c:v>
                </c:pt>
                <c:pt idx="4">
                  <c:v>8.94</c:v>
                </c:pt>
              </c:numCache>
            </c:numRef>
          </c:val>
          <c:extLst>
            <c:ext xmlns:c16="http://schemas.microsoft.com/office/drawing/2014/chart" uri="{C3380CC4-5D6E-409C-BE32-E72D297353CC}">
              <c16:uniqueId val="{00000000-E064-494E-B919-51DC2C3AD0C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20.78</c:v>
                </c:pt>
                <c:pt idx="3">
                  <c:v>23.54</c:v>
                </c:pt>
                <c:pt idx="4">
                  <c:v>25.86</c:v>
                </c:pt>
              </c:numCache>
            </c:numRef>
          </c:val>
          <c:smooth val="0"/>
          <c:extLst>
            <c:ext xmlns:c16="http://schemas.microsoft.com/office/drawing/2014/chart" uri="{C3380CC4-5D6E-409C-BE32-E72D297353CC}">
              <c16:uniqueId val="{00000001-E064-494E-B919-51DC2C3AD0C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7A3-46E0-BC85-2E23593813F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1.34</c:v>
                </c:pt>
                <c:pt idx="3">
                  <c:v>1.5</c:v>
                </c:pt>
                <c:pt idx="4">
                  <c:v>1.4</c:v>
                </c:pt>
              </c:numCache>
            </c:numRef>
          </c:val>
          <c:smooth val="0"/>
          <c:extLst>
            <c:ext xmlns:c16="http://schemas.microsoft.com/office/drawing/2014/chart" uri="{C3380CC4-5D6E-409C-BE32-E72D297353CC}">
              <c16:uniqueId val="{00000001-07A3-46E0-BC85-2E23593813F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DFF-4E7C-8826-F991CED4119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18.36</c:v>
                </c:pt>
                <c:pt idx="3">
                  <c:v>18.010000000000002</c:v>
                </c:pt>
                <c:pt idx="4">
                  <c:v>23.86</c:v>
                </c:pt>
              </c:numCache>
            </c:numRef>
          </c:val>
          <c:smooth val="0"/>
          <c:extLst>
            <c:ext xmlns:c16="http://schemas.microsoft.com/office/drawing/2014/chart" uri="{C3380CC4-5D6E-409C-BE32-E72D297353CC}">
              <c16:uniqueId val="{00000001-BDFF-4E7C-8826-F991CED4119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18.71</c:v>
                </c:pt>
                <c:pt idx="3">
                  <c:v>20.48</c:v>
                </c:pt>
                <c:pt idx="4">
                  <c:v>19.95</c:v>
                </c:pt>
              </c:numCache>
            </c:numRef>
          </c:val>
          <c:extLst>
            <c:ext xmlns:c16="http://schemas.microsoft.com/office/drawing/2014/chart" uri="{C3380CC4-5D6E-409C-BE32-E72D297353CC}">
              <c16:uniqueId val="{00000000-F164-46B2-8DB8-0D71B3DEF5A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55.6</c:v>
                </c:pt>
                <c:pt idx="3">
                  <c:v>59.4</c:v>
                </c:pt>
                <c:pt idx="4">
                  <c:v>68.27</c:v>
                </c:pt>
              </c:numCache>
            </c:numRef>
          </c:val>
          <c:smooth val="0"/>
          <c:extLst>
            <c:ext xmlns:c16="http://schemas.microsoft.com/office/drawing/2014/chart" uri="{C3380CC4-5D6E-409C-BE32-E72D297353CC}">
              <c16:uniqueId val="{00000001-F164-46B2-8DB8-0D71B3DEF5A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1566.53</c:v>
                </c:pt>
                <c:pt idx="3">
                  <c:v>1548.65</c:v>
                </c:pt>
                <c:pt idx="4">
                  <c:v>1501.58</c:v>
                </c:pt>
              </c:numCache>
            </c:numRef>
          </c:val>
          <c:extLst>
            <c:ext xmlns:c16="http://schemas.microsoft.com/office/drawing/2014/chart" uri="{C3380CC4-5D6E-409C-BE32-E72D297353CC}">
              <c16:uniqueId val="{00000000-DAB3-4D75-9E6A-2FA265756F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789.08</c:v>
                </c:pt>
                <c:pt idx="3">
                  <c:v>747.84</c:v>
                </c:pt>
                <c:pt idx="4">
                  <c:v>804.98</c:v>
                </c:pt>
              </c:numCache>
            </c:numRef>
          </c:val>
          <c:smooth val="0"/>
          <c:extLst>
            <c:ext xmlns:c16="http://schemas.microsoft.com/office/drawing/2014/chart" uri="{C3380CC4-5D6E-409C-BE32-E72D297353CC}">
              <c16:uniqueId val="{00000001-DAB3-4D75-9E6A-2FA265756F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68.790000000000006</c:v>
                </c:pt>
                <c:pt idx="3">
                  <c:v>68.58</c:v>
                </c:pt>
                <c:pt idx="4">
                  <c:v>67.73</c:v>
                </c:pt>
              </c:numCache>
            </c:numRef>
          </c:val>
          <c:extLst>
            <c:ext xmlns:c16="http://schemas.microsoft.com/office/drawing/2014/chart" uri="{C3380CC4-5D6E-409C-BE32-E72D297353CC}">
              <c16:uniqueId val="{00000000-7134-4702-9335-2D66788984A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88.25</c:v>
                </c:pt>
                <c:pt idx="3">
                  <c:v>90.17</c:v>
                </c:pt>
                <c:pt idx="4">
                  <c:v>88.71</c:v>
                </c:pt>
              </c:numCache>
            </c:numRef>
          </c:val>
          <c:smooth val="0"/>
          <c:extLst>
            <c:ext xmlns:c16="http://schemas.microsoft.com/office/drawing/2014/chart" uri="{C3380CC4-5D6E-409C-BE32-E72D297353CC}">
              <c16:uniqueId val="{00000001-7134-4702-9335-2D66788984A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150</c:v>
                </c:pt>
                <c:pt idx="4">
                  <c:v>152.68</c:v>
                </c:pt>
              </c:numCache>
            </c:numRef>
          </c:val>
          <c:extLst>
            <c:ext xmlns:c16="http://schemas.microsoft.com/office/drawing/2014/chart" uri="{C3380CC4-5D6E-409C-BE32-E72D297353CC}">
              <c16:uniqueId val="{00000000-9744-4E96-8AC7-A79B704E4E3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176.37</c:v>
                </c:pt>
                <c:pt idx="3">
                  <c:v>173.17</c:v>
                </c:pt>
                <c:pt idx="4">
                  <c:v>174.8</c:v>
                </c:pt>
              </c:numCache>
            </c:numRef>
          </c:val>
          <c:smooth val="0"/>
          <c:extLst>
            <c:ext xmlns:c16="http://schemas.microsoft.com/office/drawing/2014/chart" uri="{C3380CC4-5D6E-409C-BE32-E72D297353CC}">
              <c16:uniqueId val="{00000001-9744-4E96-8AC7-A79B704E4E3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77-413B-A0BB-462F878EFD6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56.72</c:v>
                </c:pt>
                <c:pt idx="3">
                  <c:v>56.43</c:v>
                </c:pt>
                <c:pt idx="4">
                  <c:v>55.82</c:v>
                </c:pt>
              </c:numCache>
            </c:numRef>
          </c:val>
          <c:smooth val="0"/>
          <c:extLst>
            <c:ext xmlns:c16="http://schemas.microsoft.com/office/drawing/2014/chart" uri="{C3380CC4-5D6E-409C-BE32-E72D297353CC}">
              <c16:uniqueId val="{00000001-E477-413B-A0BB-462F878EFD6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92.27</c:v>
                </c:pt>
                <c:pt idx="3">
                  <c:v>93.54</c:v>
                </c:pt>
                <c:pt idx="4">
                  <c:v>95.32</c:v>
                </c:pt>
              </c:numCache>
            </c:numRef>
          </c:val>
          <c:extLst>
            <c:ext xmlns:c16="http://schemas.microsoft.com/office/drawing/2014/chart" uri="{C3380CC4-5D6E-409C-BE32-E72D297353CC}">
              <c16:uniqueId val="{00000000-ABDB-4622-B7CF-EA7B8F45A5E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90.72</c:v>
                </c:pt>
                <c:pt idx="3">
                  <c:v>91.07</c:v>
                </c:pt>
                <c:pt idx="4">
                  <c:v>90.67</c:v>
                </c:pt>
              </c:numCache>
            </c:numRef>
          </c:val>
          <c:smooth val="0"/>
          <c:extLst>
            <c:ext xmlns:c16="http://schemas.microsoft.com/office/drawing/2014/chart" uri="{C3380CC4-5D6E-409C-BE32-E72D297353CC}">
              <c16:uniqueId val="{00000001-ABDB-4622-B7CF-EA7B8F45A5E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群馬県　玉村町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35980</v>
      </c>
      <c r="AM8" s="42"/>
      <c r="AN8" s="42"/>
      <c r="AO8" s="42"/>
      <c r="AP8" s="42"/>
      <c r="AQ8" s="42"/>
      <c r="AR8" s="42"/>
      <c r="AS8" s="42"/>
      <c r="AT8" s="35">
        <f>データ!T6</f>
        <v>25.78</v>
      </c>
      <c r="AU8" s="35"/>
      <c r="AV8" s="35"/>
      <c r="AW8" s="35"/>
      <c r="AX8" s="35"/>
      <c r="AY8" s="35"/>
      <c r="AZ8" s="35"/>
      <c r="BA8" s="35"/>
      <c r="BB8" s="35">
        <f>データ!U6</f>
        <v>1395.66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47.08</v>
      </c>
      <c r="J10" s="35"/>
      <c r="K10" s="35"/>
      <c r="L10" s="35"/>
      <c r="M10" s="35"/>
      <c r="N10" s="35"/>
      <c r="O10" s="35"/>
      <c r="P10" s="35">
        <f>データ!P6</f>
        <v>36.33</v>
      </c>
      <c r="Q10" s="35"/>
      <c r="R10" s="35"/>
      <c r="S10" s="35"/>
      <c r="T10" s="35"/>
      <c r="U10" s="35"/>
      <c r="V10" s="35"/>
      <c r="W10" s="35">
        <f>データ!Q6</f>
        <v>87.7</v>
      </c>
      <c r="X10" s="35"/>
      <c r="Y10" s="35"/>
      <c r="Z10" s="35"/>
      <c r="AA10" s="35"/>
      <c r="AB10" s="35"/>
      <c r="AC10" s="35"/>
      <c r="AD10" s="42">
        <f>データ!R6</f>
        <v>2090</v>
      </c>
      <c r="AE10" s="42"/>
      <c r="AF10" s="42"/>
      <c r="AG10" s="42"/>
      <c r="AH10" s="42"/>
      <c r="AI10" s="42"/>
      <c r="AJ10" s="42"/>
      <c r="AK10" s="2"/>
      <c r="AL10" s="42">
        <f>データ!V6</f>
        <v>13013</v>
      </c>
      <c r="AM10" s="42"/>
      <c r="AN10" s="42"/>
      <c r="AO10" s="42"/>
      <c r="AP10" s="42"/>
      <c r="AQ10" s="42"/>
      <c r="AR10" s="42"/>
      <c r="AS10" s="42"/>
      <c r="AT10" s="35">
        <f>データ!W6</f>
        <v>3.01</v>
      </c>
      <c r="AU10" s="35"/>
      <c r="AV10" s="35"/>
      <c r="AW10" s="35"/>
      <c r="AX10" s="35"/>
      <c r="AY10" s="35"/>
      <c r="AZ10" s="35"/>
      <c r="BA10" s="35"/>
      <c r="BB10" s="35">
        <f>データ!X6</f>
        <v>4323.26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SCYro+WRqxAGEZNyHEk3YNQqEoO5MqhmtdfGgWwEbJlFIolCFsFrJSBIEsf3LQ602YGnmrEuevgbi6dAaZSQWA==" saltValue="Cwg+QuCszU9pZ2hFE5geZ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104647</v>
      </c>
      <c r="D6" s="19">
        <f t="shared" si="3"/>
        <v>46</v>
      </c>
      <c r="E6" s="19">
        <f t="shared" si="3"/>
        <v>17</v>
      </c>
      <c r="F6" s="19">
        <f t="shared" si="3"/>
        <v>1</v>
      </c>
      <c r="G6" s="19">
        <f t="shared" si="3"/>
        <v>0</v>
      </c>
      <c r="H6" s="19" t="str">
        <f t="shared" si="3"/>
        <v>群馬県　玉村町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47.08</v>
      </c>
      <c r="P6" s="20">
        <f t="shared" si="3"/>
        <v>36.33</v>
      </c>
      <c r="Q6" s="20">
        <f t="shared" si="3"/>
        <v>87.7</v>
      </c>
      <c r="R6" s="20">
        <f t="shared" si="3"/>
        <v>2090</v>
      </c>
      <c r="S6" s="20">
        <f t="shared" si="3"/>
        <v>35980</v>
      </c>
      <c r="T6" s="20">
        <f t="shared" si="3"/>
        <v>25.78</v>
      </c>
      <c r="U6" s="20">
        <f t="shared" si="3"/>
        <v>1395.66</v>
      </c>
      <c r="V6" s="20">
        <f t="shared" si="3"/>
        <v>13013</v>
      </c>
      <c r="W6" s="20">
        <f t="shared" si="3"/>
        <v>3.01</v>
      </c>
      <c r="X6" s="20">
        <f t="shared" si="3"/>
        <v>4323.26</v>
      </c>
      <c r="Y6" s="21" t="str">
        <f>IF(Y7="",NA(),Y7)</f>
        <v>-</v>
      </c>
      <c r="Z6" s="21" t="str">
        <f t="shared" ref="Z6:AH6" si="4">IF(Z7="",NA(),Z7)</f>
        <v>-</v>
      </c>
      <c r="AA6" s="21">
        <f t="shared" si="4"/>
        <v>107.12</v>
      </c>
      <c r="AB6" s="21">
        <f t="shared" si="4"/>
        <v>105.01</v>
      </c>
      <c r="AC6" s="21">
        <f t="shared" si="4"/>
        <v>105.41</v>
      </c>
      <c r="AD6" s="21" t="str">
        <f t="shared" si="4"/>
        <v>-</v>
      </c>
      <c r="AE6" s="21" t="str">
        <f t="shared" si="4"/>
        <v>-</v>
      </c>
      <c r="AF6" s="21">
        <f t="shared" si="4"/>
        <v>106.5</v>
      </c>
      <c r="AG6" s="21">
        <f t="shared" si="4"/>
        <v>106.22</v>
      </c>
      <c r="AH6" s="21">
        <f t="shared" si="4"/>
        <v>107.01</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18.36</v>
      </c>
      <c r="AR6" s="21">
        <f t="shared" si="5"/>
        <v>18.010000000000002</v>
      </c>
      <c r="AS6" s="21">
        <f t="shared" si="5"/>
        <v>23.86</v>
      </c>
      <c r="AT6" s="20" t="str">
        <f>IF(AT7="","",IF(AT7="-","【-】","【"&amp;SUBSTITUTE(TEXT(AT7,"#,##0.00"),"-","△")&amp;"】"))</f>
        <v>【3.15】</v>
      </c>
      <c r="AU6" s="21" t="str">
        <f>IF(AU7="",NA(),AU7)</f>
        <v>-</v>
      </c>
      <c r="AV6" s="21" t="str">
        <f t="shared" ref="AV6:BD6" si="6">IF(AV7="",NA(),AV7)</f>
        <v>-</v>
      </c>
      <c r="AW6" s="21">
        <f t="shared" si="6"/>
        <v>18.71</v>
      </c>
      <c r="AX6" s="21">
        <f t="shared" si="6"/>
        <v>20.48</v>
      </c>
      <c r="AY6" s="21">
        <f t="shared" si="6"/>
        <v>19.95</v>
      </c>
      <c r="AZ6" s="21" t="str">
        <f t="shared" si="6"/>
        <v>-</v>
      </c>
      <c r="BA6" s="21" t="str">
        <f t="shared" si="6"/>
        <v>-</v>
      </c>
      <c r="BB6" s="21">
        <f t="shared" si="6"/>
        <v>55.6</v>
      </c>
      <c r="BC6" s="21">
        <f t="shared" si="6"/>
        <v>59.4</v>
      </c>
      <c r="BD6" s="21">
        <f t="shared" si="6"/>
        <v>68.27</v>
      </c>
      <c r="BE6" s="20" t="str">
        <f>IF(BE7="","",IF(BE7="-","【-】","【"&amp;SUBSTITUTE(TEXT(BE7,"#,##0.00"),"-","△")&amp;"】"))</f>
        <v>【73.44】</v>
      </c>
      <c r="BF6" s="21" t="str">
        <f>IF(BF7="",NA(),BF7)</f>
        <v>-</v>
      </c>
      <c r="BG6" s="21" t="str">
        <f t="shared" ref="BG6:BO6" si="7">IF(BG7="",NA(),BG7)</f>
        <v>-</v>
      </c>
      <c r="BH6" s="21">
        <f t="shared" si="7"/>
        <v>1566.53</v>
      </c>
      <c r="BI6" s="21">
        <f t="shared" si="7"/>
        <v>1548.65</v>
      </c>
      <c r="BJ6" s="21">
        <f t="shared" si="7"/>
        <v>1501.58</v>
      </c>
      <c r="BK6" s="21" t="str">
        <f t="shared" si="7"/>
        <v>-</v>
      </c>
      <c r="BL6" s="21" t="str">
        <f t="shared" si="7"/>
        <v>-</v>
      </c>
      <c r="BM6" s="21">
        <f t="shared" si="7"/>
        <v>789.08</v>
      </c>
      <c r="BN6" s="21">
        <f t="shared" si="7"/>
        <v>747.84</v>
      </c>
      <c r="BO6" s="21">
        <f t="shared" si="7"/>
        <v>804.98</v>
      </c>
      <c r="BP6" s="20" t="str">
        <f>IF(BP7="","",IF(BP7="-","【-】","【"&amp;SUBSTITUTE(TEXT(BP7,"#,##0.00"),"-","△")&amp;"】"))</f>
        <v>【652.82】</v>
      </c>
      <c r="BQ6" s="21" t="str">
        <f>IF(BQ7="",NA(),BQ7)</f>
        <v>-</v>
      </c>
      <c r="BR6" s="21" t="str">
        <f t="shared" ref="BR6:BZ6" si="8">IF(BR7="",NA(),BR7)</f>
        <v>-</v>
      </c>
      <c r="BS6" s="21">
        <f t="shared" si="8"/>
        <v>68.790000000000006</v>
      </c>
      <c r="BT6" s="21">
        <f t="shared" si="8"/>
        <v>68.58</v>
      </c>
      <c r="BU6" s="21">
        <f t="shared" si="8"/>
        <v>67.73</v>
      </c>
      <c r="BV6" s="21" t="str">
        <f t="shared" si="8"/>
        <v>-</v>
      </c>
      <c r="BW6" s="21" t="str">
        <f t="shared" si="8"/>
        <v>-</v>
      </c>
      <c r="BX6" s="21">
        <f t="shared" si="8"/>
        <v>88.25</v>
      </c>
      <c r="BY6" s="21">
        <f t="shared" si="8"/>
        <v>90.17</v>
      </c>
      <c r="BZ6" s="21">
        <f t="shared" si="8"/>
        <v>88.71</v>
      </c>
      <c r="CA6" s="20" t="str">
        <f>IF(CA7="","",IF(CA7="-","【-】","【"&amp;SUBSTITUTE(TEXT(CA7,"#,##0.00"),"-","△")&amp;"】"))</f>
        <v>【97.61】</v>
      </c>
      <c r="CB6" s="21" t="str">
        <f>IF(CB7="",NA(),CB7)</f>
        <v>-</v>
      </c>
      <c r="CC6" s="21" t="str">
        <f t="shared" ref="CC6:CK6" si="9">IF(CC7="",NA(),CC7)</f>
        <v>-</v>
      </c>
      <c r="CD6" s="21">
        <f t="shared" si="9"/>
        <v>150</v>
      </c>
      <c r="CE6" s="21">
        <f t="shared" si="9"/>
        <v>150</v>
      </c>
      <c r="CF6" s="21">
        <f t="shared" si="9"/>
        <v>152.68</v>
      </c>
      <c r="CG6" s="21" t="str">
        <f t="shared" si="9"/>
        <v>-</v>
      </c>
      <c r="CH6" s="21" t="str">
        <f t="shared" si="9"/>
        <v>-</v>
      </c>
      <c r="CI6" s="21">
        <f t="shared" si="9"/>
        <v>176.37</v>
      </c>
      <c r="CJ6" s="21">
        <f t="shared" si="9"/>
        <v>173.17</v>
      </c>
      <c r="CK6" s="21">
        <f t="shared" si="9"/>
        <v>174.8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56.72</v>
      </c>
      <c r="CU6" s="21">
        <f t="shared" si="10"/>
        <v>56.43</v>
      </c>
      <c r="CV6" s="21">
        <f t="shared" si="10"/>
        <v>55.82</v>
      </c>
      <c r="CW6" s="20" t="str">
        <f>IF(CW7="","",IF(CW7="-","【-】","【"&amp;SUBSTITUTE(TEXT(CW7,"#,##0.00"),"-","△")&amp;"】"))</f>
        <v>【59.10】</v>
      </c>
      <c r="CX6" s="21" t="str">
        <f>IF(CX7="",NA(),CX7)</f>
        <v>-</v>
      </c>
      <c r="CY6" s="21" t="str">
        <f t="shared" ref="CY6:DG6" si="11">IF(CY7="",NA(),CY7)</f>
        <v>-</v>
      </c>
      <c r="CZ6" s="21">
        <f t="shared" si="11"/>
        <v>92.27</v>
      </c>
      <c r="DA6" s="21">
        <f t="shared" si="11"/>
        <v>93.54</v>
      </c>
      <c r="DB6" s="21">
        <f t="shared" si="11"/>
        <v>95.32</v>
      </c>
      <c r="DC6" s="21" t="str">
        <f t="shared" si="11"/>
        <v>-</v>
      </c>
      <c r="DD6" s="21" t="str">
        <f t="shared" si="11"/>
        <v>-</v>
      </c>
      <c r="DE6" s="21">
        <f t="shared" si="11"/>
        <v>90.72</v>
      </c>
      <c r="DF6" s="21">
        <f t="shared" si="11"/>
        <v>91.07</v>
      </c>
      <c r="DG6" s="21">
        <f t="shared" si="11"/>
        <v>90.67</v>
      </c>
      <c r="DH6" s="20" t="str">
        <f>IF(DH7="","",IF(DH7="-","【-】","【"&amp;SUBSTITUTE(TEXT(DH7,"#,##0.00"),"-","△")&amp;"】"))</f>
        <v>【95.82】</v>
      </c>
      <c r="DI6" s="21" t="str">
        <f>IF(DI7="",NA(),DI7)</f>
        <v>-</v>
      </c>
      <c r="DJ6" s="21" t="str">
        <f t="shared" ref="DJ6:DR6" si="12">IF(DJ7="",NA(),DJ7)</f>
        <v>-</v>
      </c>
      <c r="DK6" s="21">
        <f t="shared" si="12"/>
        <v>3.01</v>
      </c>
      <c r="DL6" s="21">
        <f t="shared" si="12"/>
        <v>5.99</v>
      </c>
      <c r="DM6" s="21">
        <f t="shared" si="12"/>
        <v>8.94</v>
      </c>
      <c r="DN6" s="21" t="str">
        <f t="shared" si="12"/>
        <v>-</v>
      </c>
      <c r="DO6" s="21" t="str">
        <f t="shared" si="12"/>
        <v>-</v>
      </c>
      <c r="DP6" s="21">
        <f t="shared" si="12"/>
        <v>20.78</v>
      </c>
      <c r="DQ6" s="21">
        <f t="shared" si="12"/>
        <v>23.54</v>
      </c>
      <c r="DR6" s="21">
        <f t="shared" si="12"/>
        <v>25.86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1.34</v>
      </c>
      <c r="EB6" s="21">
        <f t="shared" si="13"/>
        <v>1.5</v>
      </c>
      <c r="EC6" s="21">
        <f t="shared" si="13"/>
        <v>1.4</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0.15</v>
      </c>
      <c r="EM6" s="21">
        <f t="shared" si="14"/>
        <v>0.15</v>
      </c>
      <c r="EN6" s="21">
        <f t="shared" si="14"/>
        <v>0.12</v>
      </c>
      <c r="EO6" s="20" t="str">
        <f>IF(EO7="","",IF(EO7="-","【-】","【"&amp;SUBSTITUTE(TEXT(EO7,"#,##0.00"),"-","△")&amp;"】"))</f>
        <v>【0.23】</v>
      </c>
    </row>
    <row r="7" spans="1:148" s="22" customFormat="1" x14ac:dyDescent="0.15">
      <c r="A7" s="14"/>
      <c r="B7" s="23">
        <v>2022</v>
      </c>
      <c r="C7" s="23">
        <v>104647</v>
      </c>
      <c r="D7" s="23">
        <v>46</v>
      </c>
      <c r="E7" s="23">
        <v>17</v>
      </c>
      <c r="F7" s="23">
        <v>1</v>
      </c>
      <c r="G7" s="23">
        <v>0</v>
      </c>
      <c r="H7" s="23" t="s">
        <v>96</v>
      </c>
      <c r="I7" s="23" t="s">
        <v>97</v>
      </c>
      <c r="J7" s="23" t="s">
        <v>98</v>
      </c>
      <c r="K7" s="23" t="s">
        <v>99</v>
      </c>
      <c r="L7" s="23" t="s">
        <v>100</v>
      </c>
      <c r="M7" s="23" t="s">
        <v>101</v>
      </c>
      <c r="N7" s="24" t="s">
        <v>102</v>
      </c>
      <c r="O7" s="24">
        <v>47.08</v>
      </c>
      <c r="P7" s="24">
        <v>36.33</v>
      </c>
      <c r="Q7" s="24">
        <v>87.7</v>
      </c>
      <c r="R7" s="24">
        <v>2090</v>
      </c>
      <c r="S7" s="24">
        <v>35980</v>
      </c>
      <c r="T7" s="24">
        <v>25.78</v>
      </c>
      <c r="U7" s="24">
        <v>1395.66</v>
      </c>
      <c r="V7" s="24">
        <v>13013</v>
      </c>
      <c r="W7" s="24">
        <v>3.01</v>
      </c>
      <c r="X7" s="24">
        <v>4323.26</v>
      </c>
      <c r="Y7" s="24" t="s">
        <v>102</v>
      </c>
      <c r="Z7" s="24" t="s">
        <v>102</v>
      </c>
      <c r="AA7" s="24">
        <v>107.12</v>
      </c>
      <c r="AB7" s="24">
        <v>105.01</v>
      </c>
      <c r="AC7" s="24">
        <v>105.41</v>
      </c>
      <c r="AD7" s="24" t="s">
        <v>102</v>
      </c>
      <c r="AE7" s="24" t="s">
        <v>102</v>
      </c>
      <c r="AF7" s="24">
        <v>106.5</v>
      </c>
      <c r="AG7" s="24">
        <v>106.22</v>
      </c>
      <c r="AH7" s="24">
        <v>107.01</v>
      </c>
      <c r="AI7" s="24">
        <v>106.11</v>
      </c>
      <c r="AJ7" s="24" t="s">
        <v>102</v>
      </c>
      <c r="AK7" s="24" t="s">
        <v>102</v>
      </c>
      <c r="AL7" s="24">
        <v>0</v>
      </c>
      <c r="AM7" s="24">
        <v>0</v>
      </c>
      <c r="AN7" s="24">
        <v>0</v>
      </c>
      <c r="AO7" s="24" t="s">
        <v>102</v>
      </c>
      <c r="AP7" s="24" t="s">
        <v>102</v>
      </c>
      <c r="AQ7" s="24">
        <v>18.36</v>
      </c>
      <c r="AR7" s="24">
        <v>18.010000000000002</v>
      </c>
      <c r="AS7" s="24">
        <v>23.86</v>
      </c>
      <c r="AT7" s="24">
        <v>3.15</v>
      </c>
      <c r="AU7" s="24" t="s">
        <v>102</v>
      </c>
      <c r="AV7" s="24" t="s">
        <v>102</v>
      </c>
      <c r="AW7" s="24">
        <v>18.71</v>
      </c>
      <c r="AX7" s="24">
        <v>20.48</v>
      </c>
      <c r="AY7" s="24">
        <v>19.95</v>
      </c>
      <c r="AZ7" s="24" t="s">
        <v>102</v>
      </c>
      <c r="BA7" s="24" t="s">
        <v>102</v>
      </c>
      <c r="BB7" s="24">
        <v>55.6</v>
      </c>
      <c r="BC7" s="24">
        <v>59.4</v>
      </c>
      <c r="BD7" s="24">
        <v>68.27</v>
      </c>
      <c r="BE7" s="24">
        <v>73.44</v>
      </c>
      <c r="BF7" s="24" t="s">
        <v>102</v>
      </c>
      <c r="BG7" s="24" t="s">
        <v>102</v>
      </c>
      <c r="BH7" s="24">
        <v>1566.53</v>
      </c>
      <c r="BI7" s="24">
        <v>1548.65</v>
      </c>
      <c r="BJ7" s="24">
        <v>1501.58</v>
      </c>
      <c r="BK7" s="24" t="s">
        <v>102</v>
      </c>
      <c r="BL7" s="24" t="s">
        <v>102</v>
      </c>
      <c r="BM7" s="24">
        <v>789.08</v>
      </c>
      <c r="BN7" s="24">
        <v>747.84</v>
      </c>
      <c r="BO7" s="24">
        <v>804.98</v>
      </c>
      <c r="BP7" s="24">
        <v>652.82000000000005</v>
      </c>
      <c r="BQ7" s="24" t="s">
        <v>102</v>
      </c>
      <c r="BR7" s="24" t="s">
        <v>102</v>
      </c>
      <c r="BS7" s="24">
        <v>68.790000000000006</v>
      </c>
      <c r="BT7" s="24">
        <v>68.58</v>
      </c>
      <c r="BU7" s="24">
        <v>67.73</v>
      </c>
      <c r="BV7" s="24" t="s">
        <v>102</v>
      </c>
      <c r="BW7" s="24" t="s">
        <v>102</v>
      </c>
      <c r="BX7" s="24">
        <v>88.25</v>
      </c>
      <c r="BY7" s="24">
        <v>90.17</v>
      </c>
      <c r="BZ7" s="24">
        <v>88.71</v>
      </c>
      <c r="CA7" s="24">
        <v>97.61</v>
      </c>
      <c r="CB7" s="24" t="s">
        <v>102</v>
      </c>
      <c r="CC7" s="24" t="s">
        <v>102</v>
      </c>
      <c r="CD7" s="24">
        <v>150</v>
      </c>
      <c r="CE7" s="24">
        <v>150</v>
      </c>
      <c r="CF7" s="24">
        <v>152.68</v>
      </c>
      <c r="CG7" s="24" t="s">
        <v>102</v>
      </c>
      <c r="CH7" s="24" t="s">
        <v>102</v>
      </c>
      <c r="CI7" s="24">
        <v>176.37</v>
      </c>
      <c r="CJ7" s="24">
        <v>173.17</v>
      </c>
      <c r="CK7" s="24">
        <v>174.8</v>
      </c>
      <c r="CL7" s="24">
        <v>138.29</v>
      </c>
      <c r="CM7" s="24" t="s">
        <v>102</v>
      </c>
      <c r="CN7" s="24" t="s">
        <v>102</v>
      </c>
      <c r="CO7" s="24" t="s">
        <v>102</v>
      </c>
      <c r="CP7" s="24" t="s">
        <v>102</v>
      </c>
      <c r="CQ7" s="24" t="s">
        <v>102</v>
      </c>
      <c r="CR7" s="24" t="s">
        <v>102</v>
      </c>
      <c r="CS7" s="24" t="s">
        <v>102</v>
      </c>
      <c r="CT7" s="24">
        <v>56.72</v>
      </c>
      <c r="CU7" s="24">
        <v>56.43</v>
      </c>
      <c r="CV7" s="24">
        <v>55.82</v>
      </c>
      <c r="CW7" s="24">
        <v>59.1</v>
      </c>
      <c r="CX7" s="24" t="s">
        <v>102</v>
      </c>
      <c r="CY7" s="24" t="s">
        <v>102</v>
      </c>
      <c r="CZ7" s="24">
        <v>92.27</v>
      </c>
      <c r="DA7" s="24">
        <v>93.54</v>
      </c>
      <c r="DB7" s="24">
        <v>95.32</v>
      </c>
      <c r="DC7" s="24" t="s">
        <v>102</v>
      </c>
      <c r="DD7" s="24" t="s">
        <v>102</v>
      </c>
      <c r="DE7" s="24">
        <v>90.72</v>
      </c>
      <c r="DF7" s="24">
        <v>91.07</v>
      </c>
      <c r="DG7" s="24">
        <v>90.67</v>
      </c>
      <c r="DH7" s="24">
        <v>95.82</v>
      </c>
      <c r="DI7" s="24" t="s">
        <v>102</v>
      </c>
      <c r="DJ7" s="24" t="s">
        <v>102</v>
      </c>
      <c r="DK7" s="24">
        <v>3.01</v>
      </c>
      <c r="DL7" s="24">
        <v>5.99</v>
      </c>
      <c r="DM7" s="24">
        <v>8.94</v>
      </c>
      <c r="DN7" s="24" t="s">
        <v>102</v>
      </c>
      <c r="DO7" s="24" t="s">
        <v>102</v>
      </c>
      <c r="DP7" s="24">
        <v>20.78</v>
      </c>
      <c r="DQ7" s="24">
        <v>23.54</v>
      </c>
      <c r="DR7" s="24">
        <v>25.86</v>
      </c>
      <c r="DS7" s="24">
        <v>39.74</v>
      </c>
      <c r="DT7" s="24" t="s">
        <v>102</v>
      </c>
      <c r="DU7" s="24" t="s">
        <v>102</v>
      </c>
      <c r="DV7" s="24">
        <v>0</v>
      </c>
      <c r="DW7" s="24">
        <v>0</v>
      </c>
      <c r="DX7" s="24">
        <v>0</v>
      </c>
      <c r="DY7" s="24" t="s">
        <v>102</v>
      </c>
      <c r="DZ7" s="24" t="s">
        <v>102</v>
      </c>
      <c r="EA7" s="24">
        <v>1.34</v>
      </c>
      <c r="EB7" s="24">
        <v>1.5</v>
      </c>
      <c r="EC7" s="24">
        <v>1.4</v>
      </c>
      <c r="ED7" s="24">
        <v>7.62</v>
      </c>
      <c r="EE7" s="24" t="s">
        <v>102</v>
      </c>
      <c r="EF7" s="24" t="s">
        <v>102</v>
      </c>
      <c r="EG7" s="24">
        <v>0</v>
      </c>
      <c r="EH7" s="24">
        <v>0</v>
      </c>
      <c r="EI7" s="24">
        <v>0</v>
      </c>
      <c r="EJ7" s="24" t="s">
        <v>102</v>
      </c>
      <c r="EK7" s="24" t="s">
        <v>102</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2023-12-12T00:44:12Z</dcterms:created>
  <dcterms:modified xsi:type="dcterms:W3CDTF">2024-02-01T07:56:29Z</dcterms:modified>
  <cp:category/>
</cp:coreProperties>
</file>