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36.23\地方債係\09-公営企業\Ⅰ_公営企業決算調査\07経営比較分析表\R05（R4決算）\06 確認済みファイル\34 大泉町●□■△▲◇\"/>
    </mc:Choice>
  </mc:AlternateContent>
  <xr:revisionPtr revIDLastSave="0" documentId="13_ncr:1_{964B523A-C20D-4D3D-B326-A3777B9ADDCA}" xr6:coauthVersionLast="47" xr6:coauthVersionMax="47" xr10:uidLastSave="{00000000-0000-0000-0000-000000000000}"/>
  <workbookProtection workbookAlgorithmName="SHA-512" workbookHashValue="DPKzXYfGKCcKQIBkaTE9p2zxuFfPDYi3kpiMuyH2g8aQN2j+gvsnv2vaJbZ/ITuSXSq+qrcbmNmphEvZvY8K9A==" workbookSaltValue="0Uh8pc6URVDyJfh5NXNfdg==" workbookSpinCount="100000" lockStructure="1"/>
  <bookViews>
    <workbookView xWindow="30030" yWindow="-3090" windowWidth="17670" windowHeight="132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<sst xmlns="http://schemas.openxmlformats.org/spreadsheetml/2006/main" count="278" uniqueCount="115">
  <si>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</si>
  <si>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</si>
  <si>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</si>
  <si>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</si>
  <si>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</si>
  <si>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</si>
  <si>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</si>
  <si>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</si>
  <si>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</si>
  <si>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</si>
  <si>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</si>
  <si>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</si>
  <si>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</si>
  <si>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</si>
  <si>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</si>
  <si>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</si>
  <si>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</si>
  <si>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</si>
  <si>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</si>
  <si>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</si>
  <si>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</si>
  <si>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</si>
  <si>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</si>
  <si>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</si>
  <si>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</si>
  <si>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</si>
  <si>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</si>
  <si>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</si>
  <si>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</si>
  <si>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</si>
  <si>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</si>
  <si>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</si>
  <si>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</si>
  <si>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</si>
  <si>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</si>
  <si>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</si>
  <si>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</si>
  <si>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</si>
  <si>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</si>
  <si>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</si>
  <si>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</si>
  <si>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群馬県　大泉町</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</si>
  <si>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</si>
  <si>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</si>
  <si>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</si>
  <si>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</si>
  <si>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</si>
  <si>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</si>
  <si>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</si>
  <si>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</si>
  <si>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</si>
  <si>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</si>
  <si>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</si>
  <si>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</si>
  <si>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</si>
  <si>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</si>
  <si>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</si>
  <si>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</si>
  <si>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</si>
  <si>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</si>
  <si>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</si>
  <si>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</si>
  <si>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</si>
  <si>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</si>
  <si>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</si>
  <si>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</si>
  <si>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</si>
  <si>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</si>
  <si>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</si>
  <si>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</si>
  <si>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</si>
  <si>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</si>
  <si>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</si>
  <si>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</si>
  <si>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</si>
  <si>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</si>
  <si>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</si>
  <si>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 xml:space="preserve">①資産の老朽化度合を示す有形固定資産減価償却率は、整備開始からの年数が30年程度と浅く法定耐用年数に近い資産が少ないため、類似団体と比較して低い数値となっている。
②管渠の老朽化率を示す管渠老朽化率は、法定耐用年数を経過した管渠がないため0％となっている。しかしながら、面整備開始当初に敷設した陶管約30㎞においてひび割れなどが散見されており、財源を確保しつつ計画的に点検･更新していく必要がある。
③当該年度に更新した管渠延長の割合を示す管渠改善率は、令和3年度に実施した管路調査でひび割れが見られた陶管管渠160.8ｍの管更生工事を実施したが、前年度管更生工事の施工延長よりも短かったため前年度比0.1ポイント減となった。引き続きストックマネジメント計画策定の検討を進め、将来的には策定したストックマネジメント計画をもとに計画的に更新工事を実施していきたいと考えている。
</t>
    <rPh sb="1" eb="3">
      <t>シサン</t>
    </rPh>
    <rPh sb="4" eb="7">
      <t>ロウキュウカ</t>
    </rPh>
    <rPh sb="7" eb="9">
      <t>ドア</t>
    </rPh>
    <rPh sb="10" eb="11">
      <t>シメ</t>
    </rPh>
    <rPh sb="12" eb="14">
      <t>ユウケイ</t>
    </rPh>
    <rPh sb="14" eb="18">
      <t>コテイシサン</t>
    </rPh>
    <rPh sb="18" eb="20">
      <t>ゲンカ</t>
    </rPh>
    <rPh sb="20" eb="22">
      <t>ショウキャク</t>
    </rPh>
    <rPh sb="22" eb="23">
      <t>リツ</t>
    </rPh>
    <rPh sb="25" eb="27">
      <t>セイビ</t>
    </rPh>
    <rPh sb="27" eb="29">
      <t>カイシ</t>
    </rPh>
    <rPh sb="32" eb="34">
      <t>ネンスウ</t>
    </rPh>
    <rPh sb="37" eb="38">
      <t>ネン</t>
    </rPh>
    <rPh sb="38" eb="40">
      <t>テイド</t>
    </rPh>
    <rPh sb="41" eb="42">
      <t>アサ</t>
    </rPh>
    <rPh sb="43" eb="45">
      <t>ホウテイ</t>
    </rPh>
    <rPh sb="45" eb="47">
      <t>タイヨウ</t>
    </rPh>
    <rPh sb="47" eb="49">
      <t>ネンスウ</t>
    </rPh>
    <rPh sb="50" eb="51">
      <t>チカ</t>
    </rPh>
    <rPh sb="52" eb="54">
      <t>シサン</t>
    </rPh>
    <rPh sb="55" eb="56">
      <t>スク</t>
    </rPh>
    <rPh sb="61" eb="63">
      <t>ルイジ</t>
    </rPh>
    <rPh sb="63" eb="65">
      <t>ダンタイ</t>
    </rPh>
    <rPh sb="66" eb="68">
      <t>ヒカク</t>
    </rPh>
    <rPh sb="70" eb="71">
      <t>ヒク</t>
    </rPh>
    <rPh sb="72" eb="74">
      <t>スウチ</t>
    </rPh>
    <rPh sb="84" eb="86">
      <t>カンキョ</t>
    </rPh>
    <rPh sb="87" eb="90">
      <t>ロウキュウカ</t>
    </rPh>
    <rPh sb="90" eb="91">
      <t>リツ</t>
    </rPh>
    <rPh sb="92" eb="93">
      <t>シメ</t>
    </rPh>
    <rPh sb="94" eb="96">
      <t>カンキョ</t>
    </rPh>
    <rPh sb="96" eb="99">
      <t>ロウキュウカ</t>
    </rPh>
    <rPh sb="99" eb="100">
      <t>リツ</t>
    </rPh>
    <rPh sb="102" eb="104">
      <t>ホウテイ</t>
    </rPh>
    <rPh sb="104" eb="106">
      <t>タイヨウ</t>
    </rPh>
    <rPh sb="106" eb="108">
      <t>ネンスウ</t>
    </rPh>
    <rPh sb="109" eb="111">
      <t>ケイカ</t>
    </rPh>
    <rPh sb="113" eb="115">
      <t>カンキョ</t>
    </rPh>
    <rPh sb="136" eb="137">
      <t>メン</t>
    </rPh>
    <rPh sb="137" eb="139">
      <t>セイビ</t>
    </rPh>
    <rPh sb="139" eb="141">
      <t>カイシ</t>
    </rPh>
    <rPh sb="141" eb="143">
      <t>トウショ</t>
    </rPh>
    <rPh sb="144" eb="146">
      <t>フセツ</t>
    </rPh>
    <rPh sb="148" eb="150">
      <t>トウカン</t>
    </rPh>
    <rPh sb="150" eb="151">
      <t>ヤク</t>
    </rPh>
    <rPh sb="160" eb="161">
      <t>ワ</t>
    </rPh>
    <rPh sb="165" eb="167">
      <t>サンケン</t>
    </rPh>
    <rPh sb="173" eb="175">
      <t>ザイゲン</t>
    </rPh>
    <rPh sb="176" eb="178">
      <t>カクホ</t>
    </rPh>
    <rPh sb="181" eb="184">
      <t>ケイカクテキ</t>
    </rPh>
    <rPh sb="185" eb="187">
      <t>テンケン</t>
    </rPh>
    <rPh sb="188" eb="190">
      <t>コウシン</t>
    </rPh>
    <rPh sb="194" eb="196">
      <t>ヒツヨウ</t>
    </rPh>
    <rPh sb="203" eb="205">
      <t>トウガイ</t>
    </rPh>
    <rPh sb="205" eb="207">
      <t>ネンド</t>
    </rPh>
    <rPh sb="208" eb="210">
      <t>コウシン</t>
    </rPh>
    <rPh sb="212" eb="214">
      <t>カンキョ</t>
    </rPh>
    <rPh sb="214" eb="216">
      <t>エンチョウ</t>
    </rPh>
    <rPh sb="217" eb="219">
      <t>ワリアイ</t>
    </rPh>
    <rPh sb="220" eb="221">
      <t>シメ</t>
    </rPh>
    <rPh sb="222" eb="224">
      <t>カンキョ</t>
    </rPh>
    <rPh sb="224" eb="227">
      <t>カイゼンリツ</t>
    </rPh>
    <rPh sb="229" eb="231">
      <t>レイワ</t>
    </rPh>
    <rPh sb="232" eb="234">
      <t>ネンド</t>
    </rPh>
    <rPh sb="235" eb="237">
      <t>ジッシ</t>
    </rPh>
    <rPh sb="239" eb="241">
      <t>カンロ</t>
    </rPh>
    <rPh sb="241" eb="243">
      <t>チョウサ</t>
    </rPh>
    <rPh sb="246" eb="247">
      <t>ワ</t>
    </rPh>
    <rPh sb="249" eb="250">
      <t>ミ</t>
    </rPh>
    <rPh sb="253" eb="255">
      <t>トウカン</t>
    </rPh>
    <rPh sb="255" eb="257">
      <t>カンキョ</t>
    </rPh>
    <rPh sb="264" eb="265">
      <t>カン</t>
    </rPh>
    <rPh sb="265" eb="267">
      <t>コウセイ</t>
    </rPh>
    <rPh sb="267" eb="269">
      <t>コウジ</t>
    </rPh>
    <rPh sb="270" eb="272">
      <t>ジッシ</t>
    </rPh>
    <rPh sb="276" eb="279">
      <t>ゼンネンド</t>
    </rPh>
    <rPh sb="279" eb="282">
      <t>カンコウセイ</t>
    </rPh>
    <rPh sb="282" eb="284">
      <t>コウジ</t>
    </rPh>
    <rPh sb="285" eb="287">
      <t>セコウ</t>
    </rPh>
    <rPh sb="287" eb="289">
      <t>エンチョウ</t>
    </rPh>
    <rPh sb="292" eb="293">
      <t>ミジカ</t>
    </rPh>
    <rPh sb="298" eb="302">
      <t>ゼンネンドヒ</t>
    </rPh>
    <rPh sb="309" eb="310">
      <t>ゲン</t>
    </rPh>
    <rPh sb="315" eb="316">
      <t>ヒ</t>
    </rPh>
    <rPh sb="317" eb="318">
      <t>ツヅ</t>
    </rPh>
    <rPh sb="329" eb="331">
      <t>ケイカク</t>
    </rPh>
    <rPh sb="331" eb="333">
      <t>サクテイ</t>
    </rPh>
    <rPh sb="334" eb="336">
      <t>ケントウ</t>
    </rPh>
    <rPh sb="337" eb="338">
      <t>スス</t>
    </rPh>
    <rPh sb="340" eb="343">
      <t>ショウライテキ</t>
    </rPh>
    <rPh sb="345" eb="347">
      <t>サクテイ</t>
    </rPh>
    <rPh sb="359" eb="361">
      <t>ケイカク</t>
    </rPh>
    <rPh sb="365" eb="368">
      <t>ケイカクテキ</t>
    </rPh>
    <rPh sb="369" eb="371">
      <t>コウシン</t>
    </rPh>
    <rPh sb="371" eb="373">
      <t>コウジ</t>
    </rPh>
    <rPh sb="374" eb="376">
      <t>ジッシ</t>
    </rPh>
    <rPh sb="383" eb="384">
      <t>カンガ</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</si>
  <si>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</si>
  <si>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</si>
  <si>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</si>
  <si>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</si>
  <si>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</si>
  <si>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</si>
  <si>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</si>
  <si>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</si>
  <si>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</si>
  <si>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</si>
  <si>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</si>
  <si>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</si>
  <si>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</si>
  <si>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</si>
  <si>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</si>
  <si>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</si>
  <si>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</si>
  <si>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</si>
  <si>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</si>
  <si>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</si>
  <si>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</si>
  <si>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</si>
  <si>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</si>
  <si>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</si>
  <si>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</si>
  <si>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</si>
  <si>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</si>
  <si>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</si>
  <si>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</si>
  <si>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</si>
  <si>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</si>
  <si>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</si>
  <si>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</si>
  <si>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</si>
  <si>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</si>
  <si>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100％を超え黒字経営であるが、単年度の特別的な経費の増加により経費回収率は100％を大きく下回った。汚水処理費用の約2割を一般会計繰入金でまかなっている状況であるためコスト削減や収入増加のための経営努力が必要であるが、特別的な経費を除くと経費回収率は100％を超えており、経営状況は概ね良好であり健全経営であると言える。
　本町の公共下水道事業は未普及解消段階にあり、整備面積拡大とともに接続戸数･使用料とも順調に増加していたが、近年は接続戸数の増加に対して使用料収益が伸び悩んでいる。節水機器の普及や住民･事業者の節水意識の高まりから1世帯(事業所)あたりの有収水量が年々減少しているため、令和6年度の経営戦略改定において、使用料体系の見直しを含め今後の人口減少も見据えた料金改定の必要性の検証を行う予定である。
　また、未普及対策に充てられる国費等を活用して令和8年度までに人口集中地域など接続率向上に繋がる効率的な面整備を進め、接続促進活動を強化して有収水量及び使用料収入を確保するとともに、発生した利益剰余金を建設改良積立金として積み立て、将来の更新需要に備えていく。</t>
    <rPh sb="1" eb="3">
      <t>ケイジョウ</t>
    </rPh>
    <rPh sb="3" eb="5">
      <t>シュウシ</t>
    </rPh>
    <rPh sb="5" eb="7">
      <t>ヒリツ</t>
    </rPh>
    <rPh sb="13" eb="14">
      <t>コ</t>
    </rPh>
    <rPh sb="15" eb="17">
      <t>クロジ</t>
    </rPh>
    <rPh sb="17" eb="19">
      <t>ケイエイ</t>
    </rPh>
    <rPh sb="24" eb="27">
      <t>タンネンド</t>
    </rPh>
    <rPh sb="28" eb="30">
      <t>トクベツ</t>
    </rPh>
    <rPh sb="30" eb="31">
      <t>テキ</t>
    </rPh>
    <rPh sb="32" eb="34">
      <t>ケイヒ</t>
    </rPh>
    <rPh sb="35" eb="37">
      <t>ゾウカ</t>
    </rPh>
    <rPh sb="40" eb="42">
      <t>ケイヒ</t>
    </rPh>
    <rPh sb="42" eb="45">
      <t>カイシュウリツ</t>
    </rPh>
    <rPh sb="51" eb="52">
      <t>オオ</t>
    </rPh>
    <rPh sb="54" eb="56">
      <t>シタマワ</t>
    </rPh>
    <rPh sb="59" eb="61">
      <t>オスイ</t>
    </rPh>
    <rPh sb="61" eb="63">
      <t>ショリ</t>
    </rPh>
    <rPh sb="63" eb="65">
      <t>ヒヨウ</t>
    </rPh>
    <rPh sb="66" eb="67">
      <t>ヤク</t>
    </rPh>
    <rPh sb="68" eb="69">
      <t>ワリ</t>
    </rPh>
    <rPh sb="70" eb="72">
      <t>イッパン</t>
    </rPh>
    <rPh sb="72" eb="74">
      <t>カイケイ</t>
    </rPh>
    <rPh sb="74" eb="77">
      <t>クリイレキン</t>
    </rPh>
    <rPh sb="85" eb="87">
      <t>ジョウキョウ</t>
    </rPh>
    <rPh sb="95" eb="97">
      <t>サクゲン</t>
    </rPh>
    <rPh sb="98" eb="102">
      <t>シュウニュウゾウカ</t>
    </rPh>
    <rPh sb="106" eb="108">
      <t>ケイエイ</t>
    </rPh>
    <rPh sb="108" eb="110">
      <t>ドリョク</t>
    </rPh>
    <rPh sb="111" eb="113">
      <t>ヒツヨウ</t>
    </rPh>
    <rPh sb="118" eb="120">
      <t>トクベツ</t>
    </rPh>
    <rPh sb="120" eb="121">
      <t>テキ</t>
    </rPh>
    <rPh sb="122" eb="124">
      <t>ケイヒ</t>
    </rPh>
    <rPh sb="125" eb="126">
      <t>ノゾ</t>
    </rPh>
    <rPh sb="128" eb="130">
      <t>ケイヒ</t>
    </rPh>
    <rPh sb="130" eb="133">
      <t>カイシュウリツ</t>
    </rPh>
    <rPh sb="139" eb="140">
      <t>コ</t>
    </rPh>
    <rPh sb="145" eb="147">
      <t>ケイエイ</t>
    </rPh>
    <rPh sb="147" eb="149">
      <t>ジョウキョウ</t>
    </rPh>
    <rPh sb="150" eb="151">
      <t>オオム</t>
    </rPh>
    <rPh sb="152" eb="154">
      <t>リョウコウ</t>
    </rPh>
    <rPh sb="157" eb="159">
      <t>ケンゼン</t>
    </rPh>
    <rPh sb="159" eb="161">
      <t>ケイエイ</t>
    </rPh>
    <rPh sb="165" eb="166">
      <t>イ</t>
    </rPh>
    <rPh sb="172" eb="174">
      <t>ホンチョウ</t>
    </rPh>
    <rPh sb="175" eb="177">
      <t>コウキョウ</t>
    </rPh>
    <rPh sb="177" eb="180">
      <t>ゲスイドウ</t>
    </rPh>
    <rPh sb="180" eb="182">
      <t>ジギョウ</t>
    </rPh>
    <rPh sb="183" eb="184">
      <t>ミ</t>
    </rPh>
    <rPh sb="184" eb="186">
      <t>フキュウ</t>
    </rPh>
    <rPh sb="186" eb="188">
      <t>カイショウ</t>
    </rPh>
    <rPh sb="188" eb="190">
      <t>ダンカイ</t>
    </rPh>
    <rPh sb="194" eb="196">
      <t>セイビ</t>
    </rPh>
    <rPh sb="196" eb="198">
      <t>メンセキ</t>
    </rPh>
    <rPh sb="198" eb="200">
      <t>カクダイ</t>
    </rPh>
    <rPh sb="204" eb="206">
      <t>セツゾク</t>
    </rPh>
    <rPh sb="206" eb="208">
      <t>コスウ</t>
    </rPh>
    <rPh sb="209" eb="212">
      <t>シヨウリョウ</t>
    </rPh>
    <rPh sb="214" eb="216">
      <t>ジュンチョウ</t>
    </rPh>
    <rPh sb="217" eb="219">
      <t>ゾウカ</t>
    </rPh>
    <rPh sb="225" eb="227">
      <t>キンネン</t>
    </rPh>
    <rPh sb="228" eb="230">
      <t>セツゾク</t>
    </rPh>
    <rPh sb="230" eb="232">
      <t>コスウ</t>
    </rPh>
    <rPh sb="233" eb="235">
      <t>ゾウカ</t>
    </rPh>
    <rPh sb="236" eb="237">
      <t>タイ</t>
    </rPh>
    <rPh sb="239" eb="242">
      <t>シヨウリョウ</t>
    </rPh>
    <rPh sb="242" eb="244">
      <t>シュウエキ</t>
    </rPh>
    <rPh sb="245" eb="246">
      <t>ノ</t>
    </rPh>
    <rPh sb="247" eb="248">
      <t>ナヤ</t>
    </rPh>
    <rPh sb="253" eb="255">
      <t>セッスイ</t>
    </rPh>
    <rPh sb="255" eb="257">
      <t>キキ</t>
    </rPh>
    <rPh sb="258" eb="260">
      <t>フキュウ</t>
    </rPh>
    <rPh sb="261" eb="263">
      <t>ジュウミン</t>
    </rPh>
    <rPh sb="264" eb="267">
      <t>ジギョウシャ</t>
    </rPh>
    <rPh sb="268" eb="270">
      <t>セッスイ</t>
    </rPh>
    <rPh sb="270" eb="272">
      <t>イシキ</t>
    </rPh>
    <rPh sb="273" eb="274">
      <t>タカ</t>
    </rPh>
    <rPh sb="279" eb="281">
      <t>セタイ</t>
    </rPh>
    <rPh sb="282" eb="285">
      <t>ジギョウショ</t>
    </rPh>
    <rPh sb="290" eb="292">
      <t>ユウシュウ</t>
    </rPh>
    <rPh sb="292" eb="294">
      <t>スイリョウ</t>
    </rPh>
    <rPh sb="295" eb="297">
      <t>ネンネン</t>
    </rPh>
    <rPh sb="297" eb="299">
      <t>ゲンショウ</t>
    </rPh>
    <rPh sb="306" eb="308">
      <t>レイワ</t>
    </rPh>
    <rPh sb="309" eb="311">
      <t>ネンド</t>
    </rPh>
    <rPh sb="312" eb="314">
      <t>ケイエイ</t>
    </rPh>
    <rPh sb="314" eb="316">
      <t>センリャク</t>
    </rPh>
    <rPh sb="316" eb="318">
      <t>カイテイ</t>
    </rPh>
    <rPh sb="323" eb="326">
      <t>シヨウリョウ</t>
    </rPh>
    <rPh sb="326" eb="328">
      <t>タイケイ</t>
    </rPh>
    <rPh sb="329" eb="331">
      <t>ミナオ</t>
    </rPh>
    <rPh sb="333" eb="334">
      <t>フク</t>
    </rPh>
    <rPh sb="347" eb="349">
      <t>リョウキン</t>
    </rPh>
    <rPh sb="349" eb="351">
      <t>カイテイ</t>
    </rPh>
    <rPh sb="352" eb="355">
      <t>ヒツヨウセイ</t>
    </rPh>
    <rPh sb="356" eb="358">
      <t>ケンショウ</t>
    </rPh>
    <rPh sb="359" eb="360">
      <t>オコナ</t>
    </rPh>
    <rPh sb="361" eb="363">
      <t>ヨテイ</t>
    </rPh>
    <rPh sb="373" eb="374">
      <t>ミ</t>
    </rPh>
    <rPh sb="374" eb="376">
      <t>フキュウ</t>
    </rPh>
    <rPh sb="376" eb="378">
      <t>タイサク</t>
    </rPh>
    <rPh sb="379" eb="380">
      <t>ア</t>
    </rPh>
    <rPh sb="384" eb="386">
      <t>コクヒ</t>
    </rPh>
    <rPh sb="386" eb="387">
      <t>トウ</t>
    </rPh>
    <rPh sb="388" eb="390">
      <t>カツヨウ</t>
    </rPh>
    <rPh sb="392" eb="394">
      <t>レイワ</t>
    </rPh>
    <rPh sb="395" eb="397">
      <t>ネンド</t>
    </rPh>
    <rPh sb="400" eb="402">
      <t>ジンコウ</t>
    </rPh>
    <rPh sb="402" eb="404">
      <t>シュウチュウ</t>
    </rPh>
    <rPh sb="404" eb="406">
      <t>チイキ</t>
    </rPh>
    <rPh sb="408" eb="410">
      <t>セツゾク</t>
    </rPh>
    <rPh sb="410" eb="411">
      <t>リツ</t>
    </rPh>
    <rPh sb="411" eb="413">
      <t>コウジョウ</t>
    </rPh>
    <rPh sb="414" eb="415">
      <t>ツナ</t>
    </rPh>
    <rPh sb="417" eb="419">
      <t>コウリツ</t>
    </rPh>
    <rPh sb="419" eb="420">
      <t>マト</t>
    </rPh>
    <rPh sb="421" eb="422">
      <t>メン</t>
    </rPh>
    <rPh sb="422" eb="424">
      <t>セイビ</t>
    </rPh>
    <rPh sb="425" eb="426">
      <t>スス</t>
    </rPh>
    <rPh sb="428" eb="430">
      <t>セツゾク</t>
    </rPh>
    <rPh sb="430" eb="432">
      <t>ソクシン</t>
    </rPh>
    <rPh sb="432" eb="434">
      <t>カツドウ</t>
    </rPh>
    <rPh sb="435" eb="437">
      <t>キョウカ</t>
    </rPh>
    <rPh sb="439" eb="441">
      <t>ユウシュウ</t>
    </rPh>
    <rPh sb="441" eb="443">
      <t>スイリョウ</t>
    </rPh>
    <rPh sb="443" eb="444">
      <t>オヨ</t>
    </rPh>
    <rPh sb="445" eb="448">
      <t>シヨウリョウ</t>
    </rPh>
    <rPh sb="448" eb="450">
      <t>シュウニュウ</t>
    </rPh>
    <rPh sb="451" eb="453">
      <t>カクホ</t>
    </rPh>
    <rPh sb="460" eb="462">
      <t>ハッセイ</t>
    </rPh>
    <rPh sb="464" eb="466">
      <t>リエキ</t>
    </rPh>
    <rPh sb="466" eb="469">
      <t>ジョウヨキン</t>
    </rPh>
    <rPh sb="470" eb="472">
      <t>ケンセツ</t>
    </rPh>
    <rPh sb="472" eb="474">
      <t>カイリョウ</t>
    </rPh>
    <rPh sb="474" eb="477">
      <t>ツミタテキン</t>
    </rPh>
    <rPh sb="480" eb="481">
      <t>ツ</t>
    </rPh>
    <rPh sb="482" eb="483">
      <t>タ</t>
    </rPh>
    <rPh sb="485" eb="487">
      <t>ショウライ</t>
    </rPh>
    <rPh sb="488" eb="490">
      <t>コウシン</t>
    </rPh>
    <rPh sb="490" eb="492">
      <t>ジュヨウ</t>
    </rPh>
    <rPh sb="493" eb="494">
      <t>ソナ</t>
    </rPh>
    <phoneticPr fontId="1"/>
  </si>
  <si>
    <t xml:space="preserve">①経営の健全性を示す経常収支比率は、前年度比6.0ポイント減の106.67％となった。特別的な費用の増加や使用料収益の伸び悩みにより比率が前年度より低下したが、健全経営の水準とされる100％を上回った。
②累積欠損金は発生していない。
③短期的な支払い能力を示す流動比率は、前年度比18.71ポイント増の82.56％となり類似団体と比較して高い水準にあるが、100％達成に向け更に経営状況を改善していく必要がある。
④企業債残高対事業規模比率は、類似団体平均を大きく下回っているものの、年々増加している。経営戦略改定を進める中で投資規模は適切か、使用料水準は適切か分析し、必要に応じて経営改善を図っていく。
⑤使用料水準の妥当性を示す経費回収率は、前年度比9.28ポイント減の88.04％となり100％を大きく下回った。単年度の特別的な費用の増加が要因であり、増加分を除くと経費回収率は100％を超え、使用料水準は概ね妥当であると言える。
⑥汚水処理に係るコストを示す汚水処理原価は、前述の特別的な費用の増加により、前年度比19.29ポイント増の202.44円となり初めて類似団体平均を上回った。
⑦本町の下水道は最終的に流域下水道（県の施設）に接続しており、下水の処理は流域下水道の処理場で行っているため、施設利用率はない。
⑧水洗化率は、供用開始区域内人口の増加に対し接続人口の増加が鈍かったことから前年度比1.25％減となった。類似団体平均を下回っており、接続促進活動の強化や効率的な整備により改善を図る必要がある。
</t>
    <rPh sb="1" eb="3">
      <t>ケイエイ</t>
    </rPh>
    <rPh sb="4" eb="7">
      <t>ケンゼンセイ</t>
    </rPh>
    <rPh sb="8" eb="9">
      <t>シメ</t>
    </rPh>
    <rPh sb="10" eb="12">
      <t>ケイジョウ</t>
    </rPh>
    <rPh sb="12" eb="14">
      <t>シュウシ</t>
    </rPh>
    <rPh sb="14" eb="16">
      <t>ヒリツ</t>
    </rPh>
    <rPh sb="18" eb="21">
      <t>ゼンネンド</t>
    </rPh>
    <rPh sb="21" eb="22">
      <t>ヒ</t>
    </rPh>
    <rPh sb="29" eb="30">
      <t>ゲン</t>
    </rPh>
    <rPh sb="43" eb="45">
      <t>トクベツ</t>
    </rPh>
    <rPh sb="45" eb="46">
      <t>テキ</t>
    </rPh>
    <rPh sb="47" eb="49">
      <t>ヒヨウ</t>
    </rPh>
    <rPh sb="50" eb="52">
      <t>ゾウカ</t>
    </rPh>
    <rPh sb="53" eb="56">
      <t>シヨウリョウ</t>
    </rPh>
    <rPh sb="56" eb="58">
      <t>シュウエキ</t>
    </rPh>
    <rPh sb="59" eb="60">
      <t>ノ</t>
    </rPh>
    <rPh sb="61" eb="62">
      <t>ナヤ</t>
    </rPh>
    <rPh sb="66" eb="68">
      <t>ヒリツ</t>
    </rPh>
    <rPh sb="69" eb="72">
      <t>ゼンネンド</t>
    </rPh>
    <rPh sb="74" eb="76">
      <t>テイカ</t>
    </rPh>
    <rPh sb="80" eb="82">
      <t>ケンゼン</t>
    </rPh>
    <rPh sb="82" eb="84">
      <t>ケイエイ</t>
    </rPh>
    <rPh sb="85" eb="87">
      <t>スイジュン</t>
    </rPh>
    <rPh sb="96" eb="98">
      <t>ウワマワ</t>
    </rPh>
    <rPh sb="104" eb="106">
      <t>ルイセキ</t>
    </rPh>
    <rPh sb="106" eb="109">
      <t>ケッソンキン</t>
    </rPh>
    <rPh sb="110" eb="112">
      <t>ハッセイ</t>
    </rPh>
    <rPh sb="121" eb="124">
      <t>タンキテキ</t>
    </rPh>
    <rPh sb="125" eb="127">
      <t>シハラ</t>
    </rPh>
    <rPh sb="128" eb="130">
      <t>ノウリョク</t>
    </rPh>
    <rPh sb="131" eb="132">
      <t>シメ</t>
    </rPh>
    <rPh sb="133" eb="135">
      <t>リュウドウ</t>
    </rPh>
    <rPh sb="135" eb="137">
      <t>ヒリツ</t>
    </rPh>
    <rPh sb="139" eb="142">
      <t>ゼンネンド</t>
    </rPh>
    <rPh sb="142" eb="143">
      <t>ヒ</t>
    </rPh>
    <rPh sb="152" eb="153">
      <t>ゾウ</t>
    </rPh>
    <rPh sb="163" eb="165">
      <t>ルイジ</t>
    </rPh>
    <rPh sb="165" eb="167">
      <t>ダンタイ</t>
    </rPh>
    <rPh sb="168" eb="170">
      <t>ヒカク</t>
    </rPh>
    <rPh sb="172" eb="173">
      <t>タカ</t>
    </rPh>
    <rPh sb="174" eb="176">
      <t>スイジュン</t>
    </rPh>
    <rPh sb="185" eb="187">
      <t>タッセイ</t>
    </rPh>
    <rPh sb="188" eb="189">
      <t>ム</t>
    </rPh>
    <rPh sb="190" eb="191">
      <t>サラ</t>
    </rPh>
    <rPh sb="192" eb="194">
      <t>ケイエイ</t>
    </rPh>
    <rPh sb="194" eb="196">
      <t>ジョウキョウ</t>
    </rPh>
    <rPh sb="197" eb="199">
      <t>カイゼン</t>
    </rPh>
    <rPh sb="203" eb="205">
      <t>ヒツヨウ</t>
    </rPh>
    <rPh sb="212" eb="215">
      <t>キギョウサイ</t>
    </rPh>
    <rPh sb="215" eb="217">
      <t>ザンダカ</t>
    </rPh>
    <rPh sb="217" eb="218">
      <t>タイ</t>
    </rPh>
    <rPh sb="218" eb="220">
      <t>ジギョウ</t>
    </rPh>
    <rPh sb="220" eb="222">
      <t>キボ</t>
    </rPh>
    <rPh sb="222" eb="224">
      <t>ヒリツ</t>
    </rPh>
    <rPh sb="226" eb="228">
      <t>ルイジ</t>
    </rPh>
    <rPh sb="228" eb="230">
      <t>ダンタイ</t>
    </rPh>
    <rPh sb="230" eb="232">
      <t>ヘイキン</t>
    </rPh>
    <rPh sb="233" eb="234">
      <t>オオ</t>
    </rPh>
    <rPh sb="236" eb="238">
      <t>シタマワ</t>
    </rPh>
    <rPh sb="246" eb="248">
      <t>ネンネン</t>
    </rPh>
    <rPh sb="248" eb="250">
      <t>ゾウカ</t>
    </rPh>
    <rPh sb="255" eb="257">
      <t>ケイエイ</t>
    </rPh>
    <rPh sb="257" eb="259">
      <t>センリャク</t>
    </rPh>
    <rPh sb="259" eb="261">
      <t>カイテイ</t>
    </rPh>
    <rPh sb="262" eb="263">
      <t>スス</t>
    </rPh>
    <rPh sb="265" eb="266">
      <t>ナカ</t>
    </rPh>
    <rPh sb="267" eb="269">
      <t>トウシ</t>
    </rPh>
    <rPh sb="269" eb="271">
      <t>キボ</t>
    </rPh>
    <rPh sb="272" eb="274">
      <t>テキセツ</t>
    </rPh>
    <rPh sb="276" eb="279">
      <t>シヨウリョウ</t>
    </rPh>
    <rPh sb="279" eb="281">
      <t>スイジュン</t>
    </rPh>
    <rPh sb="282" eb="284">
      <t>テキセツ</t>
    </rPh>
    <rPh sb="285" eb="287">
      <t>ブンセキ</t>
    </rPh>
    <rPh sb="289" eb="291">
      <t>ヒツヨウ</t>
    </rPh>
    <rPh sb="292" eb="293">
      <t>オウ</t>
    </rPh>
    <rPh sb="295" eb="297">
      <t>ケイエイ</t>
    </rPh>
    <rPh sb="297" eb="299">
      <t>カイゼン</t>
    </rPh>
    <rPh sb="300" eb="301">
      <t>ハカ</t>
    </rPh>
    <rPh sb="309" eb="312">
      <t>シヨウリョウ</t>
    </rPh>
    <rPh sb="312" eb="314">
      <t>スイジュン</t>
    </rPh>
    <rPh sb="315" eb="318">
      <t>ダトウセイ</t>
    </rPh>
    <rPh sb="319" eb="320">
      <t>シメ</t>
    </rPh>
    <rPh sb="321" eb="323">
      <t>ケイヒ</t>
    </rPh>
    <rPh sb="323" eb="326">
      <t>カイシュウリツ</t>
    </rPh>
    <rPh sb="328" eb="332">
      <t>ゼンネンドヒ</t>
    </rPh>
    <rPh sb="340" eb="341">
      <t>ゲン</t>
    </rPh>
    <rPh sb="356" eb="357">
      <t>オオ</t>
    </rPh>
    <rPh sb="359" eb="361">
      <t>シタマワ</t>
    </rPh>
    <rPh sb="364" eb="367">
      <t>タンネンド</t>
    </rPh>
    <rPh sb="368" eb="370">
      <t>トクベツ</t>
    </rPh>
    <rPh sb="370" eb="371">
      <t>マト</t>
    </rPh>
    <rPh sb="372" eb="374">
      <t>ヒヨウ</t>
    </rPh>
    <rPh sb="375" eb="377">
      <t>ゾウカ</t>
    </rPh>
    <rPh sb="378" eb="380">
      <t>ヨウイン</t>
    </rPh>
    <rPh sb="384" eb="387">
      <t>ゾウカブン</t>
    </rPh>
    <rPh sb="388" eb="389">
      <t>ノゾ</t>
    </rPh>
    <rPh sb="391" eb="393">
      <t>ケイヒ</t>
    </rPh>
    <rPh sb="393" eb="396">
      <t>カイシュウリツ</t>
    </rPh>
    <rPh sb="402" eb="403">
      <t>コ</t>
    </rPh>
    <rPh sb="405" eb="408">
      <t>シヨウリョウ</t>
    </rPh>
    <rPh sb="408" eb="410">
      <t>スイジュン</t>
    </rPh>
    <rPh sb="411" eb="412">
      <t>オオム</t>
    </rPh>
    <rPh sb="413" eb="415">
      <t>ダトウ</t>
    </rPh>
    <rPh sb="419" eb="420">
      <t>イ</t>
    </rPh>
    <rPh sb="426" eb="428">
      <t>オスイ</t>
    </rPh>
    <rPh sb="428" eb="430">
      <t>ショリ</t>
    </rPh>
    <rPh sb="431" eb="432">
      <t>カカ</t>
    </rPh>
    <rPh sb="437" eb="438">
      <t>シメ</t>
    </rPh>
    <rPh sb="439" eb="441">
      <t>オスイ</t>
    </rPh>
    <rPh sb="441" eb="443">
      <t>ショリ</t>
    </rPh>
    <rPh sb="443" eb="445">
      <t>ゲンカ</t>
    </rPh>
    <rPh sb="447" eb="449">
      <t>ゼンジュツ</t>
    </rPh>
    <rPh sb="450" eb="452">
      <t>トクベツ</t>
    </rPh>
    <rPh sb="463" eb="467">
      <t>ゼンネンドヒ</t>
    </rPh>
    <rPh sb="476" eb="477">
      <t>ゾウ</t>
    </rPh>
    <rPh sb="484" eb="485">
      <t>エン</t>
    </rPh>
    <rPh sb="488" eb="489">
      <t>ハジ</t>
    </rPh>
    <rPh sb="491" eb="493">
      <t>ルイジ</t>
    </rPh>
    <rPh sb="493" eb="495">
      <t>ダンタイ</t>
    </rPh>
    <rPh sb="495" eb="497">
      <t>ヘイキン</t>
    </rPh>
    <rPh sb="498" eb="500">
      <t>ウワマワ</t>
    </rPh>
    <rPh sb="506" eb="507">
      <t>ホン</t>
    </rPh>
    <rPh sb="507" eb="508">
      <t>マチ</t>
    </rPh>
    <rPh sb="509" eb="512">
      <t>ゲスイドウ</t>
    </rPh>
    <rPh sb="513" eb="516">
      <t>サイシュウテキ</t>
    </rPh>
    <rPh sb="517" eb="519">
      <t>リュウイキ</t>
    </rPh>
    <rPh sb="519" eb="522">
      <t>ゲスイドウ</t>
    </rPh>
    <rPh sb="523" eb="524">
      <t>ケン</t>
    </rPh>
    <rPh sb="525" eb="527">
      <t>シセツ</t>
    </rPh>
    <rPh sb="529" eb="531">
      <t>セツゾク</t>
    </rPh>
    <rPh sb="536" eb="538">
      <t>ゲスイ</t>
    </rPh>
    <rPh sb="539" eb="541">
      <t>ショリ</t>
    </rPh>
    <rPh sb="542" eb="544">
      <t>リュウイキ</t>
    </rPh>
    <rPh sb="544" eb="547">
      <t>ゲスイドウ</t>
    </rPh>
    <rPh sb="548" eb="551">
      <t>ショリジョウ</t>
    </rPh>
    <rPh sb="552" eb="553">
      <t>オコナ</t>
    </rPh>
    <rPh sb="560" eb="562">
      <t>シセツ</t>
    </rPh>
    <rPh sb="562" eb="564">
      <t>リヨウ</t>
    </rPh>
    <rPh sb="564" eb="565">
      <t>リツ</t>
    </rPh>
    <rPh sb="572" eb="575">
      <t>スイセンカ</t>
    </rPh>
    <rPh sb="575" eb="576">
      <t>リツ</t>
    </rPh>
    <rPh sb="578" eb="580">
      <t>キョウヨウ</t>
    </rPh>
    <rPh sb="580" eb="582">
      <t>カイシ</t>
    </rPh>
    <rPh sb="582" eb="585">
      <t>クイキナイ</t>
    </rPh>
    <rPh sb="585" eb="587">
      <t>ジンコウ</t>
    </rPh>
    <rPh sb="588" eb="590">
      <t>ゾウカ</t>
    </rPh>
    <rPh sb="591" eb="592">
      <t>タイ</t>
    </rPh>
    <rPh sb="593" eb="595">
      <t>セツゾク</t>
    </rPh>
    <rPh sb="595" eb="597">
      <t>ジンコウ</t>
    </rPh>
    <rPh sb="598" eb="600">
      <t>ゾウカ</t>
    </rPh>
    <rPh sb="601" eb="602">
      <t>ニブ</t>
    </rPh>
    <rPh sb="609" eb="613">
      <t>ゼンネンドヒ</t>
    </rPh>
    <rPh sb="618" eb="619">
      <t>ゲン</t>
    </rPh>
    <rPh sb="624" eb="626">
      <t>ルイジ</t>
    </rPh>
    <rPh sb="626" eb="628">
      <t>ダンタイ</t>
    </rPh>
    <rPh sb="628" eb="630">
      <t>ヘイキン</t>
    </rPh>
    <rPh sb="631" eb="633">
      <t>シタマワ</t>
    </rPh>
    <rPh sb="638" eb="640">
      <t>セツゾク</t>
    </rPh>
    <rPh sb="640" eb="642">
      <t>ソクシン</t>
    </rPh>
    <rPh sb="642" eb="644">
      <t>カツドウ</t>
    </rPh>
    <rPh sb="645" eb="647">
      <t>キョウカ</t>
    </rPh>
    <rPh sb="648" eb="651">
      <t>コウリツテキ</t>
    </rPh>
    <rPh sb="652" eb="654">
      <t>セイビ</t>
    </rPh>
    <rPh sb="657" eb="659">
      <t>カイゼン</t>
    </rPh>
    <rPh sb="660" eb="661">
      <t>ハカ</t>
    </rPh>
    <rPh sb="662" eb="66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</si>
</sst>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0.27</c:v>
                </c:pt>
                <c:pt idx="4">
                  <c:v>0.17</c:v>
                </c:pt>
              </c:numCache>
            </c:numRef>
          </c:val>
          <c:extLst>
            <c:ext xmlns:c16="http://schemas.microsoft.com/office/drawing/2014/chart" uri="{C3380CC4-5D6E-409C-BE32-E72D297353CC}">
              <c16:uniqueId val="{00000000-71BD-4A72-9376-FFC8D867C1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71BD-4A72-9376-FFC8D867C1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A0-46DB-BE4C-99B558FAC3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EFA0-46DB-BE4C-99B558FAC3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78.63</c:v>
                </c:pt>
                <c:pt idx="3">
                  <c:v>80.209999999999994</c:v>
                </c:pt>
                <c:pt idx="4">
                  <c:v>78.959999999999994</c:v>
                </c:pt>
              </c:numCache>
            </c:numRef>
          </c:val>
          <c:extLst>
            <c:ext xmlns:c16="http://schemas.microsoft.com/office/drawing/2014/chart" uri="{C3380CC4-5D6E-409C-BE32-E72D297353CC}">
              <c16:uniqueId val="{00000000-C82E-41CB-BCD9-7962CD92B8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C82E-41CB-BCD9-7962CD92B8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110.8</c:v>
                </c:pt>
                <c:pt idx="3">
                  <c:v>112.71</c:v>
                </c:pt>
                <c:pt idx="4">
                  <c:v>106.67</c:v>
                </c:pt>
              </c:numCache>
            </c:numRef>
          </c:val>
          <c:extLst>
            <c:ext xmlns:c16="http://schemas.microsoft.com/office/drawing/2014/chart" uri="{C3380CC4-5D6E-409C-BE32-E72D297353CC}">
              <c16:uniqueId val="{00000000-F580-45C8-A21F-BB0C27DE9E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F580-45C8-A21F-BB0C27DE9E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2.59</c:v>
                </c:pt>
                <c:pt idx="3">
                  <c:v>5.1100000000000003</c:v>
                </c:pt>
                <c:pt idx="4">
                  <c:v>7.25</c:v>
                </c:pt>
              </c:numCache>
            </c:numRef>
          </c:val>
          <c:extLst>
            <c:ext xmlns:c16="http://schemas.microsoft.com/office/drawing/2014/chart" uri="{C3380CC4-5D6E-409C-BE32-E72D297353CC}">
              <c16:uniqueId val="{00000000-C1A2-4357-857D-83DC769F5C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C1A2-4357-857D-83DC769F5C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69-45BC-B32A-528B5CC828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B869-45BC-B32A-528B5CC828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36-4206-B44C-69AC384E85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8636-4206-B44C-69AC384E85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57.61</c:v>
                </c:pt>
                <c:pt idx="3">
                  <c:v>63.85</c:v>
                </c:pt>
                <c:pt idx="4">
                  <c:v>82.56</c:v>
                </c:pt>
              </c:numCache>
            </c:numRef>
          </c:val>
          <c:extLst>
            <c:ext xmlns:c16="http://schemas.microsoft.com/office/drawing/2014/chart" uri="{C3380CC4-5D6E-409C-BE32-E72D297353CC}">
              <c16:uniqueId val="{00000000-207D-447E-9846-B1F4987E8D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207D-447E-9846-B1F4987E8D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320.23</c:v>
                </c:pt>
                <c:pt idx="3">
                  <c:v>377.14</c:v>
                </c:pt>
                <c:pt idx="4">
                  <c:v>431.62</c:v>
                </c:pt>
              </c:numCache>
            </c:numRef>
          </c:val>
          <c:extLst>
            <c:ext xmlns:c16="http://schemas.microsoft.com/office/drawing/2014/chart" uri="{C3380CC4-5D6E-409C-BE32-E72D297353CC}">
              <c16:uniqueId val="{00000000-FF55-4BF7-A36B-E03E8C88CE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FF55-4BF7-A36B-E03E8C88CE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97.32</c:v>
                </c:pt>
                <c:pt idx="4">
                  <c:v>88.04</c:v>
                </c:pt>
              </c:numCache>
            </c:numRef>
          </c:val>
          <c:extLst>
            <c:ext xmlns:c16="http://schemas.microsoft.com/office/drawing/2014/chart" uri="{C3380CC4-5D6E-409C-BE32-E72D297353CC}">
              <c16:uniqueId val="{00000000-3B71-4A19-9193-A903BEC74E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3B71-4A19-9193-A903BEC74E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178.06</c:v>
                </c:pt>
                <c:pt idx="3">
                  <c:v>183.15</c:v>
                </c:pt>
                <c:pt idx="4">
                  <c:v>202.44</c:v>
                </c:pt>
              </c:numCache>
            </c:numRef>
          </c:val>
          <c:extLst>
            <c:ext xmlns:c16="http://schemas.microsoft.com/office/drawing/2014/chart" uri="{C3380CC4-5D6E-409C-BE32-E72D297353CC}">
              <c16:uniqueId val="{00000000-C30B-4ABA-8F1D-607491A6AB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C30B-4ABA-8F1D-607491A6AB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大泉町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41729</v>
      </c>
      <c r="AM8" s="36"/>
      <c r="AN8" s="36"/>
      <c r="AO8" s="36"/>
      <c r="AP8" s="36"/>
      <c r="AQ8" s="36"/>
      <c r="AR8" s="36"/>
      <c r="AS8" s="36"/>
      <c r="AT8" s="37">
        <f>データ!T6</f>
        <v>18.03</v>
      </c>
      <c r="AU8" s="37"/>
      <c r="AV8" s="37"/>
      <c r="AW8" s="37"/>
      <c r="AX8" s="37"/>
      <c r="AY8" s="37"/>
      <c r="AZ8" s="37"/>
      <c r="BA8" s="37"/>
      <c r="BB8" s="37">
        <f>データ!U6</f>
        <v>2314.42</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71.099999999999994</v>
      </c>
      <c r="J10" s="37"/>
      <c r="K10" s="37"/>
      <c r="L10" s="37"/>
      <c r="M10" s="37"/>
      <c r="N10" s="37"/>
      <c r="O10" s="37"/>
      <c r="P10" s="37">
        <f>データ!P6</f>
        <v>28.9</v>
      </c>
      <c r="Q10" s="37"/>
      <c r="R10" s="37"/>
      <c r="S10" s="37"/>
      <c r="T10" s="37"/>
      <c r="U10" s="37"/>
      <c r="V10" s="37"/>
      <c r="W10" s="37">
        <f>データ!Q6</f>
        <v>100.63</v>
      </c>
      <c r="X10" s="37"/>
      <c r="Y10" s="37"/>
      <c r="Z10" s="37"/>
      <c r="AA10" s="37"/>
      <c r="AB10" s="37"/>
      <c r="AC10" s="37"/>
      <c r="AD10" s="36">
        <f>データ!R6</f>
        <v>2376</v>
      </c>
      <c r="AE10" s="36"/>
      <c r="AF10" s="36"/>
      <c r="AG10" s="36"/>
      <c r="AH10" s="36"/>
      <c r="AI10" s="36"/>
      <c r="AJ10" s="36"/>
      <c r="AK10" s="2"/>
      <c r="AL10" s="36">
        <f>データ!V6</f>
        <v>11886</v>
      </c>
      <c r="AM10" s="36"/>
      <c r="AN10" s="36"/>
      <c r="AO10" s="36"/>
      <c r="AP10" s="36"/>
      <c r="AQ10" s="36"/>
      <c r="AR10" s="36"/>
      <c r="AS10" s="36"/>
      <c r="AT10" s="37">
        <f>データ!W6</f>
        <v>2.9</v>
      </c>
      <c r="AU10" s="37"/>
      <c r="AV10" s="37"/>
      <c r="AW10" s="37"/>
      <c r="AX10" s="37"/>
      <c r="AY10" s="37"/>
      <c r="AZ10" s="37"/>
      <c r="BA10" s="37"/>
      <c r="BB10" s="37">
        <f>データ!X6</f>
        <v>4098.62</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77</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43</v>
      </c>
      <c r="C84" s="6"/>
      <c r="D84" s="6"/>
      <c r="E84" s="6" t="s">
        <v>44</v>
      </c>
      <c r="F84" s="6" t="s">
        <v>46</v>
      </c>
      <c r="G84" s="6" t="s">
        <v>47</v>
      </c>
      <c r="H84" s="6" t="s">
        <v>40</v>
      </c>
      <c r="I84" s="6" t="s">
        <v>10</v>
      </c>
      <c r="J84" s="6" t="s">
        <v>48</v>
      </c>
      <c r="K84" s="6" t="s">
        <v>49</v>
      </c>
      <c r="L84" s="6" t="s">
        <v>31</v>
      </c>
      <c r="M84" s="6" t="s">
        <v>35</v>
      </c>
      <c r="N84" s="6" t="s">
        <v>50</v>
      </c>
      <c r="O84" s="6" t="s">
        <v>52</v>
      </c>
    </row>
    <row r="85" spans="1:78" hidden="1" x14ac:dyDescent="0.2">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kO556io1jlqtNYJg6uwJf4b/bYphegSdZg3C1FevSCqBd61nkCOxGaElQu0B1Y5Rz6yc9L+V3H78/FzGS4JvVQ==" saltValue="usNwpW/Hp2snSiuV/OPJi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18</v>
      </c>
      <c r="B3" s="16" t="s">
        <v>32</v>
      </c>
      <c r="C3" s="16" t="s">
        <v>57</v>
      </c>
      <c r="D3" s="16" t="s">
        <v>58</v>
      </c>
      <c r="E3" s="16" t="s">
        <v>5</v>
      </c>
      <c r="F3" s="16" t="s">
        <v>4</v>
      </c>
      <c r="G3" s="16" t="s">
        <v>24</v>
      </c>
      <c r="H3" s="74" t="s">
        <v>59</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60</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27</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56</v>
      </c>
      <c r="I5" s="23" t="s">
        <v>70</v>
      </c>
      <c r="J5" s="23" t="s">
        <v>71</v>
      </c>
      <c r="K5" s="23" t="s">
        <v>72</v>
      </c>
      <c r="L5" s="23" t="s">
        <v>73</v>
      </c>
      <c r="M5" s="23" t="s">
        <v>6</v>
      </c>
      <c r="N5" s="23" t="s">
        <v>74</v>
      </c>
      <c r="O5" s="23" t="s">
        <v>75</v>
      </c>
      <c r="P5" s="23" t="s">
        <v>76</v>
      </c>
      <c r="Q5" s="23" t="s">
        <v>78</v>
      </c>
      <c r="R5" s="23" t="s">
        <v>79</v>
      </c>
      <c r="S5" s="23" t="s">
        <v>80</v>
      </c>
      <c r="T5" s="23" t="s">
        <v>81</v>
      </c>
      <c r="U5" s="23" t="s">
        <v>63</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43</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2">
      <c r="A6" s="14" t="s">
        <v>96</v>
      </c>
      <c r="B6" s="19">
        <f t="shared" ref="B6:X6" si="1">B7</f>
        <v>2022</v>
      </c>
      <c r="C6" s="19">
        <f t="shared" si="1"/>
        <v>105244</v>
      </c>
      <c r="D6" s="19">
        <f t="shared" si="1"/>
        <v>46</v>
      </c>
      <c r="E6" s="19">
        <f t="shared" si="1"/>
        <v>17</v>
      </c>
      <c r="F6" s="19">
        <f t="shared" si="1"/>
        <v>1</v>
      </c>
      <c r="G6" s="19">
        <f t="shared" si="1"/>
        <v>0</v>
      </c>
      <c r="H6" s="19" t="str">
        <f t="shared" si="1"/>
        <v>群馬県　大泉町</v>
      </c>
      <c r="I6" s="19" t="str">
        <f t="shared" si="1"/>
        <v>法適用</v>
      </c>
      <c r="J6" s="19" t="str">
        <f t="shared" si="1"/>
        <v>下水道事業</v>
      </c>
      <c r="K6" s="19" t="str">
        <f t="shared" si="1"/>
        <v>公共下水道</v>
      </c>
      <c r="L6" s="19" t="str">
        <f t="shared" si="1"/>
        <v>Cc2</v>
      </c>
      <c r="M6" s="19" t="str">
        <f t="shared" si="1"/>
        <v>非設置</v>
      </c>
      <c r="N6" s="24" t="str">
        <f t="shared" si="1"/>
        <v>-</v>
      </c>
      <c r="O6" s="24">
        <f t="shared" si="1"/>
        <v>71.099999999999994</v>
      </c>
      <c r="P6" s="24">
        <f t="shared" si="1"/>
        <v>28.9</v>
      </c>
      <c r="Q6" s="24">
        <f t="shared" si="1"/>
        <v>100.63</v>
      </c>
      <c r="R6" s="24">
        <f t="shared" si="1"/>
        <v>2376</v>
      </c>
      <c r="S6" s="24">
        <f t="shared" si="1"/>
        <v>41729</v>
      </c>
      <c r="T6" s="24">
        <f t="shared" si="1"/>
        <v>18.03</v>
      </c>
      <c r="U6" s="24">
        <f t="shared" si="1"/>
        <v>2314.42</v>
      </c>
      <c r="V6" s="24">
        <f t="shared" si="1"/>
        <v>11886</v>
      </c>
      <c r="W6" s="24">
        <f t="shared" si="1"/>
        <v>2.9</v>
      </c>
      <c r="X6" s="24">
        <f t="shared" si="1"/>
        <v>4098.62</v>
      </c>
      <c r="Y6" s="28" t="str">
        <f t="shared" ref="Y6:AH6" si="2">IF(Y7="",NA(),Y7)</f>
        <v>-</v>
      </c>
      <c r="Z6" s="28" t="str">
        <f t="shared" si="2"/>
        <v>-</v>
      </c>
      <c r="AA6" s="28">
        <f t="shared" si="2"/>
        <v>110.8</v>
      </c>
      <c r="AB6" s="28">
        <f t="shared" si="2"/>
        <v>112.71</v>
      </c>
      <c r="AC6" s="28">
        <f t="shared" si="2"/>
        <v>106.67</v>
      </c>
      <c r="AD6" s="28" t="str">
        <f t="shared" si="2"/>
        <v>-</v>
      </c>
      <c r="AE6" s="28" t="str">
        <f t="shared" si="2"/>
        <v>-</v>
      </c>
      <c r="AF6" s="28">
        <f t="shared" si="2"/>
        <v>107.21</v>
      </c>
      <c r="AG6" s="28">
        <f t="shared" si="2"/>
        <v>107.08</v>
      </c>
      <c r="AH6" s="28">
        <f t="shared" si="2"/>
        <v>106.08</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43.71</v>
      </c>
      <c r="AR6" s="28">
        <f t="shared" si="3"/>
        <v>45.94</v>
      </c>
      <c r="AS6" s="28">
        <f t="shared" si="3"/>
        <v>29.34</v>
      </c>
      <c r="AT6" s="24" t="str">
        <f>IF(AT7="","",IF(AT7="-","【-】","【"&amp;SUBSTITUTE(TEXT(AT7,"#,##0.00"),"-","△")&amp;"】"))</f>
        <v>【3.15】</v>
      </c>
      <c r="AU6" s="28" t="str">
        <f t="shared" ref="AU6:BD6" si="4">IF(AU7="",NA(),AU7)</f>
        <v>-</v>
      </c>
      <c r="AV6" s="28" t="str">
        <f t="shared" si="4"/>
        <v>-</v>
      </c>
      <c r="AW6" s="28">
        <f t="shared" si="4"/>
        <v>57.61</v>
      </c>
      <c r="AX6" s="28">
        <f t="shared" si="4"/>
        <v>63.85</v>
      </c>
      <c r="AY6" s="28">
        <f t="shared" si="4"/>
        <v>82.56</v>
      </c>
      <c r="AZ6" s="28" t="str">
        <f t="shared" si="4"/>
        <v>-</v>
      </c>
      <c r="BA6" s="28" t="str">
        <f t="shared" si="4"/>
        <v>-</v>
      </c>
      <c r="BB6" s="28">
        <f t="shared" si="4"/>
        <v>40.67</v>
      </c>
      <c r="BC6" s="28">
        <f t="shared" si="4"/>
        <v>47.7</v>
      </c>
      <c r="BD6" s="28">
        <f t="shared" si="4"/>
        <v>50.59</v>
      </c>
      <c r="BE6" s="24" t="str">
        <f>IF(BE7="","",IF(BE7="-","【-】","【"&amp;SUBSTITUTE(TEXT(BE7,"#,##0.00"),"-","△")&amp;"】"))</f>
        <v>【73.44】</v>
      </c>
      <c r="BF6" s="28" t="str">
        <f t="shared" ref="BF6:BO6" si="5">IF(BF7="",NA(),BF7)</f>
        <v>-</v>
      </c>
      <c r="BG6" s="28" t="str">
        <f t="shared" si="5"/>
        <v>-</v>
      </c>
      <c r="BH6" s="28">
        <f t="shared" si="5"/>
        <v>320.23</v>
      </c>
      <c r="BI6" s="28">
        <f t="shared" si="5"/>
        <v>377.14</v>
      </c>
      <c r="BJ6" s="28">
        <f t="shared" si="5"/>
        <v>431.62</v>
      </c>
      <c r="BK6" s="28" t="str">
        <f t="shared" si="5"/>
        <v>-</v>
      </c>
      <c r="BL6" s="28" t="str">
        <f t="shared" si="5"/>
        <v>-</v>
      </c>
      <c r="BM6" s="28">
        <f t="shared" si="5"/>
        <v>1050.51</v>
      </c>
      <c r="BN6" s="28">
        <f t="shared" si="5"/>
        <v>1102.01</v>
      </c>
      <c r="BO6" s="28">
        <f t="shared" si="5"/>
        <v>987.36</v>
      </c>
      <c r="BP6" s="24" t="str">
        <f>IF(BP7="","",IF(BP7="-","【-】","【"&amp;SUBSTITUTE(TEXT(BP7,"#,##0.00"),"-","△")&amp;"】"))</f>
        <v>【652.82】</v>
      </c>
      <c r="BQ6" s="28" t="str">
        <f t="shared" ref="BQ6:BZ6" si="6">IF(BQ7="",NA(),BQ7)</f>
        <v>-</v>
      </c>
      <c r="BR6" s="28" t="str">
        <f t="shared" si="6"/>
        <v>-</v>
      </c>
      <c r="BS6" s="28">
        <f t="shared" si="6"/>
        <v>100</v>
      </c>
      <c r="BT6" s="28">
        <f t="shared" si="6"/>
        <v>97.32</v>
      </c>
      <c r="BU6" s="28">
        <f t="shared" si="6"/>
        <v>88.04</v>
      </c>
      <c r="BV6" s="28" t="str">
        <f t="shared" si="6"/>
        <v>-</v>
      </c>
      <c r="BW6" s="28" t="str">
        <f t="shared" si="6"/>
        <v>-</v>
      </c>
      <c r="BX6" s="28">
        <f t="shared" si="6"/>
        <v>82.65</v>
      </c>
      <c r="BY6" s="28">
        <f t="shared" si="6"/>
        <v>82.55</v>
      </c>
      <c r="BZ6" s="28">
        <f t="shared" si="6"/>
        <v>83.55</v>
      </c>
      <c r="CA6" s="24" t="str">
        <f>IF(CA7="","",IF(CA7="-","【-】","【"&amp;SUBSTITUTE(TEXT(CA7,"#,##0.00"),"-","△")&amp;"】"))</f>
        <v>【97.61】</v>
      </c>
      <c r="CB6" s="28" t="str">
        <f t="shared" ref="CB6:CK6" si="7">IF(CB7="",NA(),CB7)</f>
        <v>-</v>
      </c>
      <c r="CC6" s="28" t="str">
        <f t="shared" si="7"/>
        <v>-</v>
      </c>
      <c r="CD6" s="28">
        <f t="shared" si="7"/>
        <v>178.06</v>
      </c>
      <c r="CE6" s="28">
        <f t="shared" si="7"/>
        <v>183.15</v>
      </c>
      <c r="CF6" s="28">
        <f t="shared" si="7"/>
        <v>202.44</v>
      </c>
      <c r="CG6" s="28" t="str">
        <f t="shared" si="7"/>
        <v>-</v>
      </c>
      <c r="CH6" s="28" t="str">
        <f t="shared" si="7"/>
        <v>-</v>
      </c>
      <c r="CI6" s="28">
        <f t="shared" si="7"/>
        <v>186.3</v>
      </c>
      <c r="CJ6" s="28">
        <f t="shared" si="7"/>
        <v>188.38</v>
      </c>
      <c r="CK6" s="28">
        <f t="shared" si="7"/>
        <v>185.98</v>
      </c>
      <c r="CL6" s="24" t="str">
        <f>IF(CL7="","",IF(CL7="-","【-】","【"&amp;SUBSTITUTE(TEXT(CL7,"#,##0.00"),"-","△")&amp;"】"))</f>
        <v>【138.29】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50.53</v>
      </c>
      <c r="CU6" s="28">
        <f t="shared" si="8"/>
        <v>51.42</v>
      </c>
      <c r="CV6" s="28">
        <f t="shared" si="8"/>
        <v>48.95</v>
      </c>
      <c r="CW6" s="24" t="str">
        <f>IF(CW7="","",IF(CW7="-","【-】","【"&amp;SUBSTITUTE(TEXT(CW7,"#,##0.00"),"-","△")&amp;"】"))</f>
        <v>【59.10】</v>
      </c>
      <c r="CX6" s="28" t="str">
        <f t="shared" ref="CX6:DG6" si="9">IF(CX7="",NA(),CX7)</f>
        <v>-</v>
      </c>
      <c r="CY6" s="28" t="str">
        <f t="shared" si="9"/>
        <v>-</v>
      </c>
      <c r="CZ6" s="28">
        <f t="shared" si="9"/>
        <v>78.63</v>
      </c>
      <c r="DA6" s="28">
        <f t="shared" si="9"/>
        <v>80.209999999999994</v>
      </c>
      <c r="DB6" s="28">
        <f t="shared" si="9"/>
        <v>78.959999999999994</v>
      </c>
      <c r="DC6" s="28" t="str">
        <f t="shared" si="9"/>
        <v>-</v>
      </c>
      <c r="DD6" s="28" t="str">
        <f t="shared" si="9"/>
        <v>-</v>
      </c>
      <c r="DE6" s="28">
        <f t="shared" si="9"/>
        <v>82.08</v>
      </c>
      <c r="DF6" s="28">
        <f t="shared" si="9"/>
        <v>81.34</v>
      </c>
      <c r="DG6" s="28">
        <f t="shared" si="9"/>
        <v>81.14</v>
      </c>
      <c r="DH6" s="24" t="str">
        <f>IF(DH7="","",IF(DH7="-","【-】","【"&amp;SUBSTITUTE(TEXT(DH7,"#,##0.00"),"-","△")&amp;"】"))</f>
        <v>【95.82】</v>
      </c>
      <c r="DI6" s="28" t="str">
        <f t="shared" ref="DI6:DR6" si="10">IF(DI7="",NA(),DI7)</f>
        <v>-</v>
      </c>
      <c r="DJ6" s="28" t="str">
        <f t="shared" si="10"/>
        <v>-</v>
      </c>
      <c r="DK6" s="28">
        <f t="shared" si="10"/>
        <v>2.59</v>
      </c>
      <c r="DL6" s="28">
        <f t="shared" si="10"/>
        <v>5.1100000000000003</v>
      </c>
      <c r="DM6" s="28">
        <f t="shared" si="10"/>
        <v>7.25</v>
      </c>
      <c r="DN6" s="28" t="str">
        <f t="shared" si="10"/>
        <v>-</v>
      </c>
      <c r="DO6" s="28" t="str">
        <f t="shared" si="10"/>
        <v>-</v>
      </c>
      <c r="DP6" s="28">
        <f t="shared" si="10"/>
        <v>12.7</v>
      </c>
      <c r="DQ6" s="28">
        <f t="shared" si="10"/>
        <v>14.65</v>
      </c>
      <c r="DR6" s="28">
        <f t="shared" si="10"/>
        <v>16.11</v>
      </c>
      <c r="DS6" s="24" t="str">
        <f>IF(DS7="","",IF(DS7="-","【-】","【"&amp;SUBSTITUTE(TEXT(DS7,"#,##0.00"),"-","△")&amp;"】"))</f>
        <v>【39.74】</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8">
        <f t="shared" si="11"/>
        <v>0.1</v>
      </c>
      <c r="EC6" s="28">
        <f t="shared" si="11"/>
        <v>0.17</v>
      </c>
      <c r="ED6" s="24" t="str">
        <f>IF(ED7="","",IF(ED7="-","【-】","【"&amp;SUBSTITUTE(TEXT(ED7,"#,##0.00"),"-","△")&amp;"】"))</f>
        <v>【7.62】</v>
      </c>
      <c r="EE6" s="28" t="str">
        <f t="shared" ref="EE6:EN6" si="12">IF(EE7="",NA(),EE7)</f>
        <v>-</v>
      </c>
      <c r="EF6" s="28" t="str">
        <f t="shared" si="12"/>
        <v>-</v>
      </c>
      <c r="EG6" s="24">
        <f t="shared" si="12"/>
        <v>0</v>
      </c>
      <c r="EH6" s="28">
        <f t="shared" si="12"/>
        <v>0.27</v>
      </c>
      <c r="EI6" s="28">
        <f t="shared" si="12"/>
        <v>0.17</v>
      </c>
      <c r="EJ6" s="28" t="str">
        <f t="shared" si="12"/>
        <v>-</v>
      </c>
      <c r="EK6" s="28" t="str">
        <f t="shared" si="12"/>
        <v>-</v>
      </c>
      <c r="EL6" s="28">
        <f t="shared" si="12"/>
        <v>1.65</v>
      </c>
      <c r="EM6" s="28">
        <f t="shared" si="12"/>
        <v>0.14000000000000001</v>
      </c>
      <c r="EN6" s="28">
        <f t="shared" si="12"/>
        <v>0.08</v>
      </c>
      <c r="EO6" s="24" t="str">
        <f>IF(EO7="","",IF(EO7="-","【-】","【"&amp;SUBSTITUTE(TEXT(EO7,"#,##0.00"),"-","△")&amp;"】"))</f>
        <v>【0.23】</v>
      </c>
    </row>
    <row r="7" spans="1:148" s="13" customFormat="1" x14ac:dyDescent="0.2">
      <c r="A7" s="14"/>
      <c r="B7" s="20">
        <v>2022</v>
      </c>
      <c r="C7" s="20">
        <v>105244</v>
      </c>
      <c r="D7" s="20">
        <v>46</v>
      </c>
      <c r="E7" s="20">
        <v>17</v>
      </c>
      <c r="F7" s="20">
        <v>1</v>
      </c>
      <c r="G7" s="20">
        <v>0</v>
      </c>
      <c r="H7" s="20" t="s">
        <v>41</v>
      </c>
      <c r="I7" s="20" t="s">
        <v>97</v>
      </c>
      <c r="J7" s="20" t="s">
        <v>98</v>
      </c>
      <c r="K7" s="20" t="s">
        <v>99</v>
      </c>
      <c r="L7" s="20" t="s">
        <v>100</v>
      </c>
      <c r="M7" s="20" t="s">
        <v>101</v>
      </c>
      <c r="N7" s="25" t="s">
        <v>102</v>
      </c>
      <c r="O7" s="25">
        <v>71.099999999999994</v>
      </c>
      <c r="P7" s="25">
        <v>28.9</v>
      </c>
      <c r="Q7" s="25">
        <v>100.63</v>
      </c>
      <c r="R7" s="25">
        <v>2376</v>
      </c>
      <c r="S7" s="25">
        <v>41729</v>
      </c>
      <c r="T7" s="25">
        <v>18.03</v>
      </c>
      <c r="U7" s="25">
        <v>2314.42</v>
      </c>
      <c r="V7" s="25">
        <v>11886</v>
      </c>
      <c r="W7" s="25">
        <v>2.9</v>
      </c>
      <c r="X7" s="25">
        <v>4098.62</v>
      </c>
      <c r="Y7" s="25" t="s">
        <v>102</v>
      </c>
      <c r="Z7" s="25" t="s">
        <v>102</v>
      </c>
      <c r="AA7" s="25">
        <v>110.8</v>
      </c>
      <c r="AB7" s="25">
        <v>112.71</v>
      </c>
      <c r="AC7" s="25">
        <v>106.67</v>
      </c>
      <c r="AD7" s="25" t="s">
        <v>102</v>
      </c>
      <c r="AE7" s="25" t="s">
        <v>102</v>
      </c>
      <c r="AF7" s="25">
        <v>107.21</v>
      </c>
      <c r="AG7" s="25">
        <v>107.08</v>
      </c>
      <c r="AH7" s="25">
        <v>106.08</v>
      </c>
      <c r="AI7" s="25">
        <v>106.11</v>
      </c>
      <c r="AJ7" s="25" t="s">
        <v>102</v>
      </c>
      <c r="AK7" s="25" t="s">
        <v>102</v>
      </c>
      <c r="AL7" s="25">
        <v>0</v>
      </c>
      <c r="AM7" s="25">
        <v>0</v>
      </c>
      <c r="AN7" s="25">
        <v>0</v>
      </c>
      <c r="AO7" s="25" t="s">
        <v>102</v>
      </c>
      <c r="AP7" s="25" t="s">
        <v>102</v>
      </c>
      <c r="AQ7" s="25">
        <v>43.71</v>
      </c>
      <c r="AR7" s="25">
        <v>45.94</v>
      </c>
      <c r="AS7" s="25">
        <v>29.34</v>
      </c>
      <c r="AT7" s="25">
        <v>3.15</v>
      </c>
      <c r="AU7" s="25" t="s">
        <v>102</v>
      </c>
      <c r="AV7" s="25" t="s">
        <v>102</v>
      </c>
      <c r="AW7" s="25">
        <v>57.61</v>
      </c>
      <c r="AX7" s="25">
        <v>63.85</v>
      </c>
      <c r="AY7" s="25">
        <v>82.56</v>
      </c>
      <c r="AZ7" s="25" t="s">
        <v>102</v>
      </c>
      <c r="BA7" s="25" t="s">
        <v>102</v>
      </c>
      <c r="BB7" s="25">
        <v>40.67</v>
      </c>
      <c r="BC7" s="25">
        <v>47.7</v>
      </c>
      <c r="BD7" s="25">
        <v>50.59</v>
      </c>
      <c r="BE7" s="25">
        <v>73.44</v>
      </c>
      <c r="BF7" s="25" t="s">
        <v>102</v>
      </c>
      <c r="BG7" s="25" t="s">
        <v>102</v>
      </c>
      <c r="BH7" s="25">
        <v>320.23</v>
      </c>
      <c r="BI7" s="25">
        <v>377.14</v>
      </c>
      <c r="BJ7" s="25">
        <v>431.62</v>
      </c>
      <c r="BK7" s="25" t="s">
        <v>102</v>
      </c>
      <c r="BL7" s="25" t="s">
        <v>102</v>
      </c>
      <c r="BM7" s="25">
        <v>1050.51</v>
      </c>
      <c r="BN7" s="25">
        <v>1102.01</v>
      </c>
      <c r="BO7" s="25">
        <v>987.36</v>
      </c>
      <c r="BP7" s="25">
        <v>652.82000000000005</v>
      </c>
      <c r="BQ7" s="25" t="s">
        <v>102</v>
      </c>
      <c r="BR7" s="25" t="s">
        <v>102</v>
      </c>
      <c r="BS7" s="25">
        <v>100</v>
      </c>
      <c r="BT7" s="25">
        <v>97.32</v>
      </c>
      <c r="BU7" s="25">
        <v>88.04</v>
      </c>
      <c r="BV7" s="25" t="s">
        <v>102</v>
      </c>
      <c r="BW7" s="25" t="s">
        <v>102</v>
      </c>
      <c r="BX7" s="25">
        <v>82.65</v>
      </c>
      <c r="BY7" s="25">
        <v>82.55</v>
      </c>
      <c r="BZ7" s="25">
        <v>83.55</v>
      </c>
      <c r="CA7" s="25">
        <v>97.61</v>
      </c>
      <c r="CB7" s="25" t="s">
        <v>102</v>
      </c>
      <c r="CC7" s="25" t="s">
        <v>102</v>
      </c>
      <c r="CD7" s="25">
        <v>178.06</v>
      </c>
      <c r="CE7" s="25">
        <v>183.15</v>
      </c>
      <c r="CF7" s="25">
        <v>202.44</v>
      </c>
      <c r="CG7" s="25" t="s">
        <v>102</v>
      </c>
      <c r="CH7" s="25" t="s">
        <v>102</v>
      </c>
      <c r="CI7" s="25">
        <v>186.3</v>
      </c>
      <c r="CJ7" s="25">
        <v>188.38</v>
      </c>
      <c r="CK7" s="25">
        <v>185.98</v>
      </c>
      <c r="CL7" s="25">
        <v>138.29</v>
      </c>
      <c r="CM7" s="25" t="s">
        <v>102</v>
      </c>
      <c r="CN7" s="25" t="s">
        <v>102</v>
      </c>
      <c r="CO7" s="25" t="s">
        <v>102</v>
      </c>
      <c r="CP7" s="25" t="s">
        <v>102</v>
      </c>
      <c r="CQ7" s="25" t="s">
        <v>102</v>
      </c>
      <c r="CR7" s="25" t="s">
        <v>102</v>
      </c>
      <c r="CS7" s="25" t="s">
        <v>102</v>
      </c>
      <c r="CT7" s="25">
        <v>50.53</v>
      </c>
      <c r="CU7" s="25">
        <v>51.42</v>
      </c>
      <c r="CV7" s="25">
        <v>48.95</v>
      </c>
      <c r="CW7" s="25">
        <v>59.1</v>
      </c>
      <c r="CX7" s="25" t="s">
        <v>102</v>
      </c>
      <c r="CY7" s="25" t="s">
        <v>102</v>
      </c>
      <c r="CZ7" s="25">
        <v>78.63</v>
      </c>
      <c r="DA7" s="25">
        <v>80.209999999999994</v>
      </c>
      <c r="DB7" s="25">
        <v>78.959999999999994</v>
      </c>
      <c r="DC7" s="25" t="s">
        <v>102</v>
      </c>
      <c r="DD7" s="25" t="s">
        <v>102</v>
      </c>
      <c r="DE7" s="25">
        <v>82.08</v>
      </c>
      <c r="DF7" s="25">
        <v>81.34</v>
      </c>
      <c r="DG7" s="25">
        <v>81.14</v>
      </c>
      <c r="DH7" s="25">
        <v>95.82</v>
      </c>
      <c r="DI7" s="25" t="s">
        <v>102</v>
      </c>
      <c r="DJ7" s="25" t="s">
        <v>102</v>
      </c>
      <c r="DK7" s="25">
        <v>2.59</v>
      </c>
      <c r="DL7" s="25">
        <v>5.1100000000000003</v>
      </c>
      <c r="DM7" s="25">
        <v>7.25</v>
      </c>
      <c r="DN7" s="25" t="s">
        <v>102</v>
      </c>
      <c r="DO7" s="25" t="s">
        <v>102</v>
      </c>
      <c r="DP7" s="25">
        <v>12.7</v>
      </c>
      <c r="DQ7" s="25">
        <v>14.65</v>
      </c>
      <c r="DR7" s="25">
        <v>16.11</v>
      </c>
      <c r="DS7" s="25">
        <v>39.74</v>
      </c>
      <c r="DT7" s="25" t="s">
        <v>102</v>
      </c>
      <c r="DU7" s="25" t="s">
        <v>102</v>
      </c>
      <c r="DV7" s="25">
        <v>0</v>
      </c>
      <c r="DW7" s="25">
        <v>0</v>
      </c>
      <c r="DX7" s="25">
        <v>0</v>
      </c>
      <c r="DY7" s="25" t="s">
        <v>102</v>
      </c>
      <c r="DZ7" s="25" t="s">
        <v>102</v>
      </c>
      <c r="EA7" s="25">
        <v>0</v>
      </c>
      <c r="EB7" s="25">
        <v>0.1</v>
      </c>
      <c r="EC7" s="25">
        <v>0.17</v>
      </c>
      <c r="ED7" s="25">
        <v>7.62</v>
      </c>
      <c r="EE7" s="25" t="s">
        <v>102</v>
      </c>
      <c r="EF7" s="25" t="s">
        <v>102</v>
      </c>
      <c r="EG7" s="25">
        <v>0</v>
      </c>
      <c r="EH7" s="25">
        <v>0.27</v>
      </c>
      <c r="EI7" s="25">
        <v>0.17</v>
      </c>
      <c r="EJ7" s="25" t="s">
        <v>102</v>
      </c>
      <c r="EK7" s="25" t="s">
        <v>102</v>
      </c>
      <c r="EL7" s="25">
        <v>1.65</v>
      </c>
      <c r="EM7" s="25">
        <v>0.14000000000000001</v>
      </c>
      <c r="EN7" s="25">
        <v>0.08</v>
      </c>
      <c r="EO7" s="25">
        <v>0.23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2023-12-12T00:44:13Z</dcterms:created>
  <dcterms:modified xsi:type="dcterms:W3CDTF">2024-03-05T07:53:34Z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5.0.4.0</vt:lpwstr>
    </vt:vector>
  </property>
  <property fmtid="{DCFEDD21-7773-49B2-8022-6FC58DB5260B}" pid="3" name="LastSavedVersion">
    <vt:lpwstr>5.0.4.0</vt:lpwstr>
  </property>
  <property fmtid="{DCFEDD21-7773-49B2-8022-6FC58DB5260B}" pid="4" name="LastSavedDate">
    <vt:filetime>2024-03-04T07:23:57Z</vt:filetime>
  </property>
</Properties>
</file>