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10.70.0.41\下水道事業\100 総務経営課\300 経営会計係\022 経営関係調査\060 経営比較分析表\R4\"/>
    </mc:Choice>
  </mc:AlternateContent>
  <xr:revisionPtr revIDLastSave="0" documentId="13_ncr:1_{2A7908C5-1AE2-461B-AEE5-FFB61A155047}" xr6:coauthVersionLast="36" xr6:coauthVersionMax="36" xr10:uidLastSave="{00000000-0000-0000-0000-000000000000}"/>
  <workbookProtection workbookAlgorithmName="SHA-512" workbookHashValue="LBLaHDbQbpYa2PTWufeWu2iV/BBnhqKJMlfeWmoPFSTdjfigrNAc78tDBLZf7Y6y2LE/5/CGV10LeqqigrQHnw==" workbookSaltValue="w2Kfz1kqsgp4dzPr9maj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D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<sst xmlns="http://schemas.openxmlformats.org/spreadsheetml/2006/main" count="275" uniqueCount="116">
  <si>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</si>
  <si>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</si>
  <si>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</si>
  <si>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</si>
  <si>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</si>
  <si>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</si>
  <si>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</si>
  <si>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</si>
  <si>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</si>
  <si>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</si>
  <si>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</si>
  <si>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</si>
  <si>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</si>
  <si>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</si>
  <si>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</si>
  <si>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</si>
  <si>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</si>
  <si>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</si>
  <si>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</si>
  <si>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</si>
  <si>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</si>
  <si>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</si>
  <si>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</si>
  <si>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</si>
  <si>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</si>
  <si>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</si>
  <si>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</si>
  <si>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</si>
  <si>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</si>
  <si>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</si>
  <si>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</si>
  <si>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</si>
  <si>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</si>
  <si>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</si>
  <si>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</si>
  <si>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</si>
  <si>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</si>
  <si>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</si>
  <si>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</si>
  <si>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</si>
  <si>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</si>
  <si>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</si>
  <si>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</si>
  <si>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</si>
  <si>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</si>
  <si>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</si>
  <si>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</si>
  <si>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</si>
  <si>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</si>
  <si>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</si>
  <si>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</si>
  <si>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</si>
  <si>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</si>
  <si>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</si>
  <si>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</si>
  <si>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</si>
  <si>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</si>
  <si>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</si>
  <si>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</si>
  <si>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</si>
  <si>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</si>
  <si>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</si>
  <si>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</si>
  <si>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</si>
  <si>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</si>
  <si>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</si>
  <si>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</si>
  <si>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</si>
  <si>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</si>
  <si>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</si>
  <si>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</si>
  <si>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</si>
  <si>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</si>
  <si>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</si>
  <si>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</si>
  <si>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</si>
  <si>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</si>
  <si>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</si>
  <si>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</si>
  <si>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</si>
  <si>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</si>
  <si>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</si>
  <si>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</si>
  <si>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</si>
  <si>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</si>
  <si>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</si>
  <si>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</si>
  <si>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</si>
  <si>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</si>
  <si>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</si>
  <si>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</si>
  <si>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</si>
  <si>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</si>
  <si>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</si>
  <si>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</si>
  <si>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</si>
  <si>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</si>
  <si>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</si>
  <si>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</si>
  <si>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</si>
  <si>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</si>
  <si>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</si>
  <si>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</si>
  <si>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</si>
  <si>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</si>
  <si>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</si>
  <si>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</si>
  <si>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</si>
  <si>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</si>
  <si>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</si>
  <si>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</si>
  <si>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</si>
  <si>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</si>
  <si>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老朽化を示す指標は0.00％である。最古施設は平成6年度供用開始であり更新時期とはなっていないが、維持管理費削減や更新計画の策定に着手する必要がある。</t>
    <phoneticPr fontId="4"/>
  </si>
  <si>
    <t>　平成3年度に事業着手し、平成6年度に供用開始した事業で、旧市地域（渋川地区）において新規管路布設を推進している事業である。
　最古施設が平成6年度供用開始であり、更新時期とはなっていないが、維持管理費削減や更新計画の策定に着手する必要がある。
　下水道使用料では維持管理費が賄えていないことから、早晩、改定が必要な時期となっている。
　少子高齢化、人口減少、高齢単身世帯の増加により、区域見直し以外の接続数の増加は見込めないことから、新興住宅地区などの区域見直しが必要である。</t>
    <phoneticPr fontId="4"/>
  </si>
  <si>
    <t>①経常収支比率
　経常収支比率は100%を上回っているが、営業損失が発生していることから、一般会計繰入金に頼った経営となっている。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法適用への移行に係る資産整理により欠損金が生じている。現在、施設整備を推進しているため、将来的には改善が見込まれる。
③流動比率
　類似団体平均値を上回っている。
　流動比率は100%を下回っているが、流動負債には施設整備や建設改良費等にあてた企業債等が含まれているため、今後、使用料による回収が見込まれる。
④企業債残高対事業規模比率
　類似団体平均値を上回っている。
　施設整備を推進しているため、継続して借入を行っているが、残高は減少傾向にある。
⑤経費回収率
　類似団体平均値を下回っている。
施設整備を推進していることから、接続件数は増加しており、有収水量増となっている。このため、使用料収入は増加しているが、営業支出が増加していることから一般会計繰入金に依存している。
⑥汚水処理原価
　類似団体平均値を下回っている。
年間有収水量は増加しており、それに伴い維持管理費も増加している。このため、今後も汚水処理原価は上昇していくと予想されるので経費削減等の改善が必要である。
⑦施設利用率
　類似団体平均値を上回っている。
　これは、施設整備を推進しているためであり、年間有収水量が増加傾向となってきている。今後、施設利用率は増加することが見込まれる。
⑧水洗化率
　類似団体平均値を下回っているが、施設整備を推進していることから、現在水洗便所設置済人口は増加、現在処理区域内人口も増加しており、今後も上昇が予想される。</t>
    <rPh sb="415" eb="416">
      <t>ゾウ</t>
    </rPh>
    <rPh sb="434" eb="436">
      <t>ゾウカ</t>
    </rPh>
    <rPh sb="442" eb="444">
      <t>エイギョウ</t>
    </rPh>
    <rPh sb="444" eb="446">
      <t>シシュツ</t>
    </rPh>
    <rPh sb="447" eb="449">
      <t>ゾウカ</t>
    </rPh>
    <rPh sb="628" eb="630">
      <t>ゾウカ</t>
    </rPh>
    <rPh sb="650" eb="65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</si>
</sst>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91-47B4-81FE-46CEBD21AE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9491-47B4-81FE-46CEBD21AE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65.45</c:v>
                </c:pt>
                <c:pt idx="3">
                  <c:v>65.16</c:v>
                </c:pt>
                <c:pt idx="4">
                  <c:v>68.459999999999994</c:v>
                </c:pt>
              </c:numCache>
            </c:numRef>
          </c:val>
          <c:extLst>
            <c:ext xmlns:c16="http://schemas.microsoft.com/office/drawing/2014/chart" uri="{C3380CC4-5D6E-409C-BE32-E72D297353CC}">
              <c16:uniqueId val="{00000000-3476-480E-84C0-0C8D5954BE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3476-480E-84C0-0C8D5954BE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75.98</c:v>
                </c:pt>
                <c:pt idx="3">
                  <c:v>76.290000000000006</c:v>
                </c:pt>
                <c:pt idx="4">
                  <c:v>75.959999999999994</c:v>
                </c:pt>
              </c:numCache>
            </c:numRef>
          </c:val>
          <c:extLst>
            <c:ext xmlns:c16="http://schemas.microsoft.com/office/drawing/2014/chart" uri="{C3380CC4-5D6E-409C-BE32-E72D297353CC}">
              <c16:uniqueId val="{00000000-65E6-42F3-BC85-FEE7055F41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65E6-42F3-BC85-FEE7055F41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110.47</c:v>
                </c:pt>
                <c:pt idx="3">
                  <c:v>102.22</c:v>
                </c:pt>
                <c:pt idx="4">
                  <c:v>101.88</c:v>
                </c:pt>
              </c:numCache>
            </c:numRef>
          </c:val>
          <c:extLst>
            <c:ext xmlns:c16="http://schemas.microsoft.com/office/drawing/2014/chart" uri="{C3380CC4-5D6E-409C-BE32-E72D297353CC}">
              <c16:uniqueId val="{00000000-1907-4A4D-BBEA-75A5E1640D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907-4A4D-BBEA-75A5E1640D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c:v>
                </c:pt>
                <c:pt idx="3">
                  <c:v>5.87</c:v>
                </c:pt>
                <c:pt idx="4">
                  <c:v>8.51</c:v>
                </c:pt>
              </c:numCache>
            </c:numRef>
          </c:val>
          <c:extLst>
            <c:ext xmlns:c16="http://schemas.microsoft.com/office/drawing/2014/chart" uri="{C3380CC4-5D6E-409C-BE32-E72D297353CC}">
              <c16:uniqueId val="{00000000-ACAB-4AED-A56E-E6BDD2B420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ACAB-4AED-A56E-E6BDD2B420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08-4C43-BA43-F6633785DC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008-4C43-BA43-F6633785DC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298.14999999999998</c:v>
                </c:pt>
                <c:pt idx="3">
                  <c:v>290.62</c:v>
                </c:pt>
                <c:pt idx="4">
                  <c:v>274.07</c:v>
                </c:pt>
              </c:numCache>
            </c:numRef>
          </c:val>
          <c:extLst>
            <c:ext xmlns:c16="http://schemas.microsoft.com/office/drawing/2014/chart" uri="{C3380CC4-5D6E-409C-BE32-E72D297353CC}">
              <c16:uniqueId val="{00000000-D7D5-47A5-863C-F391037BFE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D7D5-47A5-863C-F391037BFE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40.06</c:v>
                </c:pt>
                <c:pt idx="3">
                  <c:v>45.16</c:v>
                </c:pt>
                <c:pt idx="4">
                  <c:v>45.73</c:v>
                </c:pt>
              </c:numCache>
            </c:numRef>
          </c:val>
          <c:extLst>
            <c:ext xmlns:c16="http://schemas.microsoft.com/office/drawing/2014/chart" uri="{C3380CC4-5D6E-409C-BE32-E72D297353CC}">
              <c16:uniqueId val="{00000000-407B-48FE-9FDB-752A4426A2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407B-48FE-9FDB-752A4426A2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1286.73</c:v>
                </c:pt>
                <c:pt idx="3">
                  <c:v>1534.77</c:v>
                </c:pt>
                <c:pt idx="4">
                  <c:v>1869.76</c:v>
                </c:pt>
              </c:numCache>
            </c:numRef>
          </c:val>
          <c:extLst>
            <c:ext xmlns:c16="http://schemas.microsoft.com/office/drawing/2014/chart" uri="{C3380CC4-5D6E-409C-BE32-E72D297353CC}">
              <c16:uniqueId val="{00000000-6511-4A2C-A7DD-45EE5A5E35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6511-4A2C-A7DD-45EE5A5E35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65.650000000000006</c:v>
                </c:pt>
                <c:pt idx="3">
                  <c:v>65.27</c:v>
                </c:pt>
                <c:pt idx="4">
                  <c:v>65.45</c:v>
                </c:pt>
              </c:numCache>
            </c:numRef>
          </c:val>
          <c:extLst>
            <c:ext xmlns:c16="http://schemas.microsoft.com/office/drawing/2014/chart" uri="{C3380CC4-5D6E-409C-BE32-E72D297353CC}">
              <c16:uniqueId val="{00000000-D327-4C8A-91CB-3CEC428CD2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D327-4C8A-91CB-3CEC428CD2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F7BF-47EB-AE37-F26599654E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F7BF-47EB-AE37-F26599654E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渋川市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73968</v>
      </c>
      <c r="AM8" s="46"/>
      <c r="AN8" s="46"/>
      <c r="AO8" s="46"/>
      <c r="AP8" s="46"/>
      <c r="AQ8" s="46"/>
      <c r="AR8" s="46"/>
      <c r="AS8" s="46"/>
      <c r="AT8" s="45">
        <f>データ!T6</f>
        <v>240.27</v>
      </c>
      <c r="AU8" s="45"/>
      <c r="AV8" s="45"/>
      <c r="AW8" s="45"/>
      <c r="AX8" s="45"/>
      <c r="AY8" s="45"/>
      <c r="AZ8" s="45"/>
      <c r="BA8" s="45"/>
      <c r="BB8" s="45">
        <f>データ!U6</f>
        <v>307.85000000000002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47.9</v>
      </c>
      <c r="J10" s="45"/>
      <c r="K10" s="45"/>
      <c r="L10" s="45"/>
      <c r="M10" s="45"/>
      <c r="N10" s="45"/>
      <c r="O10" s="45"/>
      <c r="P10" s="45">
        <f>データ!P6</f>
        <v>16.809999999999999</v>
      </c>
      <c r="Q10" s="45"/>
      <c r="R10" s="45"/>
      <c r="S10" s="45"/>
      <c r="T10" s="45"/>
      <c r="U10" s="45"/>
      <c r="V10" s="45"/>
      <c r="W10" s="45">
        <f>データ!Q6</f>
        <v>100</v>
      </c>
      <c r="X10" s="45"/>
      <c r="Y10" s="45"/>
      <c r="Z10" s="45"/>
      <c r="AA10" s="45"/>
      <c r="AB10" s="45"/>
      <c r="AC10" s="45"/>
      <c r="AD10" s="46">
        <f>データ!R6</f>
        <v>2013</v>
      </c>
      <c r="AE10" s="46"/>
      <c r="AF10" s="46"/>
      <c r="AG10" s="46"/>
      <c r="AH10" s="46"/>
      <c r="AI10" s="46"/>
      <c r="AJ10" s="46"/>
      <c r="AK10" s="2"/>
      <c r="AL10" s="46">
        <f>データ!V6</f>
        <v>12386</v>
      </c>
      <c r="AM10" s="46"/>
      <c r="AN10" s="46"/>
      <c r="AO10" s="46"/>
      <c r="AP10" s="46"/>
      <c r="AQ10" s="46"/>
      <c r="AR10" s="46"/>
      <c r="AS10" s="46"/>
      <c r="AT10" s="45">
        <f>データ!W6</f>
        <v>5.28</v>
      </c>
      <c r="AU10" s="45"/>
      <c r="AV10" s="45"/>
      <c r="AW10" s="45"/>
      <c r="AX10" s="45"/>
      <c r="AY10" s="45"/>
      <c r="AZ10" s="45"/>
      <c r="BA10" s="45"/>
      <c r="BB10" s="45">
        <f>データ!X6</f>
        <v>2345.83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Xdx/NgrDcTKRv5/J3Y3oIqJycFHtolf7kWFeofySTj9fH/FUFhVXDiLo7oLEdiQ8Ak8YhQUTaAIUjTEjgiFTQ==" saltValue="GjzC/KfuBOHQRtOyr7bX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102083</v>
      </c>
      <c r="D6" s="19">
        <f t="shared" si="3"/>
        <v>46</v>
      </c>
      <c r="E6" s="19">
        <f t="shared" si="3"/>
        <v>17</v>
      </c>
      <c r="F6" s="19">
        <f t="shared" si="3"/>
        <v>4</v>
      </c>
      <c r="G6" s="19">
        <f t="shared" si="3"/>
        <v>0</v>
      </c>
      <c r="H6" s="19" t="str">
        <f t="shared" si="3"/>
        <v>群馬県　渋川市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47.9</v>
      </c>
      <c r="P6" s="20">
        <f t="shared" si="3"/>
        <v>16.809999999999999</v>
      </c>
      <c r="Q6" s="20">
        <f t="shared" si="3"/>
        <v>100</v>
      </c>
      <c r="R6" s="20">
        <f t="shared" si="3"/>
        <v>2013</v>
      </c>
      <c r="S6" s="20">
        <f t="shared" si="3"/>
        <v>73968</v>
      </c>
      <c r="T6" s="20">
        <f t="shared" si="3"/>
        <v>240.27</v>
      </c>
      <c r="U6" s="20">
        <f t="shared" si="3"/>
        <v>307.85000000000002</v>
      </c>
      <c r="V6" s="20">
        <f t="shared" si="3"/>
        <v>12386</v>
      </c>
      <c r="W6" s="20">
        <f t="shared" si="3"/>
        <v>5.28</v>
      </c>
      <c r="X6" s="20">
        <f t="shared" si="3"/>
        <v>2345.83</v>
      </c>
      <c r="Y6" s="21" t="str">
        <f>IF(Y7="",NA(),Y7)</f>
        <v>-</v>
      </c>
      <c r="Z6" s="21" t="str">
        <f t="shared" ref="Z6:AH6" si="4">IF(Z7="",NA(),Z7)</f>
        <v>-</v>
      </c>
      <c r="AA6" s="21">
        <f t="shared" si="4"/>
        <v>110.47</v>
      </c>
      <c r="AB6" s="21">
        <f t="shared" si="4"/>
        <v>102.22</v>
      </c>
      <c r="AC6" s="21">
        <f t="shared" si="4"/>
        <v>101.88</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298.14999999999998</v>
      </c>
      <c r="AM6" s="21">
        <f t="shared" si="5"/>
        <v>290.62</v>
      </c>
      <c r="AN6" s="21">
        <f t="shared" si="5"/>
        <v>274.07</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40.06</v>
      </c>
      <c r="AX6" s="21">
        <f t="shared" si="6"/>
        <v>45.16</v>
      </c>
      <c r="AY6" s="21">
        <f t="shared" si="6"/>
        <v>45.73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1286.73</v>
      </c>
      <c r="BI6" s="21">
        <f t="shared" si="7"/>
        <v>1534.77</v>
      </c>
      <c r="BJ6" s="21">
        <f t="shared" si="7"/>
        <v>1869.76</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65.650000000000006</v>
      </c>
      <c r="BT6" s="21">
        <f t="shared" si="8"/>
        <v>65.27</v>
      </c>
      <c r="BU6" s="21">
        <f t="shared" si="8"/>
        <v>65.45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65.45</v>
      </c>
      <c r="CP6" s="21">
        <f t="shared" si="10"/>
        <v>65.16</v>
      </c>
      <c r="CQ6" s="21">
        <f t="shared" si="10"/>
        <v>68.459999999999994</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75.98</v>
      </c>
      <c r="DA6" s="21">
        <f t="shared" si="11"/>
        <v>76.290000000000006</v>
      </c>
      <c r="DB6" s="21">
        <f t="shared" si="11"/>
        <v>75.959999999999994</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v>
      </c>
      <c r="DL6" s="21">
        <f t="shared" si="12"/>
        <v>5.87</v>
      </c>
      <c r="DM6" s="21">
        <f t="shared" si="12"/>
        <v>8.51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102083</v>
      </c>
      <c r="D7" s="23">
        <v>46</v>
      </c>
      <c r="E7" s="23">
        <v>17</v>
      </c>
      <c r="F7" s="23">
        <v>4</v>
      </c>
      <c r="G7" s="23">
        <v>0</v>
      </c>
      <c r="H7" s="23" t="s">
        <v>96</v>
      </c>
      <c r="I7" s="23" t="s">
        <v>97</v>
      </c>
      <c r="J7" s="23" t="s">
        <v>98</v>
      </c>
      <c r="K7" s="23" t="s">
        <v>99</v>
      </c>
      <c r="L7" s="23" t="s">
        <v>100</v>
      </c>
      <c r="M7" s="23" t="s">
        <v>101</v>
      </c>
      <c r="N7" s="24" t="s">
        <v>102</v>
      </c>
      <c r="O7" s="24">
        <v>47.9</v>
      </c>
      <c r="P7" s="24">
        <v>16.809999999999999</v>
      </c>
      <c r="Q7" s="24">
        <v>100</v>
      </c>
      <c r="R7" s="24">
        <v>2013</v>
      </c>
      <c r="S7" s="24">
        <v>73968</v>
      </c>
      <c r="T7" s="24">
        <v>240.27</v>
      </c>
      <c r="U7" s="24">
        <v>307.85000000000002</v>
      </c>
      <c r="V7" s="24">
        <v>12386</v>
      </c>
      <c r="W7" s="24">
        <v>5.28</v>
      </c>
      <c r="X7" s="24">
        <v>2345.83</v>
      </c>
      <c r="Y7" s="24" t="s">
        <v>102</v>
      </c>
      <c r="Z7" s="24" t="s">
        <v>102</v>
      </c>
      <c r="AA7" s="24">
        <v>110.47</v>
      </c>
      <c r="AB7" s="24">
        <v>102.22</v>
      </c>
      <c r="AC7" s="24">
        <v>101.88</v>
      </c>
      <c r="AD7" s="24" t="s">
        <v>102</v>
      </c>
      <c r="AE7" s="24" t="s">
        <v>102</v>
      </c>
      <c r="AF7" s="24">
        <v>105.78</v>
      </c>
      <c r="AG7" s="24">
        <v>106.09</v>
      </c>
      <c r="AH7" s="24">
        <v>106.44</v>
      </c>
      <c r="AI7" s="24">
        <v>104.54</v>
      </c>
      <c r="AJ7" s="24" t="s">
        <v>102</v>
      </c>
      <c r="AK7" s="24" t="s">
        <v>102</v>
      </c>
      <c r="AL7" s="24">
        <v>298.14999999999998</v>
      </c>
      <c r="AM7" s="24">
        <v>290.62</v>
      </c>
      <c r="AN7" s="24">
        <v>274.07</v>
      </c>
      <c r="AO7" s="24" t="s">
        <v>102</v>
      </c>
      <c r="AP7" s="24" t="s">
        <v>102</v>
      </c>
      <c r="AQ7" s="24">
        <v>63.96</v>
      </c>
      <c r="AR7" s="24">
        <v>69.42</v>
      </c>
      <c r="AS7" s="24">
        <v>72.86</v>
      </c>
      <c r="AT7" s="24">
        <v>65.930000000000007</v>
      </c>
      <c r="AU7" s="24" t="s">
        <v>102</v>
      </c>
      <c r="AV7" s="24" t="s">
        <v>102</v>
      </c>
      <c r="AW7" s="24">
        <v>40.06</v>
      </c>
      <c r="AX7" s="24">
        <v>45.16</v>
      </c>
      <c r="AY7" s="24">
        <v>45.73</v>
      </c>
      <c r="AZ7" s="24" t="s">
        <v>102</v>
      </c>
      <c r="BA7" s="24" t="s">
        <v>102</v>
      </c>
      <c r="BB7" s="24">
        <v>44.24</v>
      </c>
      <c r="BC7" s="24">
        <v>43.07</v>
      </c>
      <c r="BD7" s="24">
        <v>45.42</v>
      </c>
      <c r="BE7" s="24">
        <v>44.25</v>
      </c>
      <c r="BF7" s="24" t="s">
        <v>102</v>
      </c>
      <c r="BG7" s="24" t="s">
        <v>102</v>
      </c>
      <c r="BH7" s="24">
        <v>1286.73</v>
      </c>
      <c r="BI7" s="24">
        <v>1534.77</v>
      </c>
      <c r="BJ7" s="24">
        <v>1869.76</v>
      </c>
      <c r="BK7" s="24" t="s">
        <v>102</v>
      </c>
      <c r="BL7" s="24" t="s">
        <v>102</v>
      </c>
      <c r="BM7" s="24">
        <v>1258.43</v>
      </c>
      <c r="BN7" s="24">
        <v>1163.75</v>
      </c>
      <c r="BO7" s="24">
        <v>1195.47</v>
      </c>
      <c r="BP7" s="24">
        <v>1182.1099999999999</v>
      </c>
      <c r="BQ7" s="24" t="s">
        <v>102</v>
      </c>
      <c r="BR7" s="24" t="s">
        <v>102</v>
      </c>
      <c r="BS7" s="24">
        <v>65.650000000000006</v>
      </c>
      <c r="BT7" s="24">
        <v>65.27</v>
      </c>
      <c r="BU7" s="24">
        <v>65.45</v>
      </c>
      <c r="BV7" s="24" t="s">
        <v>102</v>
      </c>
      <c r="BW7" s="24" t="s">
        <v>102</v>
      </c>
      <c r="BX7" s="24">
        <v>73.36</v>
      </c>
      <c r="BY7" s="24">
        <v>72.599999999999994</v>
      </c>
      <c r="BZ7" s="24">
        <v>69.430000000000007</v>
      </c>
      <c r="CA7" s="24">
        <v>73.78</v>
      </c>
      <c r="CB7" s="24" t="s">
        <v>102</v>
      </c>
      <c r="CC7" s="24" t="s">
        <v>102</v>
      </c>
      <c r="CD7" s="24">
        <v>150</v>
      </c>
      <c r="CE7" s="24">
        <v>150</v>
      </c>
      <c r="CF7" s="24">
        <v>150</v>
      </c>
      <c r="CG7" s="24" t="s">
        <v>102</v>
      </c>
      <c r="CH7" s="24" t="s">
        <v>102</v>
      </c>
      <c r="CI7" s="24">
        <v>224.88</v>
      </c>
      <c r="CJ7" s="24">
        <v>228.64</v>
      </c>
      <c r="CK7" s="24">
        <v>239.46</v>
      </c>
      <c r="CL7" s="24">
        <v>220.62</v>
      </c>
      <c r="CM7" s="24" t="s">
        <v>102</v>
      </c>
      <c r="CN7" s="24" t="s">
        <v>102</v>
      </c>
      <c r="CO7" s="24">
        <v>65.45</v>
      </c>
      <c r="CP7" s="24">
        <v>65.16</v>
      </c>
      <c r="CQ7" s="24">
        <v>68.459999999999994</v>
      </c>
      <c r="CR7" s="24" t="s">
        <v>102</v>
      </c>
      <c r="CS7" s="24" t="s">
        <v>102</v>
      </c>
      <c r="CT7" s="24">
        <v>42.4</v>
      </c>
      <c r="CU7" s="24">
        <v>42.28</v>
      </c>
      <c r="CV7" s="24">
        <v>41.06</v>
      </c>
      <c r="CW7" s="24">
        <v>42.22</v>
      </c>
      <c r="CX7" s="24" t="s">
        <v>102</v>
      </c>
      <c r="CY7" s="24" t="s">
        <v>102</v>
      </c>
      <c r="CZ7" s="24">
        <v>75.98</v>
      </c>
      <c r="DA7" s="24">
        <v>76.290000000000006</v>
      </c>
      <c r="DB7" s="24">
        <v>75.959999999999994</v>
      </c>
      <c r="DC7" s="24" t="s">
        <v>102</v>
      </c>
      <c r="DD7" s="24" t="s">
        <v>102</v>
      </c>
      <c r="DE7" s="24">
        <v>84.19</v>
      </c>
      <c r="DF7" s="24">
        <v>84.34</v>
      </c>
      <c r="DG7" s="24">
        <v>84.34</v>
      </c>
      <c r="DH7" s="24">
        <v>85.67</v>
      </c>
      <c r="DI7" s="24" t="s">
        <v>102</v>
      </c>
      <c r="DJ7" s="24" t="s">
        <v>102</v>
      </c>
      <c r="DK7" s="24">
        <v>3</v>
      </c>
      <c r="DL7" s="24">
        <v>5.87</v>
      </c>
      <c r="DM7" s="24">
        <v>8.51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2024-01-25T01:53:23Z</cp:lastPrinted>
  <dcterms:created xsi:type="dcterms:W3CDTF">2023-12-12T00:54:43Z</dcterms:created>
  <dcterms:modified xsi:type="dcterms:W3CDTF">2024-01-25T02:56:01Z</dcterms:modified>
  <cp:category/>
</cp:coreProperties>
</file>