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6 確認済みファイル\06 沼田市●■\"/>
    </mc:Choice>
  </mc:AlternateContent>
  <xr:revisionPtr revIDLastSave="0" documentId="8_{214417BD-23DC-47E5-BA80-705F5B81E38E}" xr6:coauthVersionLast="47" xr6:coauthVersionMax="47" xr10:uidLastSave="{00000000-0000-0000-0000-000000000000}"/>
  <workbookProtection workbookAlgorithmName="SHA-512" workbookHashValue="jMT8VsbWdwqRaHk4Gl5IHFlY62aqlQUk7W+0LNdqjCnxKpwRPo5FdGc8wLezNqNPmlVhtkDqDwN4gSNmq/TlwQ==" workbookSaltValue="q5TtjcptnCPvQj4cFTlP2Q=="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W10" i="4"/>
  <c r="P10" i="4"/>
  <c r="B10" i="4"/>
  <c r="BB8" i="4"/>
  <c r="AT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<sst xmlns="http://schemas.openxmlformats.org/spreadsheetml/2006/main" count="275" uniqueCount="116">
  <si>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</si>
  <si>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</si>
  <si>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</si>
  <si>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</si>
  <si>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</si>
  <si>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</si>
  <si>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</si>
  <si>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</si>
  <si>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</si>
  <si>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</si>
  <si>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</si>
  <si>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</si>
  <si>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</si>
  <si>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</si>
  <si>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</si>
  <si>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</si>
  <si>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</si>
  <si>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</si>
  <si>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</si>
  <si>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</si>
  <si>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</si>
  <si>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</si>
  <si>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</si>
  <si>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</si>
  <si>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</si>
  <si>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</si>
  <si>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</si>
  <si>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</si>
  <si>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</si>
  <si>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</si>
  <si>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</si>
  <si>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</si>
  <si>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</si>
  <si>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</si>
  <si>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</si>
  <si>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</si>
  <si>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</si>
  <si>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</si>
  <si>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</si>
  <si>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</si>
  <si>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</si>
  <si>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</si>
  <si>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</si>
  <si>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</si>
  <si>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</si>
  <si>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</si>
  <si>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</si>
  <si>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</si>
  <si>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</si>
  <si>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</si>
  <si>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</si>
  <si>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</si>
  <si>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</si>
  <si>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</si>
  <si>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</si>
  <si>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</si>
  <si>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</si>
  <si>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</si>
  <si>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</si>
  <si>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</si>
  <si>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</si>
  <si>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</si>
  <si>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</si>
  <si>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</si>
  <si>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</si>
  <si>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</si>
  <si>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</si>
  <si>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</si>
  <si>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</si>
  <si>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</si>
  <si>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</si>
  <si>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</si>
  <si>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</si>
  <si>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</si>
  <si>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</si>
  <si>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</si>
  <si>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</si>
  <si>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</si>
  <si>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</si>
  <si>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</si>
  <si>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</si>
  <si>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</si>
  <si>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</si>
  <si>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</si>
  <si>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</si>
  <si>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</si>
  <si>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</si>
  <si>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</si>
  <si>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</si>
  <si>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</si>
  <si>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</si>
  <si>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</si>
  <si>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</si>
  <si>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</si>
  <si>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</si>
  <si>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</si>
  <si>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</si>
  <si>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</si>
  <si>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</si>
  <si>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</si>
  <si>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</si>
  <si>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</si>
  <si>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</si>
  <si>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</si>
  <si>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</si>
  <si>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</si>
  <si>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</si>
  <si>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</si>
  <si>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</si>
  <si>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</si>
  <si>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</si>
  <si>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</si>
  <si>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</si>
  <si>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①法適化して３年目のため、数値自体は低い状況であるが、実際は整備後に３０年近く経過する償却資産もあることから、計画的な管渠更新を検討する必要がある。
②・③事業開始から20年以上経過した施設や管渠が見られることから、近年は経年劣化による施設の修繕が増加しており、計画的に老朽化対策を講じていく必要がある。
</t>
    <phoneticPr fontId="4"/>
  </si>
  <si>
    <t xml:space="preserve"> すでに施設及び管渠の整備が完了し、事業開始から20年以上経過している施設等もあることから、今後維持管理及び更新投資などの老朽化対策に要する費用の増加が見込まれる。
　公共下水道事業、特環公共下水道と同様に適正なストックマネジメントを行ったうえで、経営戦略に基づき使用料の見直しを検討する必要がある。</t>
    <phoneticPr fontId="4"/>
  </si>
  <si>
    <t>①前年度との比較では収益の伸び以上に費用が増加したため数値が悪化した。100%を超えるものの類似団体平均値との比較においては低い水準にあり、営業外収益に占める一般会計補助金の割合が高い状況であるため、使用料収入の確保に努めていく必要がある。
②累積欠損金は発生していない。
③企業債の元金償還が多く、類似団体平均値と比較して著しく低い数値となっている。企業債の償還が進む中で、新規の借入を抑制していく必要がある。
④地方債現在高はすべて一般会計負担分となっている。
⑤動力費と修繕費の増加により数値が大幅に悪化した。類似団体平均値との比較においても低い水準にあり、使用料収入の確保に努める必要がある。
⑥動力費と修繕費の増加により数値が大幅に悪化した。類似団体平均値との比較では低い水準にあるものの、維持管理費の削減に努める必要がある。
⑦処理水量が計画よりも少なく、結果的に施設の処理能力に余剰が生じており、類似団体平均値を下回っている。
⑧施設及び管渠の整備が完了しているため、水洗化率は90％を超えており、類似団体平均値と比較し高い水準となっている。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</si>
</sst>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20B-4AE5-8563-7A2193EE61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120B-4AE5-8563-7A2193EE61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49.05</c:v>
                </c:pt>
                <c:pt idx="3">
                  <c:v>49.16</c:v>
                </c:pt>
                <c:pt idx="4">
                  <c:v>48.95</c:v>
                </c:pt>
              </c:numCache>
            </c:numRef>
          </c:val>
          <c:extLst>
            <c:ext xmlns:c16="http://schemas.microsoft.com/office/drawing/2014/chart" uri="{C3380CC4-5D6E-409C-BE32-E72D297353CC}">
              <c16:uniqueId val="{00000000-CDBC-44C5-B63C-C4ABA119F9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CDBC-44C5-B63C-C4ABA119F9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94.43</c:v>
                </c:pt>
                <c:pt idx="3">
                  <c:v>94.46</c:v>
                </c:pt>
                <c:pt idx="4">
                  <c:v>94.69</c:v>
                </c:pt>
              </c:numCache>
            </c:numRef>
          </c:val>
          <c:extLst>
            <c:ext xmlns:c16="http://schemas.microsoft.com/office/drawing/2014/chart" uri="{C3380CC4-5D6E-409C-BE32-E72D297353CC}">
              <c16:uniqueId val="{00000000-B5C9-4DF9-9BEA-68AC58E2A4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B5C9-4DF9-9BEA-68AC58E2A4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124.37</c:v>
                </c:pt>
                <c:pt idx="3">
                  <c:v>105.07</c:v>
                </c:pt>
                <c:pt idx="4">
                  <c:v>101.93</c:v>
                </c:pt>
              </c:numCache>
            </c:numRef>
          </c:val>
          <c:extLst>
            <c:ext xmlns:c16="http://schemas.microsoft.com/office/drawing/2014/chart" uri="{C3380CC4-5D6E-409C-BE32-E72D297353CC}">
              <c16:uniqueId val="{00000000-064D-4386-BFD1-884414B95A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064D-4386-BFD1-884414B95A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3.78</c:v>
                </c:pt>
                <c:pt idx="3">
                  <c:v>7.56</c:v>
                </c:pt>
                <c:pt idx="4">
                  <c:v>11.31</c:v>
                </c:pt>
              </c:numCache>
            </c:numRef>
          </c:val>
          <c:extLst>
            <c:ext xmlns:c16="http://schemas.microsoft.com/office/drawing/2014/chart" uri="{C3380CC4-5D6E-409C-BE32-E72D297353CC}">
              <c16:uniqueId val="{00000000-A793-4E2D-AB88-F8B382E61E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A793-4E2D-AB88-F8B382E61E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380-411A-BBFD-32C006124E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380-411A-BBFD-32C006124E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72-41A2-BFEA-53B060C4C8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7872-41A2-BFEA-53B060C4C8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25.24</c:v>
                </c:pt>
                <c:pt idx="3">
                  <c:v>18.66</c:v>
                </c:pt>
                <c:pt idx="4">
                  <c:v>14.78</c:v>
                </c:pt>
              </c:numCache>
            </c:numRef>
          </c:val>
          <c:extLst>
            <c:ext xmlns:c16="http://schemas.microsoft.com/office/drawing/2014/chart" uri="{C3380CC4-5D6E-409C-BE32-E72D297353CC}">
              <c16:uniqueId val="{00000000-3CCA-4338-AC32-98BEBB12E7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3CCA-4338-AC32-98BEBB12E7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299-4C82-AE7B-96A5DA7887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A299-4C82-AE7B-96A5DA7887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75.55</c:v>
                </c:pt>
                <c:pt idx="3">
                  <c:v>70.52</c:v>
                </c:pt>
                <c:pt idx="4">
                  <c:v>47.12</c:v>
                </c:pt>
              </c:numCache>
            </c:numRef>
          </c:val>
          <c:extLst>
            <c:ext xmlns:c16="http://schemas.microsoft.com/office/drawing/2014/chart" uri="{C3380CC4-5D6E-409C-BE32-E72D297353CC}">
              <c16:uniqueId val="{00000000-9031-4128-898C-3D794EA61E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9031-4128-898C-3D794EA61E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183.99</c:v>
                </c:pt>
                <c:pt idx="3">
                  <c:v>178.47</c:v>
                </c:pt>
                <c:pt idx="4">
                  <c:v>267.3</c:v>
                </c:pt>
              </c:numCache>
            </c:numRef>
          </c:val>
          <c:extLst>
            <c:ext xmlns:c16="http://schemas.microsoft.com/office/drawing/2014/chart" uri="{C3380CC4-5D6E-409C-BE32-E72D297353CC}">
              <c16:uniqueId val="{00000000-8989-4528-A24D-370E9E63B8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8989-4528-A24D-370E9E63B8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沼田市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45305</v>
      </c>
      <c r="AM8" s="42"/>
      <c r="AN8" s="42"/>
      <c r="AO8" s="42"/>
      <c r="AP8" s="42"/>
      <c r="AQ8" s="42"/>
      <c r="AR8" s="42"/>
      <c r="AS8" s="42"/>
      <c r="AT8" s="35">
        <f>データ!T6</f>
        <v>443.46</v>
      </c>
      <c r="AU8" s="35"/>
      <c r="AV8" s="35"/>
      <c r="AW8" s="35"/>
      <c r="AX8" s="35"/>
      <c r="AY8" s="35"/>
      <c r="AZ8" s="35"/>
      <c r="BA8" s="35"/>
      <c r="BB8" s="35">
        <f>データ!U6</f>
        <v>102.16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68.59</v>
      </c>
      <c r="J10" s="35"/>
      <c r="K10" s="35"/>
      <c r="L10" s="35"/>
      <c r="M10" s="35"/>
      <c r="N10" s="35"/>
      <c r="O10" s="35"/>
      <c r="P10" s="35">
        <f>データ!P6</f>
        <v>4.57</v>
      </c>
      <c r="Q10" s="35"/>
      <c r="R10" s="35"/>
      <c r="S10" s="35"/>
      <c r="T10" s="35"/>
      <c r="U10" s="35"/>
      <c r="V10" s="35"/>
      <c r="W10" s="35">
        <f>データ!Q6</f>
        <v>100</v>
      </c>
      <c r="X10" s="35"/>
      <c r="Y10" s="35"/>
      <c r="Z10" s="35"/>
      <c r="AA10" s="35"/>
      <c r="AB10" s="35"/>
      <c r="AC10" s="35"/>
      <c r="AD10" s="42">
        <f>データ!R6</f>
        <v>2780</v>
      </c>
      <c r="AE10" s="42"/>
      <c r="AF10" s="42"/>
      <c r="AG10" s="42"/>
      <c r="AH10" s="42"/>
      <c r="AI10" s="42"/>
      <c r="AJ10" s="42"/>
      <c r="AK10" s="2"/>
      <c r="AL10" s="42">
        <f>データ!V6</f>
        <v>2053</v>
      </c>
      <c r="AM10" s="42"/>
      <c r="AN10" s="42"/>
      <c r="AO10" s="42"/>
      <c r="AP10" s="42"/>
      <c r="AQ10" s="42"/>
      <c r="AR10" s="42"/>
      <c r="AS10" s="42"/>
      <c r="AT10" s="35">
        <f>データ!W6</f>
        <v>2.29</v>
      </c>
      <c r="AU10" s="35"/>
      <c r="AV10" s="35"/>
      <c r="AW10" s="35"/>
      <c r="AX10" s="35"/>
      <c r="AY10" s="35"/>
      <c r="AZ10" s="35"/>
      <c r="BA10" s="35"/>
      <c r="BB10" s="35">
        <f>データ!X6</f>
        <v>896.51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S7k8ktPKlU+7ovfbf/IH01UtFQUp78iuHecwXgwTiTZU5SwvNX4ehIkbMWlg714+b2a4TxP4qVV7A6Y0GX/1bQ==" saltValue="/jZ2nypE2IyYJjHfSaQAO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102067</v>
      </c>
      <c r="D6" s="19">
        <f t="shared" si="3"/>
        <v>46</v>
      </c>
      <c r="E6" s="19">
        <f t="shared" si="3"/>
        <v>17</v>
      </c>
      <c r="F6" s="19">
        <f t="shared" si="3"/>
        <v>5</v>
      </c>
      <c r="G6" s="19">
        <f t="shared" si="3"/>
        <v>0</v>
      </c>
      <c r="H6" s="19" t="str">
        <f t="shared" si="3"/>
        <v>群馬県　沼田市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68.59</v>
      </c>
      <c r="P6" s="20">
        <f t="shared" si="3"/>
        <v>4.57</v>
      </c>
      <c r="Q6" s="20">
        <f t="shared" si="3"/>
        <v>100</v>
      </c>
      <c r="R6" s="20">
        <f t="shared" si="3"/>
        <v>2780</v>
      </c>
      <c r="S6" s="20">
        <f t="shared" si="3"/>
        <v>45305</v>
      </c>
      <c r="T6" s="20">
        <f t="shared" si="3"/>
        <v>443.46</v>
      </c>
      <c r="U6" s="20">
        <f t="shared" si="3"/>
        <v>102.16</v>
      </c>
      <c r="V6" s="20">
        <f t="shared" si="3"/>
        <v>2053</v>
      </c>
      <c r="W6" s="20">
        <f t="shared" si="3"/>
        <v>2.29</v>
      </c>
      <c r="X6" s="20">
        <f t="shared" si="3"/>
        <v>896.51</v>
      </c>
      <c r="Y6" s="21" t="str">
        <f>IF(Y7="",NA(),Y7)</f>
        <v>-</v>
      </c>
      <c r="Z6" s="21" t="str">
        <f t="shared" ref="Z6:AH6" si="4">IF(Z7="",NA(),Z7)</f>
        <v>-</v>
      </c>
      <c r="AA6" s="21">
        <f t="shared" si="4"/>
        <v>124.37</v>
      </c>
      <c r="AB6" s="21">
        <f t="shared" si="4"/>
        <v>105.07</v>
      </c>
      <c r="AC6" s="21">
        <f t="shared" si="4"/>
        <v>101.93</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25.24</v>
      </c>
      <c r="AX6" s="21">
        <f t="shared" si="6"/>
        <v>18.66</v>
      </c>
      <c r="AY6" s="21">
        <f t="shared" si="6"/>
        <v>14.78</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75.55</v>
      </c>
      <c r="BT6" s="21">
        <f t="shared" si="8"/>
        <v>70.52</v>
      </c>
      <c r="BU6" s="21">
        <f t="shared" si="8"/>
        <v>47.12</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183.99</v>
      </c>
      <c r="CE6" s="21">
        <f t="shared" si="9"/>
        <v>178.47</v>
      </c>
      <c r="CF6" s="21">
        <f t="shared" si="9"/>
        <v>267.3</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49.05</v>
      </c>
      <c r="CP6" s="21">
        <f t="shared" si="10"/>
        <v>49.16</v>
      </c>
      <c r="CQ6" s="21">
        <f t="shared" si="10"/>
        <v>48.95</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94.43</v>
      </c>
      <c r="DA6" s="21">
        <f t="shared" si="11"/>
        <v>94.46</v>
      </c>
      <c r="DB6" s="21">
        <f t="shared" si="11"/>
        <v>94.69</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3.78</v>
      </c>
      <c r="DL6" s="21">
        <f t="shared" si="12"/>
        <v>7.56</v>
      </c>
      <c r="DM6" s="21">
        <f t="shared" si="12"/>
        <v>11.31</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2">
      <c r="A7" s="14"/>
      <c r="B7" s="23">
        <v>2022</v>
      </c>
      <c r="C7" s="23">
        <v>102067</v>
      </c>
      <c r="D7" s="23">
        <v>46</v>
      </c>
      <c r="E7" s="23">
        <v>17</v>
      </c>
      <c r="F7" s="23">
        <v>5</v>
      </c>
      <c r="G7" s="23">
        <v>0</v>
      </c>
      <c r="H7" s="23" t="s">
        <v>96</v>
      </c>
      <c r="I7" s="23" t="s">
        <v>97</v>
      </c>
      <c r="J7" s="23" t="s">
        <v>98</v>
      </c>
      <c r="K7" s="23" t="s">
        <v>99</v>
      </c>
      <c r="L7" s="23" t="s">
        <v>100</v>
      </c>
      <c r="M7" s="23" t="s">
        <v>101</v>
      </c>
      <c r="N7" s="24" t="s">
        <v>102</v>
      </c>
      <c r="O7" s="24">
        <v>68.59</v>
      </c>
      <c r="P7" s="24">
        <v>4.57</v>
      </c>
      <c r="Q7" s="24">
        <v>100</v>
      </c>
      <c r="R7" s="24">
        <v>2780</v>
      </c>
      <c r="S7" s="24">
        <v>45305</v>
      </c>
      <c r="T7" s="24">
        <v>443.46</v>
      </c>
      <c r="U7" s="24">
        <v>102.16</v>
      </c>
      <c r="V7" s="24">
        <v>2053</v>
      </c>
      <c r="W7" s="24">
        <v>2.29</v>
      </c>
      <c r="X7" s="24">
        <v>896.51</v>
      </c>
      <c r="Y7" s="24" t="s">
        <v>102</v>
      </c>
      <c r="Z7" s="24" t="s">
        <v>102</v>
      </c>
      <c r="AA7" s="24">
        <v>124.37</v>
      </c>
      <c r="AB7" s="24">
        <v>105.07</v>
      </c>
      <c r="AC7" s="24">
        <v>101.93</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25.24</v>
      </c>
      <c r="AX7" s="24">
        <v>18.66</v>
      </c>
      <c r="AY7" s="24">
        <v>14.78</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75.55</v>
      </c>
      <c r="BT7" s="24">
        <v>70.52</v>
      </c>
      <c r="BU7" s="24">
        <v>47.12</v>
      </c>
      <c r="BV7" s="24" t="s">
        <v>102</v>
      </c>
      <c r="BW7" s="24" t="s">
        <v>102</v>
      </c>
      <c r="BX7" s="24">
        <v>57.08</v>
      </c>
      <c r="BY7" s="24">
        <v>56.26</v>
      </c>
      <c r="BZ7" s="24">
        <v>52.94</v>
      </c>
      <c r="CA7" s="24">
        <v>57.02</v>
      </c>
      <c r="CB7" s="24" t="s">
        <v>102</v>
      </c>
      <c r="CC7" s="24" t="s">
        <v>102</v>
      </c>
      <c r="CD7" s="24">
        <v>183.99</v>
      </c>
      <c r="CE7" s="24">
        <v>178.47</v>
      </c>
      <c r="CF7" s="24">
        <v>267.3</v>
      </c>
      <c r="CG7" s="24" t="s">
        <v>102</v>
      </c>
      <c r="CH7" s="24" t="s">
        <v>102</v>
      </c>
      <c r="CI7" s="24">
        <v>274.99</v>
      </c>
      <c r="CJ7" s="24">
        <v>282.08999999999997</v>
      </c>
      <c r="CK7" s="24">
        <v>303.27999999999997</v>
      </c>
      <c r="CL7" s="24">
        <v>273.68</v>
      </c>
      <c r="CM7" s="24" t="s">
        <v>102</v>
      </c>
      <c r="CN7" s="24" t="s">
        <v>102</v>
      </c>
      <c r="CO7" s="24">
        <v>49.05</v>
      </c>
      <c r="CP7" s="24">
        <v>49.16</v>
      </c>
      <c r="CQ7" s="24">
        <v>48.95</v>
      </c>
      <c r="CR7" s="24" t="s">
        <v>102</v>
      </c>
      <c r="CS7" s="24" t="s">
        <v>102</v>
      </c>
      <c r="CT7" s="24">
        <v>54.83</v>
      </c>
      <c r="CU7" s="24">
        <v>66.53</v>
      </c>
      <c r="CV7" s="24">
        <v>52.35</v>
      </c>
      <c r="CW7" s="24">
        <v>52.55</v>
      </c>
      <c r="CX7" s="24" t="s">
        <v>102</v>
      </c>
      <c r="CY7" s="24" t="s">
        <v>102</v>
      </c>
      <c r="CZ7" s="24">
        <v>94.43</v>
      </c>
      <c r="DA7" s="24">
        <v>94.46</v>
      </c>
      <c r="DB7" s="24">
        <v>94.69</v>
      </c>
      <c r="DC7" s="24" t="s">
        <v>102</v>
      </c>
      <c r="DD7" s="24" t="s">
        <v>102</v>
      </c>
      <c r="DE7" s="24">
        <v>84.7</v>
      </c>
      <c r="DF7" s="24">
        <v>84.67</v>
      </c>
      <c r="DG7" s="24">
        <v>84.39</v>
      </c>
      <c r="DH7" s="24">
        <v>87.3</v>
      </c>
      <c r="DI7" s="24" t="s">
        <v>102</v>
      </c>
      <c r="DJ7" s="24" t="s">
        <v>102</v>
      </c>
      <c r="DK7" s="24">
        <v>3.78</v>
      </c>
      <c r="DL7" s="24">
        <v>7.56</v>
      </c>
      <c r="DM7" s="24">
        <v>11.31</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2024-01-22T07:56:51Z</cp:lastPrinted>
  <dcterms:created xsi:type="dcterms:W3CDTF">2023-12-12T01:00:57Z</dcterms:created>
  <dcterms:modified xsi:type="dcterms:W3CDTF">2024-02-19T05:13:27Z</dcterms:modified>
  <cp:category/>
</cp:coreProperties>
</file>