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36.23\地方債係\210-公営企業決算調査\07経営比較分析表\R05（R4決算）\04 各団体回答\○25 東吾妻町\"/>
    </mc:Choice>
  </mc:AlternateContent>
  <xr:revisionPtr revIDLastSave="0" documentId="13_ncr:1_{B013D837-BC9C-4CCA-BF58-AA75E0E71756}" xr6:coauthVersionLast="47" xr6:coauthVersionMax="47" xr10:uidLastSave="{00000000-0000-0000-0000-000000000000}"/>
  <workbookProtection workbookAlgorithmName="SHA-512" workbookHashValue="Ood6ux579okR2Fc2vAkluQx5/XxYqjRRi5IZvQ+hLkjKJpStruZnNeU4PFnO9rTK1QdUz5cJVo6ZZ5NAo88x/Q==" workbookSaltValue="dG71rNXWfcWS66gffd9fvQ==" workbookSpinCount="100000" lockStructure="1"/>
  <bookViews>
    <workbookView xWindow="1335" yWindow="540" windowWidth="23280" windowHeight="1512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W10" i="4" s="1"/>
  <c r="P6" i="5"/>
  <c r="P10" i="4" s="1"/>
  <c r="O6" i="5"/>
  <c r="I10" i="4" s="1"/>
  <c r="N6" i="5"/>
  <c r="B10" i="4" s="1"/>
  <c r="M6" i="5"/>
  <c r="L6" i="5"/>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E85" i="4"/>
  <c r="AT10" i="4"/>
  <c r="AL10" i="4"/>
  <c r="BB8" i="4"/>
  <c r="AD8" i="4"/>
  <c r="W8" i="4"/>
  <c r="I8" i="4"/>
  <c r="B8"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<sst xmlns="http://schemas.openxmlformats.org/spreadsheetml/2006/main" count="233" uniqueCount="118">
  <si>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</si>
  <si>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</si>
  <si>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</si>
  <si>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</si>
  <si>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</si>
  <si>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</si>
  <si>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</si>
  <si>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</si>
  <si>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</si>
  <si>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</si>
  <si>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</si>
  <si>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</si>
  <si>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</si>
  <si>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</si>
  <si>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</si>
  <si>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</si>
  <si>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</si>
  <si>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</si>
  <si>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</si>
  <si>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</si>
  <si>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</si>
  <si>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</si>
  <si>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</si>
  <si>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</si>
  <si>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</si>
  <si>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</si>
  <si>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</si>
  <si>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</si>
  <si>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</si>
  <si>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</si>
  <si>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</si>
  <si>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</si>
  <si>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</si>
  <si>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</si>
  <si>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</si>
  <si>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</si>
  <si>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</si>
  <si>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</si>
  <si>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</si>
  <si>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</si>
  <si>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</si>
  <si>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</si>
  <si>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</si>
  <si>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</si>
  <si>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</si>
  <si>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</si>
  <si>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</si>
  <si>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</si>
  <si>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</si>
  <si>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</si>
  <si>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</si>
  <si>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</si>
  <si>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</si>
  <si>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</si>
  <si>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</si>
  <si>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</si>
  <si>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</si>
  <si>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</si>
  <si>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</si>
  <si>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</si>
  <si>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</si>
  <si>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</si>
  <si>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</si>
  <si>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</si>
  <si>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</si>
  <si>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</si>
  <si>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</si>
  <si>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</si>
  <si>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</si>
  <si>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</si>
  <si>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</si>
  <si>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</si>
  <si>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</si>
  <si>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</si>
  <si>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</si>
  <si>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</si>
  <si>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</si>
  <si>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</si>
  <si>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</si>
  <si>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</si>
  <si>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</si>
  <si>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</si>
  <si>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</si>
  <si>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</si>
  <si>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</si>
  <si>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</si>
  <si>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</si>
  <si>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</si>
  <si>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</si>
  <si>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</si>
  <si>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</si>
  <si>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</si>
  <si>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</si>
  <si>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</si>
  <si>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</si>
  <si>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東吾妻町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</si>
  <si>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</si>
  <si>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</si>
  <si>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</si>
  <si>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</si>
  <si>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</si>
  <si>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</si>
  <si>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</si>
  <si>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</si>
  <si>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</si>
  <si>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</si>
  <si>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</si>
  <si>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</si>
  <si>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</si>
  <si>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</si>
  <si>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</si>
  <si>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</si>
  <si>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</si>
  <si>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</si>
  <si>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</si>
  <si>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①収益的収支比率
　収益、費用等に大きな変動がないため、地方債償還金により変動する。機械設備更新、管路更新で借り入れた地方債償還額が増加予定。未収金の回収、更なる費用削減により経営していく必要がある。
④企業債残高対給水収益比率
　類似団体と比較し低い状態が続いているが、近年は施設、管路更新投資に新たな借入を行う状況であるため、資産状況を的確に把握し適切な投資を行う。
⑤料金回収率
　収益、費用等に大きな変動がないため、地方債償還金により変動する。施設、管路更新のため借り入れた資金の返済が増加予定。繰入金によって収入不足を補填しているような状況であり、未収金の回収、更なる費用削減により経営していく必要がある。
⑥給水原価
　類似団体と比較し低いような状況ではあるが、維持管理費の増加により、近年上昇傾向にある。更なる経費削減に取り組み健全化に努める。
⑦施設利用率
　給水人口の減少、それに伴う使用料の減少によって類似団体平均値より低い水準になってしまっている。今後も給水人口等の減少が見込まれるため需要に合わせた施設規模の見直しが必要となる。
⑧有収率
　計画的な管路更新ができておらず各施設がかなり悪い状況にある。特に悪い施設から漏水調査等を行い改善に向けて取り組みたい。</t>
    <rPh sb="1" eb="4">
      <t>シュウエキテキ</t>
    </rPh>
    <rPh sb="4" eb="6">
      <t>シュウシ</t>
    </rPh>
    <rPh sb="6" eb="8">
      <t>ヒリツ</t>
    </rPh>
    <rPh sb="10" eb="12">
      <t>シュウエキ</t>
    </rPh>
    <rPh sb="13" eb="15">
      <t>ヒヨウ</t>
    </rPh>
    <rPh sb="15" eb="16">
      <t>トウ</t>
    </rPh>
    <rPh sb="17" eb="18">
      <t>オオ</t>
    </rPh>
    <rPh sb="20" eb="22">
      <t>ヘンドウ</t>
    </rPh>
    <rPh sb="28" eb="31">
      <t>チホウサイ</t>
    </rPh>
    <rPh sb="31" eb="34">
      <t>ショウカンキン</t>
    </rPh>
    <rPh sb="37" eb="39">
      <t>ヘンドウ</t>
    </rPh>
    <rPh sb="42" eb="44">
      <t>キカイ</t>
    </rPh>
    <rPh sb="44" eb="46">
      <t>セツビ</t>
    </rPh>
    <rPh sb="46" eb="48">
      <t>コウシン</t>
    </rPh>
    <rPh sb="49" eb="51">
      <t>カンロ</t>
    </rPh>
    <rPh sb="51" eb="53">
      <t>コウシン</t>
    </rPh>
    <rPh sb="54" eb="55">
      <t>カ</t>
    </rPh>
    <rPh sb="56" eb="57">
      <t>イ</t>
    </rPh>
    <rPh sb="59" eb="62">
      <t>チホウサイ</t>
    </rPh>
    <rPh sb="62" eb="65">
      <t>ショウカンガク</t>
    </rPh>
    <rPh sb="66" eb="68">
      <t>ゾウカ</t>
    </rPh>
    <rPh sb="68" eb="70">
      <t>ヨテイ</t>
    </rPh>
    <rPh sb="71" eb="74">
      <t>ミシュウキン</t>
    </rPh>
    <rPh sb="75" eb="77">
      <t>カイシュウ</t>
    </rPh>
    <rPh sb="78" eb="79">
      <t>サラ</t>
    </rPh>
    <rPh sb="81" eb="83">
      <t>ヒヨウ</t>
    </rPh>
    <rPh sb="83" eb="85">
      <t>サクゲン</t>
    </rPh>
    <rPh sb="88" eb="90">
      <t>ケイエイ</t>
    </rPh>
    <rPh sb="94" eb="96">
      <t>ヒツヨウ</t>
    </rPh>
    <rPh sb="102" eb="105">
      <t>キギョウサイ</t>
    </rPh>
    <rPh sb="105" eb="107">
      <t>ザンダカ</t>
    </rPh>
    <rPh sb="107" eb="108">
      <t>タイ</t>
    </rPh>
    <rPh sb="108" eb="110">
      <t>キュウスイ</t>
    </rPh>
    <rPh sb="110" eb="112">
      <t>シュウエキ</t>
    </rPh>
    <rPh sb="112" eb="114">
      <t>ヒリツ</t>
    </rPh>
    <rPh sb="116" eb="118">
      <t>ルイジ</t>
    </rPh>
    <rPh sb="118" eb="120">
      <t>ダンタイ</t>
    </rPh>
    <rPh sb="121" eb="123">
      <t>ヒカク</t>
    </rPh>
    <rPh sb="124" eb="125">
      <t>ヒク</t>
    </rPh>
    <rPh sb="126" eb="128">
      <t>ジョウタイ</t>
    </rPh>
    <rPh sb="129" eb="130">
      <t>ツヅ</t>
    </rPh>
    <rPh sb="136" eb="138">
      <t>キンネン</t>
    </rPh>
    <rPh sb="139" eb="141">
      <t>シセツ</t>
    </rPh>
    <rPh sb="142" eb="144">
      <t>カンロ</t>
    </rPh>
    <rPh sb="144" eb="146">
      <t>コウシン</t>
    </rPh>
    <rPh sb="146" eb="148">
      <t>トウシ</t>
    </rPh>
    <rPh sb="149" eb="150">
      <t>アラ</t>
    </rPh>
    <rPh sb="152" eb="154">
      <t>カリイレ</t>
    </rPh>
    <rPh sb="155" eb="156">
      <t>オコナ</t>
    </rPh>
    <rPh sb="157" eb="159">
      <t>ジョウキョウ</t>
    </rPh>
    <rPh sb="165" eb="167">
      <t>シサン</t>
    </rPh>
    <rPh sb="167" eb="169">
      <t>ジョウキョウ</t>
    </rPh>
    <rPh sb="170" eb="172">
      <t>テキカク</t>
    </rPh>
    <rPh sb="173" eb="175">
      <t>ハアク</t>
    </rPh>
    <rPh sb="176" eb="178">
      <t>テキセツ</t>
    </rPh>
    <rPh sb="179" eb="181">
      <t>トウシ</t>
    </rPh>
    <rPh sb="182" eb="183">
      <t>オコナ</t>
    </rPh>
    <rPh sb="187" eb="189">
      <t>リョウキン</t>
    </rPh>
    <rPh sb="189" eb="192">
      <t>カイシュウリツ</t>
    </rPh>
    <rPh sb="194" eb="196">
      <t>シュウエキ</t>
    </rPh>
    <rPh sb="197" eb="199">
      <t>ヒヨウ</t>
    </rPh>
    <rPh sb="199" eb="200">
      <t>トウ</t>
    </rPh>
    <rPh sb="201" eb="202">
      <t>オオ</t>
    </rPh>
    <rPh sb="204" eb="206">
      <t>ヘンドウ</t>
    </rPh>
    <rPh sb="212" eb="215">
      <t>チホウサイ</t>
    </rPh>
    <rPh sb="215" eb="218">
      <t>ショウカンキン</t>
    </rPh>
    <rPh sb="221" eb="223">
      <t>ヘンドウ</t>
    </rPh>
    <rPh sb="226" eb="228">
      <t>シセツ</t>
    </rPh>
    <rPh sb="229" eb="231">
      <t>カンロ</t>
    </rPh>
    <rPh sb="231" eb="233">
      <t>コウシン</t>
    </rPh>
    <rPh sb="236" eb="237">
      <t>カ</t>
    </rPh>
    <rPh sb="238" eb="239">
      <t>イ</t>
    </rPh>
    <rPh sb="241" eb="243">
      <t>シキン</t>
    </rPh>
    <rPh sb="244" eb="246">
      <t>ヘンサイ</t>
    </rPh>
    <rPh sb="247" eb="249">
      <t>ゾウカ</t>
    </rPh>
    <rPh sb="249" eb="251">
      <t>ヨテイ</t>
    </rPh>
    <rPh sb="252" eb="255">
      <t>クリイレキン</t>
    </rPh>
    <rPh sb="259" eb="261">
      <t>シュウニュウ</t>
    </rPh>
    <rPh sb="261" eb="263">
      <t>ブソク</t>
    </rPh>
    <rPh sb="264" eb="266">
      <t>ホテン</t>
    </rPh>
    <rPh sb="273" eb="275">
      <t>ジョウキョウ</t>
    </rPh>
    <rPh sb="279" eb="282">
      <t>ミシュウキン</t>
    </rPh>
    <rPh sb="283" eb="285">
      <t>カイシュウ</t>
    </rPh>
    <rPh sb="286" eb="287">
      <t>サラ</t>
    </rPh>
    <rPh sb="289" eb="291">
      <t>ヒヨウ</t>
    </rPh>
    <rPh sb="291" eb="293">
      <t>サクゲン</t>
    </rPh>
    <rPh sb="296" eb="298">
      <t>ケイエイ</t>
    </rPh>
    <rPh sb="302" eb="304">
      <t>ヒツヨウ</t>
    </rPh>
    <rPh sb="310" eb="314">
      <t>キュウスイゲンカ</t>
    </rPh>
    <rPh sb="316" eb="318">
      <t>ルイジ</t>
    </rPh>
    <rPh sb="318" eb="320">
      <t>ダンタイ</t>
    </rPh>
    <rPh sb="321" eb="323">
      <t>ヒカク</t>
    </rPh>
    <rPh sb="324" eb="325">
      <t>ヒク</t>
    </rPh>
    <rPh sb="329" eb="331">
      <t>ジョウキョウ</t>
    </rPh>
    <rPh sb="337" eb="339">
      <t>イジ</t>
    </rPh>
    <rPh sb="339" eb="342">
      <t>カンリヒ</t>
    </rPh>
    <rPh sb="343" eb="345">
      <t>ゾウカ</t>
    </rPh>
    <rPh sb="349" eb="351">
      <t>キンネン</t>
    </rPh>
    <rPh sb="351" eb="353">
      <t>ジョウショウ</t>
    </rPh>
    <rPh sb="353" eb="355">
      <t>ケイコウ</t>
    </rPh>
    <rPh sb="359" eb="360">
      <t>サラ</t>
    </rPh>
    <rPh sb="362" eb="364">
      <t>ケイヒ</t>
    </rPh>
    <rPh sb="364" eb="366">
      <t>サクゲン</t>
    </rPh>
    <rPh sb="367" eb="368">
      <t>ト</t>
    </rPh>
    <rPh sb="369" eb="370">
      <t>ク</t>
    </rPh>
    <rPh sb="371" eb="374">
      <t>ケンゼンカ</t>
    </rPh>
    <rPh sb="375" eb="376">
      <t>ツト</t>
    </rPh>
    <rPh sb="381" eb="383">
      <t>シセツ</t>
    </rPh>
    <rPh sb="383" eb="386">
      <t>リヨウリツ</t>
    </rPh>
    <rPh sb="388" eb="390">
      <t>キュウスイ</t>
    </rPh>
    <rPh sb="390" eb="392">
      <t>ジンコウ</t>
    </rPh>
    <rPh sb="393" eb="395">
      <t>ゲンショウ</t>
    </rPh>
    <rPh sb="399" eb="400">
      <t>トモナ</t>
    </rPh>
    <rPh sb="401" eb="404">
      <t>シヨウリョウ</t>
    </rPh>
    <rPh sb="405" eb="407">
      <t>ゲンショウ</t>
    </rPh>
    <rPh sb="411" eb="413">
      <t>ルイジ</t>
    </rPh>
    <rPh sb="413" eb="415">
      <t>ダンタイ</t>
    </rPh>
    <rPh sb="415" eb="418">
      <t>ヘイキンチ</t>
    </rPh>
    <rPh sb="420" eb="421">
      <t>ヒク</t>
    </rPh>
    <rPh sb="422" eb="424">
      <t>スイジュン</t>
    </rPh>
    <rPh sb="435" eb="437">
      <t>コンゴ</t>
    </rPh>
    <rPh sb="438" eb="440">
      <t>キュウスイ</t>
    </rPh>
    <rPh sb="440" eb="442">
      <t>ジンコウ</t>
    </rPh>
    <rPh sb="442" eb="443">
      <t>トウ</t>
    </rPh>
    <rPh sb="444" eb="446">
      <t>ゲンショウ</t>
    </rPh>
    <rPh sb="447" eb="449">
      <t>ミコ</t>
    </rPh>
    <rPh sb="454" eb="456">
      <t>ジュヨウ</t>
    </rPh>
    <rPh sb="457" eb="458">
      <t>ア</t>
    </rPh>
    <rPh sb="461" eb="463">
      <t>シセツ</t>
    </rPh>
    <rPh sb="463" eb="465">
      <t>キボ</t>
    </rPh>
    <rPh sb="466" eb="468">
      <t>ミナオ</t>
    </rPh>
    <rPh sb="470" eb="472">
      <t>ヒツヨウ</t>
    </rPh>
    <rPh sb="478" eb="479">
      <t>ユウ</t>
    </rPh>
    <rPh sb="479" eb="481">
      <t>シュウリツ</t>
    </rPh>
    <rPh sb="483" eb="486">
      <t>ケイカクテキ</t>
    </rPh>
    <rPh sb="487" eb="489">
      <t>カンロ</t>
    </rPh>
    <rPh sb="489" eb="491">
      <t>コウシン</t>
    </rPh>
    <rPh sb="498" eb="501">
      <t>カクシセツ</t>
    </rPh>
    <rPh sb="505" eb="506">
      <t>ワル</t>
    </rPh>
    <rPh sb="507" eb="509">
      <t>ジョウキョウ</t>
    </rPh>
    <rPh sb="513" eb="514">
      <t>トク</t>
    </rPh>
    <rPh sb="515" eb="516">
      <t>ワル</t>
    </rPh>
    <rPh sb="517" eb="519">
      <t>シセツ</t>
    </rPh>
    <rPh sb="521" eb="523">
      <t>ロウスイ</t>
    </rPh>
    <rPh sb="523" eb="525">
      <t>チョウサ</t>
    </rPh>
    <rPh sb="525" eb="526">
      <t>トウ</t>
    </rPh>
    <rPh sb="527" eb="528">
      <t>オコナ</t>
    </rPh>
    <rPh sb="529" eb="531">
      <t>カイゼン</t>
    </rPh>
    <rPh sb="532" eb="533">
      <t>ム</t>
    </rPh>
    <rPh sb="535" eb="536">
      <t>ト</t>
    </rPh>
    <rPh sb="537" eb="538">
      <t>ク</t>
    </rPh>
    <phoneticPr fontId="4"/>
  </si>
  <si>
    <t>③管路更新率
　耐用年数を経過した管路が多くあるため、経過年数や漏水状況等を考慮して計画的に実施していく。近年は上信越自動車道建設に伴う布設替が大半を占めている。</t>
    <rPh sb="1" eb="3">
      <t>カンロ</t>
    </rPh>
    <rPh sb="3" eb="5">
      <t>コウシン</t>
    </rPh>
    <rPh sb="5" eb="6">
      <t>リツ</t>
    </rPh>
    <rPh sb="8" eb="10">
      <t>タイヨウ</t>
    </rPh>
    <rPh sb="10" eb="12">
      <t>ネンスウ</t>
    </rPh>
    <rPh sb="13" eb="15">
      <t>ケイカ</t>
    </rPh>
    <rPh sb="17" eb="19">
      <t>カンロ</t>
    </rPh>
    <rPh sb="20" eb="21">
      <t>オオ</t>
    </rPh>
    <rPh sb="27" eb="29">
      <t>ケイカ</t>
    </rPh>
    <rPh sb="29" eb="31">
      <t>ネンスウ</t>
    </rPh>
    <rPh sb="32" eb="34">
      <t>ロウスイ</t>
    </rPh>
    <rPh sb="34" eb="36">
      <t>ジョウキョウ</t>
    </rPh>
    <rPh sb="36" eb="37">
      <t>トウ</t>
    </rPh>
    <rPh sb="38" eb="40">
      <t>コウリョ</t>
    </rPh>
    <rPh sb="42" eb="45">
      <t>ケイカクテキ</t>
    </rPh>
    <rPh sb="46" eb="48">
      <t>ジッシ</t>
    </rPh>
    <rPh sb="53" eb="55">
      <t>キンネン</t>
    </rPh>
    <rPh sb="56" eb="59">
      <t>ジョウシンエツ</t>
    </rPh>
    <rPh sb="59" eb="63">
      <t>ジドウシャドウ</t>
    </rPh>
    <rPh sb="63" eb="65">
      <t>ケンセツ</t>
    </rPh>
    <rPh sb="66" eb="67">
      <t>トモナ</t>
    </rPh>
    <rPh sb="68" eb="70">
      <t>フセツ</t>
    </rPh>
    <rPh sb="70" eb="71">
      <t>カエ</t>
    </rPh>
    <rPh sb="72" eb="74">
      <t>タイハン</t>
    </rPh>
    <rPh sb="75" eb="76">
      <t>シ</t>
    </rPh>
    <phoneticPr fontId="4"/>
  </si>
  <si>
    <t>　東吾妻町簡易水道エリアは、旧東村と旧吾妻町の山間部で形成されており、町内で特に人口が減少している地域であるため、独立採算が非常に厳しい状況である。令和6年度からは公営企業法が適用になるため、更なる健全化に向けて取り組みを進めたい。</t>
    <rPh sb="1" eb="5">
      <t>ヒガシアガツママチ</t>
    </rPh>
    <rPh sb="5" eb="7">
      <t>カンイ</t>
    </rPh>
    <rPh sb="7" eb="9">
      <t>スイドウ</t>
    </rPh>
    <rPh sb="14" eb="15">
      <t>キュウ</t>
    </rPh>
    <rPh sb="15" eb="17">
      <t>アヅマムラ</t>
    </rPh>
    <rPh sb="18" eb="19">
      <t>キュウ</t>
    </rPh>
    <rPh sb="19" eb="22">
      <t>アガツママチ</t>
    </rPh>
    <rPh sb="23" eb="26">
      <t>サンカンブ</t>
    </rPh>
    <rPh sb="27" eb="29">
      <t>ケイセイ</t>
    </rPh>
    <rPh sb="35" eb="37">
      <t>チョウナイ</t>
    </rPh>
    <rPh sb="38" eb="39">
      <t>トク</t>
    </rPh>
    <rPh sb="40" eb="42">
      <t>ジンコウ</t>
    </rPh>
    <rPh sb="43" eb="45">
      <t>ゲンショウ</t>
    </rPh>
    <rPh sb="49" eb="51">
      <t>チイキ</t>
    </rPh>
    <rPh sb="57" eb="59">
      <t>ドクリツ</t>
    </rPh>
    <rPh sb="59" eb="61">
      <t>サイサン</t>
    </rPh>
    <rPh sb="62" eb="64">
      <t>ヒジョウ</t>
    </rPh>
    <rPh sb="65" eb="66">
      <t>キビ</t>
    </rPh>
    <rPh sb="68" eb="70">
      <t>ジョウキョウ</t>
    </rPh>
    <rPh sb="74" eb="76">
      <t>レイワ</t>
    </rPh>
    <rPh sb="77" eb="79">
      <t>ネンド</t>
    </rPh>
    <rPh sb="82" eb="84">
      <t>コウエイ</t>
    </rPh>
    <rPh sb="84" eb="86">
      <t>キギョウ</t>
    </rPh>
    <rPh sb="86" eb="87">
      <t>ホウ</t>
    </rPh>
    <rPh sb="88" eb="90">
      <t>テキヨウ</t>
    </rPh>
    <rPh sb="96" eb="97">
      <t>サラ</t>
    </rPh>
    <rPh sb="99" eb="102">
      <t>ケンゼンカ</t>
    </rPh>
    <rPh sb="103" eb="104">
      <t>ム</t>
    </rPh>
    <rPh sb="106" eb="107">
      <t>ト</t>
    </rPh>
    <rPh sb="108" eb="109">
      <t>ク</t>
    </rPh>
    <rPh sb="111" eb="112">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</si>
</sst>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0.16</c:v>
                </c:pt>
                <c:pt idx="1">
                  <c:v>0.14000000000000001</c:v>
                </c:pt>
                <c:pt idx="2">
                  <c:v>0.23</c:v>
                </c:pt>
                <c:pt idx="3">
                  <c:v>0.09</c:v>
                </c:pt>
                <c:pt idx="4">
                  <c:v>0.23</c:v>
                </c:pt>
              </c:numCache>
            </c:numRef>
          </c:val>
          <c:extLst>
            <c:ext xmlns:c16="http://schemas.microsoft.com/office/drawing/2014/chart" uri="{C3380CC4-5D6E-409C-BE32-E72D297353CC}">
              <c16:uniqueId val="{00000000-8ADE-4936-B776-5B07CE6A641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8ADE-4936-B776-5B07CE6A641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61.42</c:v>
                </c:pt>
                <c:pt idx="1">
                  <c:v>69.91</c:v>
                </c:pt>
                <c:pt idx="2">
                  <c:v>71.03</c:v>
                </c:pt>
                <c:pt idx="3">
                  <c:v>71.03</c:v>
                </c:pt>
                <c:pt idx="4">
                  <c:v>54.81</c:v>
                </c:pt>
              </c:numCache>
            </c:numRef>
          </c:val>
          <c:extLst>
            <c:ext xmlns:c16="http://schemas.microsoft.com/office/drawing/2014/chart" uri="{C3380CC4-5D6E-409C-BE32-E72D297353CC}">
              <c16:uniqueId val="{00000000-50FC-4D3C-B82E-977E78B8D23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50FC-4D3C-B82E-977E78B8D23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49.4</c:v>
                </c:pt>
                <c:pt idx="1">
                  <c:v>41.79</c:v>
                </c:pt>
                <c:pt idx="2">
                  <c:v>41.28</c:v>
                </c:pt>
                <c:pt idx="3">
                  <c:v>40.659999999999997</c:v>
                </c:pt>
                <c:pt idx="4">
                  <c:v>54.41</c:v>
                </c:pt>
              </c:numCache>
            </c:numRef>
          </c:val>
          <c:extLst>
            <c:ext xmlns:c16="http://schemas.microsoft.com/office/drawing/2014/chart" uri="{C3380CC4-5D6E-409C-BE32-E72D297353CC}">
              <c16:uniqueId val="{00000000-D8D7-4C46-B66F-94FE6462B6C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D8D7-4C46-B66F-94FE6462B6C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71</c:v>
                </c:pt>
                <c:pt idx="1">
                  <c:v>73.260000000000005</c:v>
                </c:pt>
                <c:pt idx="2">
                  <c:v>72.44</c:v>
                </c:pt>
                <c:pt idx="3">
                  <c:v>59.51</c:v>
                </c:pt>
                <c:pt idx="4">
                  <c:v>55.9</c:v>
                </c:pt>
              </c:numCache>
            </c:numRef>
          </c:val>
          <c:extLst>
            <c:ext xmlns:c16="http://schemas.microsoft.com/office/drawing/2014/chart" uri="{C3380CC4-5D6E-409C-BE32-E72D297353CC}">
              <c16:uniqueId val="{00000000-56FD-4D1D-9A19-29DAB5D68AE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56FD-4D1D-9A19-29DAB5D68AE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12-4F45-92BA-6D751DA141E9}"/>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12-4F45-92BA-6D751DA141E9}"/>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6B-40CE-AA46-E8D57D7A9BF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6B-40CE-AA46-E8D57D7A9BF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EF-4019-A8AD-4B4C0DBF97A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EF-4019-A8AD-4B4C0DBF97A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AC-47E4-992D-7F3D198DEA6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AC-47E4-992D-7F3D198DEA6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560.63</c:v>
                </c:pt>
                <c:pt idx="1">
                  <c:v>543.85</c:v>
                </c:pt>
                <c:pt idx="2">
                  <c:v>501.81</c:v>
                </c:pt>
                <c:pt idx="3">
                  <c:v>527.76</c:v>
                </c:pt>
                <c:pt idx="4">
                  <c:v>595.9</c:v>
                </c:pt>
              </c:numCache>
            </c:numRef>
          </c:val>
          <c:extLst>
            <c:ext xmlns:c16="http://schemas.microsoft.com/office/drawing/2014/chart" uri="{C3380CC4-5D6E-409C-BE32-E72D297353CC}">
              <c16:uniqueId val="{00000000-8FA6-4ECE-B86C-06478908B1E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8FA6-4ECE-B86C-06478908B1E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70.489999999999995</c:v>
                </c:pt>
                <c:pt idx="1">
                  <c:v>70.45</c:v>
                </c:pt>
                <c:pt idx="2">
                  <c:v>71.38</c:v>
                </c:pt>
                <c:pt idx="3">
                  <c:v>59.03</c:v>
                </c:pt>
                <c:pt idx="4">
                  <c:v>53.35</c:v>
                </c:pt>
              </c:numCache>
            </c:numRef>
          </c:val>
          <c:extLst>
            <c:ext xmlns:c16="http://schemas.microsoft.com/office/drawing/2014/chart" uri="{C3380CC4-5D6E-409C-BE32-E72D297353CC}">
              <c16:uniqueId val="{00000000-F0A0-4ABE-B249-256DFAE2B9A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F0A0-4ABE-B249-256DFAE2B9A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147.76</c:v>
                </c:pt>
                <c:pt idx="1">
                  <c:v>151.72999999999999</c:v>
                </c:pt>
                <c:pt idx="2">
                  <c:v>153.25</c:v>
                </c:pt>
                <c:pt idx="3">
                  <c:v>180.13</c:v>
                </c:pt>
                <c:pt idx="4">
                  <c:v>200.46</c:v>
                </c:pt>
              </c:numCache>
            </c:numRef>
          </c:val>
          <c:extLst>
            <c:ext xmlns:c16="http://schemas.microsoft.com/office/drawing/2014/chart" uri="{C3380CC4-5D6E-409C-BE32-E72D297353CC}">
              <c16:uniqueId val="{00000000-63C1-4993-90A9-4ACA1EAAC7C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63C1-4993-90A9-4ACA1EAAC7C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9" zoomScaleNormal="89"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群馬県　東吾妻町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2"/>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4" t="s">
        <v>9</v>
      </c>
      <c r="BM7" s="75"/>
      <c r="BN7" s="75"/>
      <c r="BO7" s="75"/>
      <c r="BP7" s="75"/>
      <c r="BQ7" s="75"/>
      <c r="BR7" s="75"/>
      <c r="BS7" s="75"/>
      <c r="BT7" s="75"/>
      <c r="BU7" s="75"/>
      <c r="BV7" s="75"/>
      <c r="BW7" s="75"/>
      <c r="BX7" s="75"/>
      <c r="BY7" s="76"/>
    </row>
    <row r="8" spans="1:78" ht="18.75" customHeight="1" x14ac:dyDescent="0.15">
      <c r="A8" s="2"/>
      <c r="B8" s="71" t="str">
        <f>データ!$I$6</f>
        <v>法非適用</v>
      </c>
      <c r="C8" s="71"/>
      <c r="D8" s="71"/>
      <c r="E8" s="71"/>
      <c r="F8" s="71"/>
      <c r="G8" s="71"/>
      <c r="H8" s="71"/>
      <c r="I8" s="71" t="str">
        <f>データ!$J$6</f>
        <v>水道事業</v>
      </c>
      <c r="J8" s="71"/>
      <c r="K8" s="71"/>
      <c r="L8" s="71"/>
      <c r="M8" s="71"/>
      <c r="N8" s="71"/>
      <c r="O8" s="71"/>
      <c r="P8" s="71" t="str">
        <f>データ!$K$6</f>
        <v>簡易水道事業</v>
      </c>
      <c r="Q8" s="71"/>
      <c r="R8" s="71"/>
      <c r="S8" s="71"/>
      <c r="T8" s="71"/>
      <c r="U8" s="71"/>
      <c r="V8" s="71"/>
      <c r="W8" s="71" t="str">
        <f>データ!$L$6</f>
        <v>D3</v>
      </c>
      <c r="X8" s="71"/>
      <c r="Y8" s="71"/>
      <c r="Z8" s="71"/>
      <c r="AA8" s="71"/>
      <c r="AB8" s="71"/>
      <c r="AC8" s="71"/>
      <c r="AD8" s="71" t="str">
        <f>データ!$M$6</f>
        <v>非設置</v>
      </c>
      <c r="AE8" s="71"/>
      <c r="AF8" s="71"/>
      <c r="AG8" s="71"/>
      <c r="AH8" s="71"/>
      <c r="AI8" s="71"/>
      <c r="AJ8" s="71"/>
      <c r="AK8" s="2"/>
      <c r="AL8" s="66">
        <f>データ!$R$6</f>
        <v>12661</v>
      </c>
      <c r="AM8" s="66"/>
      <c r="AN8" s="66"/>
      <c r="AO8" s="66"/>
      <c r="AP8" s="66"/>
      <c r="AQ8" s="66"/>
      <c r="AR8" s="66"/>
      <c r="AS8" s="66"/>
      <c r="AT8" s="36">
        <f>データ!$S$6</f>
        <v>253.91</v>
      </c>
      <c r="AU8" s="36"/>
      <c r="AV8" s="36"/>
      <c r="AW8" s="36"/>
      <c r="AX8" s="36"/>
      <c r="AY8" s="36"/>
      <c r="AZ8" s="36"/>
      <c r="BA8" s="36"/>
      <c r="BB8" s="36">
        <f>データ!$T$6</f>
        <v>49.86</v>
      </c>
      <c r="BC8" s="36"/>
      <c r="BD8" s="36"/>
      <c r="BE8" s="36"/>
      <c r="BF8" s="36"/>
      <c r="BG8" s="36"/>
      <c r="BH8" s="36"/>
      <c r="BI8" s="36"/>
      <c r="BJ8" s="3"/>
      <c r="BK8" s="3"/>
      <c r="BL8" s="67" t="s">
        <v>10</v>
      </c>
      <c r="BM8" s="68"/>
      <c r="BN8" s="69" t="s">
        <v>11</v>
      </c>
      <c r="BO8" s="69"/>
      <c r="BP8" s="69"/>
      <c r="BQ8" s="69"/>
      <c r="BR8" s="69"/>
      <c r="BS8" s="69"/>
      <c r="BT8" s="69"/>
      <c r="BU8" s="69"/>
      <c r="BV8" s="69"/>
      <c r="BW8" s="69"/>
      <c r="BX8" s="69"/>
      <c r="BY8" s="70"/>
    </row>
    <row r="9" spans="1:78" ht="18.75" customHeight="1" x14ac:dyDescent="0.15">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2"/>
      <c r="AE9" s="2"/>
      <c r="AF9" s="2"/>
      <c r="AG9" s="2"/>
      <c r="AH9" s="3"/>
      <c r="AI9" s="2"/>
      <c r="AJ9" s="2"/>
      <c r="AK9" s="2"/>
      <c r="AL9" s="52" t="s">
        <v>16</v>
      </c>
      <c r="AM9" s="52"/>
      <c r="AN9" s="52"/>
      <c r="AO9" s="52"/>
      <c r="AP9" s="52"/>
      <c r="AQ9" s="52"/>
      <c r="AR9" s="52"/>
      <c r="AS9" s="52"/>
      <c r="AT9" s="52" t="s">
        <v>17</v>
      </c>
      <c r="AU9" s="52"/>
      <c r="AV9" s="52"/>
      <c r="AW9" s="52"/>
      <c r="AX9" s="52"/>
      <c r="AY9" s="52"/>
      <c r="AZ9" s="52"/>
      <c r="BA9" s="52"/>
      <c r="BB9" s="52" t="s">
        <v>18</v>
      </c>
      <c r="BC9" s="52"/>
      <c r="BD9" s="52"/>
      <c r="BE9" s="52"/>
      <c r="BF9" s="52"/>
      <c r="BG9" s="52"/>
      <c r="BH9" s="52"/>
      <c r="BI9" s="52"/>
      <c r="BJ9" s="3"/>
      <c r="BK9" s="3"/>
      <c r="BL9" s="53" t="s">
        <v>19</v>
      </c>
      <c r="BM9" s="54"/>
      <c r="BN9" s="55" t="s">
        <v>20</v>
      </c>
      <c r="BO9" s="55"/>
      <c r="BP9" s="55"/>
      <c r="BQ9" s="55"/>
      <c r="BR9" s="55"/>
      <c r="BS9" s="55"/>
      <c r="BT9" s="55"/>
      <c r="BU9" s="55"/>
      <c r="BV9" s="55"/>
      <c r="BW9" s="55"/>
      <c r="BX9" s="55"/>
      <c r="BY9" s="56"/>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89.76</v>
      </c>
      <c r="Q10" s="36"/>
      <c r="R10" s="36"/>
      <c r="S10" s="36"/>
      <c r="T10" s="36"/>
      <c r="U10" s="36"/>
      <c r="V10" s="36"/>
      <c r="W10" s="66">
        <f>データ!$Q$6</f>
        <v>1760</v>
      </c>
      <c r="X10" s="66"/>
      <c r="Y10" s="66"/>
      <c r="Z10" s="66"/>
      <c r="AA10" s="66"/>
      <c r="AB10" s="66"/>
      <c r="AC10" s="66"/>
      <c r="AD10" s="2"/>
      <c r="AE10" s="2"/>
      <c r="AF10" s="2"/>
      <c r="AG10" s="2"/>
      <c r="AH10" s="2"/>
      <c r="AI10" s="2"/>
      <c r="AJ10" s="2"/>
      <c r="AK10" s="2"/>
      <c r="AL10" s="66">
        <f>データ!$U$6</f>
        <v>2350</v>
      </c>
      <c r="AM10" s="66"/>
      <c r="AN10" s="66"/>
      <c r="AO10" s="66"/>
      <c r="AP10" s="66"/>
      <c r="AQ10" s="66"/>
      <c r="AR10" s="66"/>
      <c r="AS10" s="66"/>
      <c r="AT10" s="36">
        <f>データ!$V$6</f>
        <v>13.58</v>
      </c>
      <c r="AU10" s="36"/>
      <c r="AV10" s="36"/>
      <c r="AW10" s="36"/>
      <c r="AX10" s="36"/>
      <c r="AY10" s="36"/>
      <c r="AZ10" s="36"/>
      <c r="BA10" s="36"/>
      <c r="BB10" s="36">
        <f>データ!$W$6</f>
        <v>173.05</v>
      </c>
      <c r="BC10" s="36"/>
      <c r="BD10" s="36"/>
      <c r="BE10" s="36"/>
      <c r="BF10" s="36"/>
      <c r="BG10" s="36"/>
      <c r="BH10" s="36"/>
      <c r="BI10" s="36"/>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115</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3"/>
      <c r="BM48" s="44"/>
      <c r="BN48" s="44"/>
      <c r="BO48" s="44"/>
      <c r="BP48" s="44"/>
      <c r="BQ48" s="44"/>
      <c r="BR48" s="44"/>
      <c r="BS48" s="44"/>
      <c r="BT48" s="44"/>
      <c r="BU48" s="44"/>
      <c r="BV48" s="44"/>
      <c r="BW48" s="44"/>
      <c r="BX48" s="44"/>
      <c r="BY48" s="44"/>
      <c r="BZ48" s="4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3"/>
      <c r="BM49" s="44"/>
      <c r="BN49" s="44"/>
      <c r="BO49" s="44"/>
      <c r="BP49" s="44"/>
      <c r="BQ49" s="44"/>
      <c r="BR49" s="44"/>
      <c r="BS49" s="44"/>
      <c r="BT49" s="44"/>
      <c r="BU49" s="44"/>
      <c r="BV49" s="44"/>
      <c r="BW49" s="44"/>
      <c r="BX49" s="44"/>
      <c r="BY49" s="44"/>
      <c r="BZ49" s="4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3"/>
      <c r="BM50" s="44"/>
      <c r="BN50" s="44"/>
      <c r="BO50" s="44"/>
      <c r="BP50" s="44"/>
      <c r="BQ50" s="44"/>
      <c r="BR50" s="44"/>
      <c r="BS50" s="44"/>
      <c r="BT50" s="44"/>
      <c r="BU50" s="44"/>
      <c r="BV50" s="44"/>
      <c r="BW50" s="44"/>
      <c r="BX50" s="44"/>
      <c r="BY50" s="44"/>
      <c r="BZ50" s="4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3"/>
      <c r="BM51" s="44"/>
      <c r="BN51" s="44"/>
      <c r="BO51" s="44"/>
      <c r="BP51" s="44"/>
      <c r="BQ51" s="44"/>
      <c r="BR51" s="44"/>
      <c r="BS51" s="44"/>
      <c r="BT51" s="44"/>
      <c r="BU51" s="44"/>
      <c r="BV51" s="44"/>
      <c r="BW51" s="44"/>
      <c r="BX51" s="44"/>
      <c r="BY51" s="44"/>
      <c r="BZ51" s="4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3"/>
      <c r="BM52" s="44"/>
      <c r="BN52" s="44"/>
      <c r="BO52" s="44"/>
      <c r="BP52" s="44"/>
      <c r="BQ52" s="44"/>
      <c r="BR52" s="44"/>
      <c r="BS52" s="44"/>
      <c r="BT52" s="44"/>
      <c r="BU52" s="44"/>
      <c r="BV52" s="44"/>
      <c r="BW52" s="44"/>
      <c r="BX52" s="44"/>
      <c r="BY52" s="44"/>
      <c r="BZ52" s="4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3"/>
      <c r="BM53" s="44"/>
      <c r="BN53" s="44"/>
      <c r="BO53" s="44"/>
      <c r="BP53" s="44"/>
      <c r="BQ53" s="44"/>
      <c r="BR53" s="44"/>
      <c r="BS53" s="44"/>
      <c r="BT53" s="44"/>
      <c r="BU53" s="44"/>
      <c r="BV53" s="44"/>
      <c r="BW53" s="44"/>
      <c r="BX53" s="44"/>
      <c r="BY53" s="44"/>
      <c r="BZ53" s="4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3"/>
      <c r="BM54" s="44"/>
      <c r="BN54" s="44"/>
      <c r="BO54" s="44"/>
      <c r="BP54" s="44"/>
      <c r="BQ54" s="44"/>
      <c r="BR54" s="44"/>
      <c r="BS54" s="44"/>
      <c r="BT54" s="44"/>
      <c r="BU54" s="44"/>
      <c r="BV54" s="44"/>
      <c r="BW54" s="44"/>
      <c r="BX54" s="44"/>
      <c r="BY54" s="44"/>
      <c r="BZ54" s="4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3"/>
      <c r="BM55" s="44"/>
      <c r="BN55" s="44"/>
      <c r="BO55" s="44"/>
      <c r="BP55" s="44"/>
      <c r="BQ55" s="44"/>
      <c r="BR55" s="44"/>
      <c r="BS55" s="44"/>
      <c r="BT55" s="44"/>
      <c r="BU55" s="44"/>
      <c r="BV55" s="44"/>
      <c r="BW55" s="44"/>
      <c r="BX55" s="44"/>
      <c r="BY55" s="44"/>
      <c r="BZ55" s="4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3"/>
      <c r="BM56" s="44"/>
      <c r="BN56" s="44"/>
      <c r="BO56" s="44"/>
      <c r="BP56" s="44"/>
      <c r="BQ56" s="44"/>
      <c r="BR56" s="44"/>
      <c r="BS56" s="44"/>
      <c r="BT56" s="44"/>
      <c r="BU56" s="44"/>
      <c r="BV56" s="44"/>
      <c r="BW56" s="44"/>
      <c r="BX56" s="44"/>
      <c r="BY56" s="44"/>
      <c r="BZ56" s="4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3"/>
      <c r="BM57" s="44"/>
      <c r="BN57" s="44"/>
      <c r="BO57" s="44"/>
      <c r="BP57" s="44"/>
      <c r="BQ57" s="44"/>
      <c r="BR57" s="44"/>
      <c r="BS57" s="44"/>
      <c r="BT57" s="44"/>
      <c r="BU57" s="44"/>
      <c r="BV57" s="44"/>
      <c r="BW57" s="44"/>
      <c r="BX57" s="44"/>
      <c r="BY57" s="44"/>
      <c r="BZ57" s="4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3"/>
      <c r="BM58" s="44"/>
      <c r="BN58" s="44"/>
      <c r="BO58" s="44"/>
      <c r="BP58" s="44"/>
      <c r="BQ58" s="44"/>
      <c r="BR58" s="44"/>
      <c r="BS58" s="44"/>
      <c r="BT58" s="44"/>
      <c r="BU58" s="44"/>
      <c r="BV58" s="44"/>
      <c r="BW58" s="44"/>
      <c r="BX58" s="44"/>
      <c r="BY58" s="44"/>
      <c r="BZ58" s="4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3"/>
      <c r="BM59" s="44"/>
      <c r="BN59" s="44"/>
      <c r="BO59" s="44"/>
      <c r="BP59" s="44"/>
      <c r="BQ59" s="44"/>
      <c r="BR59" s="44"/>
      <c r="BS59" s="44"/>
      <c r="BT59" s="44"/>
      <c r="BU59" s="44"/>
      <c r="BV59" s="44"/>
      <c r="BW59" s="44"/>
      <c r="BX59" s="44"/>
      <c r="BY59" s="44"/>
      <c r="BZ59" s="45"/>
    </row>
    <row r="60" spans="1:78" ht="13.5" customHeight="1" x14ac:dyDescent="0.15">
      <c r="A60" s="2"/>
      <c r="B60" s="49" t="s">
        <v>27</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3"/>
      <c r="BM62" s="44"/>
      <c r="BN62" s="44"/>
      <c r="BO62" s="44"/>
      <c r="BP62" s="44"/>
      <c r="BQ62" s="44"/>
      <c r="BR62" s="44"/>
      <c r="BS62" s="44"/>
      <c r="BT62" s="44"/>
      <c r="BU62" s="44"/>
      <c r="BV62" s="44"/>
      <c r="BW62" s="44"/>
      <c r="BX62" s="44"/>
      <c r="BY62" s="44"/>
      <c r="BZ62" s="4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6"/>
      <c r="BM63" s="47"/>
      <c r="BN63" s="47"/>
      <c r="BO63" s="47"/>
      <c r="BP63" s="47"/>
      <c r="BQ63" s="47"/>
      <c r="BR63" s="47"/>
      <c r="BS63" s="47"/>
      <c r="BT63" s="47"/>
      <c r="BU63" s="47"/>
      <c r="BV63" s="47"/>
      <c r="BW63" s="47"/>
      <c r="BX63" s="47"/>
      <c r="BY63" s="47"/>
      <c r="BZ63" s="4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AJ0kJsPMLrRdxSlXXDXNF7lpQFnKpWg4wMVDVDHDjQlry4uw7P76jginYpMEXMQ2E+BQ3r361bwfridE0d2x/w==" saltValue="oAaCCHTkX/UafHBKLW3yc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8" t="s">
        <v>51</v>
      </c>
      <c r="I3" s="79"/>
      <c r="J3" s="79"/>
      <c r="K3" s="79"/>
      <c r="L3" s="79"/>
      <c r="M3" s="79"/>
      <c r="N3" s="79"/>
      <c r="O3" s="79"/>
      <c r="P3" s="79"/>
      <c r="Q3" s="79"/>
      <c r="R3" s="79"/>
      <c r="S3" s="79"/>
      <c r="T3" s="79"/>
      <c r="U3" s="79"/>
      <c r="V3" s="79"/>
      <c r="W3" s="80"/>
      <c r="X3" s="84" t="s">
        <v>52</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53</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15" t="s">
        <v>54</v>
      </c>
      <c r="B4" s="17"/>
      <c r="C4" s="17"/>
      <c r="D4" s="17"/>
      <c r="E4" s="17"/>
      <c r="F4" s="17"/>
      <c r="G4" s="17"/>
      <c r="H4" s="81"/>
      <c r="I4" s="82"/>
      <c r="J4" s="82"/>
      <c r="K4" s="82"/>
      <c r="L4" s="82"/>
      <c r="M4" s="82"/>
      <c r="N4" s="82"/>
      <c r="O4" s="82"/>
      <c r="P4" s="82"/>
      <c r="Q4" s="82"/>
      <c r="R4" s="82"/>
      <c r="S4" s="82"/>
      <c r="T4" s="82"/>
      <c r="U4" s="82"/>
      <c r="V4" s="82"/>
      <c r="W4" s="83"/>
      <c r="X4" s="77" t="s">
        <v>55</v>
      </c>
      <c r="Y4" s="77"/>
      <c r="Z4" s="77"/>
      <c r="AA4" s="77"/>
      <c r="AB4" s="77"/>
      <c r="AC4" s="77"/>
      <c r="AD4" s="77"/>
      <c r="AE4" s="77"/>
      <c r="AF4" s="77"/>
      <c r="AG4" s="77"/>
      <c r="AH4" s="77"/>
      <c r="AI4" s="77" t="s">
        <v>56</v>
      </c>
      <c r="AJ4" s="77"/>
      <c r="AK4" s="77"/>
      <c r="AL4" s="77"/>
      <c r="AM4" s="77"/>
      <c r="AN4" s="77"/>
      <c r="AO4" s="77"/>
      <c r="AP4" s="77"/>
      <c r="AQ4" s="77"/>
      <c r="AR4" s="77"/>
      <c r="AS4" s="77"/>
      <c r="AT4" s="77" t="s">
        <v>57</v>
      </c>
      <c r="AU4" s="77"/>
      <c r="AV4" s="77"/>
      <c r="AW4" s="77"/>
      <c r="AX4" s="77"/>
      <c r="AY4" s="77"/>
      <c r="AZ4" s="77"/>
      <c r="BA4" s="77"/>
      <c r="BB4" s="77"/>
      <c r="BC4" s="77"/>
      <c r="BD4" s="77"/>
      <c r="BE4" s="77" t="s">
        <v>58</v>
      </c>
      <c r="BF4" s="77"/>
      <c r="BG4" s="77"/>
      <c r="BH4" s="77"/>
      <c r="BI4" s="77"/>
      <c r="BJ4" s="77"/>
      <c r="BK4" s="77"/>
      <c r="BL4" s="77"/>
      <c r="BM4" s="77"/>
      <c r="BN4" s="77"/>
      <c r="BO4" s="77"/>
      <c r="BP4" s="77" t="s">
        <v>59</v>
      </c>
      <c r="BQ4" s="77"/>
      <c r="BR4" s="77"/>
      <c r="BS4" s="77"/>
      <c r="BT4" s="77"/>
      <c r="BU4" s="77"/>
      <c r="BV4" s="77"/>
      <c r="BW4" s="77"/>
      <c r="BX4" s="77"/>
      <c r="BY4" s="77"/>
      <c r="BZ4" s="77"/>
      <c r="CA4" s="77" t="s">
        <v>60</v>
      </c>
      <c r="CB4" s="77"/>
      <c r="CC4" s="77"/>
      <c r="CD4" s="77"/>
      <c r="CE4" s="77"/>
      <c r="CF4" s="77"/>
      <c r="CG4" s="77"/>
      <c r="CH4" s="77"/>
      <c r="CI4" s="77"/>
      <c r="CJ4" s="77"/>
      <c r="CK4" s="77"/>
      <c r="CL4" s="77" t="s">
        <v>61</v>
      </c>
      <c r="CM4" s="77"/>
      <c r="CN4" s="77"/>
      <c r="CO4" s="77"/>
      <c r="CP4" s="77"/>
      <c r="CQ4" s="77"/>
      <c r="CR4" s="77"/>
      <c r="CS4" s="77"/>
      <c r="CT4" s="77"/>
      <c r="CU4" s="77"/>
      <c r="CV4" s="77"/>
      <c r="CW4" s="77" t="s">
        <v>62</v>
      </c>
      <c r="CX4" s="77"/>
      <c r="CY4" s="77"/>
      <c r="CZ4" s="77"/>
      <c r="DA4" s="77"/>
      <c r="DB4" s="77"/>
      <c r="DC4" s="77"/>
      <c r="DD4" s="77"/>
      <c r="DE4" s="77"/>
      <c r="DF4" s="77"/>
      <c r="DG4" s="77"/>
      <c r="DH4" s="77" t="s">
        <v>63</v>
      </c>
      <c r="DI4" s="77"/>
      <c r="DJ4" s="77"/>
      <c r="DK4" s="77"/>
      <c r="DL4" s="77"/>
      <c r="DM4" s="77"/>
      <c r="DN4" s="77"/>
      <c r="DO4" s="77"/>
      <c r="DP4" s="77"/>
      <c r="DQ4" s="77"/>
      <c r="DR4" s="77"/>
      <c r="DS4" s="77" t="s">
        <v>64</v>
      </c>
      <c r="DT4" s="77"/>
      <c r="DU4" s="77"/>
      <c r="DV4" s="77"/>
      <c r="DW4" s="77"/>
      <c r="DX4" s="77"/>
      <c r="DY4" s="77"/>
      <c r="DZ4" s="77"/>
      <c r="EA4" s="77"/>
      <c r="EB4" s="77"/>
      <c r="EC4" s="77"/>
      <c r="ED4" s="77" t="s">
        <v>65</v>
      </c>
      <c r="EE4" s="77"/>
      <c r="EF4" s="77"/>
      <c r="EG4" s="77"/>
      <c r="EH4" s="77"/>
      <c r="EI4" s="77"/>
      <c r="EJ4" s="77"/>
      <c r="EK4" s="77"/>
      <c r="EL4" s="77"/>
      <c r="EM4" s="77"/>
      <c r="EN4" s="77"/>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2022</v>
      </c>
      <c r="C6" s="20">
        <f t="shared" ref="C6:W6" si="3">C7</f>
        <v>104299</v>
      </c>
      <c r="D6" s="20">
        <f t="shared" si="3"/>
        <v>47</v>
      </c>
      <c r="E6" s="20">
        <f t="shared" si="3"/>
        <v>1</v>
      </c>
      <c r="F6" s="20">
        <f t="shared" si="3"/>
        <v>0</v>
      </c>
      <c r="G6" s="20">
        <f t="shared" si="3"/>
        <v>0</v>
      </c>
      <c r="H6" s="20" t="str">
        <f t="shared" si="3"/>
        <v>群馬県　東吾妻町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89.76</v>
      </c>
      <c r="Q6" s="21">
        <f t="shared" si="3"/>
        <v>1760</v>
      </c>
      <c r="R6" s="21">
        <f t="shared" si="3"/>
        <v>12661</v>
      </c>
      <c r="S6" s="21">
        <f t="shared" si="3"/>
        <v>253.91</v>
      </c>
      <c r="T6" s="21">
        <f t="shared" si="3"/>
        <v>49.86</v>
      </c>
      <c r="U6" s="21">
        <f t="shared" si="3"/>
        <v>2350</v>
      </c>
      <c r="V6" s="21">
        <f t="shared" si="3"/>
        <v>13.58</v>
      </c>
      <c r="W6" s="21">
        <f t="shared" si="3"/>
        <v>173.05</v>
      </c>
      <c r="X6" s="22">
        <f>IF(X7="",NA(),X7)</f>
        <v>71</v>
      </c>
      <c r="Y6" s="22">
        <f t="shared" ref="Y6:AG6" si="4">IF(Y7="",NA(),Y7)</f>
        <v>73.260000000000005</v>
      </c>
      <c r="Z6" s="22">
        <f t="shared" si="4"/>
        <v>72.44</v>
      </c>
      <c r="AA6" s="22">
        <f t="shared" si="4"/>
        <v>59.51</v>
      </c>
      <c r="AB6" s="22">
        <f t="shared" si="4"/>
        <v>55.9</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560.63</v>
      </c>
      <c r="BF6" s="22">
        <f t="shared" ref="BF6:BN6" si="7">IF(BF7="",NA(),BF7)</f>
        <v>543.85</v>
      </c>
      <c r="BG6" s="22">
        <f t="shared" si="7"/>
        <v>501.81</v>
      </c>
      <c r="BH6" s="22">
        <f t="shared" si="7"/>
        <v>527.76</v>
      </c>
      <c r="BI6" s="22">
        <f t="shared" si="7"/>
        <v>595.9</v>
      </c>
      <c r="BJ6" s="22">
        <f t="shared" si="7"/>
        <v>1007.7</v>
      </c>
      <c r="BK6" s="22">
        <f t="shared" si="7"/>
        <v>1018.52</v>
      </c>
      <c r="BL6" s="22">
        <f t="shared" si="7"/>
        <v>949.61</v>
      </c>
      <c r="BM6" s="22">
        <f t="shared" si="7"/>
        <v>918.84</v>
      </c>
      <c r="BN6" s="22">
        <f t="shared" si="7"/>
        <v>955.49</v>
      </c>
      <c r="BO6" s="21" t="str">
        <f>IF(BO7="","",IF(BO7="-","【-】","【"&amp;SUBSTITUTE(TEXT(BO7,"#,##0.00"),"-","△")&amp;"】"))</f>
        <v>【982.48】</v>
      </c>
      <c r="BP6" s="22">
        <f>IF(BP7="",NA(),BP7)</f>
        <v>70.489999999999995</v>
      </c>
      <c r="BQ6" s="22">
        <f t="shared" ref="BQ6:BY6" si="8">IF(BQ7="",NA(),BQ7)</f>
        <v>70.45</v>
      </c>
      <c r="BR6" s="22">
        <f t="shared" si="8"/>
        <v>71.38</v>
      </c>
      <c r="BS6" s="22">
        <f t="shared" si="8"/>
        <v>59.03</v>
      </c>
      <c r="BT6" s="22">
        <f t="shared" si="8"/>
        <v>53.35</v>
      </c>
      <c r="BU6" s="22">
        <f t="shared" si="8"/>
        <v>59.22</v>
      </c>
      <c r="BV6" s="22">
        <f t="shared" si="8"/>
        <v>58.79</v>
      </c>
      <c r="BW6" s="22">
        <f t="shared" si="8"/>
        <v>58.41</v>
      </c>
      <c r="BX6" s="22">
        <f t="shared" si="8"/>
        <v>58.27</v>
      </c>
      <c r="BY6" s="22">
        <f t="shared" si="8"/>
        <v>55.15</v>
      </c>
      <c r="BZ6" s="21" t="str">
        <f>IF(BZ7="","",IF(BZ7="-","【-】","【"&amp;SUBSTITUTE(TEXT(BZ7,"#,##0.00"),"-","△")&amp;"】"))</f>
        <v>【50.61】</v>
      </c>
      <c r="CA6" s="22">
        <f>IF(CA7="",NA(),CA7)</f>
        <v>147.76</v>
      </c>
      <c r="CB6" s="22">
        <f t="shared" ref="CB6:CJ6" si="9">IF(CB7="",NA(),CB7)</f>
        <v>151.72999999999999</v>
      </c>
      <c r="CC6" s="22">
        <f t="shared" si="9"/>
        <v>153.25</v>
      </c>
      <c r="CD6" s="22">
        <f t="shared" si="9"/>
        <v>180.13</v>
      </c>
      <c r="CE6" s="22">
        <f t="shared" si="9"/>
        <v>200.46</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61.42</v>
      </c>
      <c r="CM6" s="22">
        <f t="shared" ref="CM6:CU6" si="10">IF(CM7="",NA(),CM7)</f>
        <v>69.91</v>
      </c>
      <c r="CN6" s="22">
        <f t="shared" si="10"/>
        <v>71.03</v>
      </c>
      <c r="CO6" s="22">
        <f t="shared" si="10"/>
        <v>71.03</v>
      </c>
      <c r="CP6" s="22">
        <f t="shared" si="10"/>
        <v>54.81</v>
      </c>
      <c r="CQ6" s="22">
        <f t="shared" si="10"/>
        <v>56.76</v>
      </c>
      <c r="CR6" s="22">
        <f t="shared" si="10"/>
        <v>56.04</v>
      </c>
      <c r="CS6" s="22">
        <f t="shared" si="10"/>
        <v>58.52</v>
      </c>
      <c r="CT6" s="22">
        <f t="shared" si="10"/>
        <v>58.88</v>
      </c>
      <c r="CU6" s="22">
        <f t="shared" si="10"/>
        <v>58.16</v>
      </c>
      <c r="CV6" s="21" t="str">
        <f>IF(CV7="","",IF(CV7="-","【-】","【"&amp;SUBSTITUTE(TEXT(CV7,"#,##0.00"),"-","△")&amp;"】"))</f>
        <v>【56.15】</v>
      </c>
      <c r="CW6" s="22">
        <f>IF(CW7="",NA(),CW7)</f>
        <v>49.4</v>
      </c>
      <c r="CX6" s="22">
        <f t="shared" ref="CX6:DF6" si="11">IF(CX7="",NA(),CX7)</f>
        <v>41.79</v>
      </c>
      <c r="CY6" s="22">
        <f t="shared" si="11"/>
        <v>41.28</v>
      </c>
      <c r="CZ6" s="22">
        <f t="shared" si="11"/>
        <v>40.659999999999997</v>
      </c>
      <c r="DA6" s="22">
        <f t="shared" si="11"/>
        <v>54.41</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0.16</v>
      </c>
      <c r="EE6" s="22">
        <f t="shared" ref="EE6:EM6" si="14">IF(EE7="",NA(),EE7)</f>
        <v>0.14000000000000001</v>
      </c>
      <c r="EF6" s="22">
        <f t="shared" si="14"/>
        <v>0.23</v>
      </c>
      <c r="EG6" s="22">
        <f t="shared" si="14"/>
        <v>0.09</v>
      </c>
      <c r="EH6" s="22">
        <f t="shared" si="14"/>
        <v>0.23</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104299</v>
      </c>
      <c r="D7" s="24">
        <v>47</v>
      </c>
      <c r="E7" s="24">
        <v>1</v>
      </c>
      <c r="F7" s="24">
        <v>0</v>
      </c>
      <c r="G7" s="24">
        <v>0</v>
      </c>
      <c r="H7" s="24" t="s">
        <v>95</v>
      </c>
      <c r="I7" s="24" t="s">
        <v>96</v>
      </c>
      <c r="J7" s="24" t="s">
        <v>97</v>
      </c>
      <c r="K7" s="24" t="s">
        <v>98</v>
      </c>
      <c r="L7" s="24" t="s">
        <v>99</v>
      </c>
      <c r="M7" s="24" t="s">
        <v>100</v>
      </c>
      <c r="N7" s="25" t="s">
        <v>101</v>
      </c>
      <c r="O7" s="25" t="s">
        <v>102</v>
      </c>
      <c r="P7" s="25">
        <v>89.76</v>
      </c>
      <c r="Q7" s="25">
        <v>1760</v>
      </c>
      <c r="R7" s="25">
        <v>12661</v>
      </c>
      <c r="S7" s="25">
        <v>253.91</v>
      </c>
      <c r="T7" s="25">
        <v>49.86</v>
      </c>
      <c r="U7" s="25">
        <v>2350</v>
      </c>
      <c r="V7" s="25">
        <v>13.58</v>
      </c>
      <c r="W7" s="25">
        <v>173.05</v>
      </c>
      <c r="X7" s="25">
        <v>71</v>
      </c>
      <c r="Y7" s="25">
        <v>73.260000000000005</v>
      </c>
      <c r="Z7" s="25">
        <v>72.44</v>
      </c>
      <c r="AA7" s="25">
        <v>59.51</v>
      </c>
      <c r="AB7" s="25">
        <v>55.9</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560.63</v>
      </c>
      <c r="BF7" s="25">
        <v>543.85</v>
      </c>
      <c r="BG7" s="25">
        <v>501.81</v>
      </c>
      <c r="BH7" s="25">
        <v>527.76</v>
      </c>
      <c r="BI7" s="25">
        <v>595.9</v>
      </c>
      <c r="BJ7" s="25">
        <v>1007.7</v>
      </c>
      <c r="BK7" s="25">
        <v>1018.52</v>
      </c>
      <c r="BL7" s="25">
        <v>949.61</v>
      </c>
      <c r="BM7" s="25">
        <v>918.84</v>
      </c>
      <c r="BN7" s="25">
        <v>955.49</v>
      </c>
      <c r="BO7" s="25">
        <v>982.48</v>
      </c>
      <c r="BP7" s="25">
        <v>70.489999999999995</v>
      </c>
      <c r="BQ7" s="25">
        <v>70.45</v>
      </c>
      <c r="BR7" s="25">
        <v>71.38</v>
      </c>
      <c r="BS7" s="25">
        <v>59.03</v>
      </c>
      <c r="BT7" s="25">
        <v>53.35</v>
      </c>
      <c r="BU7" s="25">
        <v>59.22</v>
      </c>
      <c r="BV7" s="25">
        <v>58.79</v>
      </c>
      <c r="BW7" s="25">
        <v>58.41</v>
      </c>
      <c r="BX7" s="25">
        <v>58.27</v>
      </c>
      <c r="BY7" s="25">
        <v>55.15</v>
      </c>
      <c r="BZ7" s="25">
        <v>50.61</v>
      </c>
      <c r="CA7" s="25">
        <v>147.76</v>
      </c>
      <c r="CB7" s="25">
        <v>151.72999999999999</v>
      </c>
      <c r="CC7" s="25">
        <v>153.25</v>
      </c>
      <c r="CD7" s="25">
        <v>180.13</v>
      </c>
      <c r="CE7" s="25">
        <v>200.46</v>
      </c>
      <c r="CF7" s="25">
        <v>292.89999999999998</v>
      </c>
      <c r="CG7" s="25">
        <v>298.25</v>
      </c>
      <c r="CH7" s="25">
        <v>303.27999999999997</v>
      </c>
      <c r="CI7" s="25">
        <v>303.81</v>
      </c>
      <c r="CJ7" s="25">
        <v>310.26</v>
      </c>
      <c r="CK7" s="25">
        <v>320.83</v>
      </c>
      <c r="CL7" s="25">
        <v>61.42</v>
      </c>
      <c r="CM7" s="25">
        <v>69.91</v>
      </c>
      <c r="CN7" s="25">
        <v>71.03</v>
      </c>
      <c r="CO7" s="25">
        <v>71.03</v>
      </c>
      <c r="CP7" s="25">
        <v>54.81</v>
      </c>
      <c r="CQ7" s="25">
        <v>56.76</v>
      </c>
      <c r="CR7" s="25">
        <v>56.04</v>
      </c>
      <c r="CS7" s="25">
        <v>58.52</v>
      </c>
      <c r="CT7" s="25">
        <v>58.88</v>
      </c>
      <c r="CU7" s="25">
        <v>58.16</v>
      </c>
      <c r="CV7" s="25">
        <v>56.15</v>
      </c>
      <c r="CW7" s="25">
        <v>49.4</v>
      </c>
      <c r="CX7" s="25">
        <v>41.79</v>
      </c>
      <c r="CY7" s="25">
        <v>41.28</v>
      </c>
      <c r="CZ7" s="25">
        <v>40.659999999999997</v>
      </c>
      <c r="DA7" s="25">
        <v>54.41</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0.16</v>
      </c>
      <c r="EE7" s="25">
        <v>0.14000000000000001</v>
      </c>
      <c r="EF7" s="25">
        <v>0.23</v>
      </c>
      <c r="EG7" s="25">
        <v>0.09</v>
      </c>
      <c r="EH7" s="25">
        <v>0.23</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108</v>
      </c>
    </row>
    <row r="12" spans="1:144" x14ac:dyDescent="0.15">
      <c r="B12">
        <v>1</v>
      </c>
      <c r="C12">
        <v>1</v>
      </c>
      <c r="D12">
        <v>2</v>
      </c>
      <c r="E12">
        <v>3</v>
      </c>
      <c r="F12">
        <v>4</v>
      </c>
      <c r="G12" t="s">
        <v>109</v>
      </c>
    </row>
    <row r="13" spans="1:144" x14ac:dyDescent="0.15">
      <c r="B13" t="s">
        <v>110</v>
      </c>
      <c r="C13" t="s">
        <v>111</v>
      </c>
      <c r="D13" t="s">
        <v>111</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2024-02-22T05:16:54Z</cp:lastPrinted>
  <dcterms:created xsi:type="dcterms:W3CDTF">2023-12-05T01:05:21Z</dcterms:created>
  <dcterms:modified xsi:type="dcterms:W3CDTF">2024-02-22T05:16:59Z</dcterms:modified>
  <cp:category/>
</cp:coreProperties>
</file>