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5 東吾妻町\"/>
    </mc:Choice>
  </mc:AlternateContent>
  <xr:revisionPtr revIDLastSave="0" documentId="13_ncr:1_{B013D837-BC9C-4CCA-BF58-AA75E0E71756}" xr6:coauthVersionLast="47" xr6:coauthVersionMax="47" xr10:uidLastSave="{00000000-0000-0000-0000-000000000000}"/>
  <workbookProtection workbookAlgorithmName="SHA-512" workbookHashValue="Ood6ux579okR2Fc2vAkluQx5/XxYqjRRi5IZvQ+hLkjKJpStruZnNeU4PFnO9rTK1QdUz5cJVo6ZZ5NAo88x/Q==" workbookSaltValue="dG71rNXWfcWS66gffd9fvQ==" workbookSpinCount="100000" lockStructure="1"/>
  <bookViews>
    <workbookView xWindow="1335" yWindow="540" windowWidth="23280" windowHeight="151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W10" i="4" s="1"/>
  <c r="P6" i="5"/>
  <c r="P10" i="4" s="1"/>
  <c r="O6" i="5"/>
  <c r="I10" i="4" s="1"/>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AT10" i="4"/>
  <c r="AL10" i="4"/>
  <c r="BB8" i="4"/>
  <c r="AD8" i="4"/>
  <c r="W8" i="4"/>
  <c r="I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<sst xmlns="http://schemas.openxmlformats.org/spreadsheetml/2006/main" count="233" uniqueCount="118">
  <si>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</si>
  <si>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</si>
  <si>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</si>
  <si>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</si>
  <si>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</si>
  <si>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</si>
  <si>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</si>
  <si>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</si>
  <si>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</si>
  <si>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</si>
  <si>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</si>
  <si>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</si>
  <si>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</si>
  <si>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</si>
  <si>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</si>
  <si>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</si>
  <si>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</si>
  <si>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</si>
  <si>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</si>
  <si>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</si>
  <si>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</si>
  <si>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</si>
  <si>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</si>
  <si>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</si>
  <si>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</si>
  <si>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</si>
  <si>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</si>
  <si>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</si>
  <si>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</si>
  <si>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</si>
  <si>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</si>
  <si>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</si>
  <si>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</si>
  <si>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</si>
  <si>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</si>
  <si>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</si>
  <si>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</si>
  <si>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</si>
  <si>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</si>
  <si>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</si>
  <si>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</si>
  <si>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</si>
  <si>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</si>
  <si>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</si>
  <si>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</si>
  <si>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</si>
  <si>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</si>
  <si>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</si>
  <si>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</si>
  <si>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</si>
  <si>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</si>
  <si>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</si>
  <si>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</si>
  <si>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</si>
  <si>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</si>
  <si>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</si>
  <si>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</si>
  <si>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</si>
  <si>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</si>
  <si>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</si>
  <si>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</si>
  <si>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</si>
  <si>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</si>
  <si>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</si>
  <si>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</si>
  <si>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</si>
  <si>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</si>
  <si>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</si>
  <si>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</si>
  <si>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</si>
  <si>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</si>
  <si>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</si>
  <si>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</si>
  <si>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</si>
  <si>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</si>
  <si>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</si>
  <si>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</si>
  <si>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</si>
  <si>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</si>
  <si>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</si>
  <si>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</si>
  <si>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</si>
  <si>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</si>
  <si>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</si>
  <si>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</si>
  <si>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</si>
  <si>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</si>
  <si>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</si>
  <si>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</si>
  <si>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</si>
  <si>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</si>
  <si>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</si>
  <si>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</si>
  <si>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</si>
  <si>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</si>
  <si>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</si>
  <si>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</si>
  <si>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</si>
  <si>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</si>
  <si>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</si>
  <si>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</si>
  <si>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</si>
  <si>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</si>
  <si>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</si>
  <si>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</si>
  <si>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</si>
  <si>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</si>
  <si>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</si>
  <si>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</si>
  <si>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</si>
  <si>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</si>
  <si>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</si>
  <si>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</si>
  <si>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</si>
  <si>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</si>
  <si>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
　収益、費用等に大きな変動がないため、地方債償還金により変動する。機械設備更新、管路更新で借り入れた地方債償還額が増加予定。未収金の回収、更なる費用削減により経営していく必要がある。
④企業債残高対給水収益比率
　類似団体と比較し低い状態が続いているが、近年は施設、管路更新投資に新たな借入を行う状況であるため、資産状況を的確に把握し適切な投資を行う。
⑤料金回収率
　収益、費用等に大きな変動がないため、地方債償還金により変動する。施設、管路更新のため借り入れた資金の返済が増加予定。繰入金によって収入不足を補填しているような状況であり、未収金の回収、更なる費用削減により経営していく必要がある。
⑥給水原価
　類似団体と比較し低いような状況ではあるが、維持管理費の増加により、近年上昇傾向にある。更なる経費削減に取り組み健全化に努める。
⑦施設利用率
　給水人口の減少、それに伴う使用料の減少によって類似団体平均値より低い水準になってしまっている。今後も給水人口等の減少が見込まれるため需要に合わせた施設規模の見直しが必要となる。
⑧有収率
　計画的な管路更新ができておらず各施設がかなり悪い状況にある。特に悪い施設から漏水調査等を行い改善に向けて取り組みたい。</t>
    <rPh sb="1" eb="4">
      <t>シュウエキテキ</t>
    </rPh>
    <rPh sb="4" eb="6">
      <t>シュウシ</t>
    </rPh>
    <rPh sb="6" eb="8">
      <t>ヒリツ</t>
    </rPh>
    <rPh sb="10" eb="12">
      <t>シュウエキ</t>
    </rPh>
    <rPh sb="13" eb="15">
      <t>ヒヨウ</t>
    </rPh>
    <rPh sb="15" eb="16">
      <t>トウ</t>
    </rPh>
    <rPh sb="17" eb="18">
      <t>オオ</t>
    </rPh>
    <rPh sb="20" eb="22">
      <t>ヘンドウ</t>
    </rPh>
    <rPh sb="28" eb="31">
      <t>チホウサイ</t>
    </rPh>
    <rPh sb="31" eb="34">
      <t>ショウカンキン</t>
    </rPh>
    <rPh sb="37" eb="39">
      <t>ヘンドウ</t>
    </rPh>
    <rPh sb="42" eb="44">
      <t>キカイ</t>
    </rPh>
    <rPh sb="44" eb="46">
      <t>セツビ</t>
    </rPh>
    <rPh sb="46" eb="48">
      <t>コウシン</t>
    </rPh>
    <rPh sb="49" eb="51">
      <t>カンロ</t>
    </rPh>
    <rPh sb="51" eb="53">
      <t>コウシン</t>
    </rPh>
    <rPh sb="54" eb="55">
      <t>カ</t>
    </rPh>
    <rPh sb="56" eb="57">
      <t>イ</t>
    </rPh>
    <rPh sb="59" eb="62">
      <t>チホウサイ</t>
    </rPh>
    <rPh sb="62" eb="65">
      <t>ショウカンガク</t>
    </rPh>
    <rPh sb="66" eb="68">
      <t>ゾウカ</t>
    </rPh>
    <rPh sb="68" eb="70">
      <t>ヨテイ</t>
    </rPh>
    <rPh sb="71" eb="74">
      <t>ミシュウキン</t>
    </rPh>
    <rPh sb="75" eb="77">
      <t>カイシュウ</t>
    </rPh>
    <rPh sb="78" eb="79">
      <t>サラ</t>
    </rPh>
    <rPh sb="81" eb="83">
      <t>ヒヨウ</t>
    </rPh>
    <rPh sb="83" eb="85">
      <t>サクゲン</t>
    </rPh>
    <rPh sb="88" eb="90">
      <t>ケイエイ</t>
    </rPh>
    <rPh sb="94" eb="96">
      <t>ヒツヨウ</t>
    </rPh>
    <rPh sb="102" eb="105">
      <t>キギョウサイ</t>
    </rPh>
    <rPh sb="105" eb="107">
      <t>ザンダカ</t>
    </rPh>
    <rPh sb="107" eb="108">
      <t>タイ</t>
    </rPh>
    <rPh sb="108" eb="110">
      <t>キュウスイ</t>
    </rPh>
    <rPh sb="110" eb="112">
      <t>シュウエキ</t>
    </rPh>
    <rPh sb="112" eb="114">
      <t>ヒリツ</t>
    </rPh>
    <rPh sb="116" eb="118">
      <t>ルイジ</t>
    </rPh>
    <rPh sb="118" eb="120">
      <t>ダンタイ</t>
    </rPh>
    <rPh sb="121" eb="123">
      <t>ヒカク</t>
    </rPh>
    <rPh sb="124" eb="125">
      <t>ヒク</t>
    </rPh>
    <rPh sb="126" eb="128">
      <t>ジョウタイ</t>
    </rPh>
    <rPh sb="129" eb="130">
      <t>ツヅ</t>
    </rPh>
    <rPh sb="136" eb="138">
      <t>キンネン</t>
    </rPh>
    <rPh sb="139" eb="141">
      <t>シセツ</t>
    </rPh>
    <rPh sb="142" eb="144">
      <t>カンロ</t>
    </rPh>
    <rPh sb="144" eb="146">
      <t>コウシン</t>
    </rPh>
    <rPh sb="146" eb="148">
      <t>トウシ</t>
    </rPh>
    <rPh sb="149" eb="150">
      <t>アラ</t>
    </rPh>
    <rPh sb="152" eb="154">
      <t>カリイレ</t>
    </rPh>
    <rPh sb="155" eb="156">
      <t>オコナ</t>
    </rPh>
    <rPh sb="157" eb="159">
      <t>ジョウキョウ</t>
    </rPh>
    <rPh sb="165" eb="167">
      <t>シサン</t>
    </rPh>
    <rPh sb="167" eb="169">
      <t>ジョウキョウ</t>
    </rPh>
    <rPh sb="170" eb="172">
      <t>テキカク</t>
    </rPh>
    <rPh sb="173" eb="175">
      <t>ハアク</t>
    </rPh>
    <rPh sb="176" eb="178">
      <t>テキセツ</t>
    </rPh>
    <rPh sb="179" eb="181">
      <t>トウシ</t>
    </rPh>
    <rPh sb="182" eb="183">
      <t>オコナ</t>
    </rPh>
    <rPh sb="187" eb="189">
      <t>リョウキン</t>
    </rPh>
    <rPh sb="189" eb="192">
      <t>カイシュウリツ</t>
    </rPh>
    <rPh sb="194" eb="196">
      <t>シュウエキ</t>
    </rPh>
    <rPh sb="197" eb="199">
      <t>ヒヨウ</t>
    </rPh>
    <rPh sb="199" eb="200">
      <t>トウ</t>
    </rPh>
    <rPh sb="201" eb="202">
      <t>オオ</t>
    </rPh>
    <rPh sb="204" eb="206">
      <t>ヘンドウ</t>
    </rPh>
    <rPh sb="212" eb="215">
      <t>チホウサイ</t>
    </rPh>
    <rPh sb="215" eb="218">
      <t>ショウカンキン</t>
    </rPh>
    <rPh sb="221" eb="223">
      <t>ヘンドウ</t>
    </rPh>
    <rPh sb="226" eb="228">
      <t>シセツ</t>
    </rPh>
    <rPh sb="229" eb="231">
      <t>カンロ</t>
    </rPh>
    <rPh sb="231" eb="233">
      <t>コウシン</t>
    </rPh>
    <rPh sb="236" eb="237">
      <t>カ</t>
    </rPh>
    <rPh sb="238" eb="239">
      <t>イ</t>
    </rPh>
    <rPh sb="241" eb="243">
      <t>シキン</t>
    </rPh>
    <rPh sb="244" eb="246">
      <t>ヘンサイ</t>
    </rPh>
    <rPh sb="247" eb="249">
      <t>ゾウカ</t>
    </rPh>
    <rPh sb="249" eb="251">
      <t>ヨテイ</t>
    </rPh>
    <rPh sb="252" eb="255">
      <t>クリイレキン</t>
    </rPh>
    <rPh sb="259" eb="261">
      <t>シュウニュウ</t>
    </rPh>
    <rPh sb="261" eb="263">
      <t>ブソク</t>
    </rPh>
    <rPh sb="264" eb="266">
      <t>ホテン</t>
    </rPh>
    <rPh sb="273" eb="275">
      <t>ジョウキョウ</t>
    </rPh>
    <rPh sb="279" eb="282">
      <t>ミシュウキン</t>
    </rPh>
    <rPh sb="283" eb="285">
      <t>カイシュウ</t>
    </rPh>
    <rPh sb="286" eb="287">
      <t>サラ</t>
    </rPh>
    <rPh sb="289" eb="291">
      <t>ヒヨウ</t>
    </rPh>
    <rPh sb="291" eb="293">
      <t>サクゲン</t>
    </rPh>
    <rPh sb="296" eb="298">
      <t>ケイエイ</t>
    </rPh>
    <rPh sb="302" eb="304">
      <t>ヒツヨウ</t>
    </rPh>
    <rPh sb="310" eb="314">
      <t>キュウスイゲンカ</t>
    </rPh>
    <rPh sb="316" eb="318">
      <t>ルイジ</t>
    </rPh>
    <rPh sb="318" eb="320">
      <t>ダンタイ</t>
    </rPh>
    <rPh sb="321" eb="323">
      <t>ヒカク</t>
    </rPh>
    <rPh sb="324" eb="325">
      <t>ヒク</t>
    </rPh>
    <rPh sb="329" eb="331">
      <t>ジョウキョウ</t>
    </rPh>
    <rPh sb="337" eb="339">
      <t>イジ</t>
    </rPh>
    <rPh sb="339" eb="342">
      <t>カンリヒ</t>
    </rPh>
    <rPh sb="343" eb="345">
      <t>ゾウカ</t>
    </rPh>
    <rPh sb="349" eb="351">
      <t>キンネン</t>
    </rPh>
    <rPh sb="351" eb="353">
      <t>ジョウショウ</t>
    </rPh>
    <rPh sb="353" eb="355">
      <t>ケイコウ</t>
    </rPh>
    <rPh sb="359" eb="360">
      <t>サラ</t>
    </rPh>
    <rPh sb="362" eb="364">
      <t>ケイヒ</t>
    </rPh>
    <rPh sb="364" eb="366">
      <t>サクゲン</t>
    </rPh>
    <rPh sb="367" eb="368">
      <t>ト</t>
    </rPh>
    <rPh sb="369" eb="370">
      <t>ク</t>
    </rPh>
    <rPh sb="371" eb="374">
      <t>ケンゼンカ</t>
    </rPh>
    <rPh sb="375" eb="376">
      <t>ツト</t>
    </rPh>
    <rPh sb="381" eb="383">
      <t>シセツ</t>
    </rPh>
    <rPh sb="383" eb="386">
      <t>リヨウリツ</t>
    </rPh>
    <rPh sb="388" eb="390">
      <t>キュウスイ</t>
    </rPh>
    <rPh sb="390" eb="392">
      <t>ジンコウ</t>
    </rPh>
    <rPh sb="393" eb="395">
      <t>ゲンショウ</t>
    </rPh>
    <rPh sb="399" eb="400">
      <t>トモナ</t>
    </rPh>
    <rPh sb="401" eb="404">
      <t>シヨウリョウ</t>
    </rPh>
    <rPh sb="405" eb="407">
      <t>ゲンショウ</t>
    </rPh>
    <rPh sb="411" eb="413">
      <t>ルイジ</t>
    </rPh>
    <rPh sb="413" eb="415">
      <t>ダンタイ</t>
    </rPh>
    <rPh sb="415" eb="418">
      <t>ヘイキンチ</t>
    </rPh>
    <rPh sb="420" eb="421">
      <t>ヒク</t>
    </rPh>
    <rPh sb="422" eb="424">
      <t>スイジュン</t>
    </rPh>
    <rPh sb="435" eb="437">
      <t>コンゴ</t>
    </rPh>
    <rPh sb="438" eb="440">
      <t>キュウスイ</t>
    </rPh>
    <rPh sb="440" eb="442">
      <t>ジンコウ</t>
    </rPh>
    <rPh sb="442" eb="443">
      <t>トウ</t>
    </rPh>
    <rPh sb="444" eb="446">
      <t>ゲンショウ</t>
    </rPh>
    <rPh sb="447" eb="449">
      <t>ミコ</t>
    </rPh>
    <rPh sb="454" eb="456">
      <t>ジュヨウ</t>
    </rPh>
    <rPh sb="457" eb="458">
      <t>ア</t>
    </rPh>
    <rPh sb="461" eb="463">
      <t>シセツ</t>
    </rPh>
    <rPh sb="463" eb="465">
      <t>キボ</t>
    </rPh>
    <rPh sb="466" eb="468">
      <t>ミナオ</t>
    </rPh>
    <rPh sb="470" eb="472">
      <t>ヒツヨウ</t>
    </rPh>
    <rPh sb="478" eb="479">
      <t>ユウ</t>
    </rPh>
    <rPh sb="479" eb="481">
      <t>シュウリツ</t>
    </rPh>
    <rPh sb="483" eb="486">
      <t>ケイカクテキ</t>
    </rPh>
    <rPh sb="487" eb="489">
      <t>カンロ</t>
    </rPh>
    <rPh sb="489" eb="491">
      <t>コウシン</t>
    </rPh>
    <rPh sb="498" eb="501">
      <t>カクシセツ</t>
    </rPh>
    <rPh sb="505" eb="506">
      <t>ワル</t>
    </rPh>
    <rPh sb="507" eb="509">
      <t>ジョウキョウ</t>
    </rPh>
    <rPh sb="513" eb="514">
      <t>トク</t>
    </rPh>
    <rPh sb="515" eb="516">
      <t>ワル</t>
    </rPh>
    <rPh sb="517" eb="519">
      <t>シセツ</t>
    </rPh>
    <rPh sb="521" eb="523">
      <t>ロウスイ</t>
    </rPh>
    <rPh sb="523" eb="525">
      <t>チョウサ</t>
    </rPh>
    <rPh sb="525" eb="526">
      <t>トウ</t>
    </rPh>
    <rPh sb="527" eb="528">
      <t>オコナ</t>
    </rPh>
    <rPh sb="529" eb="531">
      <t>カイゼン</t>
    </rPh>
    <rPh sb="532" eb="533">
      <t>ム</t>
    </rPh>
    <rPh sb="535" eb="536">
      <t>ト</t>
    </rPh>
    <rPh sb="537" eb="538">
      <t>ク</t>
    </rPh>
    <phoneticPr fontId="4"/>
  </si>
  <si>
    <t>③管路更新率
　耐用年数を経過した管路が多くあるため、経過年数や漏水状況等を考慮して計画的に実施していく。近年は上信越自動車道建設に伴う布設替が大半を占めている。</t>
    <rPh sb="1" eb="3">
      <t>カンロ</t>
    </rPh>
    <rPh sb="3" eb="5">
      <t>コウシン</t>
    </rPh>
    <rPh sb="5" eb="6">
      <t>リツ</t>
    </rPh>
    <rPh sb="8" eb="10">
      <t>タイヨウ</t>
    </rPh>
    <rPh sb="10" eb="12">
      <t>ネンスウ</t>
    </rPh>
    <rPh sb="13" eb="15">
      <t>ケイカ</t>
    </rPh>
    <rPh sb="17" eb="19">
      <t>カンロ</t>
    </rPh>
    <rPh sb="20" eb="21">
      <t>オオ</t>
    </rPh>
    <rPh sb="27" eb="29">
      <t>ケイカ</t>
    </rPh>
    <rPh sb="29" eb="31">
      <t>ネンスウ</t>
    </rPh>
    <rPh sb="32" eb="34">
      <t>ロウスイ</t>
    </rPh>
    <rPh sb="34" eb="36">
      <t>ジョウキョウ</t>
    </rPh>
    <rPh sb="36" eb="37">
      <t>トウ</t>
    </rPh>
    <rPh sb="38" eb="40">
      <t>コウリョ</t>
    </rPh>
    <rPh sb="42" eb="45">
      <t>ケイカクテキ</t>
    </rPh>
    <rPh sb="46" eb="48">
      <t>ジッシ</t>
    </rPh>
    <rPh sb="53" eb="55">
      <t>キンネン</t>
    </rPh>
    <rPh sb="56" eb="59">
      <t>ジョウシンエツ</t>
    </rPh>
    <rPh sb="59" eb="63">
      <t>ジドウシャドウ</t>
    </rPh>
    <rPh sb="63" eb="65">
      <t>ケンセツ</t>
    </rPh>
    <rPh sb="66" eb="67">
      <t>トモナ</t>
    </rPh>
    <rPh sb="68" eb="70">
      <t>フセツ</t>
    </rPh>
    <rPh sb="70" eb="71">
      <t>カエ</t>
    </rPh>
    <rPh sb="72" eb="74">
      <t>タイハン</t>
    </rPh>
    <rPh sb="75" eb="76">
      <t>シ</t>
    </rPh>
    <phoneticPr fontId="4"/>
  </si>
  <si>
    <t>　東吾妻町簡易水道エリアは、旧東村と旧吾妻町の山間部で形成されており、町内で特に人口が減少している地域であるため、独立採算が非常に厳しい状況である。令和6年度からは公営企業法が適用になるため、更なる健全化に向けて取り組みを進めたい。</t>
    <rPh sb="1" eb="5">
      <t>ヒガシアガツママチ</t>
    </rPh>
    <rPh sb="5" eb="7">
      <t>カンイ</t>
    </rPh>
    <rPh sb="7" eb="9">
      <t>スイドウ</t>
    </rPh>
    <rPh sb="14" eb="15">
      <t>キュウ</t>
    </rPh>
    <rPh sb="15" eb="17">
      <t>アヅマムラ</t>
    </rPh>
    <rPh sb="18" eb="19">
      <t>キュウ</t>
    </rPh>
    <rPh sb="19" eb="22">
      <t>アガツママチ</t>
    </rPh>
    <rPh sb="23" eb="26">
      <t>サンカンブ</t>
    </rPh>
    <rPh sb="27" eb="29">
      <t>ケイセイ</t>
    </rPh>
    <rPh sb="35" eb="37">
      <t>チョウナイ</t>
    </rPh>
    <rPh sb="38" eb="39">
      <t>トク</t>
    </rPh>
    <rPh sb="40" eb="42">
      <t>ジンコウ</t>
    </rPh>
    <rPh sb="43" eb="45">
      <t>ゲンショウ</t>
    </rPh>
    <rPh sb="49" eb="51">
      <t>チイキ</t>
    </rPh>
    <rPh sb="57" eb="59">
      <t>ドクリツ</t>
    </rPh>
    <rPh sb="59" eb="61">
      <t>サイサン</t>
    </rPh>
    <rPh sb="62" eb="64">
      <t>ヒジョウ</t>
    </rPh>
    <rPh sb="65" eb="66">
      <t>キビ</t>
    </rPh>
    <rPh sb="68" eb="70">
      <t>ジョウキョウ</t>
    </rPh>
    <rPh sb="74" eb="76">
      <t>レイワ</t>
    </rPh>
    <rPh sb="77" eb="79">
      <t>ネンド</t>
    </rPh>
    <rPh sb="82" eb="84">
      <t>コウエイ</t>
    </rPh>
    <rPh sb="84" eb="86">
      <t>キギョウ</t>
    </rPh>
    <rPh sb="86" eb="87">
      <t>ホウ</t>
    </rPh>
    <rPh sb="88" eb="90">
      <t>テキヨウ</t>
    </rPh>
    <rPh sb="96" eb="97">
      <t>サラ</t>
    </rPh>
    <rPh sb="99" eb="102">
      <t>ケンゼンカ</t>
    </rPh>
    <rPh sb="103" eb="104">
      <t>ム</t>
    </rPh>
    <rPh sb="106" eb="107">
      <t>ト</t>
    </rPh>
    <rPh sb="108" eb="109">
      <t>ク</t>
    </rPh>
    <rPh sb="111" eb="1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</si>
</sst>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0.14000000000000001</c:v>
                </c:pt>
                <c:pt idx="2">
                  <c:v>0.23</c:v>
                </c:pt>
                <c:pt idx="3">
                  <c:v>0.09</c:v>
                </c:pt>
                <c:pt idx="4">
                  <c:v>0.23</c:v>
                </c:pt>
              </c:numCache>
            </c:numRef>
          </c:val>
          <c:extLst>
            <c:ext xmlns:c16="http://schemas.microsoft.com/office/drawing/2014/chart" uri="{C3380CC4-5D6E-409C-BE32-E72D297353CC}">
              <c16:uniqueId val="{00000000-8ADE-4936-B776-5B07CE6A64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ADE-4936-B776-5B07CE6A64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71</c:v>
                </c:pt>
                <c:pt idx="1">
                  <c:v>73.260000000000005</c:v>
                </c:pt>
                <c:pt idx="2">
                  <c:v>72.44</c:v>
                </c:pt>
                <c:pt idx="3">
                  <c:v>59.51</c:v>
                </c:pt>
                <c:pt idx="4">
                  <c:v>55.9</c:v>
                </c:pt>
              </c:numCache>
            </c:numRef>
          </c:val>
          <c:extLst>
            <c:ext xmlns:c16="http://schemas.microsoft.com/office/drawing/2014/chart" uri="{C3380CC4-5D6E-409C-BE32-E72D297353CC}">
              <c16:uniqueId val="{00000000-56FD-4D1D-9A19-29DAB5D68A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6FD-4D1D-9A19-29DAB5D68A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2-4F45-92BA-6D751DA141E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2-4F45-92BA-6D751DA141E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B-40CE-AA46-E8D57D7A9B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B-40CE-AA46-E8D57D7A9B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EF-4019-A8AD-4B4C0DBF97A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F-4019-A8AD-4B4C0DBF97A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C-47E4-992D-7F3D198DEA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C-47E4-992D-7F3D198DEA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560.63</c:v>
                </c:pt>
                <c:pt idx="1">
                  <c:v>543.85</c:v>
                </c:pt>
                <c:pt idx="2">
                  <c:v>501.81</c:v>
                </c:pt>
                <c:pt idx="3">
                  <c:v>527.76</c:v>
                </c:pt>
                <c:pt idx="4">
                  <c:v>595.9</c:v>
                </c:pt>
              </c:numCache>
            </c:numRef>
          </c:val>
          <c:extLst>
            <c:ext xmlns:c16="http://schemas.microsoft.com/office/drawing/2014/chart" uri="{C3380CC4-5D6E-409C-BE32-E72D297353CC}">
              <c16:uniqueId val="{00000000-8FA6-4ECE-B86C-06478908B1E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8FA6-4ECE-B86C-06478908B1E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70.489999999999995</c:v>
                </c:pt>
                <c:pt idx="1">
                  <c:v>70.45</c:v>
                </c:pt>
                <c:pt idx="2">
                  <c:v>71.38</c:v>
                </c:pt>
                <c:pt idx="3">
                  <c:v>59.03</c:v>
                </c:pt>
                <c:pt idx="4">
                  <c:v>53.35</c:v>
                </c:pt>
              </c:numCache>
            </c:numRef>
          </c:val>
          <c:extLst>
            <c:ext xmlns:c16="http://schemas.microsoft.com/office/drawing/2014/chart" uri="{C3380CC4-5D6E-409C-BE32-E72D297353CC}">
              <c16:uniqueId val="{00000000-F0A0-4ABE-B249-256DFAE2B9A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0A0-4ABE-B249-256DFAE2B9A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147.76</c:v>
                </c:pt>
                <c:pt idx="1">
                  <c:v>151.72999999999999</c:v>
                </c:pt>
                <c:pt idx="2">
                  <c:v>153.25</c:v>
                </c:pt>
                <c:pt idx="3">
                  <c:v>180.13</c:v>
                </c:pt>
                <c:pt idx="4">
                  <c:v>200.46</c:v>
                </c:pt>
              </c:numCache>
            </c:numRef>
          </c:val>
          <c:extLst>
            <c:ext xmlns:c16="http://schemas.microsoft.com/office/drawing/2014/chart" uri="{C3380CC4-5D6E-409C-BE32-E72D297353CC}">
              <c16:uniqueId val="{00000000-63C1-4993-90A9-4ACA1EAAC7C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3C1-4993-90A9-4ACA1EAAC7C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61.42</c:v>
                </c:pt>
                <c:pt idx="1">
                  <c:v>69.91</c:v>
                </c:pt>
                <c:pt idx="2">
                  <c:v>71.03</c:v>
                </c:pt>
                <c:pt idx="3">
                  <c:v>71.03</c:v>
                </c:pt>
                <c:pt idx="4">
                  <c:v>54.81</c:v>
                </c:pt>
              </c:numCache>
            </c:numRef>
          </c:val>
          <c:extLst>
            <c:ext xmlns:c16="http://schemas.microsoft.com/office/drawing/2014/chart" uri="{C3380CC4-5D6E-409C-BE32-E72D297353CC}">
              <c16:uniqueId val="{00000000-50FC-4D3C-B82E-977E78B8D23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0FC-4D3C-B82E-977E78B8D23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49.4</c:v>
                </c:pt>
                <c:pt idx="1">
                  <c:v>41.79</c:v>
                </c:pt>
                <c:pt idx="2">
                  <c:v>41.28</c:v>
                </c:pt>
                <c:pt idx="3">
                  <c:v>40.659999999999997</c:v>
                </c:pt>
                <c:pt idx="4">
                  <c:v>54.41</c:v>
                </c:pt>
              </c:numCache>
            </c:numRef>
          </c:val>
          <c:extLst>
            <c:ext xmlns:c16="http://schemas.microsoft.com/office/drawing/2014/chart" uri="{C3380CC4-5D6E-409C-BE32-E72D297353CC}">
              <c16:uniqueId val="{00000000-D8D7-4C46-B66F-94FE6462B6C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8D7-4C46-B66F-94FE6462B6C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9" zoomScaleNormal="8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群馬県　東吾妻町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12661</v>
      </c>
      <c r="AM8" s="66"/>
      <c r="AN8" s="66"/>
      <c r="AO8" s="66"/>
      <c r="AP8" s="66"/>
      <c r="AQ8" s="66"/>
      <c r="AR8" s="66"/>
      <c r="AS8" s="66"/>
      <c r="AT8" s="36">
        <f>データ!$S$6</f>
        <v>253.91</v>
      </c>
      <c r="AU8" s="36"/>
      <c r="AV8" s="36"/>
      <c r="AW8" s="36"/>
      <c r="AX8" s="36"/>
      <c r="AY8" s="36"/>
      <c r="AZ8" s="36"/>
      <c r="BA8" s="36"/>
      <c r="BB8" s="36">
        <f>データ!$T$6</f>
        <v>49.86</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89.76</v>
      </c>
      <c r="Q10" s="36"/>
      <c r="R10" s="36"/>
      <c r="S10" s="36"/>
      <c r="T10" s="36"/>
      <c r="U10" s="36"/>
      <c r="V10" s="36"/>
      <c r="W10" s="66">
        <f>データ!$Q$6</f>
        <v>1760</v>
      </c>
      <c r="X10" s="66"/>
      <c r="Y10" s="66"/>
      <c r="Z10" s="66"/>
      <c r="AA10" s="66"/>
      <c r="AB10" s="66"/>
      <c r="AC10" s="66"/>
      <c r="AD10" s="2"/>
      <c r="AE10" s="2"/>
      <c r="AF10" s="2"/>
      <c r="AG10" s="2"/>
      <c r="AH10" s="2"/>
      <c r="AI10" s="2"/>
      <c r="AJ10" s="2"/>
      <c r="AK10" s="2"/>
      <c r="AL10" s="66">
        <f>データ!$U$6</f>
        <v>2350</v>
      </c>
      <c r="AM10" s="66"/>
      <c r="AN10" s="66"/>
      <c r="AO10" s="66"/>
      <c r="AP10" s="66"/>
      <c r="AQ10" s="66"/>
      <c r="AR10" s="66"/>
      <c r="AS10" s="66"/>
      <c r="AT10" s="36">
        <f>データ!$V$6</f>
        <v>13.58</v>
      </c>
      <c r="AU10" s="36"/>
      <c r="AV10" s="36"/>
      <c r="AW10" s="36"/>
      <c r="AX10" s="36"/>
      <c r="AY10" s="36"/>
      <c r="AZ10" s="36"/>
      <c r="BA10" s="36"/>
      <c r="BB10" s="36">
        <f>データ!$W$6</f>
        <v>173.05</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AJ0kJsPMLrRdxSlXXDXNF7lpQFnKpWg4wMVDVDHDjQlry4uw7P76jginYpMEXMQ2E+BQ3r361bwfridE0d2x/w==" saltValue="oAaCCHTkX/UafHBKLW3y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104299</v>
      </c>
      <c r="D6" s="20">
        <f t="shared" si="3"/>
        <v>47</v>
      </c>
      <c r="E6" s="20">
        <f t="shared" si="3"/>
        <v>1</v>
      </c>
      <c r="F6" s="20">
        <f t="shared" si="3"/>
        <v>0</v>
      </c>
      <c r="G6" s="20">
        <f t="shared" si="3"/>
        <v>0</v>
      </c>
      <c r="H6" s="20" t="str">
        <f t="shared" si="3"/>
        <v>群馬県　東吾妻町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89.76</v>
      </c>
      <c r="Q6" s="21">
        <f t="shared" si="3"/>
        <v>1760</v>
      </c>
      <c r="R6" s="21">
        <f t="shared" si="3"/>
        <v>12661</v>
      </c>
      <c r="S6" s="21">
        <f t="shared" si="3"/>
        <v>253.91</v>
      </c>
      <c r="T6" s="21">
        <f t="shared" si="3"/>
        <v>49.86</v>
      </c>
      <c r="U6" s="21">
        <f t="shared" si="3"/>
        <v>2350</v>
      </c>
      <c r="V6" s="21">
        <f t="shared" si="3"/>
        <v>13.58</v>
      </c>
      <c r="W6" s="21">
        <f t="shared" si="3"/>
        <v>173.05</v>
      </c>
      <c r="X6" s="22">
        <f>IF(X7="",NA(),X7)</f>
        <v>71</v>
      </c>
      <c r="Y6" s="22">
        <f t="shared" ref="Y6:AG6" si="4">IF(Y7="",NA(),Y7)</f>
        <v>73.260000000000005</v>
      </c>
      <c r="Z6" s="22">
        <f t="shared" si="4"/>
        <v>72.44</v>
      </c>
      <c r="AA6" s="22">
        <f t="shared" si="4"/>
        <v>59.51</v>
      </c>
      <c r="AB6" s="22">
        <f t="shared" si="4"/>
        <v>55.9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560.63</v>
      </c>
      <c r="BF6" s="22">
        <f t="shared" ref="BF6:BN6" si="7">IF(BF7="",NA(),BF7)</f>
        <v>543.85</v>
      </c>
      <c r="BG6" s="22">
        <f t="shared" si="7"/>
        <v>501.81</v>
      </c>
      <c r="BH6" s="22">
        <f t="shared" si="7"/>
        <v>527.76</v>
      </c>
      <c r="BI6" s="22">
        <f t="shared" si="7"/>
        <v>595.9</v>
      </c>
      <c r="BJ6" s="22">
        <f t="shared" si="7"/>
        <v>1007.7</v>
      </c>
      <c r="BK6" s="22">
        <f t="shared" si="7"/>
        <v>1018.52</v>
      </c>
      <c r="BL6" s="22">
        <f t="shared" si="7"/>
        <v>949.61</v>
      </c>
      <c r="BM6" s="22">
        <f t="shared" si="7"/>
        <v>918.84</v>
      </c>
      <c r="BN6" s="22">
        <f t="shared" si="7"/>
        <v>955.49</v>
      </c>
      <c r="BO6" s="21" t="str">
        <f>IF(BO7="","",IF(BO7="-","【-】","【"&amp;SUBSTITUTE(TEXT(BO7,"#,##0.00"),"-","△")&amp;"】"))</f>
        <v>【982.48】</v>
      </c>
      <c r="BP6" s="22">
        <f>IF(BP7="",NA(),BP7)</f>
        <v>70.489999999999995</v>
      </c>
      <c r="BQ6" s="22">
        <f t="shared" ref="BQ6:BY6" si="8">IF(BQ7="",NA(),BQ7)</f>
        <v>70.45</v>
      </c>
      <c r="BR6" s="22">
        <f t="shared" si="8"/>
        <v>71.38</v>
      </c>
      <c r="BS6" s="22">
        <f t="shared" si="8"/>
        <v>59.03</v>
      </c>
      <c r="BT6" s="22">
        <f t="shared" si="8"/>
        <v>53.35</v>
      </c>
      <c r="BU6" s="22">
        <f t="shared" si="8"/>
        <v>59.22</v>
      </c>
      <c r="BV6" s="22">
        <f t="shared" si="8"/>
        <v>58.79</v>
      </c>
      <c r="BW6" s="22">
        <f t="shared" si="8"/>
        <v>58.41</v>
      </c>
      <c r="BX6" s="22">
        <f t="shared" si="8"/>
        <v>58.27</v>
      </c>
      <c r="BY6" s="22">
        <f t="shared" si="8"/>
        <v>55.15</v>
      </c>
      <c r="BZ6" s="21" t="str">
        <f>IF(BZ7="","",IF(BZ7="-","【-】","【"&amp;SUBSTITUTE(TEXT(BZ7,"#,##0.00"),"-","△")&amp;"】"))</f>
        <v>【50.61】</v>
      </c>
      <c r="CA6" s="22">
        <f>IF(CA7="",NA(),CA7)</f>
        <v>147.76</v>
      </c>
      <c r="CB6" s="22">
        <f t="shared" ref="CB6:CJ6" si="9">IF(CB7="",NA(),CB7)</f>
        <v>151.72999999999999</v>
      </c>
      <c r="CC6" s="22">
        <f t="shared" si="9"/>
        <v>153.25</v>
      </c>
      <c r="CD6" s="22">
        <f t="shared" si="9"/>
        <v>180.13</v>
      </c>
      <c r="CE6" s="22">
        <f t="shared" si="9"/>
        <v>200.46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61.42</v>
      </c>
      <c r="CM6" s="22">
        <f t="shared" ref="CM6:CU6" si="10">IF(CM7="",NA(),CM7)</f>
        <v>69.91</v>
      </c>
      <c r="CN6" s="22">
        <f t="shared" si="10"/>
        <v>71.03</v>
      </c>
      <c r="CO6" s="22">
        <f t="shared" si="10"/>
        <v>71.03</v>
      </c>
      <c r="CP6" s="22">
        <f t="shared" si="10"/>
        <v>54.81</v>
      </c>
      <c r="CQ6" s="22">
        <f t="shared" si="10"/>
        <v>56.76</v>
      </c>
      <c r="CR6" s="22">
        <f t="shared" si="10"/>
        <v>56.04</v>
      </c>
      <c r="CS6" s="22">
        <f t="shared" si="10"/>
        <v>58.52</v>
      </c>
      <c r="CT6" s="22">
        <f t="shared" si="10"/>
        <v>58.88</v>
      </c>
      <c r="CU6" s="22">
        <f t="shared" si="10"/>
        <v>58.16</v>
      </c>
      <c r="CV6" s="21" t="str">
        <f>IF(CV7="","",IF(CV7="-","【-】","【"&amp;SUBSTITUTE(TEXT(CV7,"#,##0.00"),"-","△")&amp;"】"))</f>
        <v>【56.15】</v>
      </c>
      <c r="CW6" s="22">
        <f>IF(CW7="",NA(),CW7)</f>
        <v>49.4</v>
      </c>
      <c r="CX6" s="22">
        <f t="shared" ref="CX6:DF6" si="11">IF(CX7="",NA(),CX7)</f>
        <v>41.79</v>
      </c>
      <c r="CY6" s="22">
        <f t="shared" si="11"/>
        <v>41.28</v>
      </c>
      <c r="CZ6" s="22">
        <f t="shared" si="11"/>
        <v>40.659999999999997</v>
      </c>
      <c r="DA6" s="22">
        <f t="shared" si="11"/>
        <v>54.41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0.16</v>
      </c>
      <c r="EE6" s="22">
        <f t="shared" ref="EE6:EM6" si="14">IF(EE7="",NA(),EE7)</f>
        <v>0.14000000000000001</v>
      </c>
      <c r="EF6" s="22">
        <f t="shared" si="14"/>
        <v>0.23</v>
      </c>
      <c r="EG6" s="22">
        <f t="shared" si="14"/>
        <v>0.09</v>
      </c>
      <c r="EH6" s="22">
        <f t="shared" si="14"/>
        <v>0.23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104299</v>
      </c>
      <c r="D7" s="24">
        <v>47</v>
      </c>
      <c r="E7" s="24">
        <v>1</v>
      </c>
      <c r="F7" s="24">
        <v>0</v>
      </c>
      <c r="G7" s="24">
        <v>0</v>
      </c>
      <c r="H7" s="24" t="s">
        <v>95</v>
      </c>
      <c r="I7" s="24" t="s">
        <v>96</v>
      </c>
      <c r="J7" s="24" t="s">
        <v>97</v>
      </c>
      <c r="K7" s="24" t="s">
        <v>98</v>
      </c>
      <c r="L7" s="24" t="s">
        <v>99</v>
      </c>
      <c r="M7" s="24" t="s">
        <v>100</v>
      </c>
      <c r="N7" s="25" t="s">
        <v>101</v>
      </c>
      <c r="O7" s="25" t="s">
        <v>102</v>
      </c>
      <c r="P7" s="25">
        <v>89.76</v>
      </c>
      <c r="Q7" s="25">
        <v>1760</v>
      </c>
      <c r="R7" s="25">
        <v>12661</v>
      </c>
      <c r="S7" s="25">
        <v>253.91</v>
      </c>
      <c r="T7" s="25">
        <v>49.86</v>
      </c>
      <c r="U7" s="25">
        <v>2350</v>
      </c>
      <c r="V7" s="25">
        <v>13.58</v>
      </c>
      <c r="W7" s="25">
        <v>173.05</v>
      </c>
      <c r="X7" s="25">
        <v>71</v>
      </c>
      <c r="Y7" s="25">
        <v>73.260000000000005</v>
      </c>
      <c r="Z7" s="25">
        <v>72.44</v>
      </c>
      <c r="AA7" s="25">
        <v>59.51</v>
      </c>
      <c r="AB7" s="25">
        <v>55.9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560.63</v>
      </c>
      <c r="BF7" s="25">
        <v>543.85</v>
      </c>
      <c r="BG7" s="25">
        <v>501.81</v>
      </c>
      <c r="BH7" s="25">
        <v>527.76</v>
      </c>
      <c r="BI7" s="25">
        <v>595.9</v>
      </c>
      <c r="BJ7" s="25">
        <v>1007.7</v>
      </c>
      <c r="BK7" s="25">
        <v>1018.52</v>
      </c>
      <c r="BL7" s="25">
        <v>949.61</v>
      </c>
      <c r="BM7" s="25">
        <v>918.84</v>
      </c>
      <c r="BN7" s="25">
        <v>955.49</v>
      </c>
      <c r="BO7" s="25">
        <v>982.48</v>
      </c>
      <c r="BP7" s="25">
        <v>70.489999999999995</v>
      </c>
      <c r="BQ7" s="25">
        <v>70.45</v>
      </c>
      <c r="BR7" s="25">
        <v>71.38</v>
      </c>
      <c r="BS7" s="25">
        <v>59.03</v>
      </c>
      <c r="BT7" s="25">
        <v>53.35</v>
      </c>
      <c r="BU7" s="25">
        <v>59.22</v>
      </c>
      <c r="BV7" s="25">
        <v>58.79</v>
      </c>
      <c r="BW7" s="25">
        <v>58.41</v>
      </c>
      <c r="BX7" s="25">
        <v>58.27</v>
      </c>
      <c r="BY7" s="25">
        <v>55.15</v>
      </c>
      <c r="BZ7" s="25">
        <v>50.61</v>
      </c>
      <c r="CA7" s="25">
        <v>147.76</v>
      </c>
      <c r="CB7" s="25">
        <v>151.72999999999999</v>
      </c>
      <c r="CC7" s="25">
        <v>153.25</v>
      </c>
      <c r="CD7" s="25">
        <v>180.13</v>
      </c>
      <c r="CE7" s="25">
        <v>200.46</v>
      </c>
      <c r="CF7" s="25">
        <v>292.89999999999998</v>
      </c>
      <c r="CG7" s="25">
        <v>298.25</v>
      </c>
      <c r="CH7" s="25">
        <v>303.27999999999997</v>
      </c>
      <c r="CI7" s="25">
        <v>303.81</v>
      </c>
      <c r="CJ7" s="25">
        <v>310.26</v>
      </c>
      <c r="CK7" s="25">
        <v>320.83</v>
      </c>
      <c r="CL7" s="25">
        <v>61.42</v>
      </c>
      <c r="CM7" s="25">
        <v>69.91</v>
      </c>
      <c r="CN7" s="25">
        <v>71.03</v>
      </c>
      <c r="CO7" s="25">
        <v>71.03</v>
      </c>
      <c r="CP7" s="25">
        <v>54.81</v>
      </c>
      <c r="CQ7" s="25">
        <v>56.76</v>
      </c>
      <c r="CR7" s="25">
        <v>56.04</v>
      </c>
      <c r="CS7" s="25">
        <v>58.52</v>
      </c>
      <c r="CT7" s="25">
        <v>58.88</v>
      </c>
      <c r="CU7" s="25">
        <v>58.16</v>
      </c>
      <c r="CV7" s="25">
        <v>56.15</v>
      </c>
      <c r="CW7" s="25">
        <v>49.4</v>
      </c>
      <c r="CX7" s="25">
        <v>41.79</v>
      </c>
      <c r="CY7" s="25">
        <v>41.28</v>
      </c>
      <c r="CZ7" s="25">
        <v>40.659999999999997</v>
      </c>
      <c r="DA7" s="25">
        <v>54.41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0.16</v>
      </c>
      <c r="EE7" s="25">
        <v>0.14000000000000001</v>
      </c>
      <c r="EF7" s="25">
        <v>0.23</v>
      </c>
      <c r="EG7" s="25">
        <v>0.09</v>
      </c>
      <c r="EH7" s="25">
        <v>0.23</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2024-02-22T05:16:54Z</cp:lastPrinted>
  <dcterms:created xsi:type="dcterms:W3CDTF">2023-12-05T01:05:21Z</dcterms:created>
  <dcterms:modified xsi:type="dcterms:W3CDTF">2024-02-22T05:16:59Z</dcterms:modified>
  <cp:category/>
</cp:coreProperties>
</file>