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29 みなかみ町\"/>
    </mc:Choice>
  </mc:AlternateContent>
  <xr:revisionPtr revIDLastSave="0" documentId="13_ncr:1_{00B21DC6-58A2-4069-8CB5-13757D279972}" xr6:coauthVersionLast="47" xr6:coauthVersionMax="47" xr10:uidLastSave="{00000000-0000-0000-0000-000000000000}"/>
  <workbookProtection workbookAlgorithmName="SHA-512" workbookHashValue="8HEsgHTQ7sekDcOf1Y0XErqiSvk2fnbApSYux5+ltSCRxMUduJgpgNdyzP5DrVH1NdEQGgDCxREqCKr2qlfPBw==" workbookSaltValue="8XxSCGVkcaK7sII2ymtEd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I10" i="4"/>
  <c r="B10" i="4"/>
  <c r="AL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<sst xmlns="http://schemas.openxmlformats.org/spreadsheetml/2006/main" count="241" uniqueCount="121">
  <si>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</si>
  <si>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</si>
  <si>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</si>
  <si>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</si>
  <si>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</si>
  <si>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</si>
  <si>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</si>
  <si>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</si>
  <si>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</si>
  <si>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</si>
  <si>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</si>
  <si>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</si>
  <si>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</si>
  <si>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</si>
  <si>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</si>
  <si>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</si>
  <si>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</si>
  <si>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</si>
  <si>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</si>
  <si>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</si>
  <si>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</si>
  <si>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</si>
  <si>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</si>
  <si>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</si>
  <si>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</si>
  <si>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</si>
  <si>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</si>
  <si>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</si>
  <si>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</si>
  <si>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</si>
  <si>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</si>
  <si>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</si>
  <si>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</si>
  <si>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</si>
  <si>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</si>
  <si>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</si>
  <si>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</si>
  <si>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</si>
  <si>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</si>
  <si>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</si>
  <si>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</si>
  <si>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</si>
  <si>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</si>
  <si>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</si>
  <si>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</si>
  <si>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</si>
  <si>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</si>
  <si>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</si>
  <si>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</si>
  <si>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</si>
  <si>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</si>
  <si>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</si>
  <si>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</si>
  <si>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</si>
  <si>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</si>
  <si>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</si>
  <si>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</si>
  <si>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</si>
  <si>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</si>
  <si>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</si>
  <si>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</si>
  <si>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</si>
  <si>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</si>
  <si>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</si>
  <si>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</si>
  <si>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</si>
  <si>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</si>
  <si>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</si>
  <si>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</si>
  <si>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</si>
  <si>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</si>
  <si>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</si>
  <si>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</si>
  <si>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</si>
  <si>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</si>
  <si>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</si>
  <si>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</si>
  <si>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</si>
  <si>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</si>
  <si>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</si>
  <si>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</si>
  <si>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</si>
  <si>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</si>
  <si>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</si>
  <si>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</si>
  <si>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</si>
  <si>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</si>
  <si>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</si>
  <si>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</si>
  <si>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</si>
  <si>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</si>
  <si>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</si>
  <si>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</si>
  <si>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</si>
  <si>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</si>
  <si>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</si>
  <si>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</si>
  <si>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</si>
  <si>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</si>
  <si>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</si>
  <si>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</si>
  <si>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</si>
  <si>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</si>
  <si>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</si>
  <si>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</si>
  <si>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</si>
  <si>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</si>
  <si>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</si>
  <si>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</si>
  <si>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</si>
  <si>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</si>
  <si>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</si>
  <si>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</si>
  <si>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</si>
  <si>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</si>
  <si>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</si>
  <si>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</si>
  <si>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</si>
  <si>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収益的収支比率」は、前年度数値から大幅に改善したものの、人口減少による過疎化の進行などにより使用料収入の停滞が続き100％未満となっているため、料金改定を検討するなど、更なる経営改善に取り組んでいく必要がある。
　県営流域下水道に対する負担金が増額されたことが大きく影響し、前年度数値から改善はしたものの「経費回収率」は類似団体平均値より低く、「汚水処理原価」は類似団体平均値より高くなっている。処理施設や設備の老朽化が進んでいるため、使用料収入の確保やコストの節減に努めていく必要がある。
　「企業債残高対事業規模比率」は改善傾向であるが、類似団体平均値を上回っているため、今後も施設・設備の更新や改修を計画的に行い、企業債の有効活用を図っていく。
　「施設利用率」は流域下水道に接続しているため、計上されていない。
　「水洗化率」は類似団体平均値よりも低い水準となっているため、町が設置している水洗便所設置のための貸付基金の活用について周知するなど、比率上昇のための取り組みを強化していきたい。</t>
    <phoneticPr fontId="4"/>
  </si>
  <si>
    <t>　供用開始から40年以上経過した施設があり、老朽化が進んできている。各施設の維持管理を適正に行いながら計画的な改修・更新を行っていく必要があるため、ストックマネジメント計画を策定している。</t>
    <rPh sb="1" eb="5">
      <t>キョウヨウカイシ</t>
    </rPh>
    <rPh sb="9" eb="10">
      <t>ネン</t>
    </rPh>
    <rPh sb="10" eb="12">
      <t>イジョウ</t>
    </rPh>
    <rPh sb="12" eb="14">
      <t>ケイカ</t>
    </rPh>
    <rPh sb="16" eb="18">
      <t>シセツ</t>
    </rPh>
    <rPh sb="22" eb="25">
      <t>ロウキュウカ</t>
    </rPh>
    <rPh sb="26" eb="27">
      <t>スス</t>
    </rPh>
    <rPh sb="34" eb="37">
      <t>カクシセツ</t>
    </rPh>
    <rPh sb="38" eb="42">
      <t>イジカンリ</t>
    </rPh>
    <rPh sb="43" eb="45">
      <t>テキセイ</t>
    </rPh>
    <rPh sb="46" eb="47">
      <t>オコナ</t>
    </rPh>
    <rPh sb="51" eb="54">
      <t>ケイカクテキ</t>
    </rPh>
    <rPh sb="55" eb="57">
      <t>カイシュウ</t>
    </rPh>
    <rPh sb="58" eb="60">
      <t>コウシン</t>
    </rPh>
    <rPh sb="61" eb="62">
      <t>オコナ</t>
    </rPh>
    <rPh sb="66" eb="68">
      <t>ヒツヨウ</t>
    </rPh>
    <rPh sb="84" eb="86">
      <t>ケイカク</t>
    </rPh>
    <rPh sb="87" eb="89">
      <t>サクテイ</t>
    </rPh>
    <phoneticPr fontId="4"/>
  </si>
  <si>
    <t>　人口減少による過疎化の進行などにより使用料収入の維持が厳しい状況となっているが、利根川源流域の水質保全や生活環境の維持向上のため当町の下水道事業は重要な役割を担っている。
　事業の健全な経営には、使用料収入の確保、未接続の解消、老朽化施設の改修・更新等課題が多いため、経営戦略やストックマネジメント計画を踏まえ、計画的な事業運営を行っていきたい。</t>
    <rPh sb="1" eb="5">
      <t>ジンコウゲンショウ</t>
    </rPh>
    <rPh sb="8" eb="11">
      <t>カソカ</t>
    </rPh>
    <rPh sb="12" eb="14">
      <t>シンコウ</t>
    </rPh>
    <rPh sb="19" eb="24">
      <t>シヨウリョウシュウニュウ</t>
    </rPh>
    <rPh sb="25" eb="27">
      <t>イジ</t>
    </rPh>
    <rPh sb="28" eb="29">
      <t>キビ</t>
    </rPh>
    <rPh sb="31" eb="33">
      <t>ジョウキョウ</t>
    </rPh>
    <rPh sb="41" eb="44">
      <t>トネガワ</t>
    </rPh>
    <rPh sb="44" eb="47">
      <t>ゲンリュウイキ</t>
    </rPh>
    <rPh sb="48" eb="52">
      <t>スイシツホゼン</t>
    </rPh>
    <rPh sb="53" eb="57">
      <t>セイカツカンキョウ</t>
    </rPh>
    <rPh sb="58" eb="62">
      <t>イジコウジョウ</t>
    </rPh>
    <rPh sb="65" eb="67">
      <t>トウマチ</t>
    </rPh>
    <rPh sb="68" eb="73">
      <t>ゲスイドウジギョウ</t>
    </rPh>
    <rPh sb="74" eb="76">
      <t>ジュウヨウ</t>
    </rPh>
    <rPh sb="77" eb="79">
      <t>ヤクワリ</t>
    </rPh>
    <rPh sb="80" eb="81">
      <t>ニナ</t>
    </rPh>
    <rPh sb="91" eb="93">
      <t>ケンゼン</t>
    </rPh>
    <rPh sb="94" eb="96">
      <t>ケイエイ</t>
    </rPh>
    <rPh sb="99" eb="104">
      <t>シヨウリョウシュウニュウ</t>
    </rPh>
    <rPh sb="105" eb="107">
      <t>カクホ</t>
    </rPh>
    <rPh sb="108" eb="111">
      <t>ミセツゾク</t>
    </rPh>
    <rPh sb="112" eb="114">
      <t>カイショウ</t>
    </rPh>
    <rPh sb="115" eb="120">
      <t>ロウキュウカシセツ</t>
    </rPh>
    <rPh sb="121" eb="123">
      <t>カイシュウ</t>
    </rPh>
    <rPh sb="124" eb="127">
      <t>コウシントウ</t>
    </rPh>
    <rPh sb="127" eb="129">
      <t>カダイ</t>
    </rPh>
    <rPh sb="130" eb="131">
      <t>オオ</t>
    </rPh>
    <rPh sb="135" eb="139">
      <t>ケイエイセンリャク</t>
    </rPh>
    <rPh sb="150" eb="152">
      <t>ケイカク</t>
    </rPh>
    <rPh sb="153" eb="154">
      <t>フ</t>
    </rPh>
    <rPh sb="157" eb="160">
      <t>ケイカクテキ</t>
    </rPh>
    <rPh sb="161" eb="165">
      <t>ジギョウウンエイ</t>
    </rPh>
    <rPh sb="166" eb="16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</si>
</sst>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37-49E8-AB9A-8909834B5F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0237-49E8-AB9A-8909834B5F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F-4485-B156-6960847D72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A3EF-4485-B156-6960847D72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86.26</c:v>
                </c:pt>
                <c:pt idx="1">
                  <c:v>87.15</c:v>
                </c:pt>
                <c:pt idx="2">
                  <c:v>87.53</c:v>
                </c:pt>
                <c:pt idx="3">
                  <c:v>87.61</c:v>
                </c:pt>
                <c:pt idx="4">
                  <c:v>87.57</c:v>
                </c:pt>
              </c:numCache>
            </c:numRef>
          </c:val>
          <c:extLst>
            <c:ext xmlns:c16="http://schemas.microsoft.com/office/drawing/2014/chart" uri="{C3380CC4-5D6E-409C-BE32-E72D297353CC}">
              <c16:uniqueId val="{00000000-EF0F-4D23-9C1F-1C3D2D4136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EF0F-4D23-9C1F-1C3D2D4136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89.06</c:v>
                </c:pt>
                <c:pt idx="1">
                  <c:v>90.39</c:v>
                </c:pt>
                <c:pt idx="2">
                  <c:v>91.7</c:v>
                </c:pt>
                <c:pt idx="3">
                  <c:v>89.34</c:v>
                </c:pt>
                <c:pt idx="4">
                  <c:v>94.73</c:v>
                </c:pt>
              </c:numCache>
            </c:numRef>
          </c:val>
          <c:extLst>
            <c:ext xmlns:c16="http://schemas.microsoft.com/office/drawing/2014/chart" uri="{C3380CC4-5D6E-409C-BE32-E72D297353CC}">
              <c16:uniqueId val="{00000000-88A7-450C-9361-C62309627D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7-450C-9361-C62309627D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31-4C19-99FC-69440444DE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31-4C19-99FC-69440444DE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2C-499F-8468-1A2D4CBF9D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2C-499F-8468-1A2D4CBF9D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5-4C09-AC86-AA2978A8A3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5-4C09-AC86-AA2978A8A3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D-44D1-AFB9-AA7E023F2B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D-44D1-AFB9-AA7E023F2B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1356.15</c:v>
                </c:pt>
                <c:pt idx="1">
                  <c:v>1249.32</c:v>
                </c:pt>
                <c:pt idx="2">
                  <c:v>1195.8900000000001</c:v>
                </c:pt>
                <c:pt idx="3">
                  <c:v>1138.81</c:v>
                </c:pt>
                <c:pt idx="4">
                  <c:v>1065.54</c:v>
                </c:pt>
              </c:numCache>
            </c:numRef>
          </c:val>
          <c:extLst>
            <c:ext xmlns:c16="http://schemas.microsoft.com/office/drawing/2014/chart" uri="{C3380CC4-5D6E-409C-BE32-E72D297353CC}">
              <c16:uniqueId val="{00000000-B05E-44CC-A7E7-419830A3F4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B05E-44CC-A7E7-419830A3F4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88.99</c:v>
                </c:pt>
                <c:pt idx="1">
                  <c:v>91.54</c:v>
                </c:pt>
                <c:pt idx="2">
                  <c:v>84.43</c:v>
                </c:pt>
                <c:pt idx="3">
                  <c:v>66.83</c:v>
                </c:pt>
                <c:pt idx="4">
                  <c:v>75.09</c:v>
                </c:pt>
              </c:numCache>
            </c:numRef>
          </c:val>
          <c:extLst>
            <c:ext xmlns:c16="http://schemas.microsoft.com/office/drawing/2014/chart" uri="{C3380CC4-5D6E-409C-BE32-E72D297353CC}">
              <c16:uniqueId val="{00000000-BB3B-43D4-BEE3-D640A3B3F7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BB3B-43D4-BEE3-D640A3B3F7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166.21</c:v>
                </c:pt>
                <c:pt idx="1">
                  <c:v>160.97</c:v>
                </c:pt>
                <c:pt idx="2">
                  <c:v>177.64</c:v>
                </c:pt>
                <c:pt idx="3">
                  <c:v>225.79</c:v>
                </c:pt>
                <c:pt idx="4">
                  <c:v>200.42</c:v>
                </c:pt>
              </c:numCache>
            </c:numRef>
          </c:val>
          <c:extLst>
            <c:ext xmlns:c16="http://schemas.microsoft.com/office/drawing/2014/chart" uri="{C3380CC4-5D6E-409C-BE32-E72D297353CC}">
              <c16:uniqueId val="{00000000-0C55-4571-BCD6-E0091968FA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0C55-4571-BCD6-E0091968FA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みなかみ町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17602</v>
      </c>
      <c r="AM8" s="45"/>
      <c r="AN8" s="45"/>
      <c r="AO8" s="45"/>
      <c r="AP8" s="45"/>
      <c r="AQ8" s="45"/>
      <c r="AR8" s="45"/>
      <c r="AS8" s="45"/>
      <c r="AT8" s="46">
        <f>データ!T6</f>
        <v>781.08</v>
      </c>
      <c r="AU8" s="46"/>
      <c r="AV8" s="46"/>
      <c r="AW8" s="46"/>
      <c r="AX8" s="46"/>
      <c r="AY8" s="46"/>
      <c r="AZ8" s="46"/>
      <c r="BA8" s="46"/>
      <c r="BB8" s="46">
        <f>データ!U6</f>
        <v>22.54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37.4</v>
      </c>
      <c r="Q10" s="46"/>
      <c r="R10" s="46"/>
      <c r="S10" s="46"/>
      <c r="T10" s="46"/>
      <c r="U10" s="46"/>
      <c r="V10" s="46"/>
      <c r="W10" s="46">
        <f>データ!Q6</f>
        <v>86.51</v>
      </c>
      <c r="X10" s="46"/>
      <c r="Y10" s="46"/>
      <c r="Z10" s="46"/>
      <c r="AA10" s="46"/>
      <c r="AB10" s="46"/>
      <c r="AC10" s="46"/>
      <c r="AD10" s="45">
        <f>データ!R6</f>
        <v>2690</v>
      </c>
      <c r="AE10" s="45"/>
      <c r="AF10" s="45"/>
      <c r="AG10" s="45"/>
      <c r="AH10" s="45"/>
      <c r="AI10" s="45"/>
      <c r="AJ10" s="45"/>
      <c r="AK10" s="2"/>
      <c r="AL10" s="45">
        <f>データ!V6</f>
        <v>6524</v>
      </c>
      <c r="AM10" s="45"/>
      <c r="AN10" s="45"/>
      <c r="AO10" s="45"/>
      <c r="AP10" s="45"/>
      <c r="AQ10" s="45"/>
      <c r="AR10" s="45"/>
      <c r="AS10" s="45"/>
      <c r="AT10" s="46">
        <f>データ!W6</f>
        <v>3.56</v>
      </c>
      <c r="AU10" s="46"/>
      <c r="AV10" s="46"/>
      <c r="AW10" s="46"/>
      <c r="AX10" s="46"/>
      <c r="AY10" s="46"/>
      <c r="AZ10" s="46"/>
      <c r="BA10" s="46"/>
      <c r="BB10" s="46">
        <f>データ!X6</f>
        <v>1832.58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W32gymZaU4faHtfmg7Ayp2+M4Z8ZElriDg7wviK/FeaLF3U6wfAmYFjH1rvrw+Mcihl5E4VCcGPYDYyfW7Vglw==" saltValue="T2riOSEePB/Ob+2smxqo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104493</v>
      </c>
      <c r="D6" s="19">
        <f t="shared" si="3"/>
        <v>47</v>
      </c>
      <c r="E6" s="19">
        <f t="shared" si="3"/>
        <v>17</v>
      </c>
      <c r="F6" s="19">
        <f t="shared" si="3"/>
        <v>1</v>
      </c>
      <c r="G6" s="19">
        <f t="shared" si="3"/>
        <v>0</v>
      </c>
      <c r="H6" s="19" t="str">
        <f t="shared" si="3"/>
        <v>群馬県　みなかみ町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37.4</v>
      </c>
      <c r="Q6" s="20">
        <f t="shared" si="3"/>
        <v>86.51</v>
      </c>
      <c r="R6" s="20">
        <f t="shared" si="3"/>
        <v>2690</v>
      </c>
      <c r="S6" s="20">
        <f t="shared" si="3"/>
        <v>17602</v>
      </c>
      <c r="T6" s="20">
        <f t="shared" si="3"/>
        <v>781.08</v>
      </c>
      <c r="U6" s="20">
        <f t="shared" si="3"/>
        <v>22.54</v>
      </c>
      <c r="V6" s="20">
        <f t="shared" si="3"/>
        <v>6524</v>
      </c>
      <c r="W6" s="20">
        <f t="shared" si="3"/>
        <v>3.56</v>
      </c>
      <c r="X6" s="20">
        <f t="shared" si="3"/>
        <v>1832.58</v>
      </c>
      <c r="Y6" s="21">
        <f>IF(Y7="",NA(),Y7)</f>
        <v>89.06</v>
      </c>
      <c r="Z6" s="21">
        <f t="shared" ref="Z6:AH6" si="4">IF(Z7="",NA(),Z7)</f>
        <v>90.39</v>
      </c>
      <c r="AA6" s="21">
        <f t="shared" si="4"/>
        <v>91.7</v>
      </c>
      <c r="AB6" s="21">
        <f t="shared" si="4"/>
        <v>89.34</v>
      </c>
      <c r="AC6" s="21">
        <f t="shared" si="4"/>
        <v>94.73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1356.15</v>
      </c>
      <c r="BG6" s="21">
        <f t="shared" ref="BG6:BO6" si="7">IF(BG7="",NA(),BG7)</f>
        <v>1249.32</v>
      </c>
      <c r="BH6" s="21">
        <f t="shared" si="7"/>
        <v>1195.8900000000001</v>
      </c>
      <c r="BI6" s="21">
        <f t="shared" si="7"/>
        <v>1138.81</v>
      </c>
      <c r="BJ6" s="21">
        <f t="shared" si="7"/>
        <v>1065.54</v>
      </c>
      <c r="BK6" s="21">
        <f t="shared" si="7"/>
        <v>692.13</v>
      </c>
      <c r="BL6" s="21">
        <f t="shared" si="7"/>
        <v>807.75</v>
      </c>
      <c r="BM6" s="21">
        <f t="shared" si="7"/>
        <v>812.92</v>
      </c>
      <c r="BN6" s="21">
        <f t="shared" si="7"/>
        <v>765.48</v>
      </c>
      <c r="BO6" s="21">
        <f t="shared" si="7"/>
        <v>742.08</v>
      </c>
      <c r="BP6" s="20" t="str">
        <f>IF(BP7="","",IF(BP7="-","【-】","【"&amp;SUBSTITUTE(TEXT(BP7,"#,##0.00"),"-","△")&amp;"】"))</f>
        <v>【652.82】</v>
      </c>
      <c r="BQ6" s="21">
        <f>IF(BQ7="",NA(),BQ7)</f>
        <v>88.99</v>
      </c>
      <c r="BR6" s="21">
        <f t="shared" ref="BR6:BZ6" si="8">IF(BR7="",NA(),BR7)</f>
        <v>91.54</v>
      </c>
      <c r="BS6" s="21">
        <f t="shared" si="8"/>
        <v>84.43</v>
      </c>
      <c r="BT6" s="21">
        <f t="shared" si="8"/>
        <v>66.83</v>
      </c>
      <c r="BU6" s="21">
        <f t="shared" si="8"/>
        <v>75.09</v>
      </c>
      <c r="BV6" s="21">
        <f t="shared" si="8"/>
        <v>88.98</v>
      </c>
      <c r="BW6" s="21">
        <f t="shared" si="8"/>
        <v>86.94</v>
      </c>
      <c r="BX6" s="21">
        <f t="shared" si="8"/>
        <v>85.4</v>
      </c>
      <c r="BY6" s="21">
        <f t="shared" si="8"/>
        <v>87.8</v>
      </c>
      <c r="BZ6" s="21">
        <f t="shared" si="8"/>
        <v>86.51</v>
      </c>
      <c r="CA6" s="20" t="str">
        <f>IF(CA7="","",IF(CA7="-","【-】","【"&amp;SUBSTITUTE(TEXT(CA7,"#,##0.00"),"-","△")&amp;"】"))</f>
        <v>【97.61】</v>
      </c>
      <c r="CB6" s="21">
        <f>IF(CB7="",NA(),CB7)</f>
        <v>166.21</v>
      </c>
      <c r="CC6" s="21">
        <f t="shared" ref="CC6:CK6" si="9">IF(CC7="",NA(),CC7)</f>
        <v>160.97</v>
      </c>
      <c r="CD6" s="21">
        <f t="shared" si="9"/>
        <v>177.64</v>
      </c>
      <c r="CE6" s="21">
        <f t="shared" si="9"/>
        <v>225.79</v>
      </c>
      <c r="CF6" s="21">
        <f t="shared" si="9"/>
        <v>200.42</v>
      </c>
      <c r="CG6" s="21">
        <f t="shared" si="9"/>
        <v>175.05</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57.54</v>
      </c>
      <c r="CS6" s="21">
        <f t="shared" si="10"/>
        <v>55.55</v>
      </c>
      <c r="CT6" s="21">
        <f t="shared" si="10"/>
        <v>55.84</v>
      </c>
      <c r="CU6" s="21">
        <f t="shared" si="10"/>
        <v>55.78</v>
      </c>
      <c r="CV6" s="21">
        <f t="shared" si="10"/>
        <v>54.86</v>
      </c>
      <c r="CW6" s="20" t="str">
        <f>IF(CW7="","",IF(CW7="-","【-】","【"&amp;SUBSTITUTE(TEXT(CW7,"#,##0.00"),"-","△")&amp;"】"))</f>
        <v>【59.10】</v>
      </c>
      <c r="CX6" s="21">
        <f>IF(CX7="",NA(),CX7)</f>
        <v>86.26</v>
      </c>
      <c r="CY6" s="21">
        <f t="shared" ref="CY6:DG6" si="11">IF(CY7="",NA(),CY7)</f>
        <v>87.15</v>
      </c>
      <c r="CZ6" s="21">
        <f t="shared" si="11"/>
        <v>87.53</v>
      </c>
      <c r="DA6" s="21">
        <f t="shared" si="11"/>
        <v>87.61</v>
      </c>
      <c r="DB6" s="21">
        <f t="shared" si="11"/>
        <v>87.57</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104493</v>
      </c>
      <c r="D7" s="23">
        <v>47</v>
      </c>
      <c r="E7" s="23">
        <v>17</v>
      </c>
      <c r="F7" s="23">
        <v>1</v>
      </c>
      <c r="G7" s="23">
        <v>0</v>
      </c>
      <c r="H7" s="23" t="s">
        <v>98</v>
      </c>
      <c r="I7" s="23" t="s">
        <v>99</v>
      </c>
      <c r="J7" s="23" t="s">
        <v>100</v>
      </c>
      <c r="K7" s="23" t="s">
        <v>101</v>
      </c>
      <c r="L7" s="23" t="s">
        <v>102</v>
      </c>
      <c r="M7" s="23" t="s">
        <v>103</v>
      </c>
      <c r="N7" s="24" t="s">
        <v>104</v>
      </c>
      <c r="O7" s="24" t="s">
        <v>105</v>
      </c>
      <c r="P7" s="24">
        <v>37.4</v>
      </c>
      <c r="Q7" s="24">
        <v>86.51</v>
      </c>
      <c r="R7" s="24">
        <v>2690</v>
      </c>
      <c r="S7" s="24">
        <v>17602</v>
      </c>
      <c r="T7" s="24">
        <v>781.08</v>
      </c>
      <c r="U7" s="24">
        <v>22.54</v>
      </c>
      <c r="V7" s="24">
        <v>6524</v>
      </c>
      <c r="W7" s="24">
        <v>3.56</v>
      </c>
      <c r="X7" s="24">
        <v>1832.58</v>
      </c>
      <c r="Y7" s="24">
        <v>89.06</v>
      </c>
      <c r="Z7" s="24">
        <v>90.39</v>
      </c>
      <c r="AA7" s="24">
        <v>91.7</v>
      </c>
      <c r="AB7" s="24">
        <v>89.34</v>
      </c>
      <c r="AC7" s="24">
        <v>94.73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1356.15</v>
      </c>
      <c r="BG7" s="24">
        <v>1249.32</v>
      </c>
      <c r="BH7" s="24">
        <v>1195.8900000000001</v>
      </c>
      <c r="BI7" s="24">
        <v>1138.81</v>
      </c>
      <c r="BJ7" s="24">
        <v>1065.54</v>
      </c>
      <c r="BK7" s="24">
        <v>692.13</v>
      </c>
      <c r="BL7" s="24">
        <v>807.75</v>
      </c>
      <c r="BM7" s="24">
        <v>812.92</v>
      </c>
      <c r="BN7" s="24">
        <v>765.48</v>
      </c>
      <c r="BO7" s="24">
        <v>742.08</v>
      </c>
      <c r="BP7" s="24">
        <v>652.82000000000005</v>
      </c>
      <c r="BQ7" s="24">
        <v>88.99</v>
      </c>
      <c r="BR7" s="24">
        <v>91.54</v>
      </c>
      <c r="BS7" s="24">
        <v>84.43</v>
      </c>
      <c r="BT7" s="24">
        <v>66.83</v>
      </c>
      <c r="BU7" s="24">
        <v>75.09</v>
      </c>
      <c r="BV7" s="24">
        <v>88.98</v>
      </c>
      <c r="BW7" s="24">
        <v>86.94</v>
      </c>
      <c r="BX7" s="24">
        <v>85.4</v>
      </c>
      <c r="BY7" s="24">
        <v>87.8</v>
      </c>
      <c r="BZ7" s="24">
        <v>86.51</v>
      </c>
      <c r="CA7" s="24">
        <v>97.61</v>
      </c>
      <c r="CB7" s="24">
        <v>166.21</v>
      </c>
      <c r="CC7" s="24">
        <v>160.97</v>
      </c>
      <c r="CD7" s="24">
        <v>177.64</v>
      </c>
      <c r="CE7" s="24">
        <v>225.79</v>
      </c>
      <c r="CF7" s="24">
        <v>200.42</v>
      </c>
      <c r="CG7" s="24">
        <v>175.05</v>
      </c>
      <c r="CH7" s="24">
        <v>179.63</v>
      </c>
      <c r="CI7" s="24">
        <v>188.57</v>
      </c>
      <c r="CJ7" s="24">
        <v>187.69</v>
      </c>
      <c r="CK7" s="24">
        <v>188.24</v>
      </c>
      <c r="CL7" s="24">
        <v>138.29</v>
      </c>
      <c r="CM7" s="24" t="s">
        <v>104</v>
      </c>
      <c r="CN7" s="24" t="s">
        <v>104</v>
      </c>
      <c r="CO7" s="24" t="s">
        <v>104</v>
      </c>
      <c r="CP7" s="24" t="s">
        <v>104</v>
      </c>
      <c r="CQ7" s="24" t="s">
        <v>104</v>
      </c>
      <c r="CR7" s="24">
        <v>57.54</v>
      </c>
      <c r="CS7" s="24">
        <v>55.55</v>
      </c>
      <c r="CT7" s="24">
        <v>55.84</v>
      </c>
      <c r="CU7" s="24">
        <v>55.78</v>
      </c>
      <c r="CV7" s="24">
        <v>54.86</v>
      </c>
      <c r="CW7" s="24">
        <v>59.1</v>
      </c>
      <c r="CX7" s="24">
        <v>86.26</v>
      </c>
      <c r="CY7" s="24">
        <v>87.15</v>
      </c>
      <c r="CZ7" s="24">
        <v>87.53</v>
      </c>
      <c r="DA7" s="24">
        <v>87.61</v>
      </c>
      <c r="DB7" s="24">
        <v>87.57</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2024-02-21T00:01:18Z</cp:lastPrinted>
  <dcterms:created xsi:type="dcterms:W3CDTF">2023-12-12T02:46:47Z</dcterms:created>
  <dcterms:modified xsi:type="dcterms:W3CDTF">2024-02-21T00:01:23Z</dcterms:modified>
  <cp:category/>
</cp:coreProperties>
</file>