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31 板倉町\"/>
    </mc:Choice>
  </mc:AlternateContent>
  <xr:revisionPtr revIDLastSave="0" documentId="13_ncr:1_{9CB92BA1-B3FD-419E-B820-45B6AF1656D8}" xr6:coauthVersionLast="47" xr6:coauthVersionMax="47" xr10:uidLastSave="{00000000-0000-0000-0000-000000000000}"/>
  <workbookProtection workbookAlgorithmName="SHA-512" workbookHashValue="/DPCzWFe0lGi4+KzgUQ7pqmdTszu/YopuCulOAKxAq/p025pdoPf5PmnKhCRebaOtz0bYV8OxFZl4vIJFaRCtg==" workbookSaltValue="KlSTvjPyGMWdciaTzICX4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W10" i="4"/>
  <c r="BB8" i="4"/>
  <c r="AT8" i="4"/>
  <c r="AL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<sst xmlns="http://schemas.openxmlformats.org/spreadsheetml/2006/main" count="236" uniqueCount="119">
  <si>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</si>
  <si>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</si>
  <si>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</si>
  <si>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</si>
  <si>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</si>
  <si>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</si>
  <si>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</si>
  <si>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</si>
  <si>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</si>
  <si>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</si>
  <si>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</si>
  <si>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</si>
  <si>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</si>
  <si>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</si>
  <si>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</si>
  <si>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</si>
  <si>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</si>
  <si>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</si>
  <si>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</si>
  <si>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</si>
  <si>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</si>
  <si>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</si>
  <si>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</si>
  <si>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</si>
  <si>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</si>
  <si>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</si>
  <si>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</si>
  <si>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</si>
  <si>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</si>
  <si>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</si>
  <si>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</si>
  <si>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</si>
  <si>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</si>
  <si>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</si>
  <si>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</si>
  <si>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</si>
  <si>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</si>
  <si>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</si>
  <si>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</si>
  <si>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</si>
  <si>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</si>
  <si>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</si>
  <si>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</si>
  <si>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</si>
  <si>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</si>
  <si>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</si>
  <si>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</si>
  <si>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</si>
  <si>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</si>
  <si>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</si>
  <si>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</si>
  <si>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</si>
  <si>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</si>
  <si>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</si>
  <si>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</si>
  <si>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</si>
  <si>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</si>
  <si>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</si>
  <si>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</si>
  <si>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</si>
  <si>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</si>
  <si>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</si>
  <si>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</si>
  <si>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</si>
  <si>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</si>
  <si>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</si>
  <si>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</si>
  <si>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</si>
  <si>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</si>
  <si>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</si>
  <si>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</si>
  <si>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</si>
  <si>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</si>
  <si>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</si>
  <si>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</si>
  <si>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</si>
  <si>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</si>
  <si>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</si>
  <si>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</si>
  <si>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</si>
  <si>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</si>
  <si>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</si>
  <si>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</si>
  <si>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</si>
  <si>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</si>
  <si>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</si>
  <si>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</si>
  <si>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</si>
  <si>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</si>
  <si>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</si>
  <si>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</si>
  <si>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</si>
  <si>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</si>
  <si>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</si>
  <si>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</si>
  <si>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</si>
  <si>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</si>
  <si>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</si>
  <si>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板倉町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</si>
  <si>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</si>
  <si>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</si>
  <si>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</si>
  <si>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</si>
  <si>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</si>
  <si>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</si>
  <si>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</si>
  <si>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</si>
  <si>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</si>
  <si>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</si>
  <si>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</si>
  <si>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</si>
  <si>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</si>
  <si>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</si>
  <si>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</si>
  <si>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</si>
  <si>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</si>
  <si>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は、供用開始から20年以上が経過し老朽化が始まり処理場設備の修繕が増加している。ストックマネジメント計画(簡易版)を策定したが、今後はストックマネジメント計画詳細版の策定を行ったうえで、効率的かつ費用負担を抑制しながら改修、修繕を行う方針である。
　管渠は、本体については耐用年数に対し経過年数が少ないため修繕等は発生していないが、一部の人孔については修繕を必要とする所が出てきている。</t>
    <rPh sb="80" eb="82">
      <t>ケイカク</t>
    </rPh>
    <rPh sb="82" eb="85">
      <t>ショウサイバン</t>
    </rPh>
    <rPh sb="86" eb="88">
      <t>サクテイ</t>
    </rPh>
    <rPh sb="89" eb="90">
      <t>オコナ</t>
    </rPh>
    <phoneticPr fontId="4"/>
  </si>
  <si>
    <t>下水道事業については、県企業局の分譲する板倉ニュータウン区域のみに供用しており、事業経営はニュータウンの販売状況に影響されてしまう特殊事情がある。
　有収水量および料金収入はは令和2年度を増加のピークとして、大口使用者の使用量減などが影響し、減少に転じている。経営健全化のため、さらなる経費の節約に努めなければならない。
　経営戦略は策定済みであり、ストックマネジメント計画(簡易版)も策定したため、今後は経営戦略の改定と、ストックマネジメント計画（詳細版）の策定を行ったうえで、効率的かつ費用負担を抑制しながらの改修、修繕を行う方針である
　地方公営企業法の適用については令和6年からの適用を予定している。</t>
    <rPh sb="94" eb="96">
      <t>ゾウカ</t>
    </rPh>
    <rPh sb="104" eb="106">
      <t>オオグチ</t>
    </rPh>
    <rPh sb="106" eb="109">
      <t>シヨウシャ</t>
    </rPh>
    <rPh sb="200" eb="202">
      <t>コンゴ</t>
    </rPh>
    <rPh sb="203" eb="205">
      <t>ケイエイ</t>
    </rPh>
    <rPh sb="205" eb="207">
      <t>センリャク</t>
    </rPh>
    <rPh sb="208" eb="210">
      <t>カイテイ</t>
    </rPh>
    <rPh sb="222" eb="224">
      <t>ケイカク</t>
    </rPh>
    <rPh sb="225" eb="228">
      <t>ショウサイバン</t>
    </rPh>
    <rPh sb="230" eb="232">
      <t>サクテイ</t>
    </rPh>
    <rPh sb="233" eb="234">
      <t>オコナ</t>
    </rPh>
    <rPh sb="297" eb="299">
      <t>ヨテイ</t>
    </rPh>
    <phoneticPr fontId="4"/>
  </si>
  <si>
    <t xml:space="preserve"> 「収益的収支比率」については100%を上回ったが、これは一般会計からの繰入金の増による歳入の増と、物価高等による事業の見送りによる支出の減によるもののため、事業の実態としては変化がないといえる。
　「企業債残高対事業規模比率」は、分子の企業債残高から一般会計負担金を差し引くため0.00%となっている。R1決算に数値が入っているのは報告数値の誤りであり、本来は0.00％が正しい。起債償還のピークは過ぎており年々減少していく傾向にあるが、償還金は一般会計からの繰入金で賄っており、状況に変化はない。
　「経費回収率」が対前年度比で4.22%減し、「汚水処理原価」は対前年比で14.54円増加している。これは、大口下水道使用者の利用率の低下によるものであり、今後も大口使用者の撤退が予定されており、経営状況関連指標は悪化するものと考える。
　「施設利用率」は前年度比と同値であるが、類似団体平均値と比較しても6.7%低く、これは施設建設時の当初計画から現状の処理区域へと変更（縮小）したことが影響している。
　水洗化率は100.00%を維持している。その理由は、群馬県企業局が分譲する板倉ニュータウンのみを処理区域としており、公共マスを整備してから分譲しているためである。</t>
    <rPh sb="20" eb="22">
      <t>ウワマワ</t>
    </rPh>
    <rPh sb="29" eb="31">
      <t>イッパン</t>
    </rPh>
    <rPh sb="31" eb="33">
      <t>カイケイ</t>
    </rPh>
    <rPh sb="36" eb="38">
      <t>クリイレ</t>
    </rPh>
    <rPh sb="38" eb="39">
      <t>キン</t>
    </rPh>
    <rPh sb="40" eb="41">
      <t>ゾウ</t>
    </rPh>
    <rPh sb="44" eb="46">
      <t>サイニュウ</t>
    </rPh>
    <rPh sb="47" eb="48">
      <t>ゾウ</t>
    </rPh>
    <rPh sb="50" eb="53">
      <t>ブッカダカ</t>
    </rPh>
    <rPh sb="53" eb="54">
      <t>ナド</t>
    </rPh>
    <rPh sb="57" eb="59">
      <t>ジギョウ</t>
    </rPh>
    <rPh sb="60" eb="62">
      <t>ミオク</t>
    </rPh>
    <rPh sb="66" eb="68">
      <t>シシュツ</t>
    </rPh>
    <rPh sb="69" eb="70">
      <t>ゲン</t>
    </rPh>
    <rPh sb="79" eb="81">
      <t>ジギョウ</t>
    </rPh>
    <rPh sb="82" eb="84">
      <t>ジッタイ</t>
    </rPh>
    <rPh sb="88" eb="90">
      <t>ヘンカ</t>
    </rPh>
    <rPh sb="305" eb="307">
      <t>オオグチ</t>
    </rPh>
    <rPh sb="307" eb="310">
      <t>ゲスイドウ</t>
    </rPh>
    <rPh sb="310" eb="313">
      <t>シヨウシャ</t>
    </rPh>
    <rPh sb="314" eb="317">
      <t>リヨウリツ</t>
    </rPh>
    <rPh sb="318" eb="320">
      <t>テイカ</t>
    </rPh>
    <rPh sb="341" eb="343">
      <t>ヨテイ</t>
    </rPh>
    <rPh sb="384" eb="386">
      <t>ドウチ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</si>
</sst>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7-45EC-B772-DBE073B06A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B9F7-45EC-B772-DBE073B06A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36.21</c:v>
                </c:pt>
                <c:pt idx="1">
                  <c:v>38.89</c:v>
                </c:pt>
                <c:pt idx="2">
                  <c:v>43.23</c:v>
                </c:pt>
                <c:pt idx="3">
                  <c:v>41.49</c:v>
                </c:pt>
                <c:pt idx="4">
                  <c:v>41.49</c:v>
                </c:pt>
              </c:numCache>
            </c:numRef>
          </c:val>
          <c:extLst>
            <c:ext xmlns:c16="http://schemas.microsoft.com/office/drawing/2014/chart" uri="{C3380CC4-5D6E-409C-BE32-E72D297353CC}">
              <c16:uniqueId val="{00000000-0BCC-49F0-B169-04E08DEF53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0BCC-49F0-B169-04E08DEF53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79B-4391-9020-12585A082D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279B-4391-9020-12585A082D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105.11</c:v>
                </c:pt>
                <c:pt idx="1">
                  <c:v>105.83</c:v>
                </c:pt>
                <c:pt idx="2">
                  <c:v>97.91</c:v>
                </c:pt>
                <c:pt idx="3">
                  <c:v>94.84</c:v>
                </c:pt>
                <c:pt idx="4">
                  <c:v>110.42</c:v>
                </c:pt>
              </c:numCache>
            </c:numRef>
          </c:val>
          <c:extLst>
            <c:ext xmlns:c16="http://schemas.microsoft.com/office/drawing/2014/chart" uri="{C3380CC4-5D6E-409C-BE32-E72D297353CC}">
              <c16:uniqueId val="{00000000-DC0A-4DC7-ACF0-5872130521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A-4DC7-ACF0-5872130521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5-49F4-82A3-AF35FA794F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5-49F4-82A3-AF35FA794F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E-4AC1-9124-FB608348C3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E-4AC1-9124-FB608348C3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3-4AB6-939F-923D91F76C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3-4AB6-939F-923D91F76C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7-4B37-9596-617F6AF1E2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7-4B37-9596-617F6AF1E2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916.39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16-4F56-BE78-D38522719C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5816-4F56-BE78-D38522719C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79.650000000000006</c:v>
                </c:pt>
                <c:pt idx="1">
                  <c:v>77.739999999999995</c:v>
                </c:pt>
                <c:pt idx="2">
                  <c:v>97.06</c:v>
                </c:pt>
                <c:pt idx="3">
                  <c:v>79.069999999999993</c:v>
                </c:pt>
                <c:pt idx="4">
                  <c:v>74.849999999999994</c:v>
                </c:pt>
              </c:numCache>
            </c:numRef>
          </c:val>
          <c:extLst>
            <c:ext xmlns:c16="http://schemas.microsoft.com/office/drawing/2014/chart" uri="{C3380CC4-5D6E-409C-BE32-E72D297353CC}">
              <c16:uniqueId val="{00000000-8980-4AF4-A644-D4498C0F13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8980-4AF4-A644-D4498C0F13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261.07</c:v>
                </c:pt>
                <c:pt idx="1">
                  <c:v>272.94</c:v>
                </c:pt>
                <c:pt idx="2">
                  <c:v>220.96</c:v>
                </c:pt>
                <c:pt idx="3">
                  <c:v>269.93</c:v>
                </c:pt>
                <c:pt idx="4">
                  <c:v>284.47000000000003</c:v>
                </c:pt>
              </c:numCache>
            </c:numRef>
          </c:val>
          <c:extLst>
            <c:ext xmlns:c16="http://schemas.microsoft.com/office/drawing/2014/chart" uri="{C3380CC4-5D6E-409C-BE32-E72D297353CC}">
              <c16:uniqueId val="{00000000-971A-4D78-B5E4-291F4C1762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971A-4D78-B5E4-291F4C1762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板倉町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13880</v>
      </c>
      <c r="AM8" s="46"/>
      <c r="AN8" s="46"/>
      <c r="AO8" s="46"/>
      <c r="AP8" s="46"/>
      <c r="AQ8" s="46"/>
      <c r="AR8" s="46"/>
      <c r="AS8" s="46"/>
      <c r="AT8" s="45">
        <f>データ!T6</f>
        <v>41.86</v>
      </c>
      <c r="AU8" s="45"/>
      <c r="AV8" s="45"/>
      <c r="AW8" s="45"/>
      <c r="AX8" s="45"/>
      <c r="AY8" s="45"/>
      <c r="AZ8" s="45"/>
      <c r="BA8" s="45"/>
      <c r="BB8" s="45">
        <f>データ!U6</f>
        <v>331.58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17.3</v>
      </c>
      <c r="Q10" s="45"/>
      <c r="R10" s="45"/>
      <c r="S10" s="45"/>
      <c r="T10" s="45"/>
      <c r="U10" s="45"/>
      <c r="V10" s="45"/>
      <c r="W10" s="45">
        <f>データ!Q6</f>
        <v>91.47</v>
      </c>
      <c r="X10" s="45"/>
      <c r="Y10" s="45"/>
      <c r="Z10" s="45"/>
      <c r="AA10" s="45"/>
      <c r="AB10" s="45"/>
      <c r="AC10" s="45"/>
      <c r="AD10" s="46">
        <f>データ!R6</f>
        <v>3630</v>
      </c>
      <c r="AE10" s="46"/>
      <c r="AF10" s="46"/>
      <c r="AG10" s="46"/>
      <c r="AH10" s="46"/>
      <c r="AI10" s="46"/>
      <c r="AJ10" s="46"/>
      <c r="AK10" s="2"/>
      <c r="AL10" s="46">
        <f>データ!V6</f>
        <v>2389</v>
      </c>
      <c r="AM10" s="46"/>
      <c r="AN10" s="46"/>
      <c r="AO10" s="46"/>
      <c r="AP10" s="46"/>
      <c r="AQ10" s="46"/>
      <c r="AR10" s="46"/>
      <c r="AS10" s="46"/>
      <c r="AT10" s="45">
        <f>データ!W6</f>
        <v>1.47</v>
      </c>
      <c r="AU10" s="45"/>
      <c r="AV10" s="45"/>
      <c r="AW10" s="45"/>
      <c r="AX10" s="45"/>
      <c r="AY10" s="45"/>
      <c r="AZ10" s="45"/>
      <c r="BA10" s="45"/>
      <c r="BB10" s="45">
        <f>データ!X6</f>
        <v>1625.17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QRSQZYYgb27u8MtNw9BWKXsmceBL8YDvb/cHs1PZLWokvAkB5KauBZNsLFWnD9DS4alIcxXofu/UpGGeswkwHw==" saltValue="8wMzOkTTMZDwdD6DQDWC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105210</v>
      </c>
      <c r="D6" s="19">
        <f t="shared" si="3"/>
        <v>47</v>
      </c>
      <c r="E6" s="19">
        <f t="shared" si="3"/>
        <v>17</v>
      </c>
      <c r="F6" s="19">
        <f t="shared" si="3"/>
        <v>1</v>
      </c>
      <c r="G6" s="19">
        <f t="shared" si="3"/>
        <v>0</v>
      </c>
      <c r="H6" s="19" t="str">
        <f t="shared" si="3"/>
        <v>群馬県　板倉町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17.3</v>
      </c>
      <c r="Q6" s="20">
        <f t="shared" si="3"/>
        <v>91.47</v>
      </c>
      <c r="R6" s="20">
        <f t="shared" si="3"/>
        <v>3630</v>
      </c>
      <c r="S6" s="20">
        <f t="shared" si="3"/>
        <v>13880</v>
      </c>
      <c r="T6" s="20">
        <f t="shared" si="3"/>
        <v>41.86</v>
      </c>
      <c r="U6" s="20">
        <f t="shared" si="3"/>
        <v>331.58</v>
      </c>
      <c r="V6" s="20">
        <f t="shared" si="3"/>
        <v>2389</v>
      </c>
      <c r="W6" s="20">
        <f t="shared" si="3"/>
        <v>1.47</v>
      </c>
      <c r="X6" s="20">
        <f t="shared" si="3"/>
        <v>1625.17</v>
      </c>
      <c r="Y6" s="21">
        <f>IF(Y7="",NA(),Y7)</f>
        <v>105.11</v>
      </c>
      <c r="Z6" s="21">
        <f t="shared" ref="Z6:AH6" si="4">IF(Z7="",NA(),Z7)</f>
        <v>105.83</v>
      </c>
      <c r="AA6" s="21">
        <f t="shared" si="4"/>
        <v>97.91</v>
      </c>
      <c r="AB6" s="21">
        <f t="shared" si="4"/>
        <v>94.84</v>
      </c>
      <c r="AC6" s="21">
        <f t="shared" si="4"/>
        <v>110.42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916.39</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79.650000000000006</v>
      </c>
      <c r="BR6" s="21">
        <f t="shared" ref="BR6:BZ6" si="8">IF(BR7="",NA(),BR7)</f>
        <v>77.739999999999995</v>
      </c>
      <c r="BS6" s="21">
        <f t="shared" si="8"/>
        <v>97.06</v>
      </c>
      <c r="BT6" s="21">
        <f t="shared" si="8"/>
        <v>79.069999999999993</v>
      </c>
      <c r="BU6" s="21">
        <f t="shared" si="8"/>
        <v>74.849999999999994</v>
      </c>
      <c r="BV6" s="21">
        <f t="shared" si="8"/>
        <v>78.92</v>
      </c>
      <c r="BW6" s="21">
        <f t="shared" si="8"/>
        <v>74.17</v>
      </c>
      <c r="BX6" s="21">
        <f t="shared" si="8"/>
        <v>79.77</v>
      </c>
      <c r="BY6" s="21">
        <f t="shared" si="8"/>
        <v>79.63</v>
      </c>
      <c r="BZ6" s="21">
        <f t="shared" si="8"/>
        <v>76.78</v>
      </c>
      <c r="CA6" s="20" t="str">
        <f>IF(CA7="","",IF(CA7="-","【-】","【"&amp;SUBSTITUTE(TEXT(CA7,"#,##0.00"),"-","△")&amp;"】"))</f>
        <v>【97.61】</v>
      </c>
      <c r="CB6" s="21">
        <f>IF(CB7="",NA(),CB7)</f>
        <v>261.07</v>
      </c>
      <c r="CC6" s="21">
        <f t="shared" ref="CC6:CK6" si="9">IF(CC7="",NA(),CC7)</f>
        <v>272.94</v>
      </c>
      <c r="CD6" s="21">
        <f t="shared" si="9"/>
        <v>220.96</v>
      </c>
      <c r="CE6" s="21">
        <f t="shared" si="9"/>
        <v>269.93</v>
      </c>
      <c r="CF6" s="21">
        <f t="shared" si="9"/>
        <v>284.47000000000003</v>
      </c>
      <c r="CG6" s="21">
        <f t="shared" si="9"/>
        <v>220.31</v>
      </c>
      <c r="CH6" s="21">
        <f t="shared" si="9"/>
        <v>230.95</v>
      </c>
      <c r="CI6" s="21">
        <f t="shared" si="9"/>
        <v>214.56</v>
      </c>
      <c r="CJ6" s="21">
        <f t="shared" si="9"/>
        <v>213.66</v>
      </c>
      <c r="CK6" s="21">
        <f t="shared" si="9"/>
        <v>224.31</v>
      </c>
      <c r="CL6" s="20" t="str">
        <f>IF(CL7="","",IF(CL7="-","【-】","【"&amp;SUBSTITUTE(TEXT(CL7,"#,##0.00"),"-","△")&amp;"】"))</f>
        <v>【138.29】</v>
      </c>
      <c r="CM6" s="21">
        <f>IF(CM7="",NA(),CM7)</f>
        <v>36.21</v>
      </c>
      <c r="CN6" s="21">
        <f t="shared" ref="CN6:CV6" si="10">IF(CN7="",NA(),CN7)</f>
        <v>38.89</v>
      </c>
      <c r="CO6" s="21">
        <f t="shared" si="10"/>
        <v>43.23</v>
      </c>
      <c r="CP6" s="21">
        <f t="shared" si="10"/>
        <v>41.49</v>
      </c>
      <c r="CQ6" s="21">
        <f t="shared" si="10"/>
        <v>41.49</v>
      </c>
      <c r="CR6" s="21">
        <f t="shared" si="10"/>
        <v>49.68</v>
      </c>
      <c r="CS6" s="21">
        <f t="shared" si="10"/>
        <v>49.27</v>
      </c>
      <c r="CT6" s="21">
        <f t="shared" si="10"/>
        <v>49.47</v>
      </c>
      <c r="CU6" s="21">
        <f t="shared" si="10"/>
        <v>48.19</v>
      </c>
      <c r="CV6" s="21">
        <f t="shared" si="10"/>
        <v>47.32</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105210</v>
      </c>
      <c r="D7" s="23">
        <v>47</v>
      </c>
      <c r="E7" s="23">
        <v>17</v>
      </c>
      <c r="F7" s="23">
        <v>1</v>
      </c>
      <c r="G7" s="23">
        <v>0</v>
      </c>
      <c r="H7" s="23" t="s">
        <v>98</v>
      </c>
      <c r="I7" s="23" t="s">
        <v>99</v>
      </c>
      <c r="J7" s="23" t="s">
        <v>100</v>
      </c>
      <c r="K7" s="23" t="s">
        <v>101</v>
      </c>
      <c r="L7" s="23" t="s">
        <v>102</v>
      </c>
      <c r="M7" s="23" t="s">
        <v>103</v>
      </c>
      <c r="N7" s="24" t="s">
        <v>104</v>
      </c>
      <c r="O7" s="24" t="s">
        <v>105</v>
      </c>
      <c r="P7" s="24">
        <v>17.3</v>
      </c>
      <c r="Q7" s="24">
        <v>91.47</v>
      </c>
      <c r="R7" s="24">
        <v>3630</v>
      </c>
      <c r="S7" s="24">
        <v>13880</v>
      </c>
      <c r="T7" s="24">
        <v>41.86</v>
      </c>
      <c r="U7" s="24">
        <v>331.58</v>
      </c>
      <c r="V7" s="24">
        <v>2389</v>
      </c>
      <c r="W7" s="24">
        <v>1.47</v>
      </c>
      <c r="X7" s="24">
        <v>1625.17</v>
      </c>
      <c r="Y7" s="24">
        <v>105.11</v>
      </c>
      <c r="Z7" s="24">
        <v>105.83</v>
      </c>
      <c r="AA7" s="24">
        <v>97.91</v>
      </c>
      <c r="AB7" s="24">
        <v>94.84</v>
      </c>
      <c r="AC7" s="24">
        <v>110.42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916.39</v>
      </c>
      <c r="BH7" s="24">
        <v>0</v>
      </c>
      <c r="BI7" s="24">
        <v>0</v>
      </c>
      <c r="BJ7" s="24">
        <v>0</v>
      </c>
      <c r="BK7" s="24">
        <v>1048.23</v>
      </c>
      <c r="BL7" s="24">
        <v>1130.42</v>
      </c>
      <c r="BM7" s="24">
        <v>1245.0999999999999</v>
      </c>
      <c r="BN7" s="24">
        <v>1108.8</v>
      </c>
      <c r="BO7" s="24">
        <v>1194.56</v>
      </c>
      <c r="BP7" s="24">
        <v>652.82000000000005</v>
      </c>
      <c r="BQ7" s="24">
        <v>79.650000000000006</v>
      </c>
      <c r="BR7" s="24">
        <v>77.739999999999995</v>
      </c>
      <c r="BS7" s="24">
        <v>97.06</v>
      </c>
      <c r="BT7" s="24">
        <v>79.069999999999993</v>
      </c>
      <c r="BU7" s="24">
        <v>74.849999999999994</v>
      </c>
      <c r="BV7" s="24">
        <v>78.92</v>
      </c>
      <c r="BW7" s="24">
        <v>74.17</v>
      </c>
      <c r="BX7" s="24">
        <v>79.77</v>
      </c>
      <c r="BY7" s="24">
        <v>79.63</v>
      </c>
      <c r="BZ7" s="24">
        <v>76.78</v>
      </c>
      <c r="CA7" s="24">
        <v>97.61</v>
      </c>
      <c r="CB7" s="24">
        <v>261.07</v>
      </c>
      <c r="CC7" s="24">
        <v>272.94</v>
      </c>
      <c r="CD7" s="24">
        <v>220.96</v>
      </c>
      <c r="CE7" s="24">
        <v>269.93</v>
      </c>
      <c r="CF7" s="24">
        <v>284.47000000000003</v>
      </c>
      <c r="CG7" s="24">
        <v>220.31</v>
      </c>
      <c r="CH7" s="24">
        <v>230.95</v>
      </c>
      <c r="CI7" s="24">
        <v>214.56</v>
      </c>
      <c r="CJ7" s="24">
        <v>213.66</v>
      </c>
      <c r="CK7" s="24">
        <v>224.31</v>
      </c>
      <c r="CL7" s="24">
        <v>138.29</v>
      </c>
      <c r="CM7" s="24">
        <v>36.21</v>
      </c>
      <c r="CN7" s="24">
        <v>38.89</v>
      </c>
      <c r="CO7" s="24">
        <v>43.23</v>
      </c>
      <c r="CP7" s="24">
        <v>41.49</v>
      </c>
      <c r="CQ7" s="24">
        <v>41.49</v>
      </c>
      <c r="CR7" s="24">
        <v>49.68</v>
      </c>
      <c r="CS7" s="24">
        <v>49.27</v>
      </c>
      <c r="CT7" s="24">
        <v>49.47</v>
      </c>
      <c r="CU7" s="24">
        <v>48.19</v>
      </c>
      <c r="CV7" s="24">
        <v>47.32</v>
      </c>
      <c r="CW7" s="24">
        <v>59.1</v>
      </c>
      <c r="CX7" s="24">
        <v>100</v>
      </c>
      <c r="CY7" s="24">
        <v>100</v>
      </c>
      <c r="CZ7" s="24">
        <v>100</v>
      </c>
      <c r="DA7" s="24">
        <v>100</v>
      </c>
      <c r="DB7" s="24">
        <v>100</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2024-02-20T07:55:27Z</cp:lastPrinted>
  <dcterms:created xsi:type="dcterms:W3CDTF">2023-12-12T02:46:48Z</dcterms:created>
  <dcterms:modified xsi:type="dcterms:W3CDTF">2024-02-20T07:55:31Z</dcterms:modified>
  <cp:category/>
</cp:coreProperties>
</file>