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3687\Desktop\"/>
    </mc:Choice>
  </mc:AlternateContent>
  <workbookProtection workbookAlgorithmName="SHA-512" workbookHashValue="41v33Vblc9lDD3cYCbfcuau2ajmAH4giOtDrVuVpRjMAEmEcd4t5fnknkm4Ci3xsALnkrn2quAXGWjqbRk5Bzg==" workbookSaltValue="A29KFNdwBeQPJvpkmMnvWw==" workbookSpinCount="100000" lockStructure="1"/>
  <bookViews>
    <workbookView xWindow="0" yWindow="0" windowWidth="20460" windowHeight="750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<sst xmlns="http://schemas.openxmlformats.org/spreadsheetml/2006/main" count="241" uniqueCount="119">
  <si>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</si>
  <si>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</si>
  <si>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</si>
  <si>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</si>
  <si>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</si>
  <si>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</si>
  <si>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</si>
  <si>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</si>
  <si>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</si>
  <si>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</si>
  <si>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</si>
  <si>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</si>
  <si>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</si>
  <si>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</si>
  <si>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</si>
  <si>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</si>
  <si>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</si>
  <si>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</si>
  <si>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</si>
  <si>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</si>
  <si>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</si>
  <si>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</si>
  <si>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</si>
  <si>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</si>
  <si>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</si>
  <si>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</si>
  <si>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</si>
  <si>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</si>
  <si>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</si>
  <si>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</si>
  <si>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</si>
  <si>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</si>
  <si>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</si>
  <si>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</si>
  <si>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</si>
  <si>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</si>
  <si>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</si>
  <si>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</si>
  <si>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</si>
  <si>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</si>
  <si>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</si>
  <si>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</si>
  <si>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</si>
  <si>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</si>
  <si>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</si>
  <si>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</si>
  <si>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</si>
  <si>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</si>
  <si>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</si>
  <si>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</si>
  <si>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</si>
  <si>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</si>
  <si>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</si>
  <si>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</si>
  <si>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</si>
  <si>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</si>
  <si>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</si>
  <si>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</si>
  <si>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</si>
  <si>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</si>
  <si>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</si>
  <si>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</si>
  <si>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</si>
  <si>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</si>
  <si>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</si>
  <si>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</si>
  <si>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</si>
  <si>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</si>
  <si>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</si>
  <si>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</si>
  <si>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</si>
  <si>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</si>
  <si>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</si>
  <si>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</si>
  <si>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</si>
  <si>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</si>
  <si>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</si>
  <si>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</si>
  <si>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</si>
  <si>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</si>
  <si>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</si>
  <si>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</si>
  <si>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</si>
  <si>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</si>
  <si>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</si>
  <si>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</si>
  <si>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</si>
  <si>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</si>
  <si>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</si>
  <si>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</si>
  <si>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</si>
  <si>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</si>
  <si>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</si>
  <si>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</si>
  <si>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</si>
  <si>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</si>
  <si>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</si>
  <si>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</si>
  <si>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千代田町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</si>
  <si>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</si>
  <si>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</si>
  <si>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</si>
  <si>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</si>
  <si>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</si>
  <si>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</si>
  <si>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</si>
  <si>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</si>
  <si>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</si>
  <si>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</si>
  <si>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</si>
  <si>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</si>
  <si>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</si>
  <si>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</si>
  <si>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</si>
  <si>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</si>
  <si>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</si>
  <si>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平成5年度より下水道事業に着手し、平成12年度から供用開始しており、現段階で老朽化は進んでいないものと考えられるが、事業着手から30年が経過しており、計画的に点検・調査を行っている。今後の管渠の老朽化に備えるため、更新・維持管理へ向けた対策を進めていきたい。</t>
    <rPh sb="1" eb="3">
      <t>ヘイセイ</t>
    </rPh>
    <rPh sb="4" eb="6">
      <t>ネンド</t>
    </rPh>
    <rPh sb="8" eb="11">
      <t>ゲスイドウ</t>
    </rPh>
    <rPh sb="11" eb="13">
      <t>ジギョウ</t>
    </rPh>
    <rPh sb="14" eb="16">
      <t>チャクシュ</t>
    </rPh>
    <rPh sb="18" eb="20">
      <t>ヘイセイ</t>
    </rPh>
    <rPh sb="22" eb="24">
      <t>ネンド</t>
    </rPh>
    <rPh sb="26" eb="28">
      <t>キョウヨウ</t>
    </rPh>
    <rPh sb="28" eb="30">
      <t>カイシ</t>
    </rPh>
    <rPh sb="35" eb="38">
      <t>ゲンダンカイ</t>
    </rPh>
    <rPh sb="39" eb="42">
      <t>ロウキュウカ</t>
    </rPh>
    <rPh sb="43" eb="44">
      <t>スス</t>
    </rPh>
    <rPh sb="52" eb="53">
      <t>カンガ</t>
    </rPh>
    <rPh sb="59" eb="61">
      <t>ジギョウ</t>
    </rPh>
    <rPh sb="61" eb="63">
      <t>チャクシュ</t>
    </rPh>
    <rPh sb="67" eb="68">
      <t>ネン</t>
    </rPh>
    <rPh sb="69" eb="71">
      <t>ケイカ</t>
    </rPh>
    <rPh sb="76" eb="79">
      <t>ケイカクテキ</t>
    </rPh>
    <rPh sb="80" eb="82">
      <t>テンケン</t>
    </rPh>
    <rPh sb="83" eb="85">
      <t>チョウサ</t>
    </rPh>
    <rPh sb="86" eb="87">
      <t>オコナ</t>
    </rPh>
    <rPh sb="92" eb="94">
      <t>コンゴ</t>
    </rPh>
    <rPh sb="95" eb="97">
      <t>カンキョ</t>
    </rPh>
    <rPh sb="98" eb="101">
      <t>ロウキュウカ</t>
    </rPh>
    <rPh sb="102" eb="103">
      <t>ソナ</t>
    </rPh>
    <rPh sb="108" eb="110">
      <t>コウシン</t>
    </rPh>
    <rPh sb="111" eb="113">
      <t>イジ</t>
    </rPh>
    <rPh sb="113" eb="115">
      <t>カンリ</t>
    </rPh>
    <rPh sb="116" eb="117">
      <t>ム</t>
    </rPh>
    <rPh sb="119" eb="121">
      <t>タイサク</t>
    </rPh>
    <rPh sb="122" eb="123">
      <t>スス</t>
    </rPh>
    <phoneticPr fontId="4"/>
  </si>
  <si>
    <t xml:space="preserve">①収益的収支比率は、接続件数の増加に伴い、使用料収入も増加傾向にあるが、現在も建設事業の実施途中のため使用料収入だけでは賄えず、一般会計からの繰入れによって100％を超えている状態である。引き続き収益の確保、費用の削減に努めていく。
④企業債残高対事業規模比率は、毎年度企業債元金償還金を超えないような借入れとしており、今後も事業規模に見合った借入れに努める。
⑤経費回収率は、100％を下回っており、使用料収入で賄えていない状況である。今後も経費の削減に努めるとともに、使用料の増収となるように接続促進の取り組みを行っていく。
⑥汚水処理原価は、前年度と比較して高くなっており、類似団体平均値を上回っている。さらに汚水処理原価が低下するよう接続率の向上に取り組み、有収水量の増加を目指していく。
⑦下水道の汚水処理は、県の施設で行っているため施設利用率はない。
⑧水洗化率は、前年度と比較して若干高くなっており、引き続き供用開始区域内の未接続者への接続促進を行い、水洗化率の向上に努めていく。
</t>
    <rPh sb="83" eb="84">
      <t>コ</t>
    </rPh>
    <rPh sb="88" eb="90">
      <t>ジョウタイ</t>
    </rPh>
    <rPh sb="230" eb="231">
      <t>ツト</t>
    </rPh>
    <rPh sb="285" eb="286">
      <t>タカ</t>
    </rPh>
    <rPh sb="402" eb="404">
      <t>ジャッカン</t>
    </rPh>
    <rPh sb="412" eb="413">
      <t>ヒ</t>
    </rPh>
    <rPh sb="414" eb="415">
      <t>ツヅ</t>
    </rPh>
    <phoneticPr fontId="4"/>
  </si>
  <si>
    <t xml:space="preserve"> 経営の健全性・効率性について、使用料収入等が十分でなく、一般会計からの基準外繰入に頼らざるを得ない状況にある。また、人口減少などによる使用料収入に対しても懸念されるなか、管渠築造に係る建設事業において大きな事業費を投じるため、今後も接続促進により水洗化率の向上・使用料等の財源確保に努める。
 今後の取り組みとしては、令和6年度より公営企業会計へ移行し、透明性のある経営と経営基盤の強化・財政マネジメントの向上を図り、健全な経営を推進していく。
</t>
    <rPh sb="148" eb="150">
      <t>コンゴ</t>
    </rPh>
    <rPh sb="151" eb="152">
      <t>ト</t>
    </rPh>
    <rPh sb="153" eb="154">
      <t>ク</t>
    </rPh>
    <rPh sb="160" eb="162">
      <t>レイワ</t>
    </rPh>
    <rPh sb="163" eb="165">
      <t>ネンド</t>
    </rPh>
    <rPh sb="167" eb="169">
      <t>コウエイ</t>
    </rPh>
    <rPh sb="169" eb="171">
      <t>キギョウ</t>
    </rPh>
    <rPh sb="171" eb="173">
      <t>カイケイ</t>
    </rPh>
    <rPh sb="174" eb="176">
      <t>イコウ</t>
    </rPh>
    <rPh sb="178" eb="181">
      <t>トウメイセイ</t>
    </rPh>
    <rPh sb="184" eb="186">
      <t>ケイエイ</t>
    </rPh>
    <rPh sb="187" eb="189">
      <t>ケイエイ</t>
    </rPh>
    <rPh sb="189" eb="191">
      <t>キバン</t>
    </rPh>
    <rPh sb="192" eb="194">
      <t>キョウカ</t>
    </rPh>
    <rPh sb="195" eb="197">
      <t>ザイセイ</t>
    </rPh>
    <rPh sb="204" eb="206">
      <t>コウジョウ</t>
    </rPh>
    <rPh sb="207" eb="20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</si>
</sst>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1-4329-9019-E523555A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1-4329-9019-E523555A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2-4B22-A0E2-505D6296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2-4B22-A0E2-505D6296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61.22</c:v>
                </c:pt>
                <c:pt idx="1">
                  <c:v>63.82</c:v>
                </c:pt>
                <c:pt idx="2">
                  <c:v>65.239999999999995</c:v>
                </c:pt>
                <c:pt idx="3">
                  <c:v>64.900000000000006</c:v>
                </c:pt>
                <c:pt idx="4">
                  <c:v>66.25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E-461A-B332-B8E729B06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E-461A-B332-B8E729B06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102.53</c:v>
                </c:pt>
                <c:pt idx="1">
                  <c:v>106.46</c:v>
                </c:pt>
                <c:pt idx="2">
                  <c:v>100.32</c:v>
                </c:pt>
                <c:pt idx="3">
                  <c:v>97.76</c:v>
                </c:pt>
                <c:pt idx="4">
                  <c:v>102.72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B-44F7-9C39-AA5C8C90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B-44F7-9C39-AA5C8C90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B-47EB-87E0-0A7653F7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B-47EB-87E0-0A7653F7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7-4CB3-B4CC-9353E8D9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7-4CB3-B4CC-9353E8D9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9-42E7-BCFB-1D7FB446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89-42E7-BCFB-1D7FB446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6-4051-BBB4-6AE4D4F40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6-4051-BBB4-6AE4D4F40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19.170000000000002</c:v>
                </c:pt>
                <c:pt idx="1">
                  <c:v>16.579999999999998</c:v>
                </c:pt>
                <c:pt idx="2">
                  <c:v>13.54</c:v>
                </c:pt>
                <c:pt idx="3">
                  <c:v>11.52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2-474C-A5CC-9837612D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2-474C-A5CC-9837612D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89.11</c:v>
                </c:pt>
                <c:pt idx="1">
                  <c:v>87.22</c:v>
                </c:pt>
                <c:pt idx="2">
                  <c:v>73.67</c:v>
                </c:pt>
                <c:pt idx="3">
                  <c:v>85.59</c:v>
                </c:pt>
                <c:pt idx="4">
                  <c:v>66.59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2-45B3-97CC-62618DACC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2-45B3-97CC-62618DACC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213.81</c:v>
                </c:pt>
                <c:pt idx="1">
                  <c:v>221.61</c:v>
                </c:pt>
                <c:pt idx="2">
                  <c:v>263.74</c:v>
                </c:pt>
                <c:pt idx="3">
                  <c:v>225.53</c:v>
                </c:pt>
                <c:pt idx="4">
                  <c:v>286.76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A-4B9E-9150-D0D6716B5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A-4B9E-9150-D0D6716B5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群馬県　千代田町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Cc2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11021</v>
      </c>
      <c r="AM8" s="37"/>
      <c r="AN8" s="37"/>
      <c r="AO8" s="37"/>
      <c r="AP8" s="37"/>
      <c r="AQ8" s="37"/>
      <c r="AR8" s="37"/>
      <c r="AS8" s="37"/>
      <c r="AT8" s="38">
        <f>データ!T6</f>
        <v>21.73</v>
      </c>
      <c r="AU8" s="38"/>
      <c r="AV8" s="38"/>
      <c r="AW8" s="38"/>
      <c r="AX8" s="38"/>
      <c r="AY8" s="38"/>
      <c r="AZ8" s="38"/>
      <c r="BA8" s="38"/>
      <c r="BB8" s="38">
        <f>データ!U6</f>
        <v>507.18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29.19</v>
      </c>
      <c r="Q10" s="38"/>
      <c r="R10" s="38"/>
      <c r="S10" s="38"/>
      <c r="T10" s="38"/>
      <c r="U10" s="38"/>
      <c r="V10" s="38"/>
      <c r="W10" s="38">
        <f>データ!Q6</f>
        <v>77.680000000000007</v>
      </c>
      <c r="X10" s="38"/>
      <c r="Y10" s="38"/>
      <c r="Z10" s="38"/>
      <c r="AA10" s="38"/>
      <c r="AB10" s="38"/>
      <c r="AC10" s="38"/>
      <c r="AD10" s="37">
        <f>データ!R6</f>
        <v>3575</v>
      </c>
      <c r="AE10" s="37"/>
      <c r="AF10" s="37"/>
      <c r="AG10" s="37"/>
      <c r="AH10" s="37"/>
      <c r="AI10" s="37"/>
      <c r="AJ10" s="37"/>
      <c r="AK10" s="2"/>
      <c r="AL10" s="37">
        <f>データ!V6</f>
        <v>3206</v>
      </c>
      <c r="AM10" s="37"/>
      <c r="AN10" s="37"/>
      <c r="AO10" s="37"/>
      <c r="AP10" s="37"/>
      <c r="AQ10" s="37"/>
      <c r="AR10" s="37"/>
      <c r="AS10" s="37"/>
      <c r="AT10" s="38">
        <f>データ!W6</f>
        <v>1.18</v>
      </c>
      <c r="AU10" s="38"/>
      <c r="AV10" s="38"/>
      <c r="AW10" s="38"/>
      <c r="AX10" s="38"/>
      <c r="AY10" s="38"/>
      <c r="AZ10" s="38"/>
      <c r="BA10" s="38"/>
      <c r="BB10" s="38">
        <f>データ!X6</f>
        <v>2716.95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43</v>
      </c>
      <c r="N86" s="12" t="s">
        <v>44</v>
      </c>
      <c r="O86" s="12" t="str">
        <f>データ!EO6</f>
        <v>【0.23】</v>
      </c>
    </row>
  </sheetData>
  <sheetProtection algorithmName="SHA-512" hashValue="4Nlr7GG3oTjMZi58/NTh5Yhit1hcfkPLZoQCilrKFgkCCg5M7g509hx6tELdWvIsRmtKh7j6Eys4h9XwxfFq/A==" saltValue="zBZn+Evz7GgC14OnOQqbxg==" spinCount="100000" sheet="1" objects="1" scenarios="1" formatCells="0" formatColumns="0" formatRows="0"/>
  <mergeCells count="51">
    <mergeCell ref="B60:BJ61"/>
    <mergeCell ref="BL64:BZ65"/>
    <mergeCell ref="BL66:BZ82"/>
    <mergeCell ref="C83:BJ83"/>
    <mergeCell ref="BL47:BZ6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105236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群馬県　千代田町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29.19</v>
      </c>
      <c r="Q6" s="20">
        <f t="shared" si="3"/>
        <v>77.680000000000007</v>
      </c>
      <c r="R6" s="20">
        <f t="shared" si="3"/>
        <v>3575</v>
      </c>
      <c r="S6" s="20">
        <f t="shared" si="3"/>
        <v>11021</v>
      </c>
      <c r="T6" s="20">
        <f t="shared" si="3"/>
        <v>21.73</v>
      </c>
      <c r="U6" s="20">
        <f t="shared" si="3"/>
        <v>507.18</v>
      </c>
      <c r="V6" s="20">
        <f t="shared" si="3"/>
        <v>3206</v>
      </c>
      <c r="W6" s="20">
        <f t="shared" si="3"/>
        <v>1.18</v>
      </c>
      <c r="X6" s="20">
        <f t="shared" si="3"/>
        <v>2716.95</v>
      </c>
      <c r="Y6" s="21">
        <f>IF(Y7="",NA(),Y7)</f>
        <v>102.53</v>
      </c>
      <c r="Z6" s="21">
        <f t="shared" ref="Z6:AH6" si="4">IF(Z7="",NA(),Z7)</f>
        <v>106.46</v>
      </c>
      <c r="AA6" s="21">
        <f t="shared" si="4"/>
        <v>100.32</v>
      </c>
      <c r="AB6" s="21">
        <f t="shared" si="4"/>
        <v>97.76</v>
      </c>
      <c r="AC6" s="21">
        <f t="shared" si="4"/>
        <v>102.72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19.170000000000002</v>
      </c>
      <c r="BG6" s="21">
        <f t="shared" ref="BG6:BO6" si="7">IF(BG7="",NA(),BG7)</f>
        <v>16.579999999999998</v>
      </c>
      <c r="BH6" s="21">
        <f t="shared" si="7"/>
        <v>13.54</v>
      </c>
      <c r="BI6" s="21">
        <f t="shared" si="7"/>
        <v>11.52</v>
      </c>
      <c r="BJ6" s="21">
        <f t="shared" si="7"/>
        <v>10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89.11</v>
      </c>
      <c r="BR6" s="21">
        <f t="shared" ref="BR6:BZ6" si="8">IF(BR7="",NA(),BR7)</f>
        <v>87.22</v>
      </c>
      <c r="BS6" s="21">
        <f t="shared" si="8"/>
        <v>73.67</v>
      </c>
      <c r="BT6" s="21">
        <f t="shared" si="8"/>
        <v>85.59</v>
      </c>
      <c r="BU6" s="21">
        <f t="shared" si="8"/>
        <v>66.59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213.81</v>
      </c>
      <c r="CC6" s="21">
        <f t="shared" ref="CC6:CK6" si="9">IF(CC7="",NA(),CC7)</f>
        <v>221.61</v>
      </c>
      <c r="CD6" s="21">
        <f t="shared" si="9"/>
        <v>263.74</v>
      </c>
      <c r="CE6" s="21">
        <f t="shared" si="9"/>
        <v>225.53</v>
      </c>
      <c r="CF6" s="21">
        <f t="shared" si="9"/>
        <v>286.76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61.22</v>
      </c>
      <c r="CY6" s="21">
        <f t="shared" ref="CY6:DG6" si="11">IF(CY7="",NA(),CY7)</f>
        <v>63.82</v>
      </c>
      <c r="CZ6" s="21">
        <f t="shared" si="11"/>
        <v>65.239999999999995</v>
      </c>
      <c r="DA6" s="21">
        <f t="shared" si="11"/>
        <v>64.900000000000006</v>
      </c>
      <c r="DB6" s="21">
        <f t="shared" si="11"/>
        <v>66.25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105236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29.19</v>
      </c>
      <c r="Q7" s="24">
        <v>77.680000000000007</v>
      </c>
      <c r="R7" s="24">
        <v>3575</v>
      </c>
      <c r="S7" s="24">
        <v>11021</v>
      </c>
      <c r="T7" s="24">
        <v>21.73</v>
      </c>
      <c r="U7" s="24">
        <v>507.18</v>
      </c>
      <c r="V7" s="24">
        <v>3206</v>
      </c>
      <c r="W7" s="24">
        <v>1.18</v>
      </c>
      <c r="X7" s="24">
        <v>2716.95</v>
      </c>
      <c r="Y7" s="24">
        <v>102.53</v>
      </c>
      <c r="Z7" s="24">
        <v>106.46</v>
      </c>
      <c r="AA7" s="24">
        <v>100.32</v>
      </c>
      <c r="AB7" s="24">
        <v>97.76</v>
      </c>
      <c r="AC7" s="24">
        <v>102.72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19.170000000000002</v>
      </c>
      <c r="BG7" s="24">
        <v>16.579999999999998</v>
      </c>
      <c r="BH7" s="24">
        <v>13.54</v>
      </c>
      <c r="BI7" s="24">
        <v>11.52</v>
      </c>
      <c r="BJ7" s="24">
        <v>10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89.11</v>
      </c>
      <c r="BR7" s="24">
        <v>87.22</v>
      </c>
      <c r="BS7" s="24">
        <v>73.67</v>
      </c>
      <c r="BT7" s="24">
        <v>85.59</v>
      </c>
      <c r="BU7" s="24">
        <v>66.59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213.81</v>
      </c>
      <c r="CC7" s="24">
        <v>221.61</v>
      </c>
      <c r="CD7" s="24">
        <v>263.74</v>
      </c>
      <c r="CE7" s="24">
        <v>225.53</v>
      </c>
      <c r="CF7" s="24">
        <v>286.76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61.22</v>
      </c>
      <c r="CY7" s="24">
        <v>63.82</v>
      </c>
      <c r="CZ7" s="24">
        <v>65.239999999999995</v>
      </c>
      <c r="DA7" s="24">
        <v>64.900000000000006</v>
      </c>
      <c r="DB7" s="24">
        <v>66.25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2024-01-24T01:57:57Z</cp:lastPrinted>
  <dcterms:created xsi:type="dcterms:W3CDTF">2023-12-12T02:46:49Z</dcterms:created>
  <dcterms:modified xsi:type="dcterms:W3CDTF">2024-01-24T01:58:00Z</dcterms:modified>
  <cp:category/>
</cp:coreProperties>
</file>