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gunmanw-my.sharepoint.com/personal/okumura-ryuya_pref_gunma_lg_jp/Documents/添付ファイル/"/>
    </mc:Choice>
  </mc:AlternateContent>
  <xr:revisionPtr revIDLastSave="0" documentId="8_{C56D90BE-20E7-4F65-B374-CB0B0BCAB647}" xr6:coauthVersionLast="47" xr6:coauthVersionMax="47" xr10:uidLastSave="{00000000-0000-0000-0000-000000000000}"/>
  <workbookProtection workbookAlgorithmName="SHA-512" workbookHashValue="CFIKscfcUQH9oB2r9PWUnw8EhL+yKP/fPJodZsprkZ9OBI1Hqsq3JYIZZt3KyaqM1U58bYSc5n7wnUdkie3rHA==" workbookSaltValue="jgkffb+yeUnYa8zQXHHkuA==" workbookSpinCount="100000" lockStructure="1"/>
  <bookViews>
    <workbookView xWindow="-110" yWindow="-110" windowWidth="19420" windowHeight="104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L10" i="4"/>
  <c r="AD10" i="4"/>
  <c r="B10" i="4"/>
  <c r="AL8"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<sst xmlns="http://schemas.openxmlformats.org/spreadsheetml/2006/main" count="236" uniqueCount="120">
  <si>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</si>
  <si>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</si>
  <si>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</si>
  <si>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</si>
  <si>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</si>
  <si>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</si>
  <si>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</si>
  <si>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</si>
  <si>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</si>
  <si>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</si>
  <si>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</si>
  <si>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</si>
  <si>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</si>
  <si>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</si>
  <si>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</si>
  <si>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</si>
  <si>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</si>
  <si>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</si>
  <si>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</si>
  <si>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</si>
  <si>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</si>
  <si>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</si>
  <si>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</si>
  <si>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</si>
  <si>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</si>
  <si>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</si>
  <si>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</si>
  <si>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</si>
  <si>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</si>
  <si>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</si>
  <si>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</si>
  <si>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</si>
  <si>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</si>
  <si>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</si>
  <si>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</si>
  <si>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</si>
  <si>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</si>
  <si>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</si>
  <si>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</si>
  <si>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</si>
  <si>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</si>
  <si>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</si>
  <si>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</si>
  <si>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</si>
  <si>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</si>
  <si>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</si>
  <si>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</si>
  <si>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</si>
  <si>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</si>
  <si>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</si>
  <si>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</si>
  <si>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</si>
  <si>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</si>
  <si>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</si>
  <si>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</si>
  <si>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</si>
  <si>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</si>
  <si>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</si>
  <si>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</si>
  <si>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</si>
  <si>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</si>
  <si>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</si>
  <si>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</si>
  <si>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</si>
  <si>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</si>
  <si>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</si>
  <si>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</si>
  <si>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</si>
  <si>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</si>
  <si>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</si>
  <si>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</si>
  <si>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</si>
  <si>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</si>
  <si>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</si>
  <si>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</si>
  <si>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</si>
  <si>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</si>
  <si>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</si>
  <si>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</si>
  <si>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</si>
  <si>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</si>
  <si>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</si>
  <si>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</si>
  <si>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</si>
  <si>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</si>
  <si>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</si>
  <si>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</si>
  <si>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</si>
  <si>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</si>
  <si>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</si>
  <si>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</si>
  <si>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</si>
  <si>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</si>
  <si>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</si>
  <si>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</si>
  <si>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</si>
  <si>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</si>
  <si>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</si>
  <si>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甘楽町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</si>
  <si>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</si>
  <si>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</si>
  <si>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</si>
  <si>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</si>
  <si>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</si>
  <si>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</si>
  <si>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</si>
  <si>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</si>
  <si>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</si>
  <si>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</si>
  <si>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</si>
  <si>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</si>
  <si>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</si>
  <si>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</si>
  <si>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</si>
  <si>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</si>
  <si>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</si>
  <si>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</si>
  <si>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①令和3年度より有収水量、料金収入ともに減少したが、それよりも多く修繕費や委託料が減少したため収益的収支比率は増加した。
②-
③-
④地方債残高をすべて一般会計からの繰入金で賄っているため計上されない。
⑤修繕費が減少したことにより、経費回収率は前年と比べ大幅に増加した。しかし、料金収入も減少していることから、修繕費などが増加すれば回収率は下降してしまう。
⑥修繕費が減少したことにより汚水処理費が減少した。そのため汚水処理原価は減少した。
⑦農業集落排水区域の特環下水への接続により、現在処理能力も一日平均処理能力も減少しているのでほぼ増減なしとなっている。
⑧農業集落排水区域の特環下水への接続により、減少した。</t>
    <rPh sb="1" eb="3">
      <t>レイワ</t>
    </rPh>
    <rPh sb="4" eb="5">
      <t>ネン</t>
    </rPh>
    <rPh sb="5" eb="6">
      <t>ド</t>
    </rPh>
    <rPh sb="8" eb="10">
      <t>ユウシュウ</t>
    </rPh>
    <rPh sb="10" eb="12">
      <t>スイリョウ</t>
    </rPh>
    <rPh sb="13" eb="15">
      <t>リョウキン</t>
    </rPh>
    <rPh sb="15" eb="17">
      <t>シュウニュウ</t>
    </rPh>
    <rPh sb="20" eb="22">
      <t>ゲンショウ</t>
    </rPh>
    <rPh sb="31" eb="32">
      <t>オオ</t>
    </rPh>
    <rPh sb="33" eb="36">
      <t>シュウゼンヒ</t>
    </rPh>
    <rPh sb="37" eb="40">
      <t>イタクリョウ</t>
    </rPh>
    <rPh sb="41" eb="43">
      <t>ゲンショウ</t>
    </rPh>
    <rPh sb="47" eb="50">
      <t>シュウエキテキ</t>
    </rPh>
    <rPh sb="50" eb="52">
      <t>シュウシ</t>
    </rPh>
    <rPh sb="52" eb="54">
      <t>ヒリツ</t>
    </rPh>
    <rPh sb="55" eb="57">
      <t>ゾウカ</t>
    </rPh>
    <rPh sb="68" eb="71">
      <t>チホウサイ</t>
    </rPh>
    <rPh sb="71" eb="73">
      <t>ザンダカ</t>
    </rPh>
    <rPh sb="77" eb="79">
      <t>イッパン</t>
    </rPh>
    <rPh sb="79" eb="81">
      <t>カイケイ</t>
    </rPh>
    <rPh sb="84" eb="86">
      <t>クリイレ</t>
    </rPh>
    <rPh sb="86" eb="87">
      <t>キン</t>
    </rPh>
    <rPh sb="88" eb="89">
      <t>マカナ</t>
    </rPh>
    <rPh sb="95" eb="97">
      <t>ケイジョウ</t>
    </rPh>
    <rPh sb="104" eb="107">
      <t>シュウゼンヒ</t>
    </rPh>
    <rPh sb="108" eb="110">
      <t>ゲンショウ</t>
    </rPh>
    <rPh sb="118" eb="120">
      <t>ケイヒ</t>
    </rPh>
    <rPh sb="120" eb="122">
      <t>カイシュウ</t>
    </rPh>
    <rPh sb="122" eb="123">
      <t>リツ</t>
    </rPh>
    <rPh sb="124" eb="126">
      <t>ゼンネン</t>
    </rPh>
    <rPh sb="127" eb="128">
      <t>クラ</t>
    </rPh>
    <rPh sb="129" eb="131">
      <t>オオハバ</t>
    </rPh>
    <rPh sb="132" eb="134">
      <t>ゾウカ</t>
    </rPh>
    <rPh sb="141" eb="143">
      <t>リョウキン</t>
    </rPh>
    <rPh sb="143" eb="145">
      <t>シュウニュウ</t>
    </rPh>
    <rPh sb="146" eb="148">
      <t>ゲンショウ</t>
    </rPh>
    <rPh sb="157" eb="160">
      <t>シュウゼンヒ</t>
    </rPh>
    <rPh sb="163" eb="165">
      <t>ゾウカ</t>
    </rPh>
    <rPh sb="168" eb="170">
      <t>カイシュウ</t>
    </rPh>
    <rPh sb="170" eb="171">
      <t>リツ</t>
    </rPh>
    <rPh sb="172" eb="174">
      <t>カコウ</t>
    </rPh>
    <rPh sb="182" eb="185">
      <t>シュウゼンヒ</t>
    </rPh>
    <rPh sb="186" eb="188">
      <t>ゲンショウ</t>
    </rPh>
    <rPh sb="195" eb="197">
      <t>オスイ</t>
    </rPh>
    <rPh sb="197" eb="199">
      <t>ショリ</t>
    </rPh>
    <rPh sb="199" eb="200">
      <t>ヒ</t>
    </rPh>
    <rPh sb="201" eb="203">
      <t>ゲンショウ</t>
    </rPh>
    <rPh sb="210" eb="212">
      <t>オスイ</t>
    </rPh>
    <rPh sb="212" eb="214">
      <t>ショリ</t>
    </rPh>
    <rPh sb="214" eb="216">
      <t>ゲンカ</t>
    </rPh>
    <rPh sb="217" eb="219">
      <t>ゲンショウ</t>
    </rPh>
    <rPh sb="284" eb="286">
      <t>ノウギョウ</t>
    </rPh>
    <rPh sb="286" eb="288">
      <t>シュウラク</t>
    </rPh>
    <rPh sb="288" eb="290">
      <t>ハイスイ</t>
    </rPh>
    <rPh sb="290" eb="292">
      <t>クイキ</t>
    </rPh>
    <rPh sb="293" eb="295">
      <t>トッカン</t>
    </rPh>
    <rPh sb="295" eb="297">
      <t>ゲスイ</t>
    </rPh>
    <rPh sb="299" eb="301">
      <t>セツゾク</t>
    </rPh>
    <rPh sb="305" eb="307">
      <t>ゲンショウ</t>
    </rPh>
    <phoneticPr fontId="4"/>
  </si>
  <si>
    <t>①-
②-
③下水管布設延長のうち、管渠の修繕・改良は行われていない。</t>
    <rPh sb="7" eb="9">
      <t>ゲスイ</t>
    </rPh>
    <rPh sb="9" eb="10">
      <t>カン</t>
    </rPh>
    <rPh sb="10" eb="12">
      <t>フセツ</t>
    </rPh>
    <rPh sb="12" eb="14">
      <t>エンチョウ</t>
    </rPh>
    <rPh sb="18" eb="20">
      <t>カンキョ</t>
    </rPh>
    <rPh sb="21" eb="23">
      <t>シュウゼン</t>
    </rPh>
    <rPh sb="24" eb="26">
      <t>カイリョウ</t>
    </rPh>
    <rPh sb="27" eb="28">
      <t>オコナ</t>
    </rPh>
    <phoneticPr fontId="4"/>
  </si>
  <si>
    <t>　本事業は、平成６年より供用開始した城南上野地区、平成１０年より供用開始した天引地区、平成１６年より供用開始した善慶寺国峰地区の３地区となっている。特環下水への接続により料金収入の増加も見込めない。また、老朽化による修繕費の増加が懸念されるため接続率向上に努め、経営の健全化を図りたい。</t>
    <rPh sb="1" eb="2">
      <t>ホン</t>
    </rPh>
    <rPh sb="2" eb="4">
      <t>ジギョウ</t>
    </rPh>
    <rPh sb="6" eb="8">
      <t>ヘイセイ</t>
    </rPh>
    <rPh sb="9" eb="10">
      <t>ネン</t>
    </rPh>
    <rPh sb="12" eb="14">
      <t>キョウヨウ</t>
    </rPh>
    <rPh sb="14" eb="16">
      <t>カイシ</t>
    </rPh>
    <rPh sb="18" eb="20">
      <t>ジョウナン</t>
    </rPh>
    <rPh sb="20" eb="22">
      <t>ウエノ</t>
    </rPh>
    <rPh sb="22" eb="24">
      <t>チク</t>
    </rPh>
    <rPh sb="25" eb="27">
      <t>ヘイセイ</t>
    </rPh>
    <rPh sb="29" eb="30">
      <t>ネン</t>
    </rPh>
    <rPh sb="32" eb="34">
      <t>キョウヨウ</t>
    </rPh>
    <rPh sb="34" eb="36">
      <t>カイシ</t>
    </rPh>
    <rPh sb="38" eb="40">
      <t>アマビキ</t>
    </rPh>
    <rPh sb="40" eb="42">
      <t>チク</t>
    </rPh>
    <rPh sb="43" eb="45">
      <t>ヘイセイ</t>
    </rPh>
    <rPh sb="47" eb="48">
      <t>ネン</t>
    </rPh>
    <rPh sb="50" eb="52">
      <t>キョウヨウ</t>
    </rPh>
    <rPh sb="52" eb="54">
      <t>カイシ</t>
    </rPh>
    <rPh sb="56" eb="59">
      <t>ゼンケイジ</t>
    </rPh>
    <rPh sb="59" eb="61">
      <t>クニミネ</t>
    </rPh>
    <rPh sb="61" eb="63">
      <t>チク</t>
    </rPh>
    <rPh sb="65" eb="67">
      <t>チク</t>
    </rPh>
    <rPh sb="74" eb="76">
      <t>トッカン</t>
    </rPh>
    <rPh sb="76" eb="78">
      <t>ゲスイ</t>
    </rPh>
    <rPh sb="80" eb="82">
      <t>セツゾク</t>
    </rPh>
    <rPh sb="85" eb="87">
      <t>リョウキン</t>
    </rPh>
    <rPh sb="87" eb="89">
      <t>シュウニュウ</t>
    </rPh>
    <rPh sb="90" eb="92">
      <t>ゾウカ</t>
    </rPh>
    <rPh sb="93" eb="95">
      <t>ミコ</t>
    </rPh>
    <rPh sb="102" eb="105">
      <t>ロウキュウカ</t>
    </rPh>
    <rPh sb="108" eb="111">
      <t>シュウゼンヒ</t>
    </rPh>
    <rPh sb="112" eb="114">
      <t>ゾウカ</t>
    </rPh>
    <rPh sb="115" eb="117">
      <t>ケネン</t>
    </rPh>
    <rPh sb="122" eb="124">
      <t>セツゾク</t>
    </rPh>
    <rPh sb="124" eb="125">
      <t>リツ</t>
    </rPh>
    <rPh sb="125" eb="127">
      <t>コウジョウ</t>
    </rPh>
    <rPh sb="128" eb="129">
      <t>ツト</t>
    </rPh>
    <rPh sb="131" eb="133">
      <t>ケイエイ</t>
    </rPh>
    <rPh sb="134" eb="137">
      <t>ケンゼンカ</t>
    </rPh>
    <rPh sb="138" eb="139">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</si>
</sst>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88-462B-A4E8-8271D2222D5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B988-462B-A4E8-8271D2222D5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45.65</c:v>
                </c:pt>
                <c:pt idx="1">
                  <c:v>46.05</c:v>
                </c:pt>
                <c:pt idx="2">
                  <c:v>45.65</c:v>
                </c:pt>
                <c:pt idx="3">
                  <c:v>44.43</c:v>
                </c:pt>
                <c:pt idx="4">
                  <c:v>44.75</c:v>
                </c:pt>
              </c:numCache>
            </c:numRef>
          </c:val>
          <c:extLst>
            <c:ext xmlns:c16="http://schemas.microsoft.com/office/drawing/2014/chart" uri="{C3380CC4-5D6E-409C-BE32-E72D297353CC}">
              <c16:uniqueId val="{00000000-8823-404C-BAAB-1F0FD8FAB8B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8823-404C-BAAB-1F0FD8FAB8B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86.02</c:v>
                </c:pt>
                <c:pt idx="1">
                  <c:v>86.61</c:v>
                </c:pt>
                <c:pt idx="2">
                  <c:v>86.91</c:v>
                </c:pt>
                <c:pt idx="3">
                  <c:v>87.2</c:v>
                </c:pt>
                <c:pt idx="4">
                  <c:v>86.05</c:v>
                </c:pt>
              </c:numCache>
            </c:numRef>
          </c:val>
          <c:extLst>
            <c:ext xmlns:c16="http://schemas.microsoft.com/office/drawing/2014/chart" uri="{C3380CC4-5D6E-409C-BE32-E72D297353CC}">
              <c16:uniqueId val="{00000000-80F1-4861-B2E2-663F9D7A388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80F1-4861-B2E2-663F9D7A388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77.63</c:v>
                </c:pt>
                <c:pt idx="1">
                  <c:v>93.35</c:v>
                </c:pt>
                <c:pt idx="2">
                  <c:v>98.09</c:v>
                </c:pt>
                <c:pt idx="3">
                  <c:v>97.43</c:v>
                </c:pt>
                <c:pt idx="4">
                  <c:v>98.29</c:v>
                </c:pt>
              </c:numCache>
            </c:numRef>
          </c:val>
          <c:extLst>
            <c:ext xmlns:c16="http://schemas.microsoft.com/office/drawing/2014/chart" uri="{C3380CC4-5D6E-409C-BE32-E72D297353CC}">
              <c16:uniqueId val="{00000000-8215-4FF9-AED4-38BAC7184EA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15-4FF9-AED4-38BAC7184EA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39-4627-B38A-D30B7988DA9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39-4627-B38A-D30B7988DA9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CA-40BD-8DD0-0CD328D1558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CA-40BD-8DD0-0CD328D1558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E0-4BC9-BFC0-4F0D39C4AF9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E0-4BC9-BFC0-4F0D39C4AF9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B3-4BAB-8F17-B2C117C4B78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B3-4BAB-8F17-B2C117C4B78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5A-4432-8A58-B58D9B6AF86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325A-4432-8A58-B58D9B6AF86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37.64</c:v>
                </c:pt>
                <c:pt idx="1">
                  <c:v>59.32</c:v>
                </c:pt>
                <c:pt idx="2">
                  <c:v>72.03</c:v>
                </c:pt>
                <c:pt idx="3">
                  <c:v>53.94</c:v>
                </c:pt>
                <c:pt idx="4">
                  <c:v>83.64</c:v>
                </c:pt>
              </c:numCache>
            </c:numRef>
          </c:val>
          <c:extLst>
            <c:ext xmlns:c16="http://schemas.microsoft.com/office/drawing/2014/chart" uri="{C3380CC4-5D6E-409C-BE32-E72D297353CC}">
              <c16:uniqueId val="{00000000-6D01-4ECA-9B74-AFD9E10D32D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6D01-4ECA-9B74-AFD9E10D32D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344.51</c:v>
                </c:pt>
                <c:pt idx="1">
                  <c:v>218.89</c:v>
                </c:pt>
                <c:pt idx="2">
                  <c:v>182.38</c:v>
                </c:pt>
                <c:pt idx="3">
                  <c:v>245.39</c:v>
                </c:pt>
                <c:pt idx="4">
                  <c:v>158.38</c:v>
                </c:pt>
              </c:numCache>
            </c:numRef>
          </c:val>
          <c:extLst>
            <c:ext xmlns:c16="http://schemas.microsoft.com/office/drawing/2014/chart" uri="{C3380CC4-5D6E-409C-BE32-E72D297353CC}">
              <c16:uniqueId val="{00000000-BDCE-4807-86D1-3ED03A2179B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BDCE-4807-86D1-3ED03A2179B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群馬県　甘楽町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12601</v>
      </c>
      <c r="AM8" s="37"/>
      <c r="AN8" s="37"/>
      <c r="AO8" s="37"/>
      <c r="AP8" s="37"/>
      <c r="AQ8" s="37"/>
      <c r="AR8" s="37"/>
      <c r="AS8" s="37"/>
      <c r="AT8" s="38">
        <f>データ!T6</f>
        <v>58.61</v>
      </c>
      <c r="AU8" s="38"/>
      <c r="AV8" s="38"/>
      <c r="AW8" s="38"/>
      <c r="AX8" s="38"/>
      <c r="AY8" s="38"/>
      <c r="AZ8" s="38"/>
      <c r="BA8" s="38"/>
      <c r="BB8" s="38">
        <f>データ!U6</f>
        <v>215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17.04</v>
      </c>
      <c r="Q10" s="38"/>
      <c r="R10" s="38"/>
      <c r="S10" s="38"/>
      <c r="T10" s="38"/>
      <c r="U10" s="38"/>
      <c r="V10" s="38"/>
      <c r="W10" s="38">
        <f>データ!Q6</f>
        <v>102.6</v>
      </c>
      <c r="X10" s="38"/>
      <c r="Y10" s="38"/>
      <c r="Z10" s="38"/>
      <c r="AA10" s="38"/>
      <c r="AB10" s="38"/>
      <c r="AC10" s="38"/>
      <c r="AD10" s="37">
        <f>データ!R6</f>
        <v>2475</v>
      </c>
      <c r="AE10" s="37"/>
      <c r="AF10" s="37"/>
      <c r="AG10" s="37"/>
      <c r="AH10" s="37"/>
      <c r="AI10" s="37"/>
      <c r="AJ10" s="37"/>
      <c r="AK10" s="2"/>
      <c r="AL10" s="37">
        <f>データ!V6</f>
        <v>2136</v>
      </c>
      <c r="AM10" s="37"/>
      <c r="AN10" s="37"/>
      <c r="AO10" s="37"/>
      <c r="AP10" s="37"/>
      <c r="AQ10" s="37"/>
      <c r="AR10" s="37"/>
      <c r="AS10" s="37"/>
      <c r="AT10" s="38">
        <f>データ!W6</f>
        <v>0.89</v>
      </c>
      <c r="AU10" s="38"/>
      <c r="AV10" s="38"/>
      <c r="AW10" s="38"/>
      <c r="AX10" s="38"/>
      <c r="AY10" s="38"/>
      <c r="AZ10" s="38"/>
      <c r="BA10" s="38"/>
      <c r="BB10" s="38">
        <f>データ!X6</f>
        <v>2400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mn4PQO8lMKFRyBhTXCZBA+QP+sYnFvh4MT1AesEPYqI4QkvFtcuvpHqkKIvEA2qPDgeLBBzgwrUa+j4/nAmbvQ==" saltValue="az8Y/tllSsxUU8IHyaq5m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103845</v>
      </c>
      <c r="D6" s="19">
        <f t="shared" si="3"/>
        <v>47</v>
      </c>
      <c r="E6" s="19">
        <f t="shared" si="3"/>
        <v>17</v>
      </c>
      <c r="F6" s="19">
        <f t="shared" si="3"/>
        <v>5</v>
      </c>
      <c r="G6" s="19">
        <f t="shared" si="3"/>
        <v>0</v>
      </c>
      <c r="H6" s="19" t="str">
        <f t="shared" si="3"/>
        <v>群馬県　甘楽町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17.04</v>
      </c>
      <c r="Q6" s="20">
        <f t="shared" si="3"/>
        <v>102.6</v>
      </c>
      <c r="R6" s="20">
        <f t="shared" si="3"/>
        <v>2475</v>
      </c>
      <c r="S6" s="20">
        <f t="shared" si="3"/>
        <v>12601</v>
      </c>
      <c r="T6" s="20">
        <f t="shared" si="3"/>
        <v>58.61</v>
      </c>
      <c r="U6" s="20">
        <f t="shared" si="3"/>
        <v>215</v>
      </c>
      <c r="V6" s="20">
        <f t="shared" si="3"/>
        <v>2136</v>
      </c>
      <c r="W6" s="20">
        <f t="shared" si="3"/>
        <v>0.89</v>
      </c>
      <c r="X6" s="20">
        <f t="shared" si="3"/>
        <v>2400</v>
      </c>
      <c r="Y6" s="21">
        <f>IF(Y7="",NA(),Y7)</f>
        <v>77.63</v>
      </c>
      <c r="Z6" s="21">
        <f t="shared" ref="Z6:AH6" si="4">IF(Z7="",NA(),Z7)</f>
        <v>93.35</v>
      </c>
      <c r="AA6" s="21">
        <f t="shared" si="4"/>
        <v>98.09</v>
      </c>
      <c r="AB6" s="21">
        <f t="shared" si="4"/>
        <v>97.43</v>
      </c>
      <c r="AC6" s="21">
        <f t="shared" si="4"/>
        <v>98.29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37.64</v>
      </c>
      <c r="BR6" s="21">
        <f t="shared" ref="BR6:BZ6" si="8">IF(BR7="",NA(),BR7)</f>
        <v>59.32</v>
      </c>
      <c r="BS6" s="21">
        <f t="shared" si="8"/>
        <v>72.03</v>
      </c>
      <c r="BT6" s="21">
        <f t="shared" si="8"/>
        <v>53.94</v>
      </c>
      <c r="BU6" s="21">
        <f t="shared" si="8"/>
        <v>83.64</v>
      </c>
      <c r="BV6" s="21">
        <f t="shared" si="8"/>
        <v>57.77</v>
      </c>
      <c r="BW6" s="21">
        <f t="shared" si="8"/>
        <v>57.31</v>
      </c>
      <c r="BX6" s="21">
        <f t="shared" si="8"/>
        <v>57.08</v>
      </c>
      <c r="BY6" s="21">
        <f t="shared" si="8"/>
        <v>56.26</v>
      </c>
      <c r="BZ6" s="21">
        <f t="shared" si="8"/>
        <v>52.94</v>
      </c>
      <c r="CA6" s="20" t="str">
        <f>IF(CA7="","",IF(CA7="-","【-】","【"&amp;SUBSTITUTE(TEXT(CA7,"#,##0.00"),"-","△")&amp;"】"))</f>
        <v>【57.02】</v>
      </c>
      <c r="CB6" s="21">
        <f>IF(CB7="",NA(),CB7)</f>
        <v>344.51</v>
      </c>
      <c r="CC6" s="21">
        <f t="shared" ref="CC6:CK6" si="9">IF(CC7="",NA(),CC7)</f>
        <v>218.89</v>
      </c>
      <c r="CD6" s="21">
        <f t="shared" si="9"/>
        <v>182.38</v>
      </c>
      <c r="CE6" s="21">
        <f t="shared" si="9"/>
        <v>245.39</v>
      </c>
      <c r="CF6" s="21">
        <f t="shared" si="9"/>
        <v>158.38</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45.65</v>
      </c>
      <c r="CN6" s="21">
        <f t="shared" ref="CN6:CV6" si="10">IF(CN7="",NA(),CN7)</f>
        <v>46.05</v>
      </c>
      <c r="CO6" s="21">
        <f t="shared" si="10"/>
        <v>45.65</v>
      </c>
      <c r="CP6" s="21">
        <f t="shared" si="10"/>
        <v>44.43</v>
      </c>
      <c r="CQ6" s="21">
        <f t="shared" si="10"/>
        <v>44.75</v>
      </c>
      <c r="CR6" s="21">
        <f t="shared" si="10"/>
        <v>50.68</v>
      </c>
      <c r="CS6" s="21">
        <f t="shared" si="10"/>
        <v>50.14</v>
      </c>
      <c r="CT6" s="21">
        <f t="shared" si="10"/>
        <v>54.83</v>
      </c>
      <c r="CU6" s="21">
        <f t="shared" si="10"/>
        <v>66.53</v>
      </c>
      <c r="CV6" s="21">
        <f t="shared" si="10"/>
        <v>52.35</v>
      </c>
      <c r="CW6" s="20" t="str">
        <f>IF(CW7="","",IF(CW7="-","【-】","【"&amp;SUBSTITUTE(TEXT(CW7,"#,##0.00"),"-","△")&amp;"】"))</f>
        <v>【52.55】</v>
      </c>
      <c r="CX6" s="21">
        <f>IF(CX7="",NA(),CX7)</f>
        <v>86.02</v>
      </c>
      <c r="CY6" s="21">
        <f t="shared" ref="CY6:DG6" si="11">IF(CY7="",NA(),CY7)</f>
        <v>86.61</v>
      </c>
      <c r="CZ6" s="21">
        <f t="shared" si="11"/>
        <v>86.91</v>
      </c>
      <c r="DA6" s="21">
        <f t="shared" si="11"/>
        <v>87.2</v>
      </c>
      <c r="DB6" s="21">
        <f t="shared" si="11"/>
        <v>86.05</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
      <c r="A7" s="14"/>
      <c r="B7" s="23">
        <v>2022</v>
      </c>
      <c r="C7" s="23">
        <v>103845</v>
      </c>
      <c r="D7" s="23">
        <v>47</v>
      </c>
      <c r="E7" s="23">
        <v>17</v>
      </c>
      <c r="F7" s="23">
        <v>5</v>
      </c>
      <c r="G7" s="23">
        <v>0</v>
      </c>
      <c r="H7" s="23" t="s">
        <v>98</v>
      </c>
      <c r="I7" s="23" t="s">
        <v>99</v>
      </c>
      <c r="J7" s="23" t="s">
        <v>100</v>
      </c>
      <c r="K7" s="23" t="s">
        <v>101</v>
      </c>
      <c r="L7" s="23" t="s">
        <v>102</v>
      </c>
      <c r="M7" s="23" t="s">
        <v>103</v>
      </c>
      <c r="N7" s="24" t="s">
        <v>104</v>
      </c>
      <c r="O7" s="24" t="s">
        <v>105</v>
      </c>
      <c r="P7" s="24">
        <v>17.04</v>
      </c>
      <c r="Q7" s="24">
        <v>102.6</v>
      </c>
      <c r="R7" s="24">
        <v>2475</v>
      </c>
      <c r="S7" s="24">
        <v>12601</v>
      </c>
      <c r="T7" s="24">
        <v>58.61</v>
      </c>
      <c r="U7" s="24">
        <v>215</v>
      </c>
      <c r="V7" s="24">
        <v>2136</v>
      </c>
      <c r="W7" s="24">
        <v>0.89</v>
      </c>
      <c r="X7" s="24">
        <v>2400</v>
      </c>
      <c r="Y7" s="24">
        <v>77.63</v>
      </c>
      <c r="Z7" s="24">
        <v>93.35</v>
      </c>
      <c r="AA7" s="24">
        <v>98.09</v>
      </c>
      <c r="AB7" s="24">
        <v>97.43</v>
      </c>
      <c r="AC7" s="24">
        <v>98.29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37.64</v>
      </c>
      <c r="BR7" s="24">
        <v>59.32</v>
      </c>
      <c r="BS7" s="24">
        <v>72.03</v>
      </c>
      <c r="BT7" s="24">
        <v>53.94</v>
      </c>
      <c r="BU7" s="24">
        <v>83.64</v>
      </c>
      <c r="BV7" s="24">
        <v>57.77</v>
      </c>
      <c r="BW7" s="24">
        <v>57.31</v>
      </c>
      <c r="BX7" s="24">
        <v>57.08</v>
      </c>
      <c r="BY7" s="24">
        <v>56.26</v>
      </c>
      <c r="BZ7" s="24">
        <v>52.94</v>
      </c>
      <c r="CA7" s="24">
        <v>57.02</v>
      </c>
      <c r="CB7" s="24">
        <v>344.51</v>
      </c>
      <c r="CC7" s="24">
        <v>218.89</v>
      </c>
      <c r="CD7" s="24">
        <v>182.38</v>
      </c>
      <c r="CE7" s="24">
        <v>245.39</v>
      </c>
      <c r="CF7" s="24">
        <v>158.38</v>
      </c>
      <c r="CG7" s="24">
        <v>274.35000000000002</v>
      </c>
      <c r="CH7" s="24">
        <v>273.52</v>
      </c>
      <c r="CI7" s="24">
        <v>274.99</v>
      </c>
      <c r="CJ7" s="24">
        <v>282.08999999999997</v>
      </c>
      <c r="CK7" s="24">
        <v>303.27999999999997</v>
      </c>
      <c r="CL7" s="24">
        <v>273.68</v>
      </c>
      <c r="CM7" s="24">
        <v>45.65</v>
      </c>
      <c r="CN7" s="24">
        <v>46.05</v>
      </c>
      <c r="CO7" s="24">
        <v>45.65</v>
      </c>
      <c r="CP7" s="24">
        <v>44.43</v>
      </c>
      <c r="CQ7" s="24">
        <v>44.75</v>
      </c>
      <c r="CR7" s="24">
        <v>50.68</v>
      </c>
      <c r="CS7" s="24">
        <v>50.14</v>
      </c>
      <c r="CT7" s="24">
        <v>54.83</v>
      </c>
      <c r="CU7" s="24">
        <v>66.53</v>
      </c>
      <c r="CV7" s="24">
        <v>52.35</v>
      </c>
      <c r="CW7" s="24">
        <v>52.55</v>
      </c>
      <c r="CX7" s="24">
        <v>86.02</v>
      </c>
      <c r="CY7" s="24">
        <v>86.61</v>
      </c>
      <c r="CZ7" s="24">
        <v>86.91</v>
      </c>
      <c r="DA7" s="24">
        <v>87.2</v>
      </c>
      <c r="DB7" s="24">
        <v>86.05</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2023-12-12T02:53:13Z</dcterms:created>
  <dcterms:modified xsi:type="dcterms:W3CDTF">2024-02-07T09:01:25Z</dcterms:modified>
  <cp:category/>
</cp:coreProperties>
</file>