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C:\Users\goto-tetsuya.PREF\Desktop\新しいフォルダー (3)\"/>
    </mc:Choice>
  </mc:AlternateContent>
  <xr:revisionPtr revIDLastSave="0" documentId="13_ncr:1_{CE22CE3F-5F76-48CE-AE77-B6EB7F906D68}" xr6:coauthVersionLast="36" xr6:coauthVersionMax="36" xr10:uidLastSave="{00000000-0000-0000-0000-000000000000}"/>
  <workbookProtection workbookAlgorithmName="SHA-512" workbookHashValue="ui/SIsQKIUuatMj4A5Plne31QREhjmqErzo4kB6OWeJY3eNl//2+OIKRw6JGf/KBduMdwTRaq7XqdDZgnFhFJw==" workbookSaltValue="YJkYoQqQIfgFPil/GlOHIg==" workbookSpinCount="100000" lockStructure="1"/>
  <bookViews>
    <workbookView xWindow="0" yWindow="0" windowWidth="21600" windowHeight="953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T6" i="5"/>
  <c r="AT8" i="4" s="1"/>
  <c r="S6" i="5"/>
  <c r="AL8" i="4" s="1"/>
  <c r="R6" i="5"/>
  <c r="Q6" i="5"/>
  <c r="P6" i="5"/>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AL10" i="4"/>
  <c r="AD10" i="4"/>
  <c r="W10" i="4"/>
  <c r="P10" i="4"/>
  <c r="B10" i="4"/>
  <c r="BB8" i="4"/>
  <c r="AD8" i="4"/>
  <c r="I8" i="4"/>
  <c r="B8" i="4"/>
</calcChain>
</file>

<file path=xl/sharedStrings.xml><?xml version="1.0" encoding="utf-8"?>
<sst xmlns="http://schemas.openxmlformats.org/spreadsheetml/2006/main" count="236" uniqueCount="120">
  <si>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</si>
  <si>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</si>
  <si>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</si>
  <si>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</si>
  <si>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</si>
  <si>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</si>
  <si>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</si>
  <si>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</si>
  <si>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</si>
  <si>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</si>
  <si>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</si>
  <si>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</si>
  <si>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</si>
  <si>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</si>
  <si>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</si>
  <si>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</si>
  <si>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</si>
  <si>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</si>
  <si>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</si>
  <si>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</si>
  <si>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</si>
  <si>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</si>
  <si>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</si>
  <si>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</si>
  <si>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</si>
  <si>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</si>
  <si>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</si>
  <si>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</si>
  <si>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</si>
  <si>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</si>
  <si>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</si>
  <si>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</si>
  <si>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</si>
  <si>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</si>
  <si>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</si>
  <si>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</si>
  <si>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</si>
  <si>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</si>
  <si>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</si>
  <si>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</si>
  <si>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</si>
  <si>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</si>
  <si>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</si>
  <si>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</si>
  <si>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</si>
  <si>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</si>
  <si>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</si>
  <si>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</si>
  <si>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</si>
  <si>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</si>
  <si>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</si>
  <si>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</si>
  <si>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</si>
  <si>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</si>
  <si>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</si>
  <si>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</si>
  <si>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</si>
  <si>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</si>
  <si>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</si>
  <si>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</si>
  <si>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</si>
  <si>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</si>
  <si>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</si>
  <si>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</si>
  <si>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</si>
  <si>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</si>
  <si>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</si>
  <si>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</si>
  <si>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</si>
  <si>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</si>
  <si>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</si>
  <si>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</si>
  <si>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</si>
  <si>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</si>
  <si>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</si>
  <si>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</si>
  <si>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</si>
  <si>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</si>
  <si>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</si>
  <si>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</si>
  <si>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</si>
  <si>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</si>
  <si>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</si>
  <si>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</si>
  <si>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</si>
  <si>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</si>
  <si>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</si>
  <si>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</si>
  <si>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</si>
  <si>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</si>
  <si>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</si>
  <si>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</si>
  <si>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</si>
  <si>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</si>
  <si>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</si>
  <si>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</si>
  <si>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</si>
  <si>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</si>
  <si>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</si>
  <si>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片品村</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</si>
  <si>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</si>
  <si>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</si>
  <si>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</si>
  <si>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</si>
  <si>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</si>
  <si>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</si>
  <si>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</si>
  <si>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</si>
  <si>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</si>
  <si>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</si>
  <si>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</si>
  <si>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</si>
  <si>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</si>
  <si>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</si>
  <si>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</si>
  <si>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</si>
  <si>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</si>
  <si>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管渠改善率は、０%と過去５年間で更新実績はないが、老朽化を迎える施設、管渠の計画的な更新を進めることが重要であり、今後の課題である。</t>
    <rPh sb="0" eb="2">
      <t>カンキョ</t>
    </rPh>
    <rPh sb="2" eb="5">
      <t>カイゼンリツ</t>
    </rPh>
    <rPh sb="10" eb="12">
      <t>カコ</t>
    </rPh>
    <rPh sb="13" eb="15">
      <t>ネンカン</t>
    </rPh>
    <rPh sb="16" eb="18">
      <t>コウシン</t>
    </rPh>
    <rPh sb="18" eb="20">
      <t>ジッセキ</t>
    </rPh>
    <rPh sb="25" eb="28">
      <t>ロウキュウカ</t>
    </rPh>
    <rPh sb="29" eb="30">
      <t>ムカ</t>
    </rPh>
    <rPh sb="32" eb="34">
      <t>シセツ</t>
    </rPh>
    <rPh sb="35" eb="37">
      <t>カンキョ</t>
    </rPh>
    <rPh sb="38" eb="41">
      <t>ケイカクテキ</t>
    </rPh>
    <rPh sb="42" eb="44">
      <t>コウシン</t>
    </rPh>
    <rPh sb="45" eb="46">
      <t>スス</t>
    </rPh>
    <rPh sb="51" eb="53">
      <t>ジュウヨウ</t>
    </rPh>
    <rPh sb="57" eb="59">
      <t>コンゴ</t>
    </rPh>
    <rPh sb="60" eb="62">
      <t>カダイ</t>
    </rPh>
    <phoneticPr fontId="4"/>
  </si>
  <si>
    <t>排水処理人口や排水処理需要の的確な把握に努め、併せて建設改良事業、維持管理等についても収支のバランスのとれた健全な経営を目指し、財源の確保と未収金残高の徴収率向上に取組みたい。また、効率的な経営体制と施設運用を図るため、事務事業の見直しや職員の技術水準の向上及び人材育成に努めたい。排水施設は、衛生的な生活を確保する為の重要な施設です。今後、施設同様に排水管も順次老朽化を迎える事から、更新基準となる法定耐用年数や実使用年数を調査する最適整備構想を策定することによって、更新や維持補修に必要な事業費を明らかにした上で計画的に事業を進める必要がある。</t>
    <rPh sb="0" eb="2">
      <t>ハイスイ</t>
    </rPh>
    <rPh sb="2" eb="4">
      <t>ショリ</t>
    </rPh>
    <rPh sb="4" eb="6">
      <t>ジンコウ</t>
    </rPh>
    <rPh sb="7" eb="9">
      <t>ハイスイ</t>
    </rPh>
    <rPh sb="9" eb="11">
      <t>ショリ</t>
    </rPh>
    <rPh sb="11" eb="13">
      <t>ジュヨウ</t>
    </rPh>
    <rPh sb="14" eb="16">
      <t>テキカク</t>
    </rPh>
    <rPh sb="17" eb="19">
      <t>ハアク</t>
    </rPh>
    <rPh sb="20" eb="21">
      <t>ツト</t>
    </rPh>
    <rPh sb="23" eb="24">
      <t>アワ</t>
    </rPh>
    <rPh sb="26" eb="28">
      <t>ケンセツ</t>
    </rPh>
    <rPh sb="28" eb="30">
      <t>カイリョウ</t>
    </rPh>
    <rPh sb="30" eb="32">
      <t>ジギョウ</t>
    </rPh>
    <rPh sb="33" eb="35">
      <t>イジ</t>
    </rPh>
    <rPh sb="35" eb="37">
      <t>カンリ</t>
    </rPh>
    <rPh sb="37" eb="38">
      <t>ナド</t>
    </rPh>
    <rPh sb="43" eb="45">
      <t>シュウシ</t>
    </rPh>
    <rPh sb="54" eb="56">
      <t>ケンゼン</t>
    </rPh>
    <rPh sb="57" eb="59">
      <t>ケイエイ</t>
    </rPh>
    <rPh sb="60" eb="62">
      <t>メザ</t>
    </rPh>
    <rPh sb="64" eb="66">
      <t>ザイゲン</t>
    </rPh>
    <rPh sb="67" eb="69">
      <t>カクホ</t>
    </rPh>
    <rPh sb="70" eb="73">
      <t>ミシュウキン</t>
    </rPh>
    <rPh sb="73" eb="75">
      <t>ザンダカ</t>
    </rPh>
    <rPh sb="76" eb="78">
      <t>チョウシュウ</t>
    </rPh>
    <rPh sb="78" eb="79">
      <t>リツ</t>
    </rPh>
    <rPh sb="79" eb="81">
      <t>コウジョウ</t>
    </rPh>
    <rPh sb="82" eb="84">
      <t>トリクミ</t>
    </rPh>
    <rPh sb="91" eb="94">
      <t>コウリツテキ</t>
    </rPh>
    <rPh sb="95" eb="97">
      <t>ケイエイ</t>
    </rPh>
    <rPh sb="97" eb="99">
      <t>タイセイ</t>
    </rPh>
    <rPh sb="100" eb="102">
      <t>シセツ</t>
    </rPh>
    <rPh sb="102" eb="104">
      <t>ウンヨウ</t>
    </rPh>
    <rPh sb="105" eb="106">
      <t>ハカ</t>
    </rPh>
    <rPh sb="110" eb="112">
      <t>ジム</t>
    </rPh>
    <rPh sb="112" eb="114">
      <t>ジギョウ</t>
    </rPh>
    <rPh sb="115" eb="117">
      <t>ミナオ</t>
    </rPh>
    <rPh sb="119" eb="121">
      <t>ショクイン</t>
    </rPh>
    <rPh sb="122" eb="124">
      <t>ギジュツ</t>
    </rPh>
    <rPh sb="124" eb="126">
      <t>スイジュン</t>
    </rPh>
    <rPh sb="127" eb="129">
      <t>コウジョウ</t>
    </rPh>
    <rPh sb="129" eb="130">
      <t>オヨ</t>
    </rPh>
    <rPh sb="131" eb="133">
      <t>ジンザイ</t>
    </rPh>
    <rPh sb="133" eb="135">
      <t>イクセイ</t>
    </rPh>
    <rPh sb="136" eb="137">
      <t>ツト</t>
    </rPh>
    <rPh sb="141" eb="143">
      <t>ハイスイ</t>
    </rPh>
    <rPh sb="143" eb="145">
      <t>シセツ</t>
    </rPh>
    <rPh sb="147" eb="149">
      <t>エイセイ</t>
    </rPh>
    <rPh sb="149" eb="150">
      <t>テキ</t>
    </rPh>
    <rPh sb="151" eb="153">
      <t>セイカツ</t>
    </rPh>
    <rPh sb="154" eb="156">
      <t>カクホ</t>
    </rPh>
    <rPh sb="158" eb="159">
      <t>タメ</t>
    </rPh>
    <rPh sb="160" eb="162">
      <t>ジュウヨウ</t>
    </rPh>
    <rPh sb="163" eb="165">
      <t>シセツ</t>
    </rPh>
    <rPh sb="168" eb="170">
      <t>コンゴ</t>
    </rPh>
    <rPh sb="171" eb="173">
      <t>シセツ</t>
    </rPh>
    <rPh sb="173" eb="175">
      <t>ドウヨウ</t>
    </rPh>
    <rPh sb="176" eb="178">
      <t>ハイスイ</t>
    </rPh>
    <rPh sb="178" eb="179">
      <t>カン</t>
    </rPh>
    <rPh sb="180" eb="182">
      <t>ジュンジ</t>
    </rPh>
    <rPh sb="182" eb="185">
      <t>ロウキュウカ</t>
    </rPh>
    <rPh sb="186" eb="187">
      <t>ムカ</t>
    </rPh>
    <rPh sb="189" eb="190">
      <t>コト</t>
    </rPh>
    <rPh sb="193" eb="195">
      <t>コウシン</t>
    </rPh>
    <rPh sb="195" eb="197">
      <t>キジュン</t>
    </rPh>
    <rPh sb="200" eb="202">
      <t>ホウテイ</t>
    </rPh>
    <rPh sb="202" eb="204">
      <t>タイヨウ</t>
    </rPh>
    <rPh sb="204" eb="206">
      <t>ネンスウ</t>
    </rPh>
    <rPh sb="207" eb="208">
      <t>ジツ</t>
    </rPh>
    <rPh sb="208" eb="210">
      <t>シヨウ</t>
    </rPh>
    <rPh sb="210" eb="212">
      <t>ネンスウ</t>
    </rPh>
    <rPh sb="213" eb="215">
      <t>チョウサ</t>
    </rPh>
    <rPh sb="217" eb="219">
      <t>サイテキ</t>
    </rPh>
    <rPh sb="219" eb="221">
      <t>セイビ</t>
    </rPh>
    <rPh sb="221" eb="223">
      <t>コウソウ</t>
    </rPh>
    <rPh sb="224" eb="226">
      <t>サクテイ</t>
    </rPh>
    <rPh sb="235" eb="237">
      <t>コウシン</t>
    </rPh>
    <rPh sb="238" eb="240">
      <t>イジ</t>
    </rPh>
    <rPh sb="240" eb="242">
      <t>ホシュウ</t>
    </rPh>
    <rPh sb="243" eb="245">
      <t>ヒツヨウ</t>
    </rPh>
    <rPh sb="246" eb="249">
      <t>ジギョウヒ</t>
    </rPh>
    <rPh sb="250" eb="251">
      <t>アキ</t>
    </rPh>
    <rPh sb="256" eb="257">
      <t>ウエ</t>
    </rPh>
    <rPh sb="258" eb="261">
      <t>ケイカクテキ</t>
    </rPh>
    <rPh sb="262" eb="264">
      <t>ジギョウ</t>
    </rPh>
    <rPh sb="265" eb="266">
      <t>スス</t>
    </rPh>
    <rPh sb="268" eb="270">
      <t>ヒツヨウ</t>
    </rPh>
    <phoneticPr fontId="4"/>
  </si>
  <si>
    <t>①収益的収支比率
他会計繰入金の減少により総収益が減少し、収益的収支比率が減少した。
④企業債残高対事業規模比率
企業債残高対象事業規模比率は、全国平均を大幅に上回っている。原因は、施設の老朽化に伴う処理場に係る企業債が増加したためと考えられる。
⑤経費回収率
排水処理費用と下水道使用料の関係を表す経費回収率は、平均値を下回っている状況にある。排水施設の更新投資時期を迎え、機械更新等の排水処理費用が年々多くなっている。
⑥汚水処理原価
１立方メートルあたりの汚水処理原価は、有収水量減少の影響により平均値を上回っている。今後は、維持管理費の削減や接続率の向上図っていく必要がある。
⑦施設利用率
排水処理能力に対する排水処理水量の割合を示す排水の施設利用率は、下水処理人口の減少により低めに推移しているが、季節によって需要変動がある。今後も効率的な汚水処理運用及び施設運用を図り、接続世帯を増やし利用率を向上させる必要がある。
⑧水洗化率
排水処理区域内人口に対する排水処理人口の割合を示す水洗化率は、平均値では下回っているが年平均で３ポイント程度伸びている。今後も加入促進の継続が必要である。</t>
    <rPh sb="1" eb="8">
      <t>シュウエキテキシュウシヒリツ</t>
    </rPh>
    <rPh sb="9" eb="10">
      <t>ホカ</t>
    </rPh>
    <rPh sb="10" eb="12">
      <t>カイケイ</t>
    </rPh>
    <rPh sb="12" eb="15">
      <t>クリイレキン</t>
    </rPh>
    <rPh sb="16" eb="18">
      <t>ゲンショウ</t>
    </rPh>
    <rPh sb="21" eb="22">
      <t>ソウ</t>
    </rPh>
    <rPh sb="22" eb="24">
      <t>シュウエキ</t>
    </rPh>
    <rPh sb="25" eb="27">
      <t>ゲンショウ</t>
    </rPh>
    <rPh sb="30" eb="33">
      <t>シュウエキテキ</t>
    </rPh>
    <rPh sb="33" eb="35">
      <t>シュウシ</t>
    </rPh>
    <rPh sb="35" eb="37">
      <t>ヒリツ</t>
    </rPh>
    <rPh sb="38" eb="40">
      <t>ゲンショウ</t>
    </rPh>
    <rPh sb="44" eb="56">
      <t>キギョウサイザンダカタイジギョウキボヒリツ</t>
    </rPh>
    <rPh sb="58" eb="60">
      <t>キギョウ</t>
    </rPh>
    <rPh sb="125" eb="127">
      <t>ケイヒ</t>
    </rPh>
    <rPh sb="127" eb="130">
      <t>カイシュウリツ</t>
    </rPh>
    <rPh sb="235" eb="237">
      <t>ゲンカ</t>
    </rPh>
    <rPh sb="294" eb="296">
      <t>シセツ</t>
    </rPh>
    <rPh sb="296" eb="299">
      <t>リヨウリツ</t>
    </rPh>
    <rPh sb="417" eb="419">
      <t>スイセン</t>
    </rPh>
    <rPh sb="419" eb="420">
      <t>カ</t>
    </rPh>
    <rPh sb="420" eb="421">
      <t>リツ</t>
    </rPh>
    <rPh sb="474" eb="476">
      <t>テイド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</si>
</sst>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726-401E-9406-F78B4B74A10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1726-401E-9406-F78B4B74A10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59.45</c:v>
                </c:pt>
                <c:pt idx="1">
                  <c:v>64.84</c:v>
                </c:pt>
                <c:pt idx="2">
                  <c:v>76.52</c:v>
                </c:pt>
                <c:pt idx="3">
                  <c:v>67.38</c:v>
                </c:pt>
                <c:pt idx="4">
                  <c:v>72.19</c:v>
                </c:pt>
              </c:numCache>
            </c:numRef>
          </c:val>
          <c:extLst>
            <c:ext xmlns:c16="http://schemas.microsoft.com/office/drawing/2014/chart" uri="{C3380CC4-5D6E-409C-BE32-E72D297353CC}">
              <c16:uniqueId val="{00000000-120C-4213-A0D4-C1704ECE617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20C-4213-A0D4-C1704ECE617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B96-4DAD-8DE5-4597A6DC731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B96-4DAD-8DE5-4597A6DC731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838-4BDB-9870-E9748E3E0B9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838-4BDB-9870-E9748E3E0B9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159-4925-955B-6AC9653CF83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159-4925-955B-6AC9653CF83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1C3-4570-AE0B-705172A9F20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1C3-4570-AE0B-705172A9F20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4269.82</c:v>
                </c:pt>
                <c:pt idx="1">
                  <c:v>3822.51</c:v>
                </c:pt>
                <c:pt idx="2">
                  <c:v>3829.75</c:v>
                </c:pt>
                <c:pt idx="3">
                  <c:v>3417.4</c:v>
                </c:pt>
                <c:pt idx="4">
                  <c:v>3046.29</c:v>
                </c:pt>
              </c:numCache>
            </c:numRef>
          </c:val>
          <c:extLst>
            <c:ext xmlns:c16="http://schemas.microsoft.com/office/drawing/2014/chart" uri="{C3380CC4-5D6E-409C-BE32-E72D297353CC}">
              <c16:uniqueId val="{00000000-3CDA-4D65-B1E2-98869A5265A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3CDA-4D65-B1E2-98869A5265A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40.520000000000003</c:v>
                </c:pt>
                <c:pt idx="1">
                  <c:v>24.89</c:v>
                </c:pt>
                <c:pt idx="2">
                  <c:v>26.03</c:v>
                </c:pt>
                <c:pt idx="3">
                  <c:v>27.15</c:v>
                </c:pt>
                <c:pt idx="4">
                  <c:v>33.43</c:v>
                </c:pt>
              </c:numCache>
            </c:numRef>
          </c:val>
          <c:extLst>
            <c:ext xmlns:c16="http://schemas.microsoft.com/office/drawing/2014/chart" uri="{C3380CC4-5D6E-409C-BE32-E72D297353CC}">
              <c16:uniqueId val="{00000000-F07C-4A3A-A77A-9D9EA5CD770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F07C-4A3A-A77A-9D9EA5CD770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261.66000000000003</c:v>
                </c:pt>
                <c:pt idx="1">
                  <c:v>417.51</c:v>
                </c:pt>
                <c:pt idx="2">
                  <c:v>422.21</c:v>
                </c:pt>
                <c:pt idx="3">
                  <c:v>403.22</c:v>
                </c:pt>
                <c:pt idx="4">
                  <c:v>327.16000000000003</c:v>
                </c:pt>
              </c:numCache>
            </c:numRef>
          </c:val>
          <c:extLst>
            <c:ext xmlns:c16="http://schemas.microsoft.com/office/drawing/2014/chart" uri="{C3380CC4-5D6E-409C-BE32-E72D297353CC}">
              <c16:uniqueId val="{00000000-349E-48BF-A446-83770293D6A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349E-48BF-A446-83770293D6A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20.83</c:v>
                </c:pt>
                <c:pt idx="1">
                  <c:v>19.45</c:v>
                </c:pt>
                <c:pt idx="2">
                  <c:v>16.690000000000001</c:v>
                </c:pt>
                <c:pt idx="3">
                  <c:v>21.79</c:v>
                </c:pt>
                <c:pt idx="4">
                  <c:v>19.45</c:v>
                </c:pt>
              </c:numCache>
            </c:numRef>
          </c:val>
          <c:extLst>
            <c:ext xmlns:c16="http://schemas.microsoft.com/office/drawing/2014/chart" uri="{C3380CC4-5D6E-409C-BE32-E72D297353CC}">
              <c16:uniqueId val="{00000000-1917-4DD0-A01F-B18FA56BFF1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1917-4DD0-A01F-B18FA56BFF1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65.510000000000005</c:v>
                </c:pt>
                <c:pt idx="1">
                  <c:v>68.2</c:v>
                </c:pt>
                <c:pt idx="2">
                  <c:v>70.5</c:v>
                </c:pt>
                <c:pt idx="3">
                  <c:v>72.97</c:v>
                </c:pt>
                <c:pt idx="4">
                  <c:v>77.05</c:v>
                </c:pt>
              </c:numCache>
            </c:numRef>
          </c:val>
          <c:extLst>
            <c:ext xmlns:c16="http://schemas.microsoft.com/office/drawing/2014/chart" uri="{C3380CC4-5D6E-409C-BE32-E72D297353CC}">
              <c16:uniqueId val="{00000000-891B-4BAE-9499-A50649E52FA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891B-4BAE-9499-A50649E52FA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55" zoomScaleNormal="55"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群馬県　片品村</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6">
        <f>データ!S6</f>
        <v>4088</v>
      </c>
      <c r="AM8" s="46"/>
      <c r="AN8" s="46"/>
      <c r="AO8" s="46"/>
      <c r="AP8" s="46"/>
      <c r="AQ8" s="46"/>
      <c r="AR8" s="46"/>
      <c r="AS8" s="46"/>
      <c r="AT8" s="45">
        <f>データ!T6</f>
        <v>391.76</v>
      </c>
      <c r="AU8" s="45"/>
      <c r="AV8" s="45"/>
      <c r="AW8" s="45"/>
      <c r="AX8" s="45"/>
      <c r="AY8" s="45"/>
      <c r="AZ8" s="45"/>
      <c r="BA8" s="45"/>
      <c r="BB8" s="45">
        <f>データ!U6</f>
        <v>10.43</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2">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2">
      <c r="A10" s="2"/>
      <c r="B10" s="45" t="str">
        <f>データ!N6</f>
        <v>-</v>
      </c>
      <c r="C10" s="45"/>
      <c r="D10" s="45"/>
      <c r="E10" s="45"/>
      <c r="F10" s="45"/>
      <c r="G10" s="45"/>
      <c r="H10" s="45"/>
      <c r="I10" s="45" t="str">
        <f>データ!O6</f>
        <v>該当数値なし</v>
      </c>
      <c r="J10" s="45"/>
      <c r="K10" s="45"/>
      <c r="L10" s="45"/>
      <c r="M10" s="45"/>
      <c r="N10" s="45"/>
      <c r="O10" s="45"/>
      <c r="P10" s="45">
        <f>データ!P6</f>
        <v>15.07</v>
      </c>
      <c r="Q10" s="45"/>
      <c r="R10" s="45"/>
      <c r="S10" s="45"/>
      <c r="T10" s="45"/>
      <c r="U10" s="45"/>
      <c r="V10" s="45"/>
      <c r="W10" s="45">
        <f>データ!Q6</f>
        <v>92.37</v>
      </c>
      <c r="X10" s="45"/>
      <c r="Y10" s="45"/>
      <c r="Z10" s="45"/>
      <c r="AA10" s="45"/>
      <c r="AB10" s="45"/>
      <c r="AC10" s="45"/>
      <c r="AD10" s="46">
        <f>データ!R6</f>
        <v>1900</v>
      </c>
      <c r="AE10" s="46"/>
      <c r="AF10" s="46"/>
      <c r="AG10" s="46"/>
      <c r="AH10" s="46"/>
      <c r="AI10" s="46"/>
      <c r="AJ10" s="46"/>
      <c r="AK10" s="2"/>
      <c r="AL10" s="46">
        <f>データ!V6</f>
        <v>610</v>
      </c>
      <c r="AM10" s="46"/>
      <c r="AN10" s="46"/>
      <c r="AO10" s="46"/>
      <c r="AP10" s="46"/>
      <c r="AQ10" s="46"/>
      <c r="AR10" s="46"/>
      <c r="AS10" s="46"/>
      <c r="AT10" s="45">
        <f>データ!W6</f>
        <v>0.34</v>
      </c>
      <c r="AU10" s="45"/>
      <c r="AV10" s="45"/>
      <c r="AW10" s="45"/>
      <c r="AX10" s="45"/>
      <c r="AY10" s="45"/>
      <c r="AZ10" s="45"/>
      <c r="BA10" s="45"/>
      <c r="BB10" s="45">
        <f>データ!X6</f>
        <v>1794.12</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119</v>
      </c>
      <c r="BM16" s="81"/>
      <c r="BN16" s="81"/>
      <c r="BO16" s="81"/>
      <c r="BP16" s="81"/>
      <c r="BQ16" s="81"/>
      <c r="BR16" s="81"/>
      <c r="BS16" s="81"/>
      <c r="BT16" s="81"/>
      <c r="BU16" s="81"/>
      <c r="BV16" s="81"/>
      <c r="BW16" s="81"/>
      <c r="BX16" s="81"/>
      <c r="BY16" s="81"/>
      <c r="BZ16" s="8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0"/>
      <c r="BM17" s="81"/>
      <c r="BN17" s="81"/>
      <c r="BO17" s="81"/>
      <c r="BP17" s="81"/>
      <c r="BQ17" s="81"/>
      <c r="BR17" s="81"/>
      <c r="BS17" s="81"/>
      <c r="BT17" s="81"/>
      <c r="BU17" s="81"/>
      <c r="BV17" s="81"/>
      <c r="BW17" s="81"/>
      <c r="BX17" s="81"/>
      <c r="BY17" s="81"/>
      <c r="BZ17" s="8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0"/>
      <c r="BM18" s="81"/>
      <c r="BN18" s="81"/>
      <c r="BO18" s="81"/>
      <c r="BP18" s="81"/>
      <c r="BQ18" s="81"/>
      <c r="BR18" s="81"/>
      <c r="BS18" s="81"/>
      <c r="BT18" s="81"/>
      <c r="BU18" s="81"/>
      <c r="BV18" s="81"/>
      <c r="BW18" s="81"/>
      <c r="BX18" s="81"/>
      <c r="BY18" s="81"/>
      <c r="BZ18" s="8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0"/>
      <c r="BM19" s="81"/>
      <c r="BN19" s="81"/>
      <c r="BO19" s="81"/>
      <c r="BP19" s="81"/>
      <c r="BQ19" s="81"/>
      <c r="BR19" s="81"/>
      <c r="BS19" s="81"/>
      <c r="BT19" s="81"/>
      <c r="BU19" s="81"/>
      <c r="BV19" s="81"/>
      <c r="BW19" s="81"/>
      <c r="BX19" s="81"/>
      <c r="BY19" s="81"/>
      <c r="BZ19" s="8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0"/>
      <c r="BM20" s="81"/>
      <c r="BN20" s="81"/>
      <c r="BO20" s="81"/>
      <c r="BP20" s="81"/>
      <c r="BQ20" s="81"/>
      <c r="BR20" s="81"/>
      <c r="BS20" s="81"/>
      <c r="BT20" s="81"/>
      <c r="BU20" s="81"/>
      <c r="BV20" s="81"/>
      <c r="BW20" s="81"/>
      <c r="BX20" s="81"/>
      <c r="BY20" s="81"/>
      <c r="BZ20" s="8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0"/>
      <c r="BM21" s="81"/>
      <c r="BN21" s="81"/>
      <c r="BO21" s="81"/>
      <c r="BP21" s="81"/>
      <c r="BQ21" s="81"/>
      <c r="BR21" s="81"/>
      <c r="BS21" s="81"/>
      <c r="BT21" s="81"/>
      <c r="BU21" s="81"/>
      <c r="BV21" s="81"/>
      <c r="BW21" s="81"/>
      <c r="BX21" s="81"/>
      <c r="BY21" s="81"/>
      <c r="BZ21" s="8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0"/>
      <c r="BM22" s="81"/>
      <c r="BN22" s="81"/>
      <c r="BO22" s="81"/>
      <c r="BP22" s="81"/>
      <c r="BQ22" s="81"/>
      <c r="BR22" s="81"/>
      <c r="BS22" s="81"/>
      <c r="BT22" s="81"/>
      <c r="BU22" s="81"/>
      <c r="BV22" s="81"/>
      <c r="BW22" s="81"/>
      <c r="BX22" s="81"/>
      <c r="BY22" s="81"/>
      <c r="BZ22" s="8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0"/>
      <c r="BM23" s="81"/>
      <c r="BN23" s="81"/>
      <c r="BO23" s="81"/>
      <c r="BP23" s="81"/>
      <c r="BQ23" s="81"/>
      <c r="BR23" s="81"/>
      <c r="BS23" s="81"/>
      <c r="BT23" s="81"/>
      <c r="BU23" s="81"/>
      <c r="BV23" s="81"/>
      <c r="BW23" s="81"/>
      <c r="BX23" s="81"/>
      <c r="BY23" s="81"/>
      <c r="BZ23" s="8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0"/>
      <c r="BM24" s="81"/>
      <c r="BN24" s="81"/>
      <c r="BO24" s="81"/>
      <c r="BP24" s="81"/>
      <c r="BQ24" s="81"/>
      <c r="BR24" s="81"/>
      <c r="BS24" s="81"/>
      <c r="BT24" s="81"/>
      <c r="BU24" s="81"/>
      <c r="BV24" s="81"/>
      <c r="BW24" s="81"/>
      <c r="BX24" s="81"/>
      <c r="BY24" s="81"/>
      <c r="BZ24" s="8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0"/>
      <c r="BM25" s="81"/>
      <c r="BN25" s="81"/>
      <c r="BO25" s="81"/>
      <c r="BP25" s="81"/>
      <c r="BQ25" s="81"/>
      <c r="BR25" s="81"/>
      <c r="BS25" s="81"/>
      <c r="BT25" s="81"/>
      <c r="BU25" s="81"/>
      <c r="BV25" s="81"/>
      <c r="BW25" s="81"/>
      <c r="BX25" s="81"/>
      <c r="BY25" s="81"/>
      <c r="BZ25" s="8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0"/>
      <c r="BM26" s="81"/>
      <c r="BN26" s="81"/>
      <c r="BO26" s="81"/>
      <c r="BP26" s="81"/>
      <c r="BQ26" s="81"/>
      <c r="BR26" s="81"/>
      <c r="BS26" s="81"/>
      <c r="BT26" s="81"/>
      <c r="BU26" s="81"/>
      <c r="BV26" s="81"/>
      <c r="BW26" s="81"/>
      <c r="BX26" s="81"/>
      <c r="BY26" s="81"/>
      <c r="BZ26" s="8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0"/>
      <c r="BM27" s="81"/>
      <c r="BN27" s="81"/>
      <c r="BO27" s="81"/>
      <c r="BP27" s="81"/>
      <c r="BQ27" s="81"/>
      <c r="BR27" s="81"/>
      <c r="BS27" s="81"/>
      <c r="BT27" s="81"/>
      <c r="BU27" s="81"/>
      <c r="BV27" s="81"/>
      <c r="BW27" s="81"/>
      <c r="BX27" s="81"/>
      <c r="BY27" s="81"/>
      <c r="BZ27" s="8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0"/>
      <c r="BM28" s="81"/>
      <c r="BN28" s="81"/>
      <c r="BO28" s="81"/>
      <c r="BP28" s="81"/>
      <c r="BQ28" s="81"/>
      <c r="BR28" s="81"/>
      <c r="BS28" s="81"/>
      <c r="BT28" s="81"/>
      <c r="BU28" s="81"/>
      <c r="BV28" s="81"/>
      <c r="BW28" s="81"/>
      <c r="BX28" s="81"/>
      <c r="BY28" s="81"/>
      <c r="BZ28" s="8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0"/>
      <c r="BM29" s="81"/>
      <c r="BN29" s="81"/>
      <c r="BO29" s="81"/>
      <c r="BP29" s="81"/>
      <c r="BQ29" s="81"/>
      <c r="BR29" s="81"/>
      <c r="BS29" s="81"/>
      <c r="BT29" s="81"/>
      <c r="BU29" s="81"/>
      <c r="BV29" s="81"/>
      <c r="BW29" s="81"/>
      <c r="BX29" s="81"/>
      <c r="BY29" s="81"/>
      <c r="BZ29" s="8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0"/>
      <c r="BM30" s="81"/>
      <c r="BN30" s="81"/>
      <c r="BO30" s="81"/>
      <c r="BP30" s="81"/>
      <c r="BQ30" s="81"/>
      <c r="BR30" s="81"/>
      <c r="BS30" s="81"/>
      <c r="BT30" s="81"/>
      <c r="BU30" s="81"/>
      <c r="BV30" s="81"/>
      <c r="BW30" s="81"/>
      <c r="BX30" s="81"/>
      <c r="BY30" s="81"/>
      <c r="BZ30" s="8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0"/>
      <c r="BM31" s="81"/>
      <c r="BN31" s="81"/>
      <c r="BO31" s="81"/>
      <c r="BP31" s="81"/>
      <c r="BQ31" s="81"/>
      <c r="BR31" s="81"/>
      <c r="BS31" s="81"/>
      <c r="BT31" s="81"/>
      <c r="BU31" s="81"/>
      <c r="BV31" s="81"/>
      <c r="BW31" s="81"/>
      <c r="BX31" s="81"/>
      <c r="BY31" s="81"/>
      <c r="BZ31" s="8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0"/>
      <c r="BM32" s="81"/>
      <c r="BN32" s="81"/>
      <c r="BO32" s="81"/>
      <c r="BP32" s="81"/>
      <c r="BQ32" s="81"/>
      <c r="BR32" s="81"/>
      <c r="BS32" s="81"/>
      <c r="BT32" s="81"/>
      <c r="BU32" s="81"/>
      <c r="BV32" s="81"/>
      <c r="BW32" s="81"/>
      <c r="BX32" s="81"/>
      <c r="BY32" s="81"/>
      <c r="BZ32" s="8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0"/>
      <c r="BM33" s="81"/>
      <c r="BN33" s="81"/>
      <c r="BO33" s="81"/>
      <c r="BP33" s="81"/>
      <c r="BQ33" s="81"/>
      <c r="BR33" s="81"/>
      <c r="BS33" s="81"/>
      <c r="BT33" s="81"/>
      <c r="BU33" s="81"/>
      <c r="BV33" s="81"/>
      <c r="BW33" s="81"/>
      <c r="BX33" s="81"/>
      <c r="BY33" s="81"/>
      <c r="BZ33" s="8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0"/>
      <c r="BM34" s="81"/>
      <c r="BN34" s="81"/>
      <c r="BO34" s="81"/>
      <c r="BP34" s="81"/>
      <c r="BQ34" s="81"/>
      <c r="BR34" s="81"/>
      <c r="BS34" s="81"/>
      <c r="BT34" s="81"/>
      <c r="BU34" s="81"/>
      <c r="BV34" s="81"/>
      <c r="BW34" s="81"/>
      <c r="BX34" s="81"/>
      <c r="BY34" s="81"/>
      <c r="BZ34" s="8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0"/>
      <c r="BM35" s="81"/>
      <c r="BN35" s="81"/>
      <c r="BO35" s="81"/>
      <c r="BP35" s="81"/>
      <c r="BQ35" s="81"/>
      <c r="BR35" s="81"/>
      <c r="BS35" s="81"/>
      <c r="BT35" s="81"/>
      <c r="BU35" s="81"/>
      <c r="BV35" s="81"/>
      <c r="BW35" s="81"/>
      <c r="BX35" s="81"/>
      <c r="BY35" s="81"/>
      <c r="BZ35" s="8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0"/>
      <c r="BM36" s="81"/>
      <c r="BN36" s="81"/>
      <c r="BO36" s="81"/>
      <c r="BP36" s="81"/>
      <c r="BQ36" s="81"/>
      <c r="BR36" s="81"/>
      <c r="BS36" s="81"/>
      <c r="BT36" s="81"/>
      <c r="BU36" s="81"/>
      <c r="BV36" s="81"/>
      <c r="BW36" s="81"/>
      <c r="BX36" s="81"/>
      <c r="BY36" s="81"/>
      <c r="BZ36" s="8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0"/>
      <c r="BM37" s="81"/>
      <c r="BN37" s="81"/>
      <c r="BO37" s="81"/>
      <c r="BP37" s="81"/>
      <c r="BQ37" s="81"/>
      <c r="BR37" s="81"/>
      <c r="BS37" s="81"/>
      <c r="BT37" s="81"/>
      <c r="BU37" s="81"/>
      <c r="BV37" s="81"/>
      <c r="BW37" s="81"/>
      <c r="BX37" s="81"/>
      <c r="BY37" s="81"/>
      <c r="BZ37" s="8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0"/>
      <c r="BM38" s="81"/>
      <c r="BN38" s="81"/>
      <c r="BO38" s="81"/>
      <c r="BP38" s="81"/>
      <c r="BQ38" s="81"/>
      <c r="BR38" s="81"/>
      <c r="BS38" s="81"/>
      <c r="BT38" s="81"/>
      <c r="BU38" s="81"/>
      <c r="BV38" s="81"/>
      <c r="BW38" s="81"/>
      <c r="BX38" s="81"/>
      <c r="BY38" s="81"/>
      <c r="BZ38" s="8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0"/>
      <c r="BM39" s="81"/>
      <c r="BN39" s="81"/>
      <c r="BO39" s="81"/>
      <c r="BP39" s="81"/>
      <c r="BQ39" s="81"/>
      <c r="BR39" s="81"/>
      <c r="BS39" s="81"/>
      <c r="BT39" s="81"/>
      <c r="BU39" s="81"/>
      <c r="BV39" s="81"/>
      <c r="BW39" s="81"/>
      <c r="BX39" s="81"/>
      <c r="BY39" s="81"/>
      <c r="BZ39" s="8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0"/>
      <c r="BM40" s="81"/>
      <c r="BN40" s="81"/>
      <c r="BO40" s="81"/>
      <c r="BP40" s="81"/>
      <c r="BQ40" s="81"/>
      <c r="BR40" s="81"/>
      <c r="BS40" s="81"/>
      <c r="BT40" s="81"/>
      <c r="BU40" s="81"/>
      <c r="BV40" s="81"/>
      <c r="BW40" s="81"/>
      <c r="BX40" s="81"/>
      <c r="BY40" s="81"/>
      <c r="BZ40" s="8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0"/>
      <c r="BM41" s="81"/>
      <c r="BN41" s="81"/>
      <c r="BO41" s="81"/>
      <c r="BP41" s="81"/>
      <c r="BQ41" s="81"/>
      <c r="BR41" s="81"/>
      <c r="BS41" s="81"/>
      <c r="BT41" s="81"/>
      <c r="BU41" s="81"/>
      <c r="BV41" s="81"/>
      <c r="BW41" s="81"/>
      <c r="BX41" s="81"/>
      <c r="BY41" s="81"/>
      <c r="BZ41" s="8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0"/>
      <c r="BM42" s="81"/>
      <c r="BN42" s="81"/>
      <c r="BO42" s="81"/>
      <c r="BP42" s="81"/>
      <c r="BQ42" s="81"/>
      <c r="BR42" s="81"/>
      <c r="BS42" s="81"/>
      <c r="BT42" s="81"/>
      <c r="BU42" s="81"/>
      <c r="BV42" s="81"/>
      <c r="BW42" s="81"/>
      <c r="BX42" s="81"/>
      <c r="BY42" s="81"/>
      <c r="BZ42" s="8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0"/>
      <c r="BM43" s="81"/>
      <c r="BN43" s="81"/>
      <c r="BO43" s="81"/>
      <c r="BP43" s="81"/>
      <c r="BQ43" s="81"/>
      <c r="BR43" s="81"/>
      <c r="BS43" s="81"/>
      <c r="BT43" s="81"/>
      <c r="BU43" s="81"/>
      <c r="BV43" s="81"/>
      <c r="BW43" s="81"/>
      <c r="BX43" s="81"/>
      <c r="BY43" s="81"/>
      <c r="BZ43" s="8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0" t="s">
        <v>118</v>
      </c>
      <c r="BM66" s="81"/>
      <c r="BN66" s="81"/>
      <c r="BO66" s="81"/>
      <c r="BP66" s="81"/>
      <c r="BQ66" s="81"/>
      <c r="BR66" s="81"/>
      <c r="BS66" s="81"/>
      <c r="BT66" s="81"/>
      <c r="BU66" s="81"/>
      <c r="BV66" s="81"/>
      <c r="BW66" s="81"/>
      <c r="BX66" s="81"/>
      <c r="BY66" s="81"/>
      <c r="BZ66" s="82"/>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0"/>
      <c r="BM67" s="81"/>
      <c r="BN67" s="81"/>
      <c r="BO67" s="81"/>
      <c r="BP67" s="81"/>
      <c r="BQ67" s="81"/>
      <c r="BR67" s="81"/>
      <c r="BS67" s="81"/>
      <c r="BT67" s="81"/>
      <c r="BU67" s="81"/>
      <c r="BV67" s="81"/>
      <c r="BW67" s="81"/>
      <c r="BX67" s="81"/>
      <c r="BY67" s="81"/>
      <c r="BZ67" s="82"/>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0"/>
      <c r="BM68" s="81"/>
      <c r="BN68" s="81"/>
      <c r="BO68" s="81"/>
      <c r="BP68" s="81"/>
      <c r="BQ68" s="81"/>
      <c r="BR68" s="81"/>
      <c r="BS68" s="81"/>
      <c r="BT68" s="81"/>
      <c r="BU68" s="81"/>
      <c r="BV68" s="81"/>
      <c r="BW68" s="81"/>
      <c r="BX68" s="81"/>
      <c r="BY68" s="81"/>
      <c r="BZ68" s="82"/>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0"/>
      <c r="BM69" s="81"/>
      <c r="BN69" s="81"/>
      <c r="BO69" s="81"/>
      <c r="BP69" s="81"/>
      <c r="BQ69" s="81"/>
      <c r="BR69" s="81"/>
      <c r="BS69" s="81"/>
      <c r="BT69" s="81"/>
      <c r="BU69" s="81"/>
      <c r="BV69" s="81"/>
      <c r="BW69" s="81"/>
      <c r="BX69" s="81"/>
      <c r="BY69" s="81"/>
      <c r="BZ69" s="82"/>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0"/>
      <c r="BM70" s="81"/>
      <c r="BN70" s="81"/>
      <c r="BO70" s="81"/>
      <c r="BP70" s="81"/>
      <c r="BQ70" s="81"/>
      <c r="BR70" s="81"/>
      <c r="BS70" s="81"/>
      <c r="BT70" s="81"/>
      <c r="BU70" s="81"/>
      <c r="BV70" s="81"/>
      <c r="BW70" s="81"/>
      <c r="BX70" s="81"/>
      <c r="BY70" s="81"/>
      <c r="BZ70" s="82"/>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0"/>
      <c r="BM71" s="81"/>
      <c r="BN71" s="81"/>
      <c r="BO71" s="81"/>
      <c r="BP71" s="81"/>
      <c r="BQ71" s="81"/>
      <c r="BR71" s="81"/>
      <c r="BS71" s="81"/>
      <c r="BT71" s="81"/>
      <c r="BU71" s="81"/>
      <c r="BV71" s="81"/>
      <c r="BW71" s="81"/>
      <c r="BX71" s="81"/>
      <c r="BY71" s="81"/>
      <c r="BZ71" s="82"/>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0"/>
      <c r="BM72" s="81"/>
      <c r="BN72" s="81"/>
      <c r="BO72" s="81"/>
      <c r="BP72" s="81"/>
      <c r="BQ72" s="81"/>
      <c r="BR72" s="81"/>
      <c r="BS72" s="81"/>
      <c r="BT72" s="81"/>
      <c r="BU72" s="81"/>
      <c r="BV72" s="81"/>
      <c r="BW72" s="81"/>
      <c r="BX72" s="81"/>
      <c r="BY72" s="81"/>
      <c r="BZ72" s="82"/>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0"/>
      <c r="BM73" s="81"/>
      <c r="BN73" s="81"/>
      <c r="BO73" s="81"/>
      <c r="BP73" s="81"/>
      <c r="BQ73" s="81"/>
      <c r="BR73" s="81"/>
      <c r="BS73" s="81"/>
      <c r="BT73" s="81"/>
      <c r="BU73" s="81"/>
      <c r="BV73" s="81"/>
      <c r="BW73" s="81"/>
      <c r="BX73" s="81"/>
      <c r="BY73" s="81"/>
      <c r="BZ73" s="82"/>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0"/>
      <c r="BM74" s="81"/>
      <c r="BN74" s="81"/>
      <c r="BO74" s="81"/>
      <c r="BP74" s="81"/>
      <c r="BQ74" s="81"/>
      <c r="BR74" s="81"/>
      <c r="BS74" s="81"/>
      <c r="BT74" s="81"/>
      <c r="BU74" s="81"/>
      <c r="BV74" s="81"/>
      <c r="BW74" s="81"/>
      <c r="BX74" s="81"/>
      <c r="BY74" s="81"/>
      <c r="BZ74" s="82"/>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0"/>
      <c r="BM75" s="81"/>
      <c r="BN75" s="81"/>
      <c r="BO75" s="81"/>
      <c r="BP75" s="81"/>
      <c r="BQ75" s="81"/>
      <c r="BR75" s="81"/>
      <c r="BS75" s="81"/>
      <c r="BT75" s="81"/>
      <c r="BU75" s="81"/>
      <c r="BV75" s="81"/>
      <c r="BW75" s="81"/>
      <c r="BX75" s="81"/>
      <c r="BY75" s="81"/>
      <c r="BZ75" s="82"/>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0"/>
      <c r="BM76" s="81"/>
      <c r="BN76" s="81"/>
      <c r="BO76" s="81"/>
      <c r="BP76" s="81"/>
      <c r="BQ76" s="81"/>
      <c r="BR76" s="81"/>
      <c r="BS76" s="81"/>
      <c r="BT76" s="81"/>
      <c r="BU76" s="81"/>
      <c r="BV76" s="81"/>
      <c r="BW76" s="81"/>
      <c r="BX76" s="81"/>
      <c r="BY76" s="81"/>
      <c r="BZ76" s="82"/>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0"/>
      <c r="BM77" s="81"/>
      <c r="BN77" s="81"/>
      <c r="BO77" s="81"/>
      <c r="BP77" s="81"/>
      <c r="BQ77" s="81"/>
      <c r="BR77" s="81"/>
      <c r="BS77" s="81"/>
      <c r="BT77" s="81"/>
      <c r="BU77" s="81"/>
      <c r="BV77" s="81"/>
      <c r="BW77" s="81"/>
      <c r="BX77" s="81"/>
      <c r="BY77" s="81"/>
      <c r="BZ77" s="82"/>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0"/>
      <c r="BM78" s="81"/>
      <c r="BN78" s="81"/>
      <c r="BO78" s="81"/>
      <c r="BP78" s="81"/>
      <c r="BQ78" s="81"/>
      <c r="BR78" s="81"/>
      <c r="BS78" s="81"/>
      <c r="BT78" s="81"/>
      <c r="BU78" s="81"/>
      <c r="BV78" s="81"/>
      <c r="BW78" s="81"/>
      <c r="BX78" s="81"/>
      <c r="BY78" s="81"/>
      <c r="BZ78" s="82"/>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0"/>
      <c r="BM79" s="81"/>
      <c r="BN79" s="81"/>
      <c r="BO79" s="81"/>
      <c r="BP79" s="81"/>
      <c r="BQ79" s="81"/>
      <c r="BR79" s="81"/>
      <c r="BS79" s="81"/>
      <c r="BT79" s="81"/>
      <c r="BU79" s="81"/>
      <c r="BV79" s="81"/>
      <c r="BW79" s="81"/>
      <c r="BX79" s="81"/>
      <c r="BY79" s="81"/>
      <c r="BZ79" s="82"/>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0"/>
      <c r="BM80" s="81"/>
      <c r="BN80" s="81"/>
      <c r="BO80" s="81"/>
      <c r="BP80" s="81"/>
      <c r="BQ80" s="81"/>
      <c r="BR80" s="81"/>
      <c r="BS80" s="81"/>
      <c r="BT80" s="81"/>
      <c r="BU80" s="81"/>
      <c r="BV80" s="81"/>
      <c r="BW80" s="81"/>
      <c r="BX80" s="81"/>
      <c r="BY80" s="81"/>
      <c r="BZ80" s="8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0"/>
      <c r="BM81" s="81"/>
      <c r="BN81" s="81"/>
      <c r="BO81" s="81"/>
      <c r="BP81" s="81"/>
      <c r="BQ81" s="81"/>
      <c r="BR81" s="81"/>
      <c r="BS81" s="81"/>
      <c r="BT81" s="81"/>
      <c r="BU81" s="81"/>
      <c r="BV81" s="81"/>
      <c r="BW81" s="81"/>
      <c r="BX81" s="81"/>
      <c r="BY81" s="81"/>
      <c r="BZ81" s="82"/>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3"/>
      <c r="BM82" s="84"/>
      <c r="BN82" s="84"/>
      <c r="BO82" s="84"/>
      <c r="BP82" s="84"/>
      <c r="BQ82" s="84"/>
      <c r="BR82" s="84"/>
      <c r="BS82" s="84"/>
      <c r="BT82" s="84"/>
      <c r="BU82" s="84"/>
      <c r="BV82" s="84"/>
      <c r="BW82" s="84"/>
      <c r="BX82" s="84"/>
      <c r="BY82" s="84"/>
      <c r="BZ82" s="85"/>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【809.19】</v>
      </c>
      <c r="I86" s="12" t="str">
        <f>データ!CA6</f>
        <v>【57.02】</v>
      </c>
      <c r="J86" s="12" t="str">
        <f>データ!CL6</f>
        <v>【273.68】</v>
      </c>
      <c r="K86" s="12" t="str">
        <f>データ!CW6</f>
        <v>【52.55】</v>
      </c>
      <c r="L86" s="12" t="str">
        <f>データ!DH6</f>
        <v>【87.30】</v>
      </c>
      <c r="M86" s="12" t="s">
        <v>44</v>
      </c>
      <c r="N86" s="12" t="s">
        <v>45</v>
      </c>
      <c r="O86" s="12" t="str">
        <f>データ!EO6</f>
        <v>【0.02】</v>
      </c>
    </row>
  </sheetData>
  <sheetProtection algorithmName="SHA-512" hashValue="xFQGv5JoZl186HQmooK6yMfkNo4ywvH7++/bGPH4UUEj8cHOM0ez2GE0C20pZ7i82KJGP/PBGEw5TGPPzWizZw==" saltValue="mW4wnmvKTZ7Ixl9+KyzGB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48</v>
      </c>
      <c r="B3" s="15" t="s">
        <v>49</v>
      </c>
      <c r="C3" s="15" t="s">
        <v>50</v>
      </c>
      <c r="D3" s="15" t="s">
        <v>51</v>
      </c>
      <c r="E3" s="15" t="s">
        <v>52</v>
      </c>
      <c r="F3" s="15" t="s">
        <v>53</v>
      </c>
      <c r="G3" s="15" t="s">
        <v>54</v>
      </c>
      <c r="H3" s="73" t="s">
        <v>55</v>
      </c>
      <c r="I3" s="74"/>
      <c r="J3" s="74"/>
      <c r="K3" s="74"/>
      <c r="L3" s="74"/>
      <c r="M3" s="74"/>
      <c r="N3" s="74"/>
      <c r="O3" s="74"/>
      <c r="P3" s="74"/>
      <c r="Q3" s="74"/>
      <c r="R3" s="74"/>
      <c r="S3" s="74"/>
      <c r="T3" s="74"/>
      <c r="U3" s="74"/>
      <c r="V3" s="74"/>
      <c r="W3" s="74"/>
      <c r="X3" s="75"/>
      <c r="Y3" s="79" t="s">
        <v>56</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57</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58</v>
      </c>
      <c r="B4" s="16"/>
      <c r="C4" s="16"/>
      <c r="D4" s="16"/>
      <c r="E4" s="16"/>
      <c r="F4" s="16"/>
      <c r="G4" s="16"/>
      <c r="H4" s="76"/>
      <c r="I4" s="77"/>
      <c r="J4" s="77"/>
      <c r="K4" s="77"/>
      <c r="L4" s="77"/>
      <c r="M4" s="77"/>
      <c r="N4" s="77"/>
      <c r="O4" s="77"/>
      <c r="P4" s="77"/>
      <c r="Q4" s="77"/>
      <c r="R4" s="77"/>
      <c r="S4" s="77"/>
      <c r="T4" s="77"/>
      <c r="U4" s="77"/>
      <c r="V4" s="77"/>
      <c r="W4" s="77"/>
      <c r="X4" s="78"/>
      <c r="Y4" s="72" t="s">
        <v>59</v>
      </c>
      <c r="Z4" s="72"/>
      <c r="AA4" s="72"/>
      <c r="AB4" s="72"/>
      <c r="AC4" s="72"/>
      <c r="AD4" s="72"/>
      <c r="AE4" s="72"/>
      <c r="AF4" s="72"/>
      <c r="AG4" s="72"/>
      <c r="AH4" s="72"/>
      <c r="AI4" s="72"/>
      <c r="AJ4" s="72" t="s">
        <v>60</v>
      </c>
      <c r="AK4" s="72"/>
      <c r="AL4" s="72"/>
      <c r="AM4" s="72"/>
      <c r="AN4" s="72"/>
      <c r="AO4" s="72"/>
      <c r="AP4" s="72"/>
      <c r="AQ4" s="72"/>
      <c r="AR4" s="72"/>
      <c r="AS4" s="72"/>
      <c r="AT4" s="72"/>
      <c r="AU4" s="72" t="s">
        <v>61</v>
      </c>
      <c r="AV4" s="72"/>
      <c r="AW4" s="72"/>
      <c r="AX4" s="72"/>
      <c r="AY4" s="72"/>
      <c r="AZ4" s="72"/>
      <c r="BA4" s="72"/>
      <c r="BB4" s="72"/>
      <c r="BC4" s="72"/>
      <c r="BD4" s="72"/>
      <c r="BE4" s="72"/>
      <c r="BF4" s="72" t="s">
        <v>62</v>
      </c>
      <c r="BG4" s="72"/>
      <c r="BH4" s="72"/>
      <c r="BI4" s="72"/>
      <c r="BJ4" s="72"/>
      <c r="BK4" s="72"/>
      <c r="BL4" s="72"/>
      <c r="BM4" s="72"/>
      <c r="BN4" s="72"/>
      <c r="BO4" s="72"/>
      <c r="BP4" s="72"/>
      <c r="BQ4" s="72" t="s">
        <v>63</v>
      </c>
      <c r="BR4" s="72"/>
      <c r="BS4" s="72"/>
      <c r="BT4" s="72"/>
      <c r="BU4" s="72"/>
      <c r="BV4" s="72"/>
      <c r="BW4" s="72"/>
      <c r="BX4" s="72"/>
      <c r="BY4" s="72"/>
      <c r="BZ4" s="72"/>
      <c r="CA4" s="72"/>
      <c r="CB4" s="72" t="s">
        <v>64</v>
      </c>
      <c r="CC4" s="72"/>
      <c r="CD4" s="72"/>
      <c r="CE4" s="72"/>
      <c r="CF4" s="72"/>
      <c r="CG4" s="72"/>
      <c r="CH4" s="72"/>
      <c r="CI4" s="72"/>
      <c r="CJ4" s="72"/>
      <c r="CK4" s="72"/>
      <c r="CL4" s="72"/>
      <c r="CM4" s="72" t="s">
        <v>65</v>
      </c>
      <c r="CN4" s="72"/>
      <c r="CO4" s="72"/>
      <c r="CP4" s="72"/>
      <c r="CQ4" s="72"/>
      <c r="CR4" s="72"/>
      <c r="CS4" s="72"/>
      <c r="CT4" s="72"/>
      <c r="CU4" s="72"/>
      <c r="CV4" s="72"/>
      <c r="CW4" s="72"/>
      <c r="CX4" s="72" t="s">
        <v>66</v>
      </c>
      <c r="CY4" s="72"/>
      <c r="CZ4" s="72"/>
      <c r="DA4" s="72"/>
      <c r="DB4" s="72"/>
      <c r="DC4" s="72"/>
      <c r="DD4" s="72"/>
      <c r="DE4" s="72"/>
      <c r="DF4" s="72"/>
      <c r="DG4" s="72"/>
      <c r="DH4" s="72"/>
      <c r="DI4" s="72" t="s">
        <v>67</v>
      </c>
      <c r="DJ4" s="72"/>
      <c r="DK4" s="72"/>
      <c r="DL4" s="72"/>
      <c r="DM4" s="72"/>
      <c r="DN4" s="72"/>
      <c r="DO4" s="72"/>
      <c r="DP4" s="72"/>
      <c r="DQ4" s="72"/>
      <c r="DR4" s="72"/>
      <c r="DS4" s="72"/>
      <c r="DT4" s="72" t="s">
        <v>68</v>
      </c>
      <c r="DU4" s="72"/>
      <c r="DV4" s="72"/>
      <c r="DW4" s="72"/>
      <c r="DX4" s="72"/>
      <c r="DY4" s="72"/>
      <c r="DZ4" s="72"/>
      <c r="EA4" s="72"/>
      <c r="EB4" s="72"/>
      <c r="EC4" s="72"/>
      <c r="ED4" s="72"/>
      <c r="EE4" s="72" t="s">
        <v>69</v>
      </c>
      <c r="EF4" s="72"/>
      <c r="EG4" s="72"/>
      <c r="EH4" s="72"/>
      <c r="EI4" s="72"/>
      <c r="EJ4" s="72"/>
      <c r="EK4" s="72"/>
      <c r="EL4" s="72"/>
      <c r="EM4" s="72"/>
      <c r="EN4" s="72"/>
      <c r="EO4" s="72"/>
    </row>
    <row r="5" spans="1:145" x14ac:dyDescent="0.2">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2">
      <c r="A6" s="14" t="s">
        <v>98</v>
      </c>
      <c r="B6" s="19">
        <f>B7</f>
        <v>2022</v>
      </c>
      <c r="C6" s="19">
        <f t="shared" ref="C6:X6" si="3">C7</f>
        <v>104434</v>
      </c>
      <c r="D6" s="19">
        <f t="shared" si="3"/>
        <v>47</v>
      </c>
      <c r="E6" s="19">
        <f t="shared" si="3"/>
        <v>17</v>
      </c>
      <c r="F6" s="19">
        <f t="shared" si="3"/>
        <v>5</v>
      </c>
      <c r="G6" s="19">
        <f t="shared" si="3"/>
        <v>0</v>
      </c>
      <c r="H6" s="19" t="str">
        <f t="shared" si="3"/>
        <v>群馬県　片品村</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15.07</v>
      </c>
      <c r="Q6" s="20">
        <f t="shared" si="3"/>
        <v>92.37</v>
      </c>
      <c r="R6" s="20">
        <f t="shared" si="3"/>
        <v>1900</v>
      </c>
      <c r="S6" s="20">
        <f t="shared" si="3"/>
        <v>4088</v>
      </c>
      <c r="T6" s="20">
        <f t="shared" si="3"/>
        <v>391.76</v>
      </c>
      <c r="U6" s="20">
        <f t="shared" si="3"/>
        <v>10.43</v>
      </c>
      <c r="V6" s="20">
        <f t="shared" si="3"/>
        <v>610</v>
      </c>
      <c r="W6" s="20">
        <f t="shared" si="3"/>
        <v>0.34</v>
      </c>
      <c r="X6" s="20">
        <f t="shared" si="3"/>
        <v>1794.12</v>
      </c>
      <c r="Y6" s="21">
        <f>IF(Y7="",NA(),Y7)</f>
        <v>59.45</v>
      </c>
      <c r="Z6" s="21">
        <f t="shared" ref="Z6:AH6" si="4">IF(Z7="",NA(),Z7)</f>
        <v>64.84</v>
      </c>
      <c r="AA6" s="21">
        <f t="shared" si="4"/>
        <v>76.52</v>
      </c>
      <c r="AB6" s="21">
        <f t="shared" si="4"/>
        <v>67.38</v>
      </c>
      <c r="AC6" s="21">
        <f t="shared" si="4"/>
        <v>72.19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4269.82</v>
      </c>
      <c r="BG6" s="21">
        <f t="shared" ref="BG6:BO6" si="7">IF(BG7="",NA(),BG7)</f>
        <v>3822.51</v>
      </c>
      <c r="BH6" s="21">
        <f t="shared" si="7"/>
        <v>3829.75</v>
      </c>
      <c r="BI6" s="21">
        <f t="shared" si="7"/>
        <v>3417.4</v>
      </c>
      <c r="BJ6" s="21">
        <f t="shared" si="7"/>
        <v>3046.29</v>
      </c>
      <c r="BK6" s="21">
        <f t="shared" si="7"/>
        <v>789.46</v>
      </c>
      <c r="BL6" s="21">
        <f t="shared" si="7"/>
        <v>826.83</v>
      </c>
      <c r="BM6" s="21">
        <f t="shared" si="7"/>
        <v>867.83</v>
      </c>
      <c r="BN6" s="21">
        <f t="shared" si="7"/>
        <v>791.76</v>
      </c>
      <c r="BO6" s="21">
        <f t="shared" si="7"/>
        <v>900.82</v>
      </c>
      <c r="BP6" s="20" t="str">
        <f>IF(BP7="","",IF(BP7="-","【-】","【"&amp;SUBSTITUTE(TEXT(BP7,"#,##0.00"),"-","△")&amp;"】"))</f>
        <v>【809.19】</v>
      </c>
      <c r="BQ6" s="21">
        <f>IF(BQ7="",NA(),BQ7)</f>
        <v>40.520000000000003</v>
      </c>
      <c r="BR6" s="21">
        <f t="shared" ref="BR6:BZ6" si="8">IF(BR7="",NA(),BR7)</f>
        <v>24.89</v>
      </c>
      <c r="BS6" s="21">
        <f t="shared" si="8"/>
        <v>26.03</v>
      </c>
      <c r="BT6" s="21">
        <f t="shared" si="8"/>
        <v>27.15</v>
      </c>
      <c r="BU6" s="21">
        <f t="shared" si="8"/>
        <v>33.43</v>
      </c>
      <c r="BV6" s="21">
        <f t="shared" si="8"/>
        <v>57.77</v>
      </c>
      <c r="BW6" s="21">
        <f t="shared" si="8"/>
        <v>57.31</v>
      </c>
      <c r="BX6" s="21">
        <f t="shared" si="8"/>
        <v>57.08</v>
      </c>
      <c r="BY6" s="21">
        <f t="shared" si="8"/>
        <v>56.26</v>
      </c>
      <c r="BZ6" s="21">
        <f t="shared" si="8"/>
        <v>52.94</v>
      </c>
      <c r="CA6" s="20" t="str">
        <f>IF(CA7="","",IF(CA7="-","【-】","【"&amp;SUBSTITUTE(TEXT(CA7,"#,##0.00"),"-","△")&amp;"】"))</f>
        <v>【57.02】</v>
      </c>
      <c r="CB6" s="21">
        <f>IF(CB7="",NA(),CB7)</f>
        <v>261.66000000000003</v>
      </c>
      <c r="CC6" s="21">
        <f t="shared" ref="CC6:CK6" si="9">IF(CC7="",NA(),CC7)</f>
        <v>417.51</v>
      </c>
      <c r="CD6" s="21">
        <f t="shared" si="9"/>
        <v>422.21</v>
      </c>
      <c r="CE6" s="21">
        <f t="shared" si="9"/>
        <v>403.22</v>
      </c>
      <c r="CF6" s="21">
        <f t="shared" si="9"/>
        <v>327.16000000000003</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20.83</v>
      </c>
      <c r="CN6" s="21">
        <f t="shared" ref="CN6:CV6" si="10">IF(CN7="",NA(),CN7)</f>
        <v>19.45</v>
      </c>
      <c r="CO6" s="21">
        <f t="shared" si="10"/>
        <v>16.690000000000001</v>
      </c>
      <c r="CP6" s="21">
        <f t="shared" si="10"/>
        <v>21.79</v>
      </c>
      <c r="CQ6" s="21">
        <f t="shared" si="10"/>
        <v>19.45</v>
      </c>
      <c r="CR6" s="21">
        <f t="shared" si="10"/>
        <v>50.68</v>
      </c>
      <c r="CS6" s="21">
        <f t="shared" si="10"/>
        <v>50.14</v>
      </c>
      <c r="CT6" s="21">
        <f t="shared" si="10"/>
        <v>54.83</v>
      </c>
      <c r="CU6" s="21">
        <f t="shared" si="10"/>
        <v>66.53</v>
      </c>
      <c r="CV6" s="21">
        <f t="shared" si="10"/>
        <v>52.35</v>
      </c>
      <c r="CW6" s="20" t="str">
        <f>IF(CW7="","",IF(CW7="-","【-】","【"&amp;SUBSTITUTE(TEXT(CW7,"#,##0.00"),"-","△")&amp;"】"))</f>
        <v>【52.55】</v>
      </c>
      <c r="CX6" s="21">
        <f>IF(CX7="",NA(),CX7)</f>
        <v>65.510000000000005</v>
      </c>
      <c r="CY6" s="21">
        <f t="shared" ref="CY6:DG6" si="11">IF(CY7="",NA(),CY7)</f>
        <v>68.2</v>
      </c>
      <c r="CZ6" s="21">
        <f t="shared" si="11"/>
        <v>70.5</v>
      </c>
      <c r="DA6" s="21">
        <f t="shared" si="11"/>
        <v>72.97</v>
      </c>
      <c r="DB6" s="21">
        <f t="shared" si="11"/>
        <v>77.05</v>
      </c>
      <c r="DC6" s="21">
        <f t="shared" si="11"/>
        <v>84.86</v>
      </c>
      <c r="DD6" s="21">
        <f t="shared" si="11"/>
        <v>84.98</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5" s="22" customFormat="1" x14ac:dyDescent="0.2">
      <c r="A7" s="14"/>
      <c r="B7" s="23">
        <v>2022</v>
      </c>
      <c r="C7" s="23">
        <v>104434</v>
      </c>
      <c r="D7" s="23">
        <v>47</v>
      </c>
      <c r="E7" s="23">
        <v>17</v>
      </c>
      <c r="F7" s="23">
        <v>5</v>
      </c>
      <c r="G7" s="23">
        <v>0</v>
      </c>
      <c r="H7" s="23" t="s">
        <v>99</v>
      </c>
      <c r="I7" s="23" t="s">
        <v>100</v>
      </c>
      <c r="J7" s="23" t="s">
        <v>101</v>
      </c>
      <c r="K7" s="23" t="s">
        <v>102</v>
      </c>
      <c r="L7" s="23" t="s">
        <v>103</v>
      </c>
      <c r="M7" s="23" t="s">
        <v>104</v>
      </c>
      <c r="N7" s="24" t="s">
        <v>105</v>
      </c>
      <c r="O7" s="24" t="s">
        <v>106</v>
      </c>
      <c r="P7" s="24">
        <v>15.07</v>
      </c>
      <c r="Q7" s="24">
        <v>92.37</v>
      </c>
      <c r="R7" s="24">
        <v>1900</v>
      </c>
      <c r="S7" s="24">
        <v>4088</v>
      </c>
      <c r="T7" s="24">
        <v>391.76</v>
      </c>
      <c r="U7" s="24">
        <v>10.43</v>
      </c>
      <c r="V7" s="24">
        <v>610</v>
      </c>
      <c r="W7" s="24">
        <v>0.34</v>
      </c>
      <c r="X7" s="24">
        <v>1794.12</v>
      </c>
      <c r="Y7" s="24">
        <v>59.45</v>
      </c>
      <c r="Z7" s="24">
        <v>64.84</v>
      </c>
      <c r="AA7" s="24">
        <v>76.52</v>
      </c>
      <c r="AB7" s="24">
        <v>67.38</v>
      </c>
      <c r="AC7" s="24">
        <v>72.19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4269.82</v>
      </c>
      <c r="BG7" s="24">
        <v>3822.51</v>
      </c>
      <c r="BH7" s="24">
        <v>3829.75</v>
      </c>
      <c r="BI7" s="24">
        <v>3417.4</v>
      </c>
      <c r="BJ7" s="24">
        <v>3046.29</v>
      </c>
      <c r="BK7" s="24">
        <v>789.46</v>
      </c>
      <c r="BL7" s="24">
        <v>826.83</v>
      </c>
      <c r="BM7" s="24">
        <v>867.83</v>
      </c>
      <c r="BN7" s="24">
        <v>791.76</v>
      </c>
      <c r="BO7" s="24">
        <v>900.82</v>
      </c>
      <c r="BP7" s="24">
        <v>809.19</v>
      </c>
      <c r="BQ7" s="24">
        <v>40.520000000000003</v>
      </c>
      <c r="BR7" s="24">
        <v>24.89</v>
      </c>
      <c r="BS7" s="24">
        <v>26.03</v>
      </c>
      <c r="BT7" s="24">
        <v>27.15</v>
      </c>
      <c r="BU7" s="24">
        <v>33.43</v>
      </c>
      <c r="BV7" s="24">
        <v>57.77</v>
      </c>
      <c r="BW7" s="24">
        <v>57.31</v>
      </c>
      <c r="BX7" s="24">
        <v>57.08</v>
      </c>
      <c r="BY7" s="24">
        <v>56.26</v>
      </c>
      <c r="BZ7" s="24">
        <v>52.94</v>
      </c>
      <c r="CA7" s="24">
        <v>57.02</v>
      </c>
      <c r="CB7" s="24">
        <v>261.66000000000003</v>
      </c>
      <c r="CC7" s="24">
        <v>417.51</v>
      </c>
      <c r="CD7" s="24">
        <v>422.21</v>
      </c>
      <c r="CE7" s="24">
        <v>403.22</v>
      </c>
      <c r="CF7" s="24">
        <v>327.16000000000003</v>
      </c>
      <c r="CG7" s="24">
        <v>274.35000000000002</v>
      </c>
      <c r="CH7" s="24">
        <v>273.52</v>
      </c>
      <c r="CI7" s="24">
        <v>274.99</v>
      </c>
      <c r="CJ7" s="24">
        <v>282.08999999999997</v>
      </c>
      <c r="CK7" s="24">
        <v>303.27999999999997</v>
      </c>
      <c r="CL7" s="24">
        <v>273.68</v>
      </c>
      <c r="CM7" s="24">
        <v>20.83</v>
      </c>
      <c r="CN7" s="24">
        <v>19.45</v>
      </c>
      <c r="CO7" s="24">
        <v>16.690000000000001</v>
      </c>
      <c r="CP7" s="24">
        <v>21.79</v>
      </c>
      <c r="CQ7" s="24">
        <v>19.45</v>
      </c>
      <c r="CR7" s="24">
        <v>50.68</v>
      </c>
      <c r="CS7" s="24">
        <v>50.14</v>
      </c>
      <c r="CT7" s="24">
        <v>54.83</v>
      </c>
      <c r="CU7" s="24">
        <v>66.53</v>
      </c>
      <c r="CV7" s="24">
        <v>52.35</v>
      </c>
      <c r="CW7" s="24">
        <v>52.55</v>
      </c>
      <c r="CX7" s="24">
        <v>65.510000000000005</v>
      </c>
      <c r="CY7" s="24">
        <v>68.2</v>
      </c>
      <c r="CZ7" s="24">
        <v>70.5</v>
      </c>
      <c r="DA7" s="24">
        <v>72.97</v>
      </c>
      <c r="DB7" s="24">
        <v>77.05</v>
      </c>
      <c r="DC7" s="24">
        <v>84.86</v>
      </c>
      <c r="DD7" s="24">
        <v>84.98</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0.03</v>
      </c>
      <c r="EO7" s="24">
        <v>0.02</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49</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2">
      <c r="B11">
        <v>4</v>
      </c>
      <c r="C11">
        <v>3</v>
      </c>
      <c r="D11">
        <v>2</v>
      </c>
      <c r="E11">
        <v>1</v>
      </c>
      <c r="F11">
        <v>0</v>
      </c>
      <c r="G11" t="s">
        <v>112</v>
      </c>
    </row>
    <row r="12" spans="1:145" x14ac:dyDescent="0.2">
      <c r="B12">
        <v>1</v>
      </c>
      <c r="C12">
        <v>1</v>
      </c>
      <c r="D12">
        <v>2</v>
      </c>
      <c r="E12">
        <v>3</v>
      </c>
      <c r="F12">
        <v>4</v>
      </c>
      <c r="G12" t="s">
        <v>113</v>
      </c>
    </row>
    <row r="13" spans="1:145" x14ac:dyDescent="0.2">
      <c r="B13" t="s">
        <v>114</v>
      </c>
      <c r="C13" t="s">
        <v>115</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2024-02-20T03:27:20Z</cp:lastPrinted>
  <dcterms:created xsi:type="dcterms:W3CDTF">2023-12-12T02:53:17Z</dcterms:created>
  <dcterms:modified xsi:type="dcterms:W3CDTF">2024-02-20T03:27:23Z</dcterms:modified>
  <cp:category/>
</cp:coreProperties>
</file>