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goto-tetsuya.PREF\Desktop\新しいフォルダー (3)\"/>
    </mc:Choice>
  </mc:AlternateContent>
  <xr:revisionPtr revIDLastSave="0" documentId="13_ncr:1_{CE22CE3F-5F76-48CE-AE77-B6EB7F906D68}" xr6:coauthVersionLast="36" xr6:coauthVersionMax="36" xr10:uidLastSave="{00000000-0000-0000-0000-000000000000}"/>
  <workbookProtection workbookAlgorithmName="SHA-512" workbookHashValue="ui/SIsQKIUuatMj4A5Plne31QREhjmqErzo4kB6OWeJY3eNl//2+OIKRw6JGf/KBduMdwTRaq7XqdDZgnFhFJw==" workbookSaltValue="YJkYoQqQIfgFPil/GlOHIg==" workbookSpinCount="100000" lockStructure="1"/>
  <bookViews>
    <workbookView xWindow="0" yWindow="0" windowWidth="21600" windowHeight="95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W10" i="4"/>
  <c r="P10" i="4"/>
  <c r="B10" i="4"/>
  <c r="BB8" i="4"/>
  <c r="AD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<sst xmlns="http://schemas.openxmlformats.org/spreadsheetml/2006/main" count="236" uniqueCount="120">
  <si>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</si>
  <si>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</si>
  <si>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</si>
  <si>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</si>
  <si>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</si>
  <si>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</si>
  <si>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</si>
  <si>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</si>
  <si>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</si>
  <si>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</si>
  <si>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</si>
  <si>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</si>
  <si>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</si>
  <si>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</si>
  <si>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</si>
  <si>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</si>
  <si>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</si>
  <si>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</si>
  <si>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</si>
  <si>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</si>
  <si>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</si>
  <si>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</si>
  <si>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</si>
  <si>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</si>
  <si>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</si>
  <si>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</si>
  <si>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</si>
  <si>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</si>
  <si>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</si>
  <si>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</si>
  <si>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</si>
  <si>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</si>
  <si>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</si>
  <si>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</si>
  <si>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</si>
  <si>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</si>
  <si>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</si>
  <si>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</si>
  <si>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</si>
  <si>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</si>
  <si>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</si>
  <si>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</si>
  <si>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</si>
  <si>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</si>
  <si>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</si>
  <si>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</si>
  <si>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</si>
  <si>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</si>
  <si>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</si>
  <si>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</si>
  <si>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</si>
  <si>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</si>
  <si>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</si>
  <si>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</si>
  <si>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</si>
  <si>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</si>
  <si>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</si>
  <si>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</si>
  <si>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</si>
  <si>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</si>
  <si>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</si>
  <si>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</si>
  <si>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</si>
  <si>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</si>
  <si>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</si>
  <si>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</si>
  <si>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</si>
  <si>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</si>
  <si>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</si>
  <si>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</si>
  <si>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</si>
  <si>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</si>
  <si>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</si>
  <si>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</si>
  <si>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</si>
  <si>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</si>
  <si>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</si>
  <si>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</si>
  <si>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</si>
  <si>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</si>
  <si>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</si>
  <si>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</si>
  <si>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</si>
  <si>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</si>
  <si>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</si>
  <si>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</si>
  <si>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</si>
  <si>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</si>
  <si>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</si>
  <si>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</si>
  <si>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</si>
  <si>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</si>
  <si>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</si>
  <si>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</si>
  <si>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</si>
  <si>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</si>
  <si>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</si>
  <si>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</si>
  <si>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</si>
  <si>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</si>
  <si>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</si>
  <si>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</si>
  <si>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</si>
  <si>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</si>
  <si>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</si>
  <si>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</si>
  <si>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</si>
  <si>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</si>
  <si>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</si>
  <si>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</si>
  <si>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</si>
  <si>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</si>
  <si>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</si>
  <si>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</si>
  <si>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</si>
  <si>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</si>
  <si>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</si>
  <si>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</si>
  <si>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排水処理人口や排水処理需要の的確な把握に努め、併せて建設改良事業、維持管理等についても収支のバランスのとれた健全な経営を目指し、財源の確保と未収金残高の徴収率向上に取組みたい。また、効率的な経営体制と施設運用を図るため、事務事業の見直しや職員の技術水準の向上及び人材育成に努めたい。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rPh sb="0" eb="2">
      <t>ハイスイ</t>
    </rPh>
    <rPh sb="2" eb="4">
      <t>ショリ</t>
    </rPh>
    <rPh sb="4" eb="6">
      <t>ジンコウ</t>
    </rPh>
    <rPh sb="7" eb="9">
      <t>ハイスイ</t>
    </rPh>
    <rPh sb="9" eb="11">
      <t>ショリ</t>
    </rPh>
    <rPh sb="11" eb="13">
      <t>ジュヨウ</t>
    </rPh>
    <rPh sb="14" eb="16">
      <t>テキカク</t>
    </rPh>
    <rPh sb="17" eb="19">
      <t>ハアク</t>
    </rPh>
    <rPh sb="20" eb="21">
      <t>ツト</t>
    </rPh>
    <rPh sb="23" eb="24">
      <t>アワ</t>
    </rPh>
    <rPh sb="26" eb="28">
      <t>ケンセツ</t>
    </rPh>
    <rPh sb="28" eb="30">
      <t>カイリョウ</t>
    </rPh>
    <rPh sb="30" eb="32">
      <t>ジギョウ</t>
    </rPh>
    <rPh sb="33" eb="35">
      <t>イジ</t>
    </rPh>
    <rPh sb="35" eb="37">
      <t>カンリ</t>
    </rPh>
    <rPh sb="37" eb="38">
      <t>ナド</t>
    </rPh>
    <rPh sb="43" eb="45">
      <t>シュウシ</t>
    </rPh>
    <rPh sb="54" eb="56">
      <t>ケンゼン</t>
    </rPh>
    <rPh sb="57" eb="59">
      <t>ケイエイ</t>
    </rPh>
    <rPh sb="60" eb="62">
      <t>メザ</t>
    </rPh>
    <rPh sb="64" eb="66">
      <t>ザイゲン</t>
    </rPh>
    <rPh sb="67" eb="69">
      <t>カクホ</t>
    </rPh>
    <rPh sb="70" eb="73">
      <t>ミシュウキン</t>
    </rPh>
    <rPh sb="73" eb="75">
      <t>ザンダカ</t>
    </rPh>
    <rPh sb="76" eb="78">
      <t>チョウシュウ</t>
    </rPh>
    <rPh sb="78" eb="79">
      <t>リツ</t>
    </rPh>
    <rPh sb="79" eb="81">
      <t>コウジョウ</t>
    </rPh>
    <rPh sb="82" eb="84">
      <t>トリクミ</t>
    </rPh>
    <rPh sb="91" eb="94">
      <t>コウリツテキ</t>
    </rPh>
    <rPh sb="95" eb="97">
      <t>ケイエイ</t>
    </rPh>
    <rPh sb="97" eb="99">
      <t>タイセイ</t>
    </rPh>
    <rPh sb="100" eb="102">
      <t>シセツ</t>
    </rPh>
    <rPh sb="102" eb="104">
      <t>ウンヨウ</t>
    </rPh>
    <rPh sb="105" eb="106">
      <t>ハカ</t>
    </rPh>
    <rPh sb="110" eb="112">
      <t>ジム</t>
    </rPh>
    <rPh sb="112" eb="114">
      <t>ジギョウ</t>
    </rPh>
    <rPh sb="115" eb="117">
      <t>ミナオ</t>
    </rPh>
    <rPh sb="119" eb="121">
      <t>ショクイン</t>
    </rPh>
    <rPh sb="122" eb="124">
      <t>ギジュツ</t>
    </rPh>
    <rPh sb="124" eb="126">
      <t>スイジュン</t>
    </rPh>
    <rPh sb="127" eb="129">
      <t>コウジョウ</t>
    </rPh>
    <rPh sb="129" eb="130">
      <t>オヨ</t>
    </rPh>
    <rPh sb="131" eb="133">
      <t>ジンザイ</t>
    </rPh>
    <rPh sb="133" eb="135">
      <t>イクセイ</t>
    </rPh>
    <rPh sb="136" eb="137">
      <t>ツト</t>
    </rPh>
    <rPh sb="141" eb="143">
      <t>ハイスイ</t>
    </rPh>
    <rPh sb="143" eb="145">
      <t>シセツ</t>
    </rPh>
    <rPh sb="147" eb="149">
      <t>エイセイ</t>
    </rPh>
    <rPh sb="149" eb="150">
      <t>テキ</t>
    </rPh>
    <rPh sb="151" eb="153">
      <t>セイカツ</t>
    </rPh>
    <rPh sb="154" eb="156">
      <t>カクホ</t>
    </rPh>
    <rPh sb="158" eb="159">
      <t>タメ</t>
    </rPh>
    <rPh sb="160" eb="162">
      <t>ジュウヨウ</t>
    </rPh>
    <rPh sb="163" eb="165">
      <t>シセツ</t>
    </rPh>
    <rPh sb="168" eb="170">
      <t>コンゴ</t>
    </rPh>
    <rPh sb="171" eb="173">
      <t>シセツ</t>
    </rPh>
    <rPh sb="173" eb="175">
      <t>ドウヨウ</t>
    </rPh>
    <rPh sb="176" eb="178">
      <t>ハイスイ</t>
    </rPh>
    <rPh sb="178" eb="179">
      <t>カン</t>
    </rPh>
    <rPh sb="180" eb="182">
      <t>ジュンジ</t>
    </rPh>
    <rPh sb="182" eb="185">
      <t>ロウキュウカ</t>
    </rPh>
    <rPh sb="186" eb="187">
      <t>ムカ</t>
    </rPh>
    <rPh sb="189" eb="190">
      <t>コト</t>
    </rPh>
    <rPh sb="193" eb="195">
      <t>コウシン</t>
    </rPh>
    <rPh sb="195" eb="197">
      <t>キジュン</t>
    </rPh>
    <rPh sb="200" eb="202">
      <t>ホウテイ</t>
    </rPh>
    <rPh sb="202" eb="204">
      <t>タイヨウ</t>
    </rPh>
    <rPh sb="204" eb="206">
      <t>ネンスウ</t>
    </rPh>
    <rPh sb="207" eb="208">
      <t>ジツ</t>
    </rPh>
    <rPh sb="208" eb="210">
      <t>シヨウ</t>
    </rPh>
    <rPh sb="210" eb="212">
      <t>ネンスウ</t>
    </rPh>
    <rPh sb="213" eb="215">
      <t>チョウサ</t>
    </rPh>
    <rPh sb="217" eb="219">
      <t>サイテキ</t>
    </rPh>
    <rPh sb="219" eb="221">
      <t>セイビ</t>
    </rPh>
    <rPh sb="221" eb="223">
      <t>コウソウ</t>
    </rPh>
    <rPh sb="224" eb="226">
      <t>サクテイ</t>
    </rPh>
    <rPh sb="235" eb="237">
      <t>コウシン</t>
    </rPh>
    <rPh sb="238" eb="240">
      <t>イジ</t>
    </rPh>
    <rPh sb="240" eb="242">
      <t>ホシュウ</t>
    </rPh>
    <rPh sb="243" eb="245">
      <t>ヒツヨウ</t>
    </rPh>
    <rPh sb="246" eb="249">
      <t>ジギョウヒ</t>
    </rPh>
    <rPh sb="250" eb="251">
      <t>アキ</t>
    </rPh>
    <rPh sb="256" eb="257">
      <t>ウエ</t>
    </rPh>
    <rPh sb="258" eb="261">
      <t>ケイカクテキ</t>
    </rPh>
    <rPh sb="262" eb="264">
      <t>ジギョウ</t>
    </rPh>
    <rPh sb="265" eb="266">
      <t>スス</t>
    </rPh>
    <rPh sb="268" eb="270">
      <t>ヒツヨウ</t>
    </rPh>
    <phoneticPr fontId="4"/>
  </si>
  <si>
    <t>①収益的収支比率
他会計繰入金の減少により総収益が減少し、収益的収支比率が減少した。
④企業債残高対事業規模比率
企業債残高対象事業規模比率は、全国平均を大幅に上回っている。原因は、施設の老朽化に伴う処理場に係る企業債が増加したためと考えられる。
⑤経費回収率
排水処理費用と下水道使用料の関係を表す経費回収率は、平均値を下回っている状況にある。排水施設の更新投資時期を迎え、機械更新等の排水処理費用が年々多くなっている。
⑥汚水処理原価
１立方メートルあたりの汚水処理原価は、有収水量減少の影響により平均値を上回っている。今後は、維持管理費の削減や接続率の向上図っていく必要がある。
⑦施設利用率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⑧水洗化率
排水処理区域内人口に対する排水処理人口の割合を示す水洗化率は、平均値では下回っているが年平均で３ポイント程度伸びている。今後も加入促進の継続が必要である。</t>
    <rPh sb="1" eb="8">
      <t>シュウエキテキシュウシヒリツ</t>
    </rPh>
    <rPh sb="9" eb="10">
      <t>ホカ</t>
    </rPh>
    <rPh sb="10" eb="12">
      <t>カイケイ</t>
    </rPh>
    <rPh sb="12" eb="15">
      <t>クリイレキン</t>
    </rPh>
    <rPh sb="16" eb="18">
      <t>ゲンショウ</t>
    </rPh>
    <rPh sb="21" eb="22">
      <t>ソウ</t>
    </rPh>
    <rPh sb="22" eb="24">
      <t>シュウエキ</t>
    </rPh>
    <rPh sb="25" eb="27">
      <t>ゲンショウ</t>
    </rPh>
    <rPh sb="30" eb="33">
      <t>シュウエキテキ</t>
    </rPh>
    <rPh sb="33" eb="35">
      <t>シュウシ</t>
    </rPh>
    <rPh sb="35" eb="37">
      <t>ヒリツ</t>
    </rPh>
    <rPh sb="38" eb="40">
      <t>ゲンショウ</t>
    </rPh>
    <rPh sb="44" eb="56">
      <t>キギョウサイザンダカタイジギョウキボヒリツ</t>
    </rPh>
    <rPh sb="58" eb="60">
      <t>キギョウ</t>
    </rPh>
    <rPh sb="125" eb="127">
      <t>ケイヒ</t>
    </rPh>
    <rPh sb="127" eb="130">
      <t>カイシュウリツ</t>
    </rPh>
    <rPh sb="235" eb="237">
      <t>ゲンカ</t>
    </rPh>
    <rPh sb="294" eb="296">
      <t>シセツ</t>
    </rPh>
    <rPh sb="296" eb="299">
      <t>リヨウリツ</t>
    </rPh>
    <rPh sb="417" eb="419">
      <t>スイセン</t>
    </rPh>
    <rPh sb="419" eb="420">
      <t>カ</t>
    </rPh>
    <rPh sb="420" eb="421">
      <t>リツ</t>
    </rPh>
    <rPh sb="474" eb="476">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</si>
</sst>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26-401E-9406-F78B4B74A1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726-401E-9406-F78B4B74A1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20.83</c:v>
                </c:pt>
                <c:pt idx="1">
                  <c:v>19.45</c:v>
                </c:pt>
                <c:pt idx="2">
                  <c:v>16.690000000000001</c:v>
                </c:pt>
                <c:pt idx="3">
                  <c:v>21.79</c:v>
                </c:pt>
                <c:pt idx="4">
                  <c:v>19.45</c:v>
                </c:pt>
              </c:numCache>
            </c:numRef>
          </c:val>
          <c:extLst>
            <c:ext xmlns:c16="http://schemas.microsoft.com/office/drawing/2014/chart" uri="{C3380CC4-5D6E-409C-BE32-E72D297353CC}">
              <c16:uniqueId val="{00000000-1917-4DD0-A01F-B18FA56BFF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917-4DD0-A01F-B18FA56BFF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65.510000000000005</c:v>
                </c:pt>
                <c:pt idx="1">
                  <c:v>68.2</c:v>
                </c:pt>
                <c:pt idx="2">
                  <c:v>70.5</c:v>
                </c:pt>
                <c:pt idx="3">
                  <c:v>72.97</c:v>
                </c:pt>
                <c:pt idx="4">
                  <c:v>77.05</c:v>
                </c:pt>
              </c:numCache>
            </c:numRef>
          </c:val>
          <c:extLst>
            <c:ext xmlns:c16="http://schemas.microsoft.com/office/drawing/2014/chart" uri="{C3380CC4-5D6E-409C-BE32-E72D297353CC}">
              <c16:uniqueId val="{00000000-891B-4BAE-9499-A50649E52F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91B-4BAE-9499-A50649E52F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59.45</c:v>
                </c:pt>
                <c:pt idx="1">
                  <c:v>64.84</c:v>
                </c:pt>
                <c:pt idx="2">
                  <c:v>76.52</c:v>
                </c:pt>
                <c:pt idx="3">
                  <c:v>67.38</c:v>
                </c:pt>
                <c:pt idx="4">
                  <c:v>72.19</c:v>
                </c:pt>
              </c:numCache>
            </c:numRef>
          </c:val>
          <c:extLst>
            <c:ext xmlns:c16="http://schemas.microsoft.com/office/drawing/2014/chart" uri="{C3380CC4-5D6E-409C-BE32-E72D297353CC}">
              <c16:uniqueId val="{00000000-120C-4213-A0D4-C1704ECE61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C-4213-A0D4-C1704ECE61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6-4DAD-8DE5-4597A6DC73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6-4DAD-8DE5-4597A6DC73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8-4BDB-9870-E9748E3E0B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8-4BDB-9870-E9748E3E0B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9-4925-955B-6AC9653CF8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9-4925-955B-6AC9653CF8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C3-4570-AE0B-705172A9F2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3-4570-AE0B-705172A9F2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4269.82</c:v>
                </c:pt>
                <c:pt idx="1">
                  <c:v>3822.51</c:v>
                </c:pt>
                <c:pt idx="2">
                  <c:v>3829.75</c:v>
                </c:pt>
                <c:pt idx="3">
                  <c:v>3417.4</c:v>
                </c:pt>
                <c:pt idx="4">
                  <c:v>3046.29</c:v>
                </c:pt>
              </c:numCache>
            </c:numRef>
          </c:val>
          <c:extLst>
            <c:ext xmlns:c16="http://schemas.microsoft.com/office/drawing/2014/chart" uri="{C3380CC4-5D6E-409C-BE32-E72D297353CC}">
              <c16:uniqueId val="{00000000-3CDA-4D65-B1E2-98869A5265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CDA-4D65-B1E2-98869A5265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40.520000000000003</c:v>
                </c:pt>
                <c:pt idx="1">
                  <c:v>24.89</c:v>
                </c:pt>
                <c:pt idx="2">
                  <c:v>26.03</c:v>
                </c:pt>
                <c:pt idx="3">
                  <c:v>27.15</c:v>
                </c:pt>
                <c:pt idx="4">
                  <c:v>33.43</c:v>
                </c:pt>
              </c:numCache>
            </c:numRef>
          </c:val>
          <c:extLst>
            <c:ext xmlns:c16="http://schemas.microsoft.com/office/drawing/2014/chart" uri="{C3380CC4-5D6E-409C-BE32-E72D297353CC}">
              <c16:uniqueId val="{00000000-F07C-4A3A-A77A-9D9EA5CD77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07C-4A3A-A77A-9D9EA5CD77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261.66000000000003</c:v>
                </c:pt>
                <c:pt idx="1">
                  <c:v>417.51</c:v>
                </c:pt>
                <c:pt idx="2">
                  <c:v>422.21</c:v>
                </c:pt>
                <c:pt idx="3">
                  <c:v>403.22</c:v>
                </c:pt>
                <c:pt idx="4">
                  <c:v>327.16000000000003</c:v>
                </c:pt>
              </c:numCache>
            </c:numRef>
          </c:val>
          <c:extLst>
            <c:ext xmlns:c16="http://schemas.microsoft.com/office/drawing/2014/chart" uri="{C3380CC4-5D6E-409C-BE32-E72D297353CC}">
              <c16:uniqueId val="{00000000-349E-48BF-A446-83770293D6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49E-48BF-A446-83770293D6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片品村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4088</v>
      </c>
      <c r="AM8" s="46"/>
      <c r="AN8" s="46"/>
      <c r="AO8" s="46"/>
      <c r="AP8" s="46"/>
      <c r="AQ8" s="46"/>
      <c r="AR8" s="46"/>
      <c r="AS8" s="46"/>
      <c r="AT8" s="45">
        <f>データ!T6</f>
        <v>391.76</v>
      </c>
      <c r="AU8" s="45"/>
      <c r="AV8" s="45"/>
      <c r="AW8" s="45"/>
      <c r="AX8" s="45"/>
      <c r="AY8" s="45"/>
      <c r="AZ8" s="45"/>
      <c r="BA8" s="45"/>
      <c r="BB8" s="45">
        <f>データ!U6</f>
        <v>10.43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15.07</v>
      </c>
      <c r="Q10" s="45"/>
      <c r="R10" s="45"/>
      <c r="S10" s="45"/>
      <c r="T10" s="45"/>
      <c r="U10" s="45"/>
      <c r="V10" s="45"/>
      <c r="W10" s="45">
        <f>データ!Q6</f>
        <v>92.37</v>
      </c>
      <c r="X10" s="45"/>
      <c r="Y10" s="45"/>
      <c r="Z10" s="45"/>
      <c r="AA10" s="45"/>
      <c r="AB10" s="45"/>
      <c r="AC10" s="45"/>
      <c r="AD10" s="46">
        <f>データ!R6</f>
        <v>1900</v>
      </c>
      <c r="AE10" s="46"/>
      <c r="AF10" s="46"/>
      <c r="AG10" s="46"/>
      <c r="AH10" s="46"/>
      <c r="AI10" s="46"/>
      <c r="AJ10" s="46"/>
      <c r="AK10" s="2"/>
      <c r="AL10" s="46">
        <f>データ!V6</f>
        <v>610</v>
      </c>
      <c r="AM10" s="46"/>
      <c r="AN10" s="46"/>
      <c r="AO10" s="46"/>
      <c r="AP10" s="46"/>
      <c r="AQ10" s="46"/>
      <c r="AR10" s="46"/>
      <c r="AS10" s="46"/>
      <c r="AT10" s="45">
        <f>データ!W6</f>
        <v>0.34</v>
      </c>
      <c r="AU10" s="45"/>
      <c r="AV10" s="45"/>
      <c r="AW10" s="45"/>
      <c r="AX10" s="45"/>
      <c r="AY10" s="45"/>
      <c r="AZ10" s="45"/>
      <c r="BA10" s="45"/>
      <c r="BB10" s="45">
        <f>データ!X6</f>
        <v>1794.12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xFQGv5JoZl186HQmooK6yMfkNo4ywvH7++/bGPH4UUEj8cHOM0ez2GE0C20pZ7i82KJGP/PBGEw5TGPPzWizZw==" saltValue="mW4wnmvKTZ7Ixl9+KyzG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104434</v>
      </c>
      <c r="D6" s="19">
        <f t="shared" si="3"/>
        <v>47</v>
      </c>
      <c r="E6" s="19">
        <f t="shared" si="3"/>
        <v>17</v>
      </c>
      <c r="F6" s="19">
        <f t="shared" si="3"/>
        <v>5</v>
      </c>
      <c r="G6" s="19">
        <f t="shared" si="3"/>
        <v>0</v>
      </c>
      <c r="H6" s="19" t="str">
        <f t="shared" si="3"/>
        <v>群馬県　片品村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15.07</v>
      </c>
      <c r="Q6" s="20">
        <f t="shared" si="3"/>
        <v>92.37</v>
      </c>
      <c r="R6" s="20">
        <f t="shared" si="3"/>
        <v>1900</v>
      </c>
      <c r="S6" s="20">
        <f t="shared" si="3"/>
        <v>4088</v>
      </c>
      <c r="T6" s="20">
        <f t="shared" si="3"/>
        <v>391.76</v>
      </c>
      <c r="U6" s="20">
        <f t="shared" si="3"/>
        <v>10.43</v>
      </c>
      <c r="V6" s="20">
        <f t="shared" si="3"/>
        <v>610</v>
      </c>
      <c r="W6" s="20">
        <f t="shared" si="3"/>
        <v>0.34</v>
      </c>
      <c r="X6" s="20">
        <f t="shared" si="3"/>
        <v>1794.12</v>
      </c>
      <c r="Y6" s="21">
        <f>IF(Y7="",NA(),Y7)</f>
        <v>59.45</v>
      </c>
      <c r="Z6" s="21">
        <f t="shared" ref="Z6:AH6" si="4">IF(Z7="",NA(),Z7)</f>
        <v>64.84</v>
      </c>
      <c r="AA6" s="21">
        <f t="shared" si="4"/>
        <v>76.52</v>
      </c>
      <c r="AB6" s="21">
        <f t="shared" si="4"/>
        <v>67.38</v>
      </c>
      <c r="AC6" s="21">
        <f t="shared" si="4"/>
        <v>72.19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4269.82</v>
      </c>
      <c r="BG6" s="21">
        <f t="shared" ref="BG6:BO6" si="7">IF(BG7="",NA(),BG7)</f>
        <v>3822.51</v>
      </c>
      <c r="BH6" s="21">
        <f t="shared" si="7"/>
        <v>3829.75</v>
      </c>
      <c r="BI6" s="21">
        <f t="shared" si="7"/>
        <v>3417.4</v>
      </c>
      <c r="BJ6" s="21">
        <f t="shared" si="7"/>
        <v>3046.29</v>
      </c>
      <c r="BK6" s="21">
        <f t="shared" si="7"/>
        <v>789.46</v>
      </c>
      <c r="BL6" s="21">
        <f t="shared" si="7"/>
        <v>826.83</v>
      </c>
      <c r="BM6" s="21">
        <f t="shared" si="7"/>
        <v>867.83</v>
      </c>
      <c r="BN6" s="21">
        <f t="shared" si="7"/>
        <v>791.76</v>
      </c>
      <c r="BO6" s="21">
        <f t="shared" si="7"/>
        <v>900.82</v>
      </c>
      <c r="BP6" s="20" t="str">
        <f>IF(BP7="","",IF(BP7="-","【-】","【"&amp;SUBSTITUTE(TEXT(BP7,"#,##0.00"),"-","△")&amp;"】"))</f>
        <v>【809.19】</v>
      </c>
      <c r="BQ6" s="21">
        <f>IF(BQ7="",NA(),BQ7)</f>
        <v>40.520000000000003</v>
      </c>
      <c r="BR6" s="21">
        <f t="shared" ref="BR6:BZ6" si="8">IF(BR7="",NA(),BR7)</f>
        <v>24.89</v>
      </c>
      <c r="BS6" s="21">
        <f t="shared" si="8"/>
        <v>26.03</v>
      </c>
      <c r="BT6" s="21">
        <f t="shared" si="8"/>
        <v>27.15</v>
      </c>
      <c r="BU6" s="21">
        <f t="shared" si="8"/>
        <v>33.43</v>
      </c>
      <c r="BV6" s="21">
        <f t="shared" si="8"/>
        <v>57.77</v>
      </c>
      <c r="BW6" s="21">
        <f t="shared" si="8"/>
        <v>57.31</v>
      </c>
      <c r="BX6" s="21">
        <f t="shared" si="8"/>
        <v>57.08</v>
      </c>
      <c r="BY6" s="21">
        <f t="shared" si="8"/>
        <v>56.26</v>
      </c>
      <c r="BZ6" s="21">
        <f t="shared" si="8"/>
        <v>52.94</v>
      </c>
      <c r="CA6" s="20" t="str">
        <f>IF(CA7="","",IF(CA7="-","【-】","【"&amp;SUBSTITUTE(TEXT(CA7,"#,##0.00"),"-","△")&amp;"】"))</f>
        <v>【57.02】</v>
      </c>
      <c r="CB6" s="21">
        <f>IF(CB7="",NA(),CB7)</f>
        <v>261.66000000000003</v>
      </c>
      <c r="CC6" s="21">
        <f t="shared" ref="CC6:CK6" si="9">IF(CC7="",NA(),CC7)</f>
        <v>417.51</v>
      </c>
      <c r="CD6" s="21">
        <f t="shared" si="9"/>
        <v>422.21</v>
      </c>
      <c r="CE6" s="21">
        <f t="shared" si="9"/>
        <v>403.22</v>
      </c>
      <c r="CF6" s="21">
        <f t="shared" si="9"/>
        <v>327.16000000000003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20.83</v>
      </c>
      <c r="CN6" s="21">
        <f t="shared" ref="CN6:CV6" si="10">IF(CN7="",NA(),CN7)</f>
        <v>19.45</v>
      </c>
      <c r="CO6" s="21">
        <f t="shared" si="10"/>
        <v>16.690000000000001</v>
      </c>
      <c r="CP6" s="21">
        <f t="shared" si="10"/>
        <v>21.79</v>
      </c>
      <c r="CQ6" s="21">
        <f t="shared" si="10"/>
        <v>19.45</v>
      </c>
      <c r="CR6" s="21">
        <f t="shared" si="10"/>
        <v>50.68</v>
      </c>
      <c r="CS6" s="21">
        <f t="shared" si="10"/>
        <v>50.14</v>
      </c>
      <c r="CT6" s="21">
        <f t="shared" si="10"/>
        <v>54.83</v>
      </c>
      <c r="CU6" s="21">
        <f t="shared" si="10"/>
        <v>66.53</v>
      </c>
      <c r="CV6" s="21">
        <f t="shared" si="10"/>
        <v>52.35</v>
      </c>
      <c r="CW6" s="20" t="str">
        <f>IF(CW7="","",IF(CW7="-","【-】","【"&amp;SUBSTITUTE(TEXT(CW7,"#,##0.00"),"-","△")&amp;"】"))</f>
        <v>【52.55】</v>
      </c>
      <c r="CX6" s="21">
        <f>IF(CX7="",NA(),CX7)</f>
        <v>65.510000000000005</v>
      </c>
      <c r="CY6" s="21">
        <f t="shared" ref="CY6:DG6" si="11">IF(CY7="",NA(),CY7)</f>
        <v>68.2</v>
      </c>
      <c r="CZ6" s="21">
        <f t="shared" si="11"/>
        <v>70.5</v>
      </c>
      <c r="DA6" s="21">
        <f t="shared" si="11"/>
        <v>72.97</v>
      </c>
      <c r="DB6" s="21">
        <f t="shared" si="11"/>
        <v>77.05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104434</v>
      </c>
      <c r="D7" s="23">
        <v>47</v>
      </c>
      <c r="E7" s="23">
        <v>17</v>
      </c>
      <c r="F7" s="23">
        <v>5</v>
      </c>
      <c r="G7" s="23">
        <v>0</v>
      </c>
      <c r="H7" s="23" t="s">
        <v>99</v>
      </c>
      <c r="I7" s="23" t="s">
        <v>100</v>
      </c>
      <c r="J7" s="23" t="s">
        <v>101</v>
      </c>
      <c r="K7" s="23" t="s">
        <v>102</v>
      </c>
      <c r="L7" s="23" t="s">
        <v>103</v>
      </c>
      <c r="M7" s="23" t="s">
        <v>104</v>
      </c>
      <c r="N7" s="24" t="s">
        <v>105</v>
      </c>
      <c r="O7" s="24" t="s">
        <v>106</v>
      </c>
      <c r="P7" s="24">
        <v>15.07</v>
      </c>
      <c r="Q7" s="24">
        <v>92.37</v>
      </c>
      <c r="R7" s="24">
        <v>1900</v>
      </c>
      <c r="S7" s="24">
        <v>4088</v>
      </c>
      <c r="T7" s="24">
        <v>391.76</v>
      </c>
      <c r="U7" s="24">
        <v>10.43</v>
      </c>
      <c r="V7" s="24">
        <v>610</v>
      </c>
      <c r="W7" s="24">
        <v>0.34</v>
      </c>
      <c r="X7" s="24">
        <v>1794.12</v>
      </c>
      <c r="Y7" s="24">
        <v>59.45</v>
      </c>
      <c r="Z7" s="24">
        <v>64.84</v>
      </c>
      <c r="AA7" s="24">
        <v>76.52</v>
      </c>
      <c r="AB7" s="24">
        <v>67.38</v>
      </c>
      <c r="AC7" s="24">
        <v>72.19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4269.82</v>
      </c>
      <c r="BG7" s="24">
        <v>3822.51</v>
      </c>
      <c r="BH7" s="24">
        <v>3829.75</v>
      </c>
      <c r="BI7" s="24">
        <v>3417.4</v>
      </c>
      <c r="BJ7" s="24">
        <v>3046.29</v>
      </c>
      <c r="BK7" s="24">
        <v>789.46</v>
      </c>
      <c r="BL7" s="24">
        <v>826.83</v>
      </c>
      <c r="BM7" s="24">
        <v>867.83</v>
      </c>
      <c r="BN7" s="24">
        <v>791.76</v>
      </c>
      <c r="BO7" s="24">
        <v>900.82</v>
      </c>
      <c r="BP7" s="24">
        <v>809.19</v>
      </c>
      <c r="BQ7" s="24">
        <v>40.520000000000003</v>
      </c>
      <c r="BR7" s="24">
        <v>24.89</v>
      </c>
      <c r="BS7" s="24">
        <v>26.03</v>
      </c>
      <c r="BT7" s="24">
        <v>27.15</v>
      </c>
      <c r="BU7" s="24">
        <v>33.43</v>
      </c>
      <c r="BV7" s="24">
        <v>57.77</v>
      </c>
      <c r="BW7" s="24">
        <v>57.31</v>
      </c>
      <c r="BX7" s="24">
        <v>57.08</v>
      </c>
      <c r="BY7" s="24">
        <v>56.26</v>
      </c>
      <c r="BZ7" s="24">
        <v>52.94</v>
      </c>
      <c r="CA7" s="24">
        <v>57.02</v>
      </c>
      <c r="CB7" s="24">
        <v>261.66000000000003</v>
      </c>
      <c r="CC7" s="24">
        <v>417.51</v>
      </c>
      <c r="CD7" s="24">
        <v>422.21</v>
      </c>
      <c r="CE7" s="24">
        <v>403.22</v>
      </c>
      <c r="CF7" s="24">
        <v>327.16000000000003</v>
      </c>
      <c r="CG7" s="24">
        <v>274.35000000000002</v>
      </c>
      <c r="CH7" s="24">
        <v>273.52</v>
      </c>
      <c r="CI7" s="24">
        <v>274.99</v>
      </c>
      <c r="CJ7" s="24">
        <v>282.08999999999997</v>
      </c>
      <c r="CK7" s="24">
        <v>303.27999999999997</v>
      </c>
      <c r="CL7" s="24">
        <v>273.68</v>
      </c>
      <c r="CM7" s="24">
        <v>20.83</v>
      </c>
      <c r="CN7" s="24">
        <v>19.45</v>
      </c>
      <c r="CO7" s="24">
        <v>16.690000000000001</v>
      </c>
      <c r="CP7" s="24">
        <v>21.79</v>
      </c>
      <c r="CQ7" s="24">
        <v>19.45</v>
      </c>
      <c r="CR7" s="24">
        <v>50.68</v>
      </c>
      <c r="CS7" s="24">
        <v>50.14</v>
      </c>
      <c r="CT7" s="24">
        <v>54.83</v>
      </c>
      <c r="CU7" s="24">
        <v>66.53</v>
      </c>
      <c r="CV7" s="24">
        <v>52.35</v>
      </c>
      <c r="CW7" s="24">
        <v>52.55</v>
      </c>
      <c r="CX7" s="24">
        <v>65.510000000000005</v>
      </c>
      <c r="CY7" s="24">
        <v>68.2</v>
      </c>
      <c r="CZ7" s="24">
        <v>70.5</v>
      </c>
      <c r="DA7" s="24">
        <v>72.97</v>
      </c>
      <c r="DB7" s="24">
        <v>77.05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2024-02-20T03:27:20Z</cp:lastPrinted>
  <dcterms:created xsi:type="dcterms:W3CDTF">2023-12-12T02:53:17Z</dcterms:created>
  <dcterms:modified xsi:type="dcterms:W3CDTF">2024-02-20T03:27:23Z</dcterms:modified>
  <cp:category/>
</cp:coreProperties>
</file>