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29 みなかみ町\"/>
    </mc:Choice>
  </mc:AlternateContent>
  <xr:revisionPtr revIDLastSave="0" documentId="13_ncr:1_{4C17B709-FA84-477E-BF03-9E502A0EA7B5}" xr6:coauthVersionLast="47" xr6:coauthVersionMax="47" xr10:uidLastSave="{00000000-0000-0000-0000-000000000000}"/>
  <workbookProtection workbookAlgorithmName="SHA-512" workbookHashValue="/asL01kg049EicG0KbMy4+JPXtnXn7VkfEbfBxSaKIsZR6qqdwBVwnJSfJGE6BgCfaKVaRcxtYOItNevUrqTlw==" workbookSaltValue="TQIVZij6IzalqhWg5Jslpw=="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B10" i="4"/>
  <c r="AD8" i="4"/>
  <c r="W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<sst xmlns="http://schemas.openxmlformats.org/spreadsheetml/2006/main" count="236" uniqueCount="120">
  <si>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</si>
  <si>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</si>
  <si>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</si>
  <si>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</si>
  <si>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</si>
  <si>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</si>
  <si>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</si>
  <si>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</si>
  <si>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</si>
  <si>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</si>
  <si>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</si>
  <si>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</si>
  <si>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</si>
  <si>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</si>
  <si>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</si>
  <si>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</si>
  <si>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</si>
  <si>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</si>
  <si>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</si>
  <si>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</si>
  <si>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</si>
  <si>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</si>
  <si>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</si>
  <si>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</si>
  <si>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</si>
  <si>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</si>
  <si>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</si>
  <si>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</si>
  <si>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</si>
  <si>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</si>
  <si>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</si>
  <si>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</si>
  <si>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</si>
  <si>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</si>
  <si>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</si>
  <si>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</si>
  <si>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</si>
  <si>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</si>
  <si>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</si>
  <si>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</si>
  <si>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</si>
  <si>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</si>
  <si>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</si>
  <si>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</si>
  <si>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</si>
  <si>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</si>
  <si>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</si>
  <si>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</si>
  <si>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</si>
  <si>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</si>
  <si>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</si>
  <si>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</si>
  <si>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</si>
  <si>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</si>
  <si>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</si>
  <si>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</si>
  <si>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</si>
  <si>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</si>
  <si>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</si>
  <si>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</si>
  <si>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</si>
  <si>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</si>
  <si>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</si>
  <si>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</si>
  <si>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</si>
  <si>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</si>
  <si>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</si>
  <si>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</si>
  <si>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</si>
  <si>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</si>
  <si>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</si>
  <si>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</si>
  <si>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</si>
  <si>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</si>
  <si>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</si>
  <si>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</si>
  <si>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</si>
  <si>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</si>
  <si>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</si>
  <si>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</si>
  <si>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</si>
  <si>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</si>
  <si>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</si>
  <si>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</si>
  <si>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</si>
  <si>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</si>
  <si>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</si>
  <si>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</si>
  <si>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</si>
  <si>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</si>
  <si>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</si>
  <si>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</si>
  <si>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</si>
  <si>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</si>
  <si>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</si>
  <si>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</si>
  <si>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</si>
  <si>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</si>
  <si>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</si>
  <si>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</si>
  <si>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</si>
  <si>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</si>
  <si>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</si>
  <si>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</si>
  <si>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</si>
  <si>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</si>
  <si>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</si>
  <si>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</si>
  <si>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</si>
  <si>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</si>
  <si>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</si>
  <si>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</si>
  <si>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</si>
  <si>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</si>
  <si>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</si>
  <si>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</si>
  <si>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</si>
  <si>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供用開始から30年以上が経過し、施設の老朽化が進んできている。施設の維持管理を適切に行いながら計画的な老朽化対策を検討する。</t>
    <rPh sb="0" eb="4">
      <t>キョウヨウカイシ</t>
    </rPh>
    <rPh sb="8" eb="9">
      <t>ネン</t>
    </rPh>
    <rPh sb="9" eb="11">
      <t>イジョウ</t>
    </rPh>
    <rPh sb="12" eb="14">
      <t>ケイカ</t>
    </rPh>
    <rPh sb="16" eb="18">
      <t>シセツ</t>
    </rPh>
    <rPh sb="19" eb="22">
      <t>ロウキュウカ</t>
    </rPh>
    <rPh sb="23" eb="24">
      <t>スス</t>
    </rPh>
    <rPh sb="31" eb="33">
      <t>シセツ</t>
    </rPh>
    <rPh sb="34" eb="38">
      <t>イジカンリ</t>
    </rPh>
    <rPh sb="39" eb="41">
      <t>テキセツ</t>
    </rPh>
    <rPh sb="42" eb="43">
      <t>オコナ</t>
    </rPh>
    <rPh sb="47" eb="50">
      <t>ケイカクテキ</t>
    </rPh>
    <rPh sb="51" eb="56">
      <t>ロウキュウカタイサク</t>
    </rPh>
    <rPh sb="57" eb="59">
      <t>ケントウ</t>
    </rPh>
    <phoneticPr fontId="4"/>
  </si>
  <si>
    <t>　「収益的収比率」、「経費回収率」及び「汚水処理原価」は事業対象区域が若年層が少ない独立した集落という事もあり、使用料収入の減少が続いていることや、施設の老朽化に伴う修繕費が増大傾向にあるため、悪化傾向にある。また、上記理由により大規模な建設投資をすることが難しく、「企業債残高対事業規模比率」はゼロとなっている。
　「施設利用率」は人口減少等の影響を受け、処理能力の50％を下回っている。
　「水洗化率」は類似団体平均値を大きく上回っており、100％に近い数値となっている。</t>
    <rPh sb="35" eb="38">
      <t>ジャクネンソウ</t>
    </rPh>
    <rPh sb="39" eb="40">
      <t>スク</t>
    </rPh>
    <rPh sb="167" eb="171">
      <t>ジンコウゲンショウ</t>
    </rPh>
    <rPh sb="171" eb="172">
      <t>トウ</t>
    </rPh>
    <rPh sb="173" eb="175">
      <t>エイキョウ</t>
    </rPh>
    <rPh sb="176" eb="177">
      <t>ウ</t>
    </rPh>
    <rPh sb="179" eb="183">
      <t>ショリノウリョク</t>
    </rPh>
    <rPh sb="188" eb="190">
      <t>シタマワ</t>
    </rPh>
    <rPh sb="204" eb="211">
      <t>ルイジダンタイヘイキンチ</t>
    </rPh>
    <rPh sb="212" eb="213">
      <t>オオ</t>
    </rPh>
    <rPh sb="215" eb="217">
      <t>ウワマワ</t>
    </rPh>
    <rPh sb="227" eb="228">
      <t>チカ</t>
    </rPh>
    <rPh sb="229" eb="231">
      <t>スウチ</t>
    </rPh>
    <phoneticPr fontId="4"/>
  </si>
  <si>
    <t>　農業集落排水は、農業用水の水質保全や農村地域の生活環境の保全を図るだけでなく、利根川源流域の水質保全や生活環境の維持向上のため当町では重要な役割を担っている。また、汚水処理の広域化・共同化を実施する事は地形上不可能であり、事業効率が良いとは言えない状況のなか、老朽化対策、使用料収入の確保、経費節減等課題が多いため、計画的な事業運営をしていきたい。</t>
    <rPh sb="1" eb="7">
      <t>ノウギョウシュウラクハイスイ</t>
    </rPh>
    <rPh sb="9" eb="13">
      <t>ノウギョウヨウスイ</t>
    </rPh>
    <rPh sb="19" eb="23">
      <t>ノウソンチイキ</t>
    </rPh>
    <rPh sb="24" eb="28">
      <t>セイカツカンキョウ</t>
    </rPh>
    <rPh sb="29" eb="31">
      <t>ホゼン</t>
    </rPh>
    <rPh sb="32" eb="33">
      <t>ハカ</t>
    </rPh>
    <rPh sb="40" eb="45">
      <t>トネガワゲンリュウ</t>
    </rPh>
    <rPh sb="45" eb="46">
      <t>イキ</t>
    </rPh>
    <rPh sb="47" eb="51">
      <t>スイシツホゼン</t>
    </rPh>
    <rPh sb="52" eb="56">
      <t>セイカツカンキョウ</t>
    </rPh>
    <rPh sb="57" eb="61">
      <t>イジコウジョウ</t>
    </rPh>
    <rPh sb="64" eb="66">
      <t>トウマチ</t>
    </rPh>
    <rPh sb="68" eb="70">
      <t>ジュウヨウ</t>
    </rPh>
    <rPh sb="71" eb="73">
      <t>ヤクワリ</t>
    </rPh>
    <rPh sb="74" eb="75">
      <t>ニナ</t>
    </rPh>
    <rPh sb="83" eb="87">
      <t>オスイショリ</t>
    </rPh>
    <rPh sb="88" eb="91">
      <t>コウイキカ</t>
    </rPh>
    <rPh sb="92" eb="95">
      <t>キョウドウカ</t>
    </rPh>
    <rPh sb="96" eb="98">
      <t>ジッシ</t>
    </rPh>
    <rPh sb="100" eb="101">
      <t>コト</t>
    </rPh>
    <rPh sb="102" eb="108">
      <t>チケイジョウフカノウ</t>
    </rPh>
    <rPh sb="112" eb="116">
      <t>ジギョウコウリツ</t>
    </rPh>
    <rPh sb="117" eb="118">
      <t>ヨ</t>
    </rPh>
    <rPh sb="121" eb="122">
      <t>イ</t>
    </rPh>
    <rPh sb="125" eb="127">
      <t>ジョウキョウ</t>
    </rPh>
    <rPh sb="131" eb="136">
      <t>ロウキュウカタイサク</t>
    </rPh>
    <rPh sb="137" eb="142">
      <t>シヨウリョウシュウニュウ</t>
    </rPh>
    <rPh sb="143" eb="145">
      <t>カクホ</t>
    </rPh>
    <rPh sb="146" eb="151">
      <t>ケイヒセツゲントウ</t>
    </rPh>
    <rPh sb="151" eb="153">
      <t>カダイ</t>
    </rPh>
    <rPh sb="154" eb="155">
      <t>オオ</t>
    </rPh>
    <rPh sb="159" eb="162">
      <t>ケイカクテキ</t>
    </rPh>
    <rPh sb="163" eb="167">
      <t>ジギョウウンエイ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</si>
</sst>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42-4E54-8358-E4220F6354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C42-4E54-8358-E4220F6354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68.569999999999993</c:v>
                </c:pt>
                <c:pt idx="1">
                  <c:v>54.29</c:v>
                </c:pt>
                <c:pt idx="2">
                  <c:v>40</c:v>
                </c:pt>
                <c:pt idx="3">
                  <c:v>97.14</c:v>
                </c:pt>
                <c:pt idx="4">
                  <c:v>48.57</c:v>
                </c:pt>
              </c:numCache>
            </c:numRef>
          </c:val>
          <c:extLst>
            <c:ext xmlns:c16="http://schemas.microsoft.com/office/drawing/2014/chart" uri="{C3380CC4-5D6E-409C-BE32-E72D297353CC}">
              <c16:uniqueId val="{00000000-DD8C-48FC-AAED-C3387AB406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D8C-48FC-AAED-C3387AB406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87.5</c:v>
                </c:pt>
                <c:pt idx="1">
                  <c:v>92.59</c:v>
                </c:pt>
                <c:pt idx="2">
                  <c:v>96</c:v>
                </c:pt>
                <c:pt idx="3">
                  <c:v>95.65</c:v>
                </c:pt>
                <c:pt idx="4">
                  <c:v>95.83</c:v>
                </c:pt>
              </c:numCache>
            </c:numRef>
          </c:val>
          <c:extLst>
            <c:ext xmlns:c16="http://schemas.microsoft.com/office/drawing/2014/chart" uri="{C3380CC4-5D6E-409C-BE32-E72D297353CC}">
              <c16:uniqueId val="{00000000-F496-40CC-814E-394C687538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496-40CC-814E-394C687538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159.34</c:v>
                </c:pt>
                <c:pt idx="1">
                  <c:v>115.82</c:v>
                </c:pt>
                <c:pt idx="2">
                  <c:v>100.59</c:v>
                </c:pt>
                <c:pt idx="3">
                  <c:v>100</c:v>
                </c:pt>
                <c:pt idx="4">
                  <c:v>100</c:v>
                </c:pt>
              </c:numCache>
            </c:numRef>
          </c:val>
          <c:extLst>
            <c:ext xmlns:c16="http://schemas.microsoft.com/office/drawing/2014/chart" uri="{C3380CC4-5D6E-409C-BE32-E72D297353CC}">
              <c16:uniqueId val="{00000000-FCE6-4697-97D8-77866B84B9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6-4697-97D8-77866B84B9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6-4A0C-B576-DC407A1352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6-4A0C-B576-DC407A1352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14-4E5D-A1E9-074CD8B464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14-4E5D-A1E9-074CD8B464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9-4782-A792-EF0C4DAE5C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9-4782-A792-EF0C4DAE5C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07-47AB-89B9-B71BE38A78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7-47AB-89B9-B71BE38A78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3-4F17-A9D6-45EC8B7F92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F03-4F17-A9D6-45EC8B7F92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14.52</c:v>
                </c:pt>
                <c:pt idx="1">
                  <c:v>12.44</c:v>
                </c:pt>
                <c:pt idx="2">
                  <c:v>9.99</c:v>
                </c:pt>
                <c:pt idx="3">
                  <c:v>8.11</c:v>
                </c:pt>
                <c:pt idx="4">
                  <c:v>8.61</c:v>
                </c:pt>
              </c:numCache>
            </c:numRef>
          </c:val>
          <c:extLst>
            <c:ext xmlns:c16="http://schemas.microsoft.com/office/drawing/2014/chart" uri="{C3380CC4-5D6E-409C-BE32-E72D297353CC}">
              <c16:uniqueId val="{00000000-E0B0-402B-B804-9DA0781781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0B0-402B-B804-9DA0781781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1240.72</c:v>
                </c:pt>
                <c:pt idx="1">
                  <c:v>1474.55</c:v>
                </c:pt>
                <c:pt idx="2">
                  <c:v>1737.38</c:v>
                </c:pt>
                <c:pt idx="3">
                  <c:v>2196.15</c:v>
                </c:pt>
                <c:pt idx="4">
                  <c:v>1772.54</c:v>
                </c:pt>
              </c:numCache>
            </c:numRef>
          </c:val>
          <c:extLst>
            <c:ext xmlns:c16="http://schemas.microsoft.com/office/drawing/2014/chart" uri="{C3380CC4-5D6E-409C-BE32-E72D297353CC}">
              <c16:uniqueId val="{00000000-CB3C-4F06-B90D-EB8EC6A838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B3C-4F06-B90D-EB8EC6A838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みなかみ町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17602</v>
      </c>
      <c r="AM8" s="45"/>
      <c r="AN8" s="45"/>
      <c r="AO8" s="45"/>
      <c r="AP8" s="45"/>
      <c r="AQ8" s="45"/>
      <c r="AR8" s="45"/>
      <c r="AS8" s="45"/>
      <c r="AT8" s="46">
        <f>データ!T6</f>
        <v>781.08</v>
      </c>
      <c r="AU8" s="46"/>
      <c r="AV8" s="46"/>
      <c r="AW8" s="46"/>
      <c r="AX8" s="46"/>
      <c r="AY8" s="46"/>
      <c r="AZ8" s="46"/>
      <c r="BA8" s="46"/>
      <c r="BB8" s="46">
        <f>データ!U6</f>
        <v>22.54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46">
        <f>データ!Q6</f>
        <v>31.52</v>
      </c>
      <c r="X10" s="46"/>
      <c r="Y10" s="46"/>
      <c r="Z10" s="46"/>
      <c r="AA10" s="46"/>
      <c r="AB10" s="46"/>
      <c r="AC10" s="46"/>
      <c r="AD10" s="45">
        <f>データ!R6</f>
        <v>2690</v>
      </c>
      <c r="AE10" s="45"/>
      <c r="AF10" s="45"/>
      <c r="AG10" s="45"/>
      <c r="AH10" s="45"/>
      <c r="AI10" s="45"/>
      <c r="AJ10" s="45"/>
      <c r="AK10" s="2"/>
      <c r="AL10" s="45">
        <f>データ!V6</f>
        <v>24</v>
      </c>
      <c r="AM10" s="45"/>
      <c r="AN10" s="45"/>
      <c r="AO10" s="45"/>
      <c r="AP10" s="45"/>
      <c r="AQ10" s="45"/>
      <c r="AR10" s="45"/>
      <c r="AS10" s="45"/>
      <c r="AT10" s="46">
        <f>データ!W6</f>
        <v>0.02</v>
      </c>
      <c r="AU10" s="46"/>
      <c r="AV10" s="46"/>
      <c r="AW10" s="46"/>
      <c r="AX10" s="46"/>
      <c r="AY10" s="46"/>
      <c r="AZ10" s="46"/>
      <c r="BA10" s="46"/>
      <c r="BB10" s="46">
        <f>データ!X6</f>
        <v>1200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OzlZ0i0JdE0KVd7bZH0e0+BzsWwUCQq/4Mrw/Q5UZt8gUeodcwb4W/2YOSPNnKxIUdogvra9NXzvBRDX1LM5ew==" saltValue="PBcDDYmI/4eI/L04x4Nd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104493</v>
      </c>
      <c r="D6" s="19">
        <f t="shared" si="3"/>
        <v>47</v>
      </c>
      <c r="E6" s="19">
        <f t="shared" si="3"/>
        <v>17</v>
      </c>
      <c r="F6" s="19">
        <f t="shared" si="3"/>
        <v>5</v>
      </c>
      <c r="G6" s="19">
        <f t="shared" si="3"/>
        <v>0</v>
      </c>
      <c r="H6" s="19" t="str">
        <f t="shared" si="3"/>
        <v>群馬県　みなかみ町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0.14000000000000001</v>
      </c>
      <c r="Q6" s="20">
        <f t="shared" si="3"/>
        <v>31.52</v>
      </c>
      <c r="R6" s="20">
        <f t="shared" si="3"/>
        <v>2690</v>
      </c>
      <c r="S6" s="20">
        <f t="shared" si="3"/>
        <v>17602</v>
      </c>
      <c r="T6" s="20">
        <f t="shared" si="3"/>
        <v>781.08</v>
      </c>
      <c r="U6" s="20">
        <f t="shared" si="3"/>
        <v>22.54</v>
      </c>
      <c r="V6" s="20">
        <f t="shared" si="3"/>
        <v>24</v>
      </c>
      <c r="W6" s="20">
        <f t="shared" si="3"/>
        <v>0.02</v>
      </c>
      <c r="X6" s="20">
        <f t="shared" si="3"/>
        <v>1200</v>
      </c>
      <c r="Y6" s="21">
        <f>IF(Y7="",NA(),Y7)</f>
        <v>159.34</v>
      </c>
      <c r="Z6" s="21">
        <f t="shared" ref="Z6:AH6" si="4">IF(Z7="",NA(),Z7)</f>
        <v>115.82</v>
      </c>
      <c r="AA6" s="21">
        <f t="shared" si="4"/>
        <v>100.59</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14.52</v>
      </c>
      <c r="BR6" s="21">
        <f t="shared" ref="BR6:BZ6" si="8">IF(BR7="",NA(),BR7)</f>
        <v>12.44</v>
      </c>
      <c r="BS6" s="21">
        <f t="shared" si="8"/>
        <v>9.99</v>
      </c>
      <c r="BT6" s="21">
        <f t="shared" si="8"/>
        <v>8.11</v>
      </c>
      <c r="BU6" s="21">
        <f t="shared" si="8"/>
        <v>8.61</v>
      </c>
      <c r="BV6" s="21">
        <f t="shared" si="8"/>
        <v>57.77</v>
      </c>
      <c r="BW6" s="21">
        <f t="shared" si="8"/>
        <v>57.31</v>
      </c>
      <c r="BX6" s="21">
        <f t="shared" si="8"/>
        <v>57.08</v>
      </c>
      <c r="BY6" s="21">
        <f t="shared" si="8"/>
        <v>56.26</v>
      </c>
      <c r="BZ6" s="21">
        <f t="shared" si="8"/>
        <v>52.94</v>
      </c>
      <c r="CA6" s="20" t="str">
        <f>IF(CA7="","",IF(CA7="-","【-】","【"&amp;SUBSTITUTE(TEXT(CA7,"#,##0.00"),"-","△")&amp;"】"))</f>
        <v>【57.02】</v>
      </c>
      <c r="CB6" s="21">
        <f>IF(CB7="",NA(),CB7)</f>
        <v>1240.72</v>
      </c>
      <c r="CC6" s="21">
        <f t="shared" ref="CC6:CK6" si="9">IF(CC7="",NA(),CC7)</f>
        <v>1474.55</v>
      </c>
      <c r="CD6" s="21">
        <f t="shared" si="9"/>
        <v>1737.38</v>
      </c>
      <c r="CE6" s="21">
        <f t="shared" si="9"/>
        <v>2196.15</v>
      </c>
      <c r="CF6" s="21">
        <f t="shared" si="9"/>
        <v>1772.54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68.569999999999993</v>
      </c>
      <c r="CN6" s="21">
        <f t="shared" ref="CN6:CV6" si="10">IF(CN7="",NA(),CN7)</f>
        <v>54.29</v>
      </c>
      <c r="CO6" s="21">
        <f t="shared" si="10"/>
        <v>40</v>
      </c>
      <c r="CP6" s="21">
        <f t="shared" si="10"/>
        <v>97.14</v>
      </c>
      <c r="CQ6" s="21">
        <f t="shared" si="10"/>
        <v>48.57</v>
      </c>
      <c r="CR6" s="21">
        <f t="shared" si="10"/>
        <v>50.68</v>
      </c>
      <c r="CS6" s="21">
        <f t="shared" si="10"/>
        <v>50.14</v>
      </c>
      <c r="CT6" s="21">
        <f t="shared" si="10"/>
        <v>54.83</v>
      </c>
      <c r="CU6" s="21">
        <f t="shared" si="10"/>
        <v>66.53</v>
      </c>
      <c r="CV6" s="21">
        <f t="shared" si="10"/>
        <v>52.35</v>
      </c>
      <c r="CW6" s="20" t="str">
        <f>IF(CW7="","",IF(CW7="-","【-】","【"&amp;SUBSTITUTE(TEXT(CW7,"#,##0.00"),"-","△")&amp;"】"))</f>
        <v>【52.55】</v>
      </c>
      <c r="CX6" s="21">
        <f>IF(CX7="",NA(),CX7)</f>
        <v>87.5</v>
      </c>
      <c r="CY6" s="21">
        <f t="shared" ref="CY6:DG6" si="11">IF(CY7="",NA(),CY7)</f>
        <v>92.59</v>
      </c>
      <c r="CZ6" s="21">
        <f t="shared" si="11"/>
        <v>96</v>
      </c>
      <c r="DA6" s="21">
        <f t="shared" si="11"/>
        <v>95.65</v>
      </c>
      <c r="DB6" s="21">
        <f t="shared" si="11"/>
        <v>95.83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104493</v>
      </c>
      <c r="D7" s="23">
        <v>47</v>
      </c>
      <c r="E7" s="23">
        <v>17</v>
      </c>
      <c r="F7" s="23">
        <v>5</v>
      </c>
      <c r="G7" s="23">
        <v>0</v>
      </c>
      <c r="H7" s="23" t="s">
        <v>99</v>
      </c>
      <c r="I7" s="23" t="s">
        <v>100</v>
      </c>
      <c r="J7" s="23" t="s">
        <v>101</v>
      </c>
      <c r="K7" s="23" t="s">
        <v>102</v>
      </c>
      <c r="L7" s="23" t="s">
        <v>103</v>
      </c>
      <c r="M7" s="23" t="s">
        <v>104</v>
      </c>
      <c r="N7" s="24" t="s">
        <v>105</v>
      </c>
      <c r="O7" s="24" t="s">
        <v>106</v>
      </c>
      <c r="P7" s="24">
        <v>0.14000000000000001</v>
      </c>
      <c r="Q7" s="24">
        <v>31.52</v>
      </c>
      <c r="R7" s="24">
        <v>2690</v>
      </c>
      <c r="S7" s="24">
        <v>17602</v>
      </c>
      <c r="T7" s="24">
        <v>781.08</v>
      </c>
      <c r="U7" s="24">
        <v>22.54</v>
      </c>
      <c r="V7" s="24">
        <v>24</v>
      </c>
      <c r="W7" s="24">
        <v>0.02</v>
      </c>
      <c r="X7" s="24">
        <v>1200</v>
      </c>
      <c r="Y7" s="24">
        <v>159.34</v>
      </c>
      <c r="Z7" s="24">
        <v>115.82</v>
      </c>
      <c r="AA7" s="24">
        <v>100.59</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14.52</v>
      </c>
      <c r="BR7" s="24">
        <v>12.44</v>
      </c>
      <c r="BS7" s="24">
        <v>9.99</v>
      </c>
      <c r="BT7" s="24">
        <v>8.11</v>
      </c>
      <c r="BU7" s="24">
        <v>8.61</v>
      </c>
      <c r="BV7" s="24">
        <v>57.77</v>
      </c>
      <c r="BW7" s="24">
        <v>57.31</v>
      </c>
      <c r="BX7" s="24">
        <v>57.08</v>
      </c>
      <c r="BY7" s="24">
        <v>56.26</v>
      </c>
      <c r="BZ7" s="24">
        <v>52.94</v>
      </c>
      <c r="CA7" s="24">
        <v>57.02</v>
      </c>
      <c r="CB7" s="24">
        <v>1240.72</v>
      </c>
      <c r="CC7" s="24">
        <v>1474.55</v>
      </c>
      <c r="CD7" s="24">
        <v>1737.38</v>
      </c>
      <c r="CE7" s="24">
        <v>2196.15</v>
      </c>
      <c r="CF7" s="24">
        <v>1772.54</v>
      </c>
      <c r="CG7" s="24">
        <v>274.35000000000002</v>
      </c>
      <c r="CH7" s="24">
        <v>273.52</v>
      </c>
      <c r="CI7" s="24">
        <v>274.99</v>
      </c>
      <c r="CJ7" s="24">
        <v>282.08999999999997</v>
      </c>
      <c r="CK7" s="24">
        <v>303.27999999999997</v>
      </c>
      <c r="CL7" s="24">
        <v>273.68</v>
      </c>
      <c r="CM7" s="24">
        <v>68.569999999999993</v>
      </c>
      <c r="CN7" s="24">
        <v>54.29</v>
      </c>
      <c r="CO7" s="24">
        <v>40</v>
      </c>
      <c r="CP7" s="24">
        <v>97.14</v>
      </c>
      <c r="CQ7" s="24">
        <v>48.57</v>
      </c>
      <c r="CR7" s="24">
        <v>50.68</v>
      </c>
      <c r="CS7" s="24">
        <v>50.14</v>
      </c>
      <c r="CT7" s="24">
        <v>54.83</v>
      </c>
      <c r="CU7" s="24">
        <v>66.53</v>
      </c>
      <c r="CV7" s="24">
        <v>52.35</v>
      </c>
      <c r="CW7" s="24">
        <v>52.55</v>
      </c>
      <c r="CX7" s="24">
        <v>87.5</v>
      </c>
      <c r="CY7" s="24">
        <v>92.59</v>
      </c>
      <c r="CZ7" s="24">
        <v>96</v>
      </c>
      <c r="DA7" s="24">
        <v>95.65</v>
      </c>
      <c r="DB7" s="24">
        <v>95.83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2024-02-21T00:14:01Z</cp:lastPrinted>
  <dcterms:created xsi:type="dcterms:W3CDTF">2023-12-12T02:53:19Z</dcterms:created>
  <dcterms:modified xsi:type="dcterms:W3CDTF">2024-02-21T00:14:06Z</dcterms:modified>
  <cp:category/>
</cp:coreProperties>
</file>