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10.1.36.23\地方債係\210-公営企業決算調査\07経営比較分析表\R05（R4決算）\06 確認済みファイル\17 下仁田町\"/>
    </mc:Choice>
  </mc:AlternateContent>
  <xr:revisionPtr revIDLastSave="0" documentId="13_ncr:1_{2F982AB8-6967-43AD-BBB1-C87F4A535493}" xr6:coauthVersionLast="47" xr6:coauthVersionMax="47" xr10:uidLastSave="{00000000-0000-0000-0000-000000000000}"/>
  <workbookProtection workbookAlgorithmName="SHA-512" workbookHashValue="XsH+tz9axW3kQnUxyDYP4xGfvKATN7llQJjiEql1cghEp74u9JBlkdQcmLmapJPSZpYy3wVz3ZW563qQ5SqPWg==" workbookSaltValue="dTP3a4cd/ffW+2OdxcuydQ==" workbookSpinCount="100000" lockStructure="1"/>
  <bookViews>
    <workbookView xWindow="-110" yWindow="-110" windowWidth="19420" windowHeight="1042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W6" i="5"/>
  <c r="V6" i="5"/>
  <c r="AL10" i="4" s="1"/>
  <c r="U6" i="5"/>
  <c r="BB8" i="4" s="1"/>
  <c r="T6" i="5"/>
  <c r="AT8" i="4" s="1"/>
  <c r="S6" i="5"/>
  <c r="AL8" i="4" s="1"/>
  <c r="R6" i="5"/>
  <c r="AD10" i="4" s="1"/>
  <c r="Q6" i="5"/>
  <c r="P6" i="5"/>
  <c r="P10" i="4" s="1"/>
  <c r="O6" i="5"/>
  <c r="I10" i="4" s="1"/>
  <c r="N6" i="5"/>
  <c r="B10" i="4" s="1"/>
  <c r="M6" i="5"/>
  <c r="AD8" i="4" s="1"/>
  <c r="L6" i="5"/>
  <c r="W8" i="4" s="1"/>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I86" i="4"/>
  <c r="BB10" i="4"/>
  <c r="AT10" i="4"/>
  <c r="W10" i="4"/>
  <c r="P8" i="4"/>
  <c r="B8" i="4"/>
  <c r="B6" i="4"/>
</calcChain>
</file>

<file path=xl/sharedStrings.xml><?xml version="1.0" encoding="utf-8"?>
<sst xmlns="http://schemas.openxmlformats.org/spreadsheetml/2006/main" count="247" uniqueCount="120">
  <si>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</si>
  <si>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</si>
  <si>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</si>
  <si>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</si>
  <si>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</si>
  <si>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</si>
  <si>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</si>
  <si>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</si>
  <si>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</si>
  <si>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</si>
  <si>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</si>
  <si>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</si>
  <si>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</si>
  <si>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</si>
  <si>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</si>
  <si>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</si>
  <si>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</si>
  <si>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</si>
  <si>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</si>
  <si>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</si>
  <si>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</si>
  <si>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</si>
  <si>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</si>
  <si>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</si>
  <si>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</si>
  <si>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</si>
  <si>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</si>
  <si>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</si>
  <si>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</si>
  <si>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</si>
  <si>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</si>
  <si>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</si>
  <si>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</si>
  <si>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</si>
  <si>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</si>
  <si>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</si>
  <si>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</si>
  <si>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</si>
  <si>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</si>
  <si>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</si>
  <si>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</si>
  <si>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</si>
  <si>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</si>
  <si>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</si>
  <si>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</si>
  <si>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</si>
  <si>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</si>
  <si>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</si>
  <si>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</si>
  <si>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</si>
  <si>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</si>
  <si>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</si>
  <si>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</si>
  <si>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</si>
  <si>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</si>
  <si>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</si>
  <si>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</si>
  <si>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</si>
  <si>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</si>
  <si>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</si>
  <si>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</si>
  <si>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</si>
  <si>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</si>
  <si>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</si>
  <si>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</si>
  <si>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</si>
  <si>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</si>
  <si>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</si>
  <si>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</si>
  <si>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</si>
  <si>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</si>
  <si>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</si>
  <si>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</si>
  <si>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</si>
  <si>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</si>
  <si>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</si>
  <si>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</si>
  <si>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</si>
  <si>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</si>
  <si>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</si>
  <si>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</si>
  <si>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</si>
  <si>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</si>
  <si>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</si>
  <si>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</si>
  <si>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</si>
  <si>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</si>
  <si>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</si>
  <si>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</si>
  <si>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</si>
  <si>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</si>
  <si>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</si>
  <si>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</si>
  <si>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</si>
  <si>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</si>
  <si>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</si>
  <si>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</si>
  <si>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</si>
  <si>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群馬県　下仁田町</t>
  </si>
  <si>
    <t>法非適用</t>
  </si>
  <si>
    <t>下水道事業</t>
  </si>
  <si>
    <t>特定地域生活排水処理</t>
  </si>
  <si>
    <t>K3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</si>
  <si>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</si>
  <si>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</si>
  <si>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</si>
  <si>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</si>
  <si>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</si>
  <si>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</si>
  <si>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</si>
  <si>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</si>
  <si>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</si>
  <si>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</si>
  <si>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</si>
  <si>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</si>
  <si>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</si>
  <si>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</si>
  <si>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市町村設置型浄化槽事業を進めていく上では、今後、物価上昇や労務単価の上昇にともなう工事費の増大化、設置数増加にともなう維持管理費の増大化、老朽化にともなう修繕費の増大化などの課題がある。経営赤字にならないよう工夫・対策を講じ、料金改定等も視野に入れ、鏑川源流の町として今後も浄化槽普及に努め、清流の復元を目指したいと考える。</t>
    <phoneticPr fontId="4"/>
  </si>
  <si>
    <t>・下仁田町では平成20年度より市町村設置型浄化槽事業を行っており、国庫補助金・県費補助金・設置者負担金及び起債で事業を行っている。
①表より収益に対して維持管理費が大きいため収益的収支比率が100％より低い割合である。
④表から債務残高は、前年度と比べると低下し、債務残高を全体の年度で比較すると年々、低下傾向にあるが、起債に対して収益が低いため類似団体と比べると高い割合である。
⑤表より経費回収率は、前年度と比べ低下しているが、類似団体平均値を上回る推移が続いている。
⑥表より汚水処理原価は、前年度と比べ上昇し、類似団体と比べると高い割合である。
⑦表より施設利用率は、前年度と比べほぼ横ばいで推移しているが、類似団体と比べると高い割合である。
⑧表より水洗化率は、前年度と比べ上昇しているが、類似団体と比べると低い割合である。
総合的にみると、①表でみるように、過去５年で赤字経営が続いてしまっていることから、令和６年度に企業会計へ移行し、経営改善に向けた取組が必要である。</t>
    <rPh sb="270" eb="271">
      <t>タカ</t>
    </rPh>
    <rPh sb="272" eb="274">
      <t>ワリアイ</t>
    </rPh>
    <rPh sb="319" eb="320">
      <t>タカ</t>
    </rPh>
    <rPh sb="419" eb="423">
      <t>キギョウカイケイ</t>
    </rPh>
    <rPh sb="424" eb="426">
      <t>イコウ</t>
    </rPh>
    <phoneticPr fontId="4"/>
  </si>
  <si>
    <t>・下仁田町では現在浄化槽の普及推進を行っており、老朽化にともなう修繕が増加している。特に本体の修繕は費用が多大にかかるため、財政の圧迫に繋がる。事業開始より十数年が経過し設置年数が経っている浄化槽があることからも、長寿命化計画に基づき修繕等を進めたい。</t>
    <rPh sb="114" eb="115">
      <t>モト</t>
    </rPh>
    <rPh sb="121" eb="122">
      <t>スス</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</si>
</sst>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D77-4E5C-96B5-46753725CB8A}"/>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0D77-4E5C-96B5-46753725CB8A}"/>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56.7</c:v>
                </c:pt>
                <c:pt idx="1">
                  <c:v>56.99</c:v>
                </c:pt>
                <c:pt idx="2">
                  <c:v>56.56</c:v>
                </c:pt>
                <c:pt idx="3">
                  <c:v>56.96</c:v>
                </c:pt>
                <c:pt idx="4">
                  <c:v>57.19</c:v>
                </c:pt>
              </c:numCache>
            </c:numRef>
          </c:val>
          <c:extLst>
            <c:ext xmlns:c16="http://schemas.microsoft.com/office/drawing/2014/chart" uri="{C3380CC4-5D6E-409C-BE32-E72D297353CC}">
              <c16:uniqueId val="{00000000-4081-4BCC-B820-AC48EEF39C5E}"/>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54.93</c:v>
                </c:pt>
                <c:pt idx="1">
                  <c:v>55.96</c:v>
                </c:pt>
                <c:pt idx="2">
                  <c:v>56.45</c:v>
                </c:pt>
                <c:pt idx="3">
                  <c:v>58.26</c:v>
                </c:pt>
                <c:pt idx="4">
                  <c:v>56.76</c:v>
                </c:pt>
              </c:numCache>
            </c:numRef>
          </c:val>
          <c:smooth val="0"/>
          <c:extLst>
            <c:ext xmlns:c16="http://schemas.microsoft.com/office/drawing/2014/chart" uri="{C3380CC4-5D6E-409C-BE32-E72D297353CC}">
              <c16:uniqueId val="{00000001-4081-4BCC-B820-AC48EEF39C5E}"/>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24.57</c:v>
                </c:pt>
                <c:pt idx="1">
                  <c:v>26.47</c:v>
                </c:pt>
                <c:pt idx="2">
                  <c:v>30.05</c:v>
                </c:pt>
                <c:pt idx="3">
                  <c:v>33.270000000000003</c:v>
                </c:pt>
                <c:pt idx="4">
                  <c:v>35.979999999999997</c:v>
                </c:pt>
              </c:numCache>
            </c:numRef>
          </c:val>
          <c:extLst>
            <c:ext xmlns:c16="http://schemas.microsoft.com/office/drawing/2014/chart" uri="{C3380CC4-5D6E-409C-BE32-E72D297353CC}">
              <c16:uniqueId val="{00000000-5830-4282-B120-F0D83C7B2D38}"/>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65.569999999999993</c:v>
                </c:pt>
                <c:pt idx="1">
                  <c:v>60.12</c:v>
                </c:pt>
                <c:pt idx="2">
                  <c:v>54.99</c:v>
                </c:pt>
                <c:pt idx="3">
                  <c:v>66.430000000000007</c:v>
                </c:pt>
                <c:pt idx="4">
                  <c:v>66.88</c:v>
                </c:pt>
              </c:numCache>
            </c:numRef>
          </c:val>
          <c:smooth val="0"/>
          <c:extLst>
            <c:ext xmlns:c16="http://schemas.microsoft.com/office/drawing/2014/chart" uri="{C3380CC4-5D6E-409C-BE32-E72D297353CC}">
              <c16:uniqueId val="{00000001-5830-4282-B120-F0D83C7B2D38}"/>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83.44</c:v>
                </c:pt>
                <c:pt idx="1">
                  <c:v>86.57</c:v>
                </c:pt>
                <c:pt idx="2">
                  <c:v>87.58</c:v>
                </c:pt>
                <c:pt idx="3">
                  <c:v>75.69</c:v>
                </c:pt>
                <c:pt idx="4">
                  <c:v>69.16</c:v>
                </c:pt>
              </c:numCache>
            </c:numRef>
          </c:val>
          <c:extLst>
            <c:ext xmlns:c16="http://schemas.microsoft.com/office/drawing/2014/chart" uri="{C3380CC4-5D6E-409C-BE32-E72D297353CC}">
              <c16:uniqueId val="{00000000-7B5D-469F-B463-523CCACBC77C}"/>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B5D-469F-B463-523CCACBC77C}"/>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431-496E-960C-2B4A63706EDA}"/>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431-496E-960C-2B4A63706EDA}"/>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DF3-4FEA-BEC7-39F06548941E}"/>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DF3-4FEA-BEC7-39F06548941E}"/>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FAF-4C0A-8C01-0695D75D3FFD}"/>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FAF-4C0A-8C01-0695D75D3FFD}"/>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0FF-4AF4-855C-7FCE002AFFBB}"/>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0FF-4AF4-855C-7FCE002AFFBB}"/>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549.45000000000005</c:v>
                </c:pt>
                <c:pt idx="1">
                  <c:v>476</c:v>
                </c:pt>
                <c:pt idx="2">
                  <c:v>488.18</c:v>
                </c:pt>
                <c:pt idx="3">
                  <c:v>460.33</c:v>
                </c:pt>
                <c:pt idx="4">
                  <c:v>446.38</c:v>
                </c:pt>
              </c:numCache>
            </c:numRef>
          </c:val>
          <c:extLst>
            <c:ext xmlns:c16="http://schemas.microsoft.com/office/drawing/2014/chart" uri="{C3380CC4-5D6E-409C-BE32-E72D297353CC}">
              <c16:uniqueId val="{00000000-E4B9-4F38-888C-84301B542AC0}"/>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386.46</c:v>
                </c:pt>
                <c:pt idx="1">
                  <c:v>421.25</c:v>
                </c:pt>
                <c:pt idx="2">
                  <c:v>398.42</c:v>
                </c:pt>
                <c:pt idx="3">
                  <c:v>393.35</c:v>
                </c:pt>
                <c:pt idx="4">
                  <c:v>397.03</c:v>
                </c:pt>
              </c:numCache>
            </c:numRef>
          </c:val>
          <c:smooth val="0"/>
          <c:extLst>
            <c:ext xmlns:c16="http://schemas.microsoft.com/office/drawing/2014/chart" uri="{C3380CC4-5D6E-409C-BE32-E72D297353CC}">
              <c16:uniqueId val="{00000001-E4B9-4F38-888C-84301B542AC0}"/>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77.39</c:v>
                </c:pt>
                <c:pt idx="1">
                  <c:v>79.430000000000007</c:v>
                </c:pt>
                <c:pt idx="2">
                  <c:v>80.45</c:v>
                </c:pt>
                <c:pt idx="3">
                  <c:v>67.84</c:v>
                </c:pt>
                <c:pt idx="4">
                  <c:v>62.74</c:v>
                </c:pt>
              </c:numCache>
            </c:numRef>
          </c:val>
          <c:extLst>
            <c:ext xmlns:c16="http://schemas.microsoft.com/office/drawing/2014/chart" uri="{C3380CC4-5D6E-409C-BE32-E72D297353CC}">
              <c16:uniqueId val="{00000000-D9B6-4E80-BF9F-3421FA39174C}"/>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55.85</c:v>
                </c:pt>
                <c:pt idx="1">
                  <c:v>53.23</c:v>
                </c:pt>
                <c:pt idx="2">
                  <c:v>50.7</c:v>
                </c:pt>
                <c:pt idx="3">
                  <c:v>48.13</c:v>
                </c:pt>
                <c:pt idx="4">
                  <c:v>46.58</c:v>
                </c:pt>
              </c:numCache>
            </c:numRef>
          </c:val>
          <c:smooth val="0"/>
          <c:extLst>
            <c:ext xmlns:c16="http://schemas.microsoft.com/office/drawing/2014/chart" uri="{C3380CC4-5D6E-409C-BE32-E72D297353CC}">
              <c16:uniqueId val="{00000001-D9B6-4E80-BF9F-3421FA39174C}"/>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245.33</c:v>
                </c:pt>
                <c:pt idx="1">
                  <c:v>256.06</c:v>
                </c:pt>
                <c:pt idx="2">
                  <c:v>245.86</c:v>
                </c:pt>
                <c:pt idx="3">
                  <c:v>291.02</c:v>
                </c:pt>
                <c:pt idx="4">
                  <c:v>319.95</c:v>
                </c:pt>
              </c:numCache>
            </c:numRef>
          </c:val>
          <c:extLst>
            <c:ext xmlns:c16="http://schemas.microsoft.com/office/drawing/2014/chart" uri="{C3380CC4-5D6E-409C-BE32-E72D297353CC}">
              <c16:uniqueId val="{00000000-27F9-45A6-84EA-63635522D808}"/>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287.91000000000003</c:v>
                </c:pt>
                <c:pt idx="1">
                  <c:v>283.3</c:v>
                </c:pt>
                <c:pt idx="2">
                  <c:v>289.81</c:v>
                </c:pt>
                <c:pt idx="3">
                  <c:v>301.54000000000002</c:v>
                </c:pt>
                <c:pt idx="4">
                  <c:v>311.73</c:v>
                </c:pt>
              </c:numCache>
            </c:numRef>
          </c:val>
          <c:smooth val="0"/>
          <c:extLst>
            <c:ext xmlns:c16="http://schemas.microsoft.com/office/drawing/2014/chart" uri="{C3380CC4-5D6E-409C-BE32-E72D297353CC}">
              <c16:uniqueId val="{00000001-27F9-45A6-84EA-63635522D808}"/>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【307.39】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【86.02】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【294.83】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zoomScaleNormal="100" workbookViewId="0"/>
  </sheetViews>
  <sheetFormatPr defaultColWidth="2.6328125" defaultRowHeight="13" x14ac:dyDescent="0.2"/>
  <cols>
    <col min="1" max="1" width="2.6328125" customWidth="1"/>
    <col min="2" max="62" width="3.7265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2">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2">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30" t="str">
        <f>データ!H6</f>
        <v>群馬県　下仁田町</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2">
      <c r="A8" s="2"/>
      <c r="B8" s="40" t="str">
        <f>データ!I6</f>
        <v>法非適用</v>
      </c>
      <c r="C8" s="40"/>
      <c r="D8" s="40"/>
      <c r="E8" s="40"/>
      <c r="F8" s="40"/>
      <c r="G8" s="40"/>
      <c r="H8" s="40"/>
      <c r="I8" s="40" t="str">
        <f>データ!J6</f>
        <v>下水道事業</v>
      </c>
      <c r="J8" s="40"/>
      <c r="K8" s="40"/>
      <c r="L8" s="40"/>
      <c r="M8" s="40"/>
      <c r="N8" s="40"/>
      <c r="O8" s="40"/>
      <c r="P8" s="40" t="str">
        <f>データ!K6</f>
        <v>特定地域生活排水処理</v>
      </c>
      <c r="Q8" s="40"/>
      <c r="R8" s="40"/>
      <c r="S8" s="40"/>
      <c r="T8" s="40"/>
      <c r="U8" s="40"/>
      <c r="V8" s="40"/>
      <c r="W8" s="40" t="str">
        <f>データ!L6</f>
        <v>K3</v>
      </c>
      <c r="X8" s="40"/>
      <c r="Y8" s="40"/>
      <c r="Z8" s="40"/>
      <c r="AA8" s="40"/>
      <c r="AB8" s="40"/>
      <c r="AC8" s="40"/>
      <c r="AD8" s="41" t="str">
        <f>データ!$M$6</f>
        <v>非設置</v>
      </c>
      <c r="AE8" s="41"/>
      <c r="AF8" s="41"/>
      <c r="AG8" s="41"/>
      <c r="AH8" s="41"/>
      <c r="AI8" s="41"/>
      <c r="AJ8" s="41"/>
      <c r="AK8" s="3"/>
      <c r="AL8" s="42">
        <f>データ!S6</f>
        <v>6549</v>
      </c>
      <c r="AM8" s="42"/>
      <c r="AN8" s="42"/>
      <c r="AO8" s="42"/>
      <c r="AP8" s="42"/>
      <c r="AQ8" s="42"/>
      <c r="AR8" s="42"/>
      <c r="AS8" s="42"/>
      <c r="AT8" s="35">
        <f>データ!T6</f>
        <v>188.38</v>
      </c>
      <c r="AU8" s="35"/>
      <c r="AV8" s="35"/>
      <c r="AW8" s="35"/>
      <c r="AX8" s="35"/>
      <c r="AY8" s="35"/>
      <c r="AZ8" s="35"/>
      <c r="BA8" s="35"/>
      <c r="BB8" s="35">
        <f>データ!U6</f>
        <v>34.76</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2">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2">
      <c r="A10" s="2"/>
      <c r="B10" s="35" t="str">
        <f>データ!N6</f>
        <v>-</v>
      </c>
      <c r="C10" s="35"/>
      <c r="D10" s="35"/>
      <c r="E10" s="35"/>
      <c r="F10" s="35"/>
      <c r="G10" s="35"/>
      <c r="H10" s="35"/>
      <c r="I10" s="35" t="str">
        <f>データ!O6</f>
        <v>該当数値なし</v>
      </c>
      <c r="J10" s="35"/>
      <c r="K10" s="35"/>
      <c r="L10" s="35"/>
      <c r="M10" s="35"/>
      <c r="N10" s="35"/>
      <c r="O10" s="35"/>
      <c r="P10" s="35">
        <f>データ!P6</f>
        <v>78.83</v>
      </c>
      <c r="Q10" s="35"/>
      <c r="R10" s="35"/>
      <c r="S10" s="35"/>
      <c r="T10" s="35"/>
      <c r="U10" s="35"/>
      <c r="V10" s="35"/>
      <c r="W10" s="35">
        <f>データ!Q6</f>
        <v>100</v>
      </c>
      <c r="X10" s="35"/>
      <c r="Y10" s="35"/>
      <c r="Z10" s="35"/>
      <c r="AA10" s="35"/>
      <c r="AB10" s="35"/>
      <c r="AC10" s="35"/>
      <c r="AD10" s="42">
        <f>データ!R6</f>
        <v>4000</v>
      </c>
      <c r="AE10" s="42"/>
      <c r="AF10" s="42"/>
      <c r="AG10" s="42"/>
      <c r="AH10" s="42"/>
      <c r="AI10" s="42"/>
      <c r="AJ10" s="42"/>
      <c r="AK10" s="2"/>
      <c r="AL10" s="42">
        <f>データ!V6</f>
        <v>5100</v>
      </c>
      <c r="AM10" s="42"/>
      <c r="AN10" s="42"/>
      <c r="AO10" s="42"/>
      <c r="AP10" s="42"/>
      <c r="AQ10" s="42"/>
      <c r="AR10" s="42"/>
      <c r="AS10" s="42"/>
      <c r="AT10" s="35">
        <f>データ!W6</f>
        <v>0.16</v>
      </c>
      <c r="AU10" s="35"/>
      <c r="AV10" s="35"/>
      <c r="AW10" s="35"/>
      <c r="AX10" s="35"/>
      <c r="AY10" s="35"/>
      <c r="AZ10" s="35"/>
      <c r="BA10" s="35"/>
      <c r="BB10" s="35">
        <f>データ!X6</f>
        <v>31875</v>
      </c>
      <c r="BC10" s="35"/>
      <c r="BD10" s="35"/>
      <c r="BE10" s="35"/>
      <c r="BF10" s="35"/>
      <c r="BG10" s="35"/>
      <c r="BH10" s="35"/>
      <c r="BI10" s="35"/>
      <c r="BJ10" s="2"/>
      <c r="BK10" s="2"/>
      <c r="BL10" s="53" t="s">
        <v>22</v>
      </c>
      <c r="BM10" s="54"/>
      <c r="BN10" s="55" t="s">
        <v>23</v>
      </c>
      <c r="BO10" s="55"/>
      <c r="BP10" s="55"/>
      <c r="BQ10" s="55"/>
      <c r="BR10" s="55"/>
      <c r="BS10" s="55"/>
      <c r="BT10" s="55"/>
      <c r="BU10" s="55"/>
      <c r="BV10" s="55"/>
      <c r="BW10" s="55"/>
      <c r="BX10" s="55"/>
      <c r="BY10" s="5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2">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2">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118</v>
      </c>
      <c r="BM16" s="66"/>
      <c r="BN16" s="66"/>
      <c r="BO16" s="66"/>
      <c r="BP16" s="66"/>
      <c r="BQ16" s="66"/>
      <c r="BR16" s="66"/>
      <c r="BS16" s="66"/>
      <c r="BT16" s="66"/>
      <c r="BU16" s="66"/>
      <c r="BV16" s="66"/>
      <c r="BW16" s="66"/>
      <c r="BX16" s="66"/>
      <c r="BY16" s="66"/>
      <c r="BZ16" s="67"/>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119</v>
      </c>
      <c r="BM47" s="66"/>
      <c r="BN47" s="66"/>
      <c r="BO47" s="66"/>
      <c r="BP47" s="66"/>
      <c r="BQ47" s="66"/>
      <c r="BR47" s="66"/>
      <c r="BS47" s="66"/>
      <c r="BT47" s="66"/>
      <c r="BU47" s="66"/>
      <c r="BV47" s="66"/>
      <c r="BW47" s="66"/>
      <c r="BX47" s="66"/>
      <c r="BY47" s="66"/>
      <c r="BZ47" s="67"/>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2">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2">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117</v>
      </c>
      <c r="BM66" s="66"/>
      <c r="BN66" s="66"/>
      <c r="BO66" s="66"/>
      <c r="BP66" s="66"/>
      <c r="BQ66" s="66"/>
      <c r="BR66" s="66"/>
      <c r="BS66" s="66"/>
      <c r="BT66" s="66"/>
      <c r="BU66" s="66"/>
      <c r="BV66" s="66"/>
      <c r="BW66" s="66"/>
      <c r="BX66" s="66"/>
      <c r="BY66" s="66"/>
      <c r="BZ66" s="67"/>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2">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x14ac:dyDescent="0.2">
      <c r="C84" s="2"/>
    </row>
    <row r="85" spans="1:78" hidden="1" x14ac:dyDescent="0.2">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2">
      <c r="B86" s="12"/>
      <c r="C86" s="12"/>
      <c r="D86" s="12"/>
      <c r="E86" s="12" t="str">
        <f>データ!AI6</f>
        <v/>
      </c>
      <c r="F86" s="12" t="s">
        <v>43</v>
      </c>
      <c r="G86" s="12" t="s">
        <v>43</v>
      </c>
      <c r="H86" s="12" t="str">
        <f>データ!BP6</f>
        <v>【307.39】</v>
      </c>
      <c r="I86" s="12" t="str">
        <f>データ!CA6</f>
        <v>【57.03】</v>
      </c>
      <c r="J86" s="12" t="str">
        <f>データ!CL6</f>
        <v>【294.83】</v>
      </c>
      <c r="K86" s="12" t="str">
        <f>データ!CW6</f>
        <v>【84.27】</v>
      </c>
      <c r="L86" s="12" t="str">
        <f>データ!DH6</f>
        <v>【86.02】</v>
      </c>
      <c r="M86" s="12" t="s">
        <v>44</v>
      </c>
      <c r="N86" s="12" t="s">
        <v>44</v>
      </c>
      <c r="O86" s="12" t="str">
        <f>データ!EO6</f>
        <v>【-】</v>
      </c>
    </row>
  </sheetData>
  <sheetProtection algorithmName="SHA-512" hashValue="jcdVXgKkyG7FH7G74kF6wJwfTrnOUQdn9UTo/pX/ytrh+33ZbZwydLm4kZFSHWV+mSPml3VF+8uw2EJSl1roEg==" saltValue="PwcxeElLArYDR0xJ3g40cQ=="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 x14ac:dyDescent="0.2"/>
  <cols>
    <col min="2" max="144" width="11.90625" customWidth="1"/>
  </cols>
  <sheetData>
    <row r="1" spans="1:145" x14ac:dyDescent="0.2">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2">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2">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56</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2">
      <c r="A4" s="14" t="s">
        <v>57</v>
      </c>
      <c r="B4" s="16"/>
      <c r="C4" s="16"/>
      <c r="D4" s="16"/>
      <c r="E4" s="16"/>
      <c r="F4" s="16"/>
      <c r="G4" s="16"/>
      <c r="H4" s="76"/>
      <c r="I4" s="77"/>
      <c r="J4" s="77"/>
      <c r="K4" s="77"/>
      <c r="L4" s="77"/>
      <c r="M4" s="77"/>
      <c r="N4" s="77"/>
      <c r="O4" s="77"/>
      <c r="P4" s="77"/>
      <c r="Q4" s="77"/>
      <c r="R4" s="77"/>
      <c r="S4" s="77"/>
      <c r="T4" s="77"/>
      <c r="U4" s="77"/>
      <c r="V4" s="77"/>
      <c r="W4" s="77"/>
      <c r="X4" s="78"/>
      <c r="Y4" s="72" t="s">
        <v>58</v>
      </c>
      <c r="Z4" s="72"/>
      <c r="AA4" s="72"/>
      <c r="AB4" s="72"/>
      <c r="AC4" s="72"/>
      <c r="AD4" s="72"/>
      <c r="AE4" s="72"/>
      <c r="AF4" s="72"/>
      <c r="AG4" s="72"/>
      <c r="AH4" s="72"/>
      <c r="AI4" s="72"/>
      <c r="AJ4" s="72" t="s">
        <v>59</v>
      </c>
      <c r="AK4" s="72"/>
      <c r="AL4" s="72"/>
      <c r="AM4" s="72"/>
      <c r="AN4" s="72"/>
      <c r="AO4" s="72"/>
      <c r="AP4" s="72"/>
      <c r="AQ4" s="72"/>
      <c r="AR4" s="72"/>
      <c r="AS4" s="72"/>
      <c r="AT4" s="72"/>
      <c r="AU4" s="72" t="s">
        <v>60</v>
      </c>
      <c r="AV4" s="72"/>
      <c r="AW4" s="72"/>
      <c r="AX4" s="72"/>
      <c r="AY4" s="72"/>
      <c r="AZ4" s="72"/>
      <c r="BA4" s="72"/>
      <c r="BB4" s="72"/>
      <c r="BC4" s="72"/>
      <c r="BD4" s="72"/>
      <c r="BE4" s="72"/>
      <c r="BF4" s="72" t="s">
        <v>61</v>
      </c>
      <c r="BG4" s="72"/>
      <c r="BH4" s="72"/>
      <c r="BI4" s="72"/>
      <c r="BJ4" s="72"/>
      <c r="BK4" s="72"/>
      <c r="BL4" s="72"/>
      <c r="BM4" s="72"/>
      <c r="BN4" s="72"/>
      <c r="BO4" s="72"/>
      <c r="BP4" s="72"/>
      <c r="BQ4" s="72" t="s">
        <v>62</v>
      </c>
      <c r="BR4" s="72"/>
      <c r="BS4" s="72"/>
      <c r="BT4" s="72"/>
      <c r="BU4" s="72"/>
      <c r="BV4" s="72"/>
      <c r="BW4" s="72"/>
      <c r="BX4" s="72"/>
      <c r="BY4" s="72"/>
      <c r="BZ4" s="72"/>
      <c r="CA4" s="72"/>
      <c r="CB4" s="72" t="s">
        <v>63</v>
      </c>
      <c r="CC4" s="72"/>
      <c r="CD4" s="72"/>
      <c r="CE4" s="72"/>
      <c r="CF4" s="72"/>
      <c r="CG4" s="72"/>
      <c r="CH4" s="72"/>
      <c r="CI4" s="72"/>
      <c r="CJ4" s="72"/>
      <c r="CK4" s="72"/>
      <c r="CL4" s="72"/>
      <c r="CM4" s="72" t="s">
        <v>64</v>
      </c>
      <c r="CN4" s="72"/>
      <c r="CO4" s="72"/>
      <c r="CP4" s="72"/>
      <c r="CQ4" s="72"/>
      <c r="CR4" s="72"/>
      <c r="CS4" s="72"/>
      <c r="CT4" s="72"/>
      <c r="CU4" s="72"/>
      <c r="CV4" s="72"/>
      <c r="CW4" s="72"/>
      <c r="CX4" s="72" t="s">
        <v>65</v>
      </c>
      <c r="CY4" s="72"/>
      <c r="CZ4" s="72"/>
      <c r="DA4" s="72"/>
      <c r="DB4" s="72"/>
      <c r="DC4" s="72"/>
      <c r="DD4" s="72"/>
      <c r="DE4" s="72"/>
      <c r="DF4" s="72"/>
      <c r="DG4" s="72"/>
      <c r="DH4" s="72"/>
      <c r="DI4" s="72" t="s">
        <v>66</v>
      </c>
      <c r="DJ4" s="72"/>
      <c r="DK4" s="72"/>
      <c r="DL4" s="72"/>
      <c r="DM4" s="72"/>
      <c r="DN4" s="72"/>
      <c r="DO4" s="72"/>
      <c r="DP4" s="72"/>
      <c r="DQ4" s="72"/>
      <c r="DR4" s="72"/>
      <c r="DS4" s="72"/>
      <c r="DT4" s="72" t="s">
        <v>67</v>
      </c>
      <c r="DU4" s="72"/>
      <c r="DV4" s="72"/>
      <c r="DW4" s="72"/>
      <c r="DX4" s="72"/>
      <c r="DY4" s="72"/>
      <c r="DZ4" s="72"/>
      <c r="EA4" s="72"/>
      <c r="EB4" s="72"/>
      <c r="EC4" s="72"/>
      <c r="ED4" s="72"/>
      <c r="EE4" s="72" t="s">
        <v>68</v>
      </c>
      <c r="EF4" s="72"/>
      <c r="EG4" s="72"/>
      <c r="EH4" s="72"/>
      <c r="EI4" s="72"/>
      <c r="EJ4" s="72"/>
      <c r="EK4" s="72"/>
      <c r="EL4" s="72"/>
      <c r="EM4" s="72"/>
      <c r="EN4" s="72"/>
      <c r="EO4" s="72"/>
    </row>
    <row r="5" spans="1:145" x14ac:dyDescent="0.2">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2">
      <c r="A6" s="14" t="s">
        <v>97</v>
      </c>
      <c r="B6" s="19">
        <f>B7</f>
        <v>2022</v>
      </c>
      <c r="C6" s="19">
        <f t="shared" ref="C6:X6" si="3">C7</f>
        <v>103829</v>
      </c>
      <c r="D6" s="19">
        <f t="shared" si="3"/>
        <v>47</v>
      </c>
      <c r="E6" s="19">
        <f t="shared" si="3"/>
        <v>18</v>
      </c>
      <c r="F6" s="19">
        <f t="shared" si="3"/>
        <v>0</v>
      </c>
      <c r="G6" s="19">
        <f t="shared" si="3"/>
        <v>0</v>
      </c>
      <c r="H6" s="19" t="str">
        <f t="shared" si="3"/>
        <v>群馬県　下仁田町</v>
      </c>
      <c r="I6" s="19" t="str">
        <f t="shared" si="3"/>
        <v>法非適用</v>
      </c>
      <c r="J6" s="19" t="str">
        <f t="shared" si="3"/>
        <v>下水道事業</v>
      </c>
      <c r="K6" s="19" t="str">
        <f t="shared" si="3"/>
        <v>特定地域生活排水処理</v>
      </c>
      <c r="L6" s="19" t="str">
        <f t="shared" si="3"/>
        <v>K3</v>
      </c>
      <c r="M6" s="19" t="str">
        <f t="shared" si="3"/>
        <v>非設置</v>
      </c>
      <c r="N6" s="20" t="str">
        <f t="shared" si="3"/>
        <v>-</v>
      </c>
      <c r="O6" s="20" t="str">
        <f t="shared" si="3"/>
        <v>該当数値なし</v>
      </c>
      <c r="P6" s="20">
        <f t="shared" si="3"/>
        <v>78.83</v>
      </c>
      <c r="Q6" s="20">
        <f t="shared" si="3"/>
        <v>100</v>
      </c>
      <c r="R6" s="20">
        <f t="shared" si="3"/>
        <v>4000</v>
      </c>
      <c r="S6" s="20">
        <f t="shared" si="3"/>
        <v>6549</v>
      </c>
      <c r="T6" s="20">
        <f t="shared" si="3"/>
        <v>188.38</v>
      </c>
      <c r="U6" s="20">
        <f t="shared" si="3"/>
        <v>34.76</v>
      </c>
      <c r="V6" s="20">
        <f t="shared" si="3"/>
        <v>5100</v>
      </c>
      <c r="W6" s="20">
        <f t="shared" si="3"/>
        <v>0.16</v>
      </c>
      <c r="X6" s="20">
        <f t="shared" si="3"/>
        <v>31875</v>
      </c>
      <c r="Y6" s="21">
        <f>IF(Y7="",NA(),Y7)</f>
        <v>83.44</v>
      </c>
      <c r="Z6" s="21">
        <f t="shared" ref="Z6:AH6" si="4">IF(Z7="",NA(),Z7)</f>
        <v>86.57</v>
      </c>
      <c r="AA6" s="21">
        <f t="shared" si="4"/>
        <v>87.58</v>
      </c>
      <c r="AB6" s="21">
        <f t="shared" si="4"/>
        <v>75.69</v>
      </c>
      <c r="AC6" s="21">
        <f t="shared" si="4"/>
        <v>69.16</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549.45000000000005</v>
      </c>
      <c r="BG6" s="21">
        <f t="shared" ref="BG6:BO6" si="7">IF(BG7="",NA(),BG7)</f>
        <v>476</v>
      </c>
      <c r="BH6" s="21">
        <f t="shared" si="7"/>
        <v>488.18</v>
      </c>
      <c r="BI6" s="21">
        <f t="shared" si="7"/>
        <v>460.33</v>
      </c>
      <c r="BJ6" s="21">
        <f t="shared" si="7"/>
        <v>446.38</v>
      </c>
      <c r="BK6" s="21">
        <f t="shared" si="7"/>
        <v>386.46</v>
      </c>
      <c r="BL6" s="21">
        <f t="shared" si="7"/>
        <v>421.25</v>
      </c>
      <c r="BM6" s="21">
        <f t="shared" si="7"/>
        <v>398.42</v>
      </c>
      <c r="BN6" s="21">
        <f t="shared" si="7"/>
        <v>393.35</v>
      </c>
      <c r="BO6" s="21">
        <f t="shared" si="7"/>
        <v>397.03</v>
      </c>
      <c r="BP6" s="20" t="str">
        <f>IF(BP7="","",IF(BP7="-","【-】","【"&amp;SUBSTITUTE(TEXT(BP7,"#,##0.00"),"-","△")&amp;"】"))</f>
        <v>【307.39】</v>
      </c>
      <c r="BQ6" s="21">
        <f>IF(BQ7="",NA(),BQ7)</f>
        <v>77.39</v>
      </c>
      <c r="BR6" s="21">
        <f t="shared" ref="BR6:BZ6" si="8">IF(BR7="",NA(),BR7)</f>
        <v>79.430000000000007</v>
      </c>
      <c r="BS6" s="21">
        <f t="shared" si="8"/>
        <v>80.45</v>
      </c>
      <c r="BT6" s="21">
        <f t="shared" si="8"/>
        <v>67.84</v>
      </c>
      <c r="BU6" s="21">
        <f t="shared" si="8"/>
        <v>62.74</v>
      </c>
      <c r="BV6" s="21">
        <f t="shared" si="8"/>
        <v>55.85</v>
      </c>
      <c r="BW6" s="21">
        <f t="shared" si="8"/>
        <v>53.23</v>
      </c>
      <c r="BX6" s="21">
        <f t="shared" si="8"/>
        <v>50.7</v>
      </c>
      <c r="BY6" s="21">
        <f t="shared" si="8"/>
        <v>48.13</v>
      </c>
      <c r="BZ6" s="21">
        <f t="shared" si="8"/>
        <v>46.58</v>
      </c>
      <c r="CA6" s="20" t="str">
        <f>IF(CA7="","",IF(CA7="-","【-】","【"&amp;SUBSTITUTE(TEXT(CA7,"#,##0.00"),"-","△")&amp;"】"))</f>
        <v>【57.03】</v>
      </c>
      <c r="CB6" s="21">
        <f>IF(CB7="",NA(),CB7)</f>
        <v>245.33</v>
      </c>
      <c r="CC6" s="21">
        <f t="shared" ref="CC6:CK6" si="9">IF(CC7="",NA(),CC7)</f>
        <v>256.06</v>
      </c>
      <c r="CD6" s="21">
        <f t="shared" si="9"/>
        <v>245.86</v>
      </c>
      <c r="CE6" s="21">
        <f t="shared" si="9"/>
        <v>291.02</v>
      </c>
      <c r="CF6" s="21">
        <f t="shared" si="9"/>
        <v>319.95</v>
      </c>
      <c r="CG6" s="21">
        <f t="shared" si="9"/>
        <v>287.91000000000003</v>
      </c>
      <c r="CH6" s="21">
        <f t="shared" si="9"/>
        <v>283.3</v>
      </c>
      <c r="CI6" s="21">
        <f t="shared" si="9"/>
        <v>289.81</v>
      </c>
      <c r="CJ6" s="21">
        <f t="shared" si="9"/>
        <v>301.54000000000002</v>
      </c>
      <c r="CK6" s="21">
        <f t="shared" si="9"/>
        <v>311.73</v>
      </c>
      <c r="CL6" s="20" t="str">
        <f>IF(CL7="","",IF(CL7="-","【-】","【"&amp;SUBSTITUTE(TEXT(CL7,"#,##0.00"),"-","△")&amp;"】"))</f>
        <v>【294.83】</v>
      </c>
      <c r="CM6" s="21">
        <f>IF(CM7="",NA(),CM7)</f>
        <v>56.7</v>
      </c>
      <c r="CN6" s="21">
        <f t="shared" ref="CN6:CV6" si="10">IF(CN7="",NA(),CN7)</f>
        <v>56.99</v>
      </c>
      <c r="CO6" s="21">
        <f t="shared" si="10"/>
        <v>56.56</v>
      </c>
      <c r="CP6" s="21">
        <f t="shared" si="10"/>
        <v>56.96</v>
      </c>
      <c r="CQ6" s="21">
        <f t="shared" si="10"/>
        <v>57.19</v>
      </c>
      <c r="CR6" s="21">
        <f t="shared" si="10"/>
        <v>54.93</v>
      </c>
      <c r="CS6" s="21">
        <f t="shared" si="10"/>
        <v>55.96</v>
      </c>
      <c r="CT6" s="21">
        <f t="shared" si="10"/>
        <v>56.45</v>
      </c>
      <c r="CU6" s="21">
        <f t="shared" si="10"/>
        <v>58.26</v>
      </c>
      <c r="CV6" s="21">
        <f t="shared" si="10"/>
        <v>56.76</v>
      </c>
      <c r="CW6" s="20" t="str">
        <f>IF(CW7="","",IF(CW7="-","【-】","【"&amp;SUBSTITUTE(TEXT(CW7,"#,##0.00"),"-","△")&amp;"】"))</f>
        <v>【84.27】</v>
      </c>
      <c r="CX6" s="21">
        <f>IF(CX7="",NA(),CX7)</f>
        <v>24.57</v>
      </c>
      <c r="CY6" s="21">
        <f t="shared" ref="CY6:DG6" si="11">IF(CY7="",NA(),CY7)</f>
        <v>26.47</v>
      </c>
      <c r="CZ6" s="21">
        <f t="shared" si="11"/>
        <v>30.05</v>
      </c>
      <c r="DA6" s="21">
        <f t="shared" si="11"/>
        <v>33.270000000000003</v>
      </c>
      <c r="DB6" s="21">
        <f t="shared" si="11"/>
        <v>35.979999999999997</v>
      </c>
      <c r="DC6" s="21">
        <f t="shared" si="11"/>
        <v>65.569999999999993</v>
      </c>
      <c r="DD6" s="21">
        <f t="shared" si="11"/>
        <v>60.12</v>
      </c>
      <c r="DE6" s="21">
        <f t="shared" si="11"/>
        <v>54.99</v>
      </c>
      <c r="DF6" s="21">
        <f t="shared" si="11"/>
        <v>66.430000000000007</v>
      </c>
      <c r="DG6" s="21">
        <f t="shared" si="11"/>
        <v>66.88</v>
      </c>
      <c r="DH6" s="20" t="str">
        <f>IF(DH7="","",IF(DH7="-","【-】","【"&amp;SUBSTITUTE(TEXT(DH7,"#,##0.00"),"-","△")&amp;"】"))</f>
        <v>【86.02】</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1" t="str">
        <f>IF(EE7="",NA(),EE7)</f>
        <v>-</v>
      </c>
      <c r="EF6" s="21" t="str">
        <f t="shared" ref="EF6:EN6" si="14">IF(EF7="",NA(),EF7)</f>
        <v>-</v>
      </c>
      <c r="EG6" s="21" t="str">
        <f t="shared" si="14"/>
        <v>-</v>
      </c>
      <c r="EH6" s="21" t="str">
        <f t="shared" si="14"/>
        <v>-</v>
      </c>
      <c r="EI6" s="21" t="str">
        <f t="shared" si="14"/>
        <v>-</v>
      </c>
      <c r="EJ6" s="21" t="str">
        <f t="shared" si="14"/>
        <v>-</v>
      </c>
      <c r="EK6" s="21" t="str">
        <f t="shared" si="14"/>
        <v>-</v>
      </c>
      <c r="EL6" s="21" t="str">
        <f t="shared" si="14"/>
        <v>-</v>
      </c>
      <c r="EM6" s="21" t="str">
        <f t="shared" si="14"/>
        <v>-</v>
      </c>
      <c r="EN6" s="21" t="str">
        <f t="shared" si="14"/>
        <v>-</v>
      </c>
      <c r="EO6" s="20" t="str">
        <f>IF(EO7="","",IF(EO7="-","【-】","【"&amp;SUBSTITUTE(TEXT(EO7,"#,##0.00"),"-","△")&amp;"】"))</f>
        <v>【-】</v>
      </c>
    </row>
    <row r="7" spans="1:145" s="22" customFormat="1" x14ac:dyDescent="0.2">
      <c r="A7" s="14"/>
      <c r="B7" s="23">
        <v>2022</v>
      </c>
      <c r="C7" s="23">
        <v>103829</v>
      </c>
      <c r="D7" s="23">
        <v>47</v>
      </c>
      <c r="E7" s="23">
        <v>18</v>
      </c>
      <c r="F7" s="23">
        <v>0</v>
      </c>
      <c r="G7" s="23">
        <v>0</v>
      </c>
      <c r="H7" s="23" t="s">
        <v>98</v>
      </c>
      <c r="I7" s="23" t="s">
        <v>99</v>
      </c>
      <c r="J7" s="23" t="s">
        <v>100</v>
      </c>
      <c r="K7" s="23" t="s">
        <v>101</v>
      </c>
      <c r="L7" s="23" t="s">
        <v>102</v>
      </c>
      <c r="M7" s="23" t="s">
        <v>103</v>
      </c>
      <c r="N7" s="24" t="s">
        <v>104</v>
      </c>
      <c r="O7" s="24" t="s">
        <v>105</v>
      </c>
      <c r="P7" s="24">
        <v>78.83</v>
      </c>
      <c r="Q7" s="24">
        <v>100</v>
      </c>
      <c r="R7" s="24">
        <v>4000</v>
      </c>
      <c r="S7" s="24">
        <v>6549</v>
      </c>
      <c r="T7" s="24">
        <v>188.38</v>
      </c>
      <c r="U7" s="24">
        <v>34.76</v>
      </c>
      <c r="V7" s="24">
        <v>5100</v>
      </c>
      <c r="W7" s="24">
        <v>0.16</v>
      </c>
      <c r="X7" s="24">
        <v>31875</v>
      </c>
      <c r="Y7" s="24">
        <v>83.44</v>
      </c>
      <c r="Z7" s="24">
        <v>86.57</v>
      </c>
      <c r="AA7" s="24">
        <v>87.58</v>
      </c>
      <c r="AB7" s="24">
        <v>75.69</v>
      </c>
      <c r="AC7" s="24">
        <v>69.16</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549.45000000000005</v>
      </c>
      <c r="BG7" s="24">
        <v>476</v>
      </c>
      <c r="BH7" s="24">
        <v>488.18</v>
      </c>
      <c r="BI7" s="24">
        <v>460.33</v>
      </c>
      <c r="BJ7" s="24">
        <v>446.38</v>
      </c>
      <c r="BK7" s="24">
        <v>386.46</v>
      </c>
      <c r="BL7" s="24">
        <v>421.25</v>
      </c>
      <c r="BM7" s="24">
        <v>398.42</v>
      </c>
      <c r="BN7" s="24">
        <v>393.35</v>
      </c>
      <c r="BO7" s="24">
        <v>397.03</v>
      </c>
      <c r="BP7" s="24">
        <v>307.39</v>
      </c>
      <c r="BQ7" s="24">
        <v>77.39</v>
      </c>
      <c r="BR7" s="24">
        <v>79.430000000000007</v>
      </c>
      <c r="BS7" s="24">
        <v>80.45</v>
      </c>
      <c r="BT7" s="24">
        <v>67.84</v>
      </c>
      <c r="BU7" s="24">
        <v>62.74</v>
      </c>
      <c r="BV7" s="24">
        <v>55.85</v>
      </c>
      <c r="BW7" s="24">
        <v>53.23</v>
      </c>
      <c r="BX7" s="24">
        <v>50.7</v>
      </c>
      <c r="BY7" s="24">
        <v>48.13</v>
      </c>
      <c r="BZ7" s="24">
        <v>46.58</v>
      </c>
      <c r="CA7" s="24">
        <v>57.03</v>
      </c>
      <c r="CB7" s="24">
        <v>245.33</v>
      </c>
      <c r="CC7" s="24">
        <v>256.06</v>
      </c>
      <c r="CD7" s="24">
        <v>245.86</v>
      </c>
      <c r="CE7" s="24">
        <v>291.02</v>
      </c>
      <c r="CF7" s="24">
        <v>319.95</v>
      </c>
      <c r="CG7" s="24">
        <v>287.91000000000003</v>
      </c>
      <c r="CH7" s="24">
        <v>283.3</v>
      </c>
      <c r="CI7" s="24">
        <v>289.81</v>
      </c>
      <c r="CJ7" s="24">
        <v>301.54000000000002</v>
      </c>
      <c r="CK7" s="24">
        <v>311.73</v>
      </c>
      <c r="CL7" s="24">
        <v>294.83</v>
      </c>
      <c r="CM7" s="24">
        <v>56.7</v>
      </c>
      <c r="CN7" s="24">
        <v>56.99</v>
      </c>
      <c r="CO7" s="24">
        <v>56.56</v>
      </c>
      <c r="CP7" s="24">
        <v>56.96</v>
      </c>
      <c r="CQ7" s="24">
        <v>57.19</v>
      </c>
      <c r="CR7" s="24">
        <v>54.93</v>
      </c>
      <c r="CS7" s="24">
        <v>55.96</v>
      </c>
      <c r="CT7" s="24">
        <v>56.45</v>
      </c>
      <c r="CU7" s="24">
        <v>58.26</v>
      </c>
      <c r="CV7" s="24">
        <v>56.76</v>
      </c>
      <c r="CW7" s="24">
        <v>84.27</v>
      </c>
      <c r="CX7" s="24">
        <v>24.57</v>
      </c>
      <c r="CY7" s="24">
        <v>26.47</v>
      </c>
      <c r="CZ7" s="24">
        <v>30.05</v>
      </c>
      <c r="DA7" s="24">
        <v>33.270000000000003</v>
      </c>
      <c r="DB7" s="24">
        <v>35.979999999999997</v>
      </c>
      <c r="DC7" s="24">
        <v>65.569999999999993</v>
      </c>
      <c r="DD7" s="24">
        <v>60.12</v>
      </c>
      <c r="DE7" s="24">
        <v>54.99</v>
      </c>
      <c r="DF7" s="24">
        <v>66.430000000000007</v>
      </c>
      <c r="DG7" s="24">
        <v>66.88</v>
      </c>
      <c r="DH7" s="24">
        <v>86.02</v>
      </c>
      <c r="DI7" s="24"/>
      <c r="DJ7" s="24"/>
      <c r="DK7" s="24"/>
      <c r="DL7" s="24"/>
      <c r="DM7" s="24"/>
      <c r="DN7" s="24"/>
      <c r="DO7" s="24"/>
      <c r="DP7" s="24"/>
      <c r="DQ7" s="24"/>
      <c r="DR7" s="24"/>
      <c r="DS7" s="24"/>
      <c r="DT7" s="24"/>
      <c r="DU7" s="24"/>
      <c r="DV7" s="24"/>
      <c r="DW7" s="24"/>
      <c r="DX7" s="24"/>
      <c r="DY7" s="24"/>
      <c r="DZ7" s="24"/>
      <c r="EA7" s="24"/>
      <c r="EB7" s="24"/>
      <c r="EC7" s="24"/>
      <c r="ED7" s="24"/>
      <c r="EE7" s="24" t="s">
        <v>104</v>
      </c>
      <c r="EF7" s="24" t="s">
        <v>104</v>
      </c>
      <c r="EG7" s="24" t="s">
        <v>104</v>
      </c>
      <c r="EH7" s="24" t="s">
        <v>104</v>
      </c>
      <c r="EI7" s="24" t="s">
        <v>104</v>
      </c>
      <c r="EJ7" s="24" t="s">
        <v>104</v>
      </c>
      <c r="EK7" s="24" t="s">
        <v>104</v>
      </c>
      <c r="EL7" s="24" t="s">
        <v>104</v>
      </c>
      <c r="EM7" s="24" t="s">
        <v>104</v>
      </c>
      <c r="EN7" s="24" t="s">
        <v>104</v>
      </c>
      <c r="EO7" s="24" t="s">
        <v>104</v>
      </c>
    </row>
    <row r="8" spans="1:145"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2">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2">
      <c r="A10" s="26" t="s">
        <v>48</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2">
      <c r="B11">
        <v>4</v>
      </c>
      <c r="C11">
        <v>3</v>
      </c>
      <c r="D11">
        <v>2</v>
      </c>
      <c r="E11">
        <v>1</v>
      </c>
      <c r="F11">
        <v>0</v>
      </c>
      <c r="G11" t="s">
        <v>111</v>
      </c>
    </row>
    <row r="12" spans="1:145" x14ac:dyDescent="0.2">
      <c r="B12">
        <v>1</v>
      </c>
      <c r="C12">
        <v>1</v>
      </c>
      <c r="D12">
        <v>2</v>
      </c>
      <c r="E12">
        <v>3</v>
      </c>
      <c r="F12">
        <v>4</v>
      </c>
      <c r="G12" t="s">
        <v>112</v>
      </c>
    </row>
    <row r="13" spans="1:145" x14ac:dyDescent="0.2">
      <c r="B13" t="s">
        <v>113</v>
      </c>
      <c r="C13" t="s">
        <v>114</v>
      </c>
      <c r="D13" t="s">
        <v>115</v>
      </c>
      <c r="E13" t="s">
        <v>114</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2024-01-25T02:07:55Z</cp:lastPrinted>
  <dcterms:created xsi:type="dcterms:W3CDTF">2023-12-12T02:59:50Z</dcterms:created>
  <dcterms:modified xsi:type="dcterms:W3CDTF">2024-01-31T05:40:14Z</dcterms:modified>
  <cp:category/>
</cp:coreProperties>
</file>