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17 下仁田町\"/>
    </mc:Choice>
  </mc:AlternateContent>
  <xr:revisionPtr revIDLastSave="0" documentId="13_ncr:1_{2F982AB8-6967-43AD-BBB1-C87F4A535493}" xr6:coauthVersionLast="47" xr6:coauthVersionMax="47" xr10:uidLastSave="{00000000-0000-0000-0000-000000000000}"/>
  <workbookProtection workbookAlgorithmName="SHA-512" workbookHashValue="XsH+tz9axW3kQnUxyDYP4xGfvKATN7llQJjiEql1cghEp74u9JBlkdQcmLmapJPSZpYy3wVz3ZW563qQ5SqPWg==" workbookSaltValue="dTP3a4cd/ffW+2OdxcuydQ=="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AT8" i="4" s="1"/>
  <c r="S6" i="5"/>
  <c r="AL8" i="4" s="1"/>
  <c r="R6" i="5"/>
  <c r="AD10" i="4" s="1"/>
  <c r="Q6" i="5"/>
  <c r="P6" i="5"/>
  <c r="P10" i="4" s="1"/>
  <c r="O6" i="5"/>
  <c r="I10" i="4" s="1"/>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BB10" i="4"/>
  <c r="AT10" i="4"/>
  <c r="W10" i="4"/>
  <c r="P8" i="4"/>
  <c r="B8" i="4"/>
  <c r="B6"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<sst xmlns="http://schemas.openxmlformats.org/spreadsheetml/2006/main" count="247" uniqueCount="120">
  <si>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</si>
  <si>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</si>
  <si>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</si>
  <si>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</si>
  <si>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</si>
  <si>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</si>
  <si>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</si>
  <si>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</si>
  <si>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</si>
  <si>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</si>
  <si>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</si>
  <si>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</si>
  <si>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</si>
  <si>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</si>
  <si>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</si>
  <si>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</si>
  <si>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</si>
  <si>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</si>
  <si>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</si>
  <si>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</si>
  <si>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</si>
  <si>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</si>
  <si>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</si>
  <si>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</si>
  <si>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</si>
  <si>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</si>
  <si>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</si>
  <si>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</si>
  <si>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</si>
  <si>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</si>
  <si>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</si>
  <si>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</si>
  <si>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</si>
  <si>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</si>
  <si>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</si>
  <si>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</si>
  <si>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</si>
  <si>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</si>
  <si>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</si>
  <si>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</si>
  <si>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</si>
  <si>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</si>
  <si>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</si>
  <si>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</si>
  <si>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</si>
  <si>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</si>
  <si>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</si>
  <si>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</si>
  <si>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</si>
  <si>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</si>
  <si>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</si>
  <si>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</si>
  <si>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</si>
  <si>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</si>
  <si>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</si>
  <si>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</si>
  <si>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</si>
  <si>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</si>
  <si>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</si>
  <si>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</si>
  <si>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</si>
  <si>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</si>
  <si>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</si>
  <si>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</si>
  <si>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</si>
  <si>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</si>
  <si>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</si>
  <si>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</si>
  <si>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</si>
  <si>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</si>
  <si>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</si>
  <si>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</si>
  <si>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</si>
  <si>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</si>
  <si>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</si>
  <si>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</si>
  <si>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</si>
  <si>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</si>
  <si>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</si>
  <si>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</si>
  <si>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</si>
  <si>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</si>
  <si>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</si>
  <si>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</si>
  <si>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</si>
  <si>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</si>
  <si>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</si>
  <si>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</si>
  <si>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</si>
  <si>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</si>
  <si>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</si>
  <si>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</si>
  <si>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</si>
  <si>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</si>
  <si>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</si>
  <si>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</si>
  <si>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</si>
  <si>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</si>
  <si>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下仁田町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</si>
  <si>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</si>
  <si>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</si>
  <si>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</si>
  <si>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</si>
  <si>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</si>
  <si>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</si>
  <si>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</si>
  <si>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</si>
  <si>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</si>
  <si>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</si>
  <si>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</si>
  <si>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</si>
  <si>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</si>
  <si>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</si>
  <si>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</si>
  <si>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</si>
  <si>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</si>
  <si>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</si>
  <si>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市町村設置型浄化槽事業を進めていく上では、今後、物価上昇や労務単価の上昇にともなう工事費の増大化、設置数増加にともなう維持管理費の増大化、老朽化にともなう修繕費の増大化などの課題がある。経営赤字にならないよう工夫・対策を講じ、料金改定等も視野に入れ、鏑川源流の町として今後も浄化槽普及に努め、清流の復元を目指したいと考える。</t>
    <phoneticPr fontId="4"/>
  </si>
  <si>
    <t>・下仁田町では平成20年度より市町村設置型浄化槽事業を行っており、国庫補助金・県費補助金・設置者負担金及び起債で事業を行っている。
①表より収益に対して維持管理費が大きいため収益的収支比率が100％より低い割合である。
④表から債務残高は、前年度と比べると低下し、債務残高を全体の年度で比較すると年々、低下傾向にあるが、起債に対して収益が低いため類似団体と比べると高い割合である。
⑤表より経費回収率は、前年度と比べ低下しているが、類似団体平均値を上回る推移が続いている。
⑥表より汚水処理原価は、前年度と比べ上昇し、類似団体と比べると高い割合である。
⑦表より施設利用率は、前年度と比べほぼ横ばいで推移しているが、類似団体と比べると高い割合である。
⑧表より水洗化率は、前年度と比べ上昇しているが、類似団体と比べると低い割合である。
総合的にみると、①表でみるように、過去５年で赤字経営が続いてしまっていることから、令和６年度に企業会計へ移行し、経営改善に向けた取組が必要である。</t>
    <rPh sb="270" eb="271">
      <t>タカ</t>
    </rPh>
    <rPh sb="272" eb="274">
      <t>ワリアイ</t>
    </rPh>
    <rPh sb="319" eb="320">
      <t>タカ</t>
    </rPh>
    <rPh sb="419" eb="423">
      <t>キギョウカイケイ</t>
    </rPh>
    <rPh sb="424" eb="426">
      <t>イコウ</t>
    </rPh>
    <phoneticPr fontId="4"/>
  </si>
  <si>
    <t>・下仁田町では現在浄化槽の普及推進を行っており、老朽化にともなう修繕が増加している。特に本体の修繕は費用が多大にかかるため、財政の圧迫に繋がる。事業開始より十数年が経過し設置年数が経っている浄化槽があることからも、長寿命化計画に基づき修繕等を進めたい。</t>
    <rPh sb="114" eb="115">
      <t>モト</t>
    </rPh>
    <rPh sb="121" eb="12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</si>
</sst>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77-4E5C-96B5-46753725CB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77-4E5C-96B5-46753725CB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56.7</c:v>
                </c:pt>
                <c:pt idx="1">
                  <c:v>56.99</c:v>
                </c:pt>
                <c:pt idx="2">
                  <c:v>56.56</c:v>
                </c:pt>
                <c:pt idx="3">
                  <c:v>56.96</c:v>
                </c:pt>
                <c:pt idx="4">
                  <c:v>57.19</c:v>
                </c:pt>
              </c:numCache>
            </c:numRef>
          </c:val>
          <c:extLst>
            <c:ext xmlns:c16="http://schemas.microsoft.com/office/drawing/2014/chart" uri="{C3380CC4-5D6E-409C-BE32-E72D297353CC}">
              <c16:uniqueId val="{00000000-4081-4BCC-B820-AC48EEF39C5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4081-4BCC-B820-AC48EEF39C5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24.57</c:v>
                </c:pt>
                <c:pt idx="1">
                  <c:v>26.47</c:v>
                </c:pt>
                <c:pt idx="2">
                  <c:v>30.05</c:v>
                </c:pt>
                <c:pt idx="3">
                  <c:v>33.270000000000003</c:v>
                </c:pt>
                <c:pt idx="4">
                  <c:v>35.979999999999997</c:v>
                </c:pt>
              </c:numCache>
            </c:numRef>
          </c:val>
          <c:extLst>
            <c:ext xmlns:c16="http://schemas.microsoft.com/office/drawing/2014/chart" uri="{C3380CC4-5D6E-409C-BE32-E72D297353CC}">
              <c16:uniqueId val="{00000000-5830-4282-B120-F0D83C7B2D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5830-4282-B120-F0D83C7B2D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83.44</c:v>
                </c:pt>
                <c:pt idx="1">
                  <c:v>86.57</c:v>
                </c:pt>
                <c:pt idx="2">
                  <c:v>87.58</c:v>
                </c:pt>
                <c:pt idx="3">
                  <c:v>75.69</c:v>
                </c:pt>
                <c:pt idx="4">
                  <c:v>69.16</c:v>
                </c:pt>
              </c:numCache>
            </c:numRef>
          </c:val>
          <c:extLst>
            <c:ext xmlns:c16="http://schemas.microsoft.com/office/drawing/2014/chart" uri="{C3380CC4-5D6E-409C-BE32-E72D297353CC}">
              <c16:uniqueId val="{00000000-7B5D-469F-B463-523CCACBC77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5D-469F-B463-523CCACBC77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31-496E-960C-2B4A63706E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31-496E-960C-2B4A63706E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F3-4FEA-BEC7-39F0654894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F3-4FEA-BEC7-39F0654894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AF-4C0A-8C01-0695D75D3F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AF-4C0A-8C01-0695D75D3F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F-4AF4-855C-7FCE002AFF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F-4AF4-855C-7FCE002AFF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549.45000000000005</c:v>
                </c:pt>
                <c:pt idx="1">
                  <c:v>476</c:v>
                </c:pt>
                <c:pt idx="2">
                  <c:v>488.18</c:v>
                </c:pt>
                <c:pt idx="3">
                  <c:v>460.33</c:v>
                </c:pt>
                <c:pt idx="4">
                  <c:v>446.38</c:v>
                </c:pt>
              </c:numCache>
            </c:numRef>
          </c:val>
          <c:extLst>
            <c:ext xmlns:c16="http://schemas.microsoft.com/office/drawing/2014/chart" uri="{C3380CC4-5D6E-409C-BE32-E72D297353CC}">
              <c16:uniqueId val="{00000000-E4B9-4F38-888C-84301B542AC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E4B9-4F38-888C-84301B542AC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77.39</c:v>
                </c:pt>
                <c:pt idx="1">
                  <c:v>79.430000000000007</c:v>
                </c:pt>
                <c:pt idx="2">
                  <c:v>80.45</c:v>
                </c:pt>
                <c:pt idx="3">
                  <c:v>67.84</c:v>
                </c:pt>
                <c:pt idx="4">
                  <c:v>62.74</c:v>
                </c:pt>
              </c:numCache>
            </c:numRef>
          </c:val>
          <c:extLst>
            <c:ext xmlns:c16="http://schemas.microsoft.com/office/drawing/2014/chart" uri="{C3380CC4-5D6E-409C-BE32-E72D297353CC}">
              <c16:uniqueId val="{00000000-D9B6-4E80-BF9F-3421FA3917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D9B6-4E80-BF9F-3421FA3917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245.33</c:v>
                </c:pt>
                <c:pt idx="1">
                  <c:v>256.06</c:v>
                </c:pt>
                <c:pt idx="2">
                  <c:v>245.86</c:v>
                </c:pt>
                <c:pt idx="3">
                  <c:v>291.02</c:v>
                </c:pt>
                <c:pt idx="4">
                  <c:v>319.95</c:v>
                </c:pt>
              </c:numCache>
            </c:numRef>
          </c:val>
          <c:extLst>
            <c:ext xmlns:c16="http://schemas.microsoft.com/office/drawing/2014/chart" uri="{C3380CC4-5D6E-409C-BE32-E72D297353CC}">
              <c16:uniqueId val="{00000000-27F9-45A6-84EA-63635522D80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27F9-45A6-84EA-63635522D80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下仁田町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6549</v>
      </c>
      <c r="AM8" s="42"/>
      <c r="AN8" s="42"/>
      <c r="AO8" s="42"/>
      <c r="AP8" s="42"/>
      <c r="AQ8" s="42"/>
      <c r="AR8" s="42"/>
      <c r="AS8" s="42"/>
      <c r="AT8" s="35">
        <f>データ!T6</f>
        <v>188.38</v>
      </c>
      <c r="AU8" s="35"/>
      <c r="AV8" s="35"/>
      <c r="AW8" s="35"/>
      <c r="AX8" s="35"/>
      <c r="AY8" s="35"/>
      <c r="AZ8" s="35"/>
      <c r="BA8" s="35"/>
      <c r="BB8" s="35">
        <f>データ!U6</f>
        <v>34.76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78.83</v>
      </c>
      <c r="Q10" s="35"/>
      <c r="R10" s="35"/>
      <c r="S10" s="35"/>
      <c r="T10" s="35"/>
      <c r="U10" s="35"/>
      <c r="V10" s="35"/>
      <c r="W10" s="35">
        <f>データ!Q6</f>
        <v>100</v>
      </c>
      <c r="X10" s="35"/>
      <c r="Y10" s="35"/>
      <c r="Z10" s="35"/>
      <c r="AA10" s="35"/>
      <c r="AB10" s="35"/>
      <c r="AC10" s="35"/>
      <c r="AD10" s="42">
        <f>データ!R6</f>
        <v>4000</v>
      </c>
      <c r="AE10" s="42"/>
      <c r="AF10" s="42"/>
      <c r="AG10" s="42"/>
      <c r="AH10" s="42"/>
      <c r="AI10" s="42"/>
      <c r="AJ10" s="42"/>
      <c r="AK10" s="2"/>
      <c r="AL10" s="42">
        <f>データ!V6</f>
        <v>5100</v>
      </c>
      <c r="AM10" s="42"/>
      <c r="AN10" s="42"/>
      <c r="AO10" s="42"/>
      <c r="AP10" s="42"/>
      <c r="AQ10" s="42"/>
      <c r="AR10" s="42"/>
      <c r="AS10" s="42"/>
      <c r="AT10" s="35">
        <f>データ!W6</f>
        <v>0.16</v>
      </c>
      <c r="AU10" s="35"/>
      <c r="AV10" s="35"/>
      <c r="AW10" s="35"/>
      <c r="AX10" s="35"/>
      <c r="AY10" s="35"/>
      <c r="AZ10" s="35"/>
      <c r="BA10" s="35"/>
      <c r="BB10" s="35">
        <f>データ!X6</f>
        <v>31875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jcdVXgKkyG7FH7G74kF6wJwfTrnOUQdn9UTo/pX/ytrh+33ZbZwydLm4kZFSHWV+mSPml3VF+8uw2EJSl1roEg==" saltValue="PwcxeElLArYDR0xJ3g40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103829</v>
      </c>
      <c r="D6" s="19">
        <f t="shared" si="3"/>
        <v>47</v>
      </c>
      <c r="E6" s="19">
        <f t="shared" si="3"/>
        <v>18</v>
      </c>
      <c r="F6" s="19">
        <f t="shared" si="3"/>
        <v>0</v>
      </c>
      <c r="G6" s="19">
        <f t="shared" si="3"/>
        <v>0</v>
      </c>
      <c r="H6" s="19" t="str">
        <f t="shared" si="3"/>
        <v>群馬県　下仁田町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78.83</v>
      </c>
      <c r="Q6" s="20">
        <f t="shared" si="3"/>
        <v>100</v>
      </c>
      <c r="R6" s="20">
        <f t="shared" si="3"/>
        <v>4000</v>
      </c>
      <c r="S6" s="20">
        <f t="shared" si="3"/>
        <v>6549</v>
      </c>
      <c r="T6" s="20">
        <f t="shared" si="3"/>
        <v>188.38</v>
      </c>
      <c r="U6" s="20">
        <f t="shared" si="3"/>
        <v>34.76</v>
      </c>
      <c r="V6" s="20">
        <f t="shared" si="3"/>
        <v>5100</v>
      </c>
      <c r="W6" s="20">
        <f t="shared" si="3"/>
        <v>0.16</v>
      </c>
      <c r="X6" s="20">
        <f t="shared" si="3"/>
        <v>31875</v>
      </c>
      <c r="Y6" s="21">
        <f>IF(Y7="",NA(),Y7)</f>
        <v>83.44</v>
      </c>
      <c r="Z6" s="21">
        <f t="shared" ref="Z6:AH6" si="4">IF(Z7="",NA(),Z7)</f>
        <v>86.57</v>
      </c>
      <c r="AA6" s="21">
        <f t="shared" si="4"/>
        <v>87.58</v>
      </c>
      <c r="AB6" s="21">
        <f t="shared" si="4"/>
        <v>75.69</v>
      </c>
      <c r="AC6" s="21">
        <f t="shared" si="4"/>
        <v>69.16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549.45000000000005</v>
      </c>
      <c r="BG6" s="21">
        <f t="shared" ref="BG6:BO6" si="7">IF(BG7="",NA(),BG7)</f>
        <v>476</v>
      </c>
      <c r="BH6" s="21">
        <f t="shared" si="7"/>
        <v>488.18</v>
      </c>
      <c r="BI6" s="21">
        <f t="shared" si="7"/>
        <v>460.33</v>
      </c>
      <c r="BJ6" s="21">
        <f t="shared" si="7"/>
        <v>446.38</v>
      </c>
      <c r="BK6" s="21">
        <f t="shared" si="7"/>
        <v>386.46</v>
      </c>
      <c r="BL6" s="21">
        <f t="shared" si="7"/>
        <v>421.25</v>
      </c>
      <c r="BM6" s="21">
        <f t="shared" si="7"/>
        <v>398.42</v>
      </c>
      <c r="BN6" s="21">
        <f t="shared" si="7"/>
        <v>393.35</v>
      </c>
      <c r="BO6" s="21">
        <f t="shared" si="7"/>
        <v>397.03</v>
      </c>
      <c r="BP6" s="20" t="str">
        <f>IF(BP7="","",IF(BP7="-","【-】","【"&amp;SUBSTITUTE(TEXT(BP7,"#,##0.00"),"-","△")&amp;"】"))</f>
        <v>【307.39】</v>
      </c>
      <c r="BQ6" s="21">
        <f>IF(BQ7="",NA(),BQ7)</f>
        <v>77.39</v>
      </c>
      <c r="BR6" s="21">
        <f t="shared" ref="BR6:BZ6" si="8">IF(BR7="",NA(),BR7)</f>
        <v>79.430000000000007</v>
      </c>
      <c r="BS6" s="21">
        <f t="shared" si="8"/>
        <v>80.45</v>
      </c>
      <c r="BT6" s="21">
        <f t="shared" si="8"/>
        <v>67.84</v>
      </c>
      <c r="BU6" s="21">
        <f t="shared" si="8"/>
        <v>62.74</v>
      </c>
      <c r="BV6" s="21">
        <f t="shared" si="8"/>
        <v>55.85</v>
      </c>
      <c r="BW6" s="21">
        <f t="shared" si="8"/>
        <v>53.23</v>
      </c>
      <c r="BX6" s="21">
        <f t="shared" si="8"/>
        <v>50.7</v>
      </c>
      <c r="BY6" s="21">
        <f t="shared" si="8"/>
        <v>48.13</v>
      </c>
      <c r="BZ6" s="21">
        <f t="shared" si="8"/>
        <v>46.58</v>
      </c>
      <c r="CA6" s="20" t="str">
        <f>IF(CA7="","",IF(CA7="-","【-】","【"&amp;SUBSTITUTE(TEXT(CA7,"#,##0.00"),"-","△")&amp;"】"))</f>
        <v>【57.03】</v>
      </c>
      <c r="CB6" s="21">
        <f>IF(CB7="",NA(),CB7)</f>
        <v>245.33</v>
      </c>
      <c r="CC6" s="21">
        <f t="shared" ref="CC6:CK6" si="9">IF(CC7="",NA(),CC7)</f>
        <v>256.06</v>
      </c>
      <c r="CD6" s="21">
        <f t="shared" si="9"/>
        <v>245.86</v>
      </c>
      <c r="CE6" s="21">
        <f t="shared" si="9"/>
        <v>291.02</v>
      </c>
      <c r="CF6" s="21">
        <f t="shared" si="9"/>
        <v>319.95</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56.7</v>
      </c>
      <c r="CN6" s="21">
        <f t="shared" ref="CN6:CV6" si="10">IF(CN7="",NA(),CN7)</f>
        <v>56.99</v>
      </c>
      <c r="CO6" s="21">
        <f t="shared" si="10"/>
        <v>56.56</v>
      </c>
      <c r="CP6" s="21">
        <f t="shared" si="10"/>
        <v>56.96</v>
      </c>
      <c r="CQ6" s="21">
        <f t="shared" si="10"/>
        <v>57.19</v>
      </c>
      <c r="CR6" s="21">
        <f t="shared" si="10"/>
        <v>54.93</v>
      </c>
      <c r="CS6" s="21">
        <f t="shared" si="10"/>
        <v>55.96</v>
      </c>
      <c r="CT6" s="21">
        <f t="shared" si="10"/>
        <v>56.45</v>
      </c>
      <c r="CU6" s="21">
        <f t="shared" si="10"/>
        <v>58.26</v>
      </c>
      <c r="CV6" s="21">
        <f t="shared" si="10"/>
        <v>56.76</v>
      </c>
      <c r="CW6" s="20" t="str">
        <f>IF(CW7="","",IF(CW7="-","【-】","【"&amp;SUBSTITUTE(TEXT(CW7,"#,##0.00"),"-","△")&amp;"】"))</f>
        <v>【84.27】</v>
      </c>
      <c r="CX6" s="21">
        <f>IF(CX7="",NA(),CX7)</f>
        <v>24.57</v>
      </c>
      <c r="CY6" s="21">
        <f t="shared" ref="CY6:DG6" si="11">IF(CY7="",NA(),CY7)</f>
        <v>26.47</v>
      </c>
      <c r="CZ6" s="21">
        <f t="shared" si="11"/>
        <v>30.05</v>
      </c>
      <c r="DA6" s="21">
        <f t="shared" si="11"/>
        <v>33.270000000000003</v>
      </c>
      <c r="DB6" s="21">
        <f t="shared" si="11"/>
        <v>35.979999999999997</v>
      </c>
      <c r="DC6" s="21">
        <f t="shared" si="11"/>
        <v>65.569999999999993</v>
      </c>
      <c r="DD6" s="21">
        <f t="shared" si="11"/>
        <v>60.12</v>
      </c>
      <c r="DE6" s="21">
        <f t="shared" si="11"/>
        <v>54.99</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103829</v>
      </c>
      <c r="D7" s="23">
        <v>47</v>
      </c>
      <c r="E7" s="23">
        <v>18</v>
      </c>
      <c r="F7" s="23">
        <v>0</v>
      </c>
      <c r="G7" s="23">
        <v>0</v>
      </c>
      <c r="H7" s="23" t="s">
        <v>98</v>
      </c>
      <c r="I7" s="23" t="s">
        <v>99</v>
      </c>
      <c r="J7" s="23" t="s">
        <v>100</v>
      </c>
      <c r="K7" s="23" t="s">
        <v>101</v>
      </c>
      <c r="L7" s="23" t="s">
        <v>102</v>
      </c>
      <c r="M7" s="23" t="s">
        <v>103</v>
      </c>
      <c r="N7" s="24" t="s">
        <v>104</v>
      </c>
      <c r="O7" s="24" t="s">
        <v>105</v>
      </c>
      <c r="P7" s="24">
        <v>78.83</v>
      </c>
      <c r="Q7" s="24">
        <v>100</v>
      </c>
      <c r="R7" s="24">
        <v>4000</v>
      </c>
      <c r="S7" s="24">
        <v>6549</v>
      </c>
      <c r="T7" s="24">
        <v>188.38</v>
      </c>
      <c r="U7" s="24">
        <v>34.76</v>
      </c>
      <c r="V7" s="24">
        <v>5100</v>
      </c>
      <c r="W7" s="24">
        <v>0.16</v>
      </c>
      <c r="X7" s="24">
        <v>31875</v>
      </c>
      <c r="Y7" s="24">
        <v>83.44</v>
      </c>
      <c r="Z7" s="24">
        <v>86.57</v>
      </c>
      <c r="AA7" s="24">
        <v>87.58</v>
      </c>
      <c r="AB7" s="24">
        <v>75.69</v>
      </c>
      <c r="AC7" s="24">
        <v>69.16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549.45000000000005</v>
      </c>
      <c r="BG7" s="24">
        <v>476</v>
      </c>
      <c r="BH7" s="24">
        <v>488.18</v>
      </c>
      <c r="BI7" s="24">
        <v>460.33</v>
      </c>
      <c r="BJ7" s="24">
        <v>446.38</v>
      </c>
      <c r="BK7" s="24">
        <v>386.46</v>
      </c>
      <c r="BL7" s="24">
        <v>421.25</v>
      </c>
      <c r="BM7" s="24">
        <v>398.42</v>
      </c>
      <c r="BN7" s="24">
        <v>393.35</v>
      </c>
      <c r="BO7" s="24">
        <v>397.03</v>
      </c>
      <c r="BP7" s="24">
        <v>307.39</v>
      </c>
      <c r="BQ7" s="24">
        <v>77.39</v>
      </c>
      <c r="BR7" s="24">
        <v>79.430000000000007</v>
      </c>
      <c r="BS7" s="24">
        <v>80.45</v>
      </c>
      <c r="BT7" s="24">
        <v>67.84</v>
      </c>
      <c r="BU7" s="24">
        <v>62.74</v>
      </c>
      <c r="BV7" s="24">
        <v>55.85</v>
      </c>
      <c r="BW7" s="24">
        <v>53.23</v>
      </c>
      <c r="BX7" s="24">
        <v>50.7</v>
      </c>
      <c r="BY7" s="24">
        <v>48.13</v>
      </c>
      <c r="BZ7" s="24">
        <v>46.58</v>
      </c>
      <c r="CA7" s="24">
        <v>57.03</v>
      </c>
      <c r="CB7" s="24">
        <v>245.33</v>
      </c>
      <c r="CC7" s="24">
        <v>256.06</v>
      </c>
      <c r="CD7" s="24">
        <v>245.86</v>
      </c>
      <c r="CE7" s="24">
        <v>291.02</v>
      </c>
      <c r="CF7" s="24">
        <v>319.95</v>
      </c>
      <c r="CG7" s="24">
        <v>287.91000000000003</v>
      </c>
      <c r="CH7" s="24">
        <v>283.3</v>
      </c>
      <c r="CI7" s="24">
        <v>289.81</v>
      </c>
      <c r="CJ7" s="24">
        <v>301.54000000000002</v>
      </c>
      <c r="CK7" s="24">
        <v>311.73</v>
      </c>
      <c r="CL7" s="24">
        <v>294.83</v>
      </c>
      <c r="CM7" s="24">
        <v>56.7</v>
      </c>
      <c r="CN7" s="24">
        <v>56.99</v>
      </c>
      <c r="CO7" s="24">
        <v>56.56</v>
      </c>
      <c r="CP7" s="24">
        <v>56.96</v>
      </c>
      <c r="CQ7" s="24">
        <v>57.19</v>
      </c>
      <c r="CR7" s="24">
        <v>54.93</v>
      </c>
      <c r="CS7" s="24">
        <v>55.96</v>
      </c>
      <c r="CT7" s="24">
        <v>56.45</v>
      </c>
      <c r="CU7" s="24">
        <v>58.26</v>
      </c>
      <c r="CV7" s="24">
        <v>56.76</v>
      </c>
      <c r="CW7" s="24">
        <v>84.27</v>
      </c>
      <c r="CX7" s="24">
        <v>24.57</v>
      </c>
      <c r="CY7" s="24">
        <v>26.47</v>
      </c>
      <c r="CZ7" s="24">
        <v>30.05</v>
      </c>
      <c r="DA7" s="24">
        <v>33.270000000000003</v>
      </c>
      <c r="DB7" s="24">
        <v>35.979999999999997</v>
      </c>
      <c r="DC7" s="24">
        <v>65.569999999999993</v>
      </c>
      <c r="DD7" s="24">
        <v>60.12</v>
      </c>
      <c r="DE7" s="24">
        <v>54.99</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2024-01-25T02:07:55Z</cp:lastPrinted>
  <dcterms:created xsi:type="dcterms:W3CDTF">2023-12-12T02:59:50Z</dcterms:created>
  <dcterms:modified xsi:type="dcterms:W3CDTF">2024-01-31T05:40:14Z</dcterms:modified>
  <cp:category/>
</cp:coreProperties>
</file>