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8 昭和村\"/>
    </mc:Choice>
  </mc:AlternateContent>
  <xr:revisionPtr revIDLastSave="0" documentId="13_ncr:1_{0EC00992-8206-42D4-A90A-23E0817F1B45}" xr6:coauthVersionLast="47" xr6:coauthVersionMax="47" xr10:uidLastSave="{00000000-0000-0000-0000-000000000000}"/>
  <workbookProtection workbookAlgorithmName="SHA-512" workbookHashValue="Onaz6kQJhzw4TIQLTu32GpNOW3udqNpCLg42pDLP/FdWefJzoHUoPHd/Zp8vmbjni7WJYTkHtImQiTZX9yz6MA==" workbookSaltValue="wzdt4SNZHY5YvH/txGNTQ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W10" i="4"/>
  <c r="B10" i="4"/>
  <c r="I8" i="4"/>
  <c r="B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<sst xmlns="http://schemas.openxmlformats.org/spreadsheetml/2006/main" count="247" uniqueCount="118">
  <si>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</si>
  <si>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</si>
  <si>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</si>
  <si>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</si>
  <si>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</si>
  <si>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</si>
  <si>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</si>
  <si>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</si>
  <si>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</si>
  <si>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</si>
  <si>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</si>
  <si>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</si>
  <si>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</si>
  <si>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</si>
  <si>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</si>
  <si>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</si>
  <si>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</si>
  <si>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</si>
  <si>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</si>
  <si>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</si>
  <si>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</si>
  <si>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</si>
  <si>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</si>
  <si>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</si>
  <si>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</si>
  <si>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</si>
  <si>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</si>
  <si>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</si>
  <si>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</si>
  <si>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</si>
  <si>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</si>
  <si>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</si>
  <si>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</si>
  <si>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</si>
  <si>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</si>
  <si>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</si>
  <si>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</si>
  <si>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</si>
  <si>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</si>
  <si>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</si>
  <si>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</si>
  <si>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</si>
  <si>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</si>
  <si>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</si>
  <si>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</si>
  <si>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</si>
  <si>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</si>
  <si>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</si>
  <si>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</si>
  <si>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</si>
  <si>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</si>
  <si>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</si>
  <si>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</si>
  <si>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</si>
  <si>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</si>
  <si>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</si>
  <si>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</si>
  <si>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</si>
  <si>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</si>
  <si>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</si>
  <si>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</si>
  <si>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</si>
  <si>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</si>
  <si>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</si>
  <si>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</si>
  <si>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</si>
  <si>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</si>
  <si>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</si>
  <si>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</si>
  <si>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</si>
  <si>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</si>
  <si>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</si>
  <si>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</si>
  <si>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</si>
  <si>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</si>
  <si>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</si>
  <si>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</si>
  <si>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</si>
  <si>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</si>
  <si>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</si>
  <si>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</si>
  <si>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</si>
  <si>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</si>
  <si>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</si>
  <si>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</si>
  <si>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</si>
  <si>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</si>
  <si>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</si>
  <si>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</si>
  <si>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</si>
  <si>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</si>
  <si>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</si>
  <si>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</si>
  <si>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</si>
  <si>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</si>
  <si>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</si>
  <si>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</si>
  <si>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</si>
  <si>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</si>
  <si>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</si>
  <si>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</si>
  <si>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</si>
  <si>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</si>
  <si>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</si>
  <si>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</si>
  <si>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</si>
  <si>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</si>
  <si>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</si>
  <si>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</si>
  <si>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</si>
  <si>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</si>
  <si>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</si>
  <si>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</si>
  <si>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</si>
  <si>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</si>
  <si>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①収益的収支比率は料金収入が定額制のため、経費の増減に左右されることから、経費の安定的な支出を行いながら安定した運営を保つよう努めたい。
④企業債残高対事業規模比率は、事業継続中であり毎年積み増ししている。起債に対して収益が低いため類似団体と比べると高い割合である。
⑤経費回収率は料金の設定が低く、類似団体平均値を大きく下回っていることから、使用料改定を行って値上げをすることが必要である。
⑥汚水処理原価は、類似団体平均値を下回っている状態であり、更に効率的な汚水処理実務に努める。
⑦施設利用率では、本事業では５人槽から１０人槽の整備を行っており、小家族化、高齢化の影響から施設の処理能力よりも使用者の数が減少し、利用率は今後は低下することが想定される。
⑧水洗化率については、合併処理浄化槽の更なる普及が必要と考えられるが、高齢者世帯が多くその家には次の世代が住まないお宅が多いのが現状であり、単独処理浄化槽や汲み取りからの浄化槽への転換をお願いできない点を考慮すると水洗化率は低いままではあるが、現状から増加させていくのは難しい問題である。今後は世帯の年代などを把握し、水洗化の可能性のある住民へのアプローチをしていくことが必要と考えている。
　今後も住民の需要を推し量りながら事業を進めていきたい。</t>
    <phoneticPr fontId="4"/>
  </si>
  <si>
    <t>　本事業で設置する合併処理浄化槽は、昭和村における住宅の散在する地域において事業として適しており、未整備の地域においても整備を進めたい。
　また、より有利な国庫補助要件を満たせるよう、今後も未整備地域への整備を推進し、財源の確保に努めたい。</t>
    <phoneticPr fontId="4"/>
  </si>
  <si>
    <t>　現在、村では市町村設置型の浄化槽を４２４基設置しているが、設置してから１０年以上が経過している浄化槽が多く存在する。そのため、適切な管理を行うとともに、計画的な更新を視野に入れ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</si>
</sst>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4-438F-8C8D-EF8AABD792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14-438F-8C8D-EF8AABD792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96.93</c:v>
                </c:pt>
                <c:pt idx="1">
                  <c:v>96.24</c:v>
                </c:pt>
                <c:pt idx="2">
                  <c:v>100</c:v>
                </c:pt>
                <c:pt idx="3">
                  <c:v>100</c:v>
                </c:pt>
                <c:pt idx="4">
                  <c:v>100</c:v>
                </c:pt>
              </c:numCache>
            </c:numRef>
          </c:val>
          <c:extLst>
            <c:ext xmlns:c16="http://schemas.microsoft.com/office/drawing/2014/chart" uri="{C3380CC4-5D6E-409C-BE32-E72D297353CC}">
              <c16:uniqueId val="{00000000-FF40-4BAA-B8C9-3A41D8E5A7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FF40-4BAA-B8C9-3A41D8E5A7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67.290000000000006</c:v>
                </c:pt>
                <c:pt idx="1">
                  <c:v>70.34</c:v>
                </c:pt>
                <c:pt idx="2">
                  <c:v>72.03</c:v>
                </c:pt>
                <c:pt idx="3">
                  <c:v>70.61</c:v>
                </c:pt>
                <c:pt idx="4">
                  <c:v>68.180000000000007</c:v>
                </c:pt>
              </c:numCache>
            </c:numRef>
          </c:val>
          <c:extLst>
            <c:ext xmlns:c16="http://schemas.microsoft.com/office/drawing/2014/chart" uri="{C3380CC4-5D6E-409C-BE32-E72D297353CC}">
              <c16:uniqueId val="{00000000-2FE9-43ED-8574-5E3267150F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2FE9-43ED-8574-5E3267150F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47.35</c:v>
                </c:pt>
                <c:pt idx="1">
                  <c:v>49.82</c:v>
                </c:pt>
                <c:pt idx="2">
                  <c:v>61.25</c:v>
                </c:pt>
                <c:pt idx="3">
                  <c:v>60.2</c:v>
                </c:pt>
                <c:pt idx="4">
                  <c:v>42.99</c:v>
                </c:pt>
              </c:numCache>
            </c:numRef>
          </c:val>
          <c:extLst>
            <c:ext xmlns:c16="http://schemas.microsoft.com/office/drawing/2014/chart" uri="{C3380CC4-5D6E-409C-BE32-E72D297353CC}">
              <c16:uniqueId val="{00000000-8B52-453B-B8C3-A51C57C63F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2-453B-B8C3-A51C57C63F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C-44AE-BF9B-A107A1631E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C-44AE-BF9B-A107A1631E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48-46B4-B3BF-EBF0DB0EF8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8-46B4-B3BF-EBF0DB0EF8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3-4437-BD05-FE791CCDA9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3-4437-BD05-FE791CCDA9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A-4020-AFDB-F10CC1FEF0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A-4020-AFDB-F10CC1FEF0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663.43</c:v>
                </c:pt>
                <c:pt idx="1">
                  <c:v>636.41999999999996</c:v>
                </c:pt>
                <c:pt idx="2">
                  <c:v>631.89</c:v>
                </c:pt>
                <c:pt idx="3">
                  <c:v>697.56</c:v>
                </c:pt>
                <c:pt idx="4">
                  <c:v>773.26</c:v>
                </c:pt>
              </c:numCache>
            </c:numRef>
          </c:val>
          <c:extLst>
            <c:ext xmlns:c16="http://schemas.microsoft.com/office/drawing/2014/chart" uri="{C3380CC4-5D6E-409C-BE32-E72D297353CC}">
              <c16:uniqueId val="{00000000-E8C6-4832-AC21-615EF5499E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8C6-4832-AC21-615EF5499E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39.54</c:v>
                </c:pt>
                <c:pt idx="1">
                  <c:v>43.33</c:v>
                </c:pt>
                <c:pt idx="2">
                  <c:v>38.21</c:v>
                </c:pt>
                <c:pt idx="3">
                  <c:v>39.47</c:v>
                </c:pt>
                <c:pt idx="4">
                  <c:v>28.65</c:v>
                </c:pt>
              </c:numCache>
            </c:numRef>
          </c:val>
          <c:extLst>
            <c:ext xmlns:c16="http://schemas.microsoft.com/office/drawing/2014/chart" uri="{C3380CC4-5D6E-409C-BE32-E72D297353CC}">
              <c16:uniqueId val="{00000000-749A-4A6B-A183-BB687E7C4F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749A-4A6B-A183-BB687E7C4F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128.12</c:v>
                </c:pt>
                <c:pt idx="1">
                  <c:v>119.09</c:v>
                </c:pt>
                <c:pt idx="2">
                  <c:v>123.62</c:v>
                </c:pt>
                <c:pt idx="3">
                  <c:v>108.44</c:v>
                </c:pt>
                <c:pt idx="4">
                  <c:v>131.94999999999999</c:v>
                </c:pt>
              </c:numCache>
            </c:numRef>
          </c:val>
          <c:extLst>
            <c:ext xmlns:c16="http://schemas.microsoft.com/office/drawing/2014/chart" uri="{C3380CC4-5D6E-409C-BE32-E72D297353CC}">
              <c16:uniqueId val="{00000000-7AC1-4C5C-A924-03E3CE3422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7AC1-4C5C-A924-03E3CE3422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昭和村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7007</v>
      </c>
      <c r="AM8" s="42"/>
      <c r="AN8" s="42"/>
      <c r="AO8" s="42"/>
      <c r="AP8" s="42"/>
      <c r="AQ8" s="42"/>
      <c r="AR8" s="42"/>
      <c r="AS8" s="42"/>
      <c r="AT8" s="35">
        <f>データ!T6</f>
        <v>64.14</v>
      </c>
      <c r="AU8" s="35"/>
      <c r="AV8" s="35"/>
      <c r="AW8" s="35"/>
      <c r="AX8" s="35"/>
      <c r="AY8" s="35"/>
      <c r="AZ8" s="35"/>
      <c r="BA8" s="35"/>
      <c r="BB8" s="35">
        <f>データ!U6</f>
        <v>109.25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28.66</v>
      </c>
      <c r="Q10" s="35"/>
      <c r="R10" s="35"/>
      <c r="S10" s="35"/>
      <c r="T10" s="35"/>
      <c r="U10" s="35"/>
      <c r="V10" s="35"/>
      <c r="W10" s="35">
        <f>データ!Q6</f>
        <v>100</v>
      </c>
      <c r="X10" s="35"/>
      <c r="Y10" s="35"/>
      <c r="Z10" s="35"/>
      <c r="AA10" s="35"/>
      <c r="AB10" s="35"/>
      <c r="AC10" s="35"/>
      <c r="AD10" s="42">
        <f>データ!R6</f>
        <v>2530</v>
      </c>
      <c r="AE10" s="42"/>
      <c r="AF10" s="42"/>
      <c r="AG10" s="42"/>
      <c r="AH10" s="42"/>
      <c r="AI10" s="42"/>
      <c r="AJ10" s="42"/>
      <c r="AK10" s="2"/>
      <c r="AL10" s="42">
        <f>データ!V6</f>
        <v>1999</v>
      </c>
      <c r="AM10" s="42"/>
      <c r="AN10" s="42"/>
      <c r="AO10" s="42"/>
      <c r="AP10" s="42"/>
      <c r="AQ10" s="42"/>
      <c r="AR10" s="42"/>
      <c r="AS10" s="42"/>
      <c r="AT10" s="35">
        <f>データ!W6</f>
        <v>0.15</v>
      </c>
      <c r="AU10" s="35"/>
      <c r="AV10" s="35"/>
      <c r="AW10" s="35"/>
      <c r="AX10" s="35"/>
      <c r="AY10" s="35"/>
      <c r="AZ10" s="35"/>
      <c r="BA10" s="35"/>
      <c r="BB10" s="35">
        <f>データ!X6</f>
        <v>13326.67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VgM0qivenpvstdcohLu3KdXaDFJ8IxnB3fxf5tPBKhgRHmn7G33syRZ3KXmO5orH//3JDiW4+84qsOCBCE4pUg==" saltValue="69D73zsFcYswQE1LfNus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104485</v>
      </c>
      <c r="D6" s="19">
        <f t="shared" si="3"/>
        <v>47</v>
      </c>
      <c r="E6" s="19">
        <f t="shared" si="3"/>
        <v>18</v>
      </c>
      <c r="F6" s="19">
        <f t="shared" si="3"/>
        <v>0</v>
      </c>
      <c r="G6" s="19">
        <f t="shared" si="3"/>
        <v>0</v>
      </c>
      <c r="H6" s="19" t="str">
        <f t="shared" si="3"/>
        <v>群馬県　昭和村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28.66</v>
      </c>
      <c r="Q6" s="20">
        <f t="shared" si="3"/>
        <v>100</v>
      </c>
      <c r="R6" s="20">
        <f t="shared" si="3"/>
        <v>2530</v>
      </c>
      <c r="S6" s="20">
        <f t="shared" si="3"/>
        <v>7007</v>
      </c>
      <c r="T6" s="20">
        <f t="shared" si="3"/>
        <v>64.14</v>
      </c>
      <c r="U6" s="20">
        <f t="shared" si="3"/>
        <v>109.25</v>
      </c>
      <c r="V6" s="20">
        <f t="shared" si="3"/>
        <v>1999</v>
      </c>
      <c r="W6" s="20">
        <f t="shared" si="3"/>
        <v>0.15</v>
      </c>
      <c r="X6" s="20">
        <f t="shared" si="3"/>
        <v>13326.67</v>
      </c>
      <c r="Y6" s="21">
        <f>IF(Y7="",NA(),Y7)</f>
        <v>47.35</v>
      </c>
      <c r="Z6" s="21">
        <f t="shared" ref="Z6:AH6" si="4">IF(Z7="",NA(),Z7)</f>
        <v>49.82</v>
      </c>
      <c r="AA6" s="21">
        <f t="shared" si="4"/>
        <v>61.25</v>
      </c>
      <c r="AB6" s="21">
        <f t="shared" si="4"/>
        <v>60.2</v>
      </c>
      <c r="AC6" s="21">
        <f t="shared" si="4"/>
        <v>42.99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663.43</v>
      </c>
      <c r="BG6" s="21">
        <f t="shared" ref="BG6:BO6" si="7">IF(BG7="",NA(),BG7)</f>
        <v>636.41999999999996</v>
      </c>
      <c r="BH6" s="21">
        <f t="shared" si="7"/>
        <v>631.89</v>
      </c>
      <c r="BI6" s="21">
        <f t="shared" si="7"/>
        <v>697.56</v>
      </c>
      <c r="BJ6" s="21">
        <f t="shared" si="7"/>
        <v>773.26</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39.54</v>
      </c>
      <c r="BR6" s="21">
        <f t="shared" ref="BR6:BZ6" si="8">IF(BR7="",NA(),BR7)</f>
        <v>43.33</v>
      </c>
      <c r="BS6" s="21">
        <f t="shared" si="8"/>
        <v>38.21</v>
      </c>
      <c r="BT6" s="21">
        <f t="shared" si="8"/>
        <v>39.47</v>
      </c>
      <c r="BU6" s="21">
        <f t="shared" si="8"/>
        <v>28.65</v>
      </c>
      <c r="BV6" s="21">
        <f t="shared" si="8"/>
        <v>63.06</v>
      </c>
      <c r="BW6" s="21">
        <f t="shared" si="8"/>
        <v>62.5</v>
      </c>
      <c r="BX6" s="21">
        <f t="shared" si="8"/>
        <v>60.59</v>
      </c>
      <c r="BY6" s="21">
        <f t="shared" si="8"/>
        <v>60</v>
      </c>
      <c r="BZ6" s="21">
        <f t="shared" si="8"/>
        <v>59.01</v>
      </c>
      <c r="CA6" s="20" t="str">
        <f>IF(CA7="","",IF(CA7="-","【-】","【"&amp;SUBSTITUTE(TEXT(CA7,"#,##0.00"),"-","△")&amp;"】"))</f>
        <v>【57.03】</v>
      </c>
      <c r="CB6" s="21">
        <f>IF(CB7="",NA(),CB7)</f>
        <v>128.12</v>
      </c>
      <c r="CC6" s="21">
        <f t="shared" ref="CC6:CK6" si="9">IF(CC7="",NA(),CC7)</f>
        <v>119.09</v>
      </c>
      <c r="CD6" s="21">
        <f t="shared" si="9"/>
        <v>123.62</v>
      </c>
      <c r="CE6" s="21">
        <f t="shared" si="9"/>
        <v>108.44</v>
      </c>
      <c r="CF6" s="21">
        <f t="shared" si="9"/>
        <v>131.94999999999999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96.93</v>
      </c>
      <c r="CN6" s="21">
        <f t="shared" ref="CN6:CV6" si="10">IF(CN7="",NA(),CN7)</f>
        <v>96.24</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67.290000000000006</v>
      </c>
      <c r="CY6" s="21">
        <f t="shared" ref="CY6:DG6" si="11">IF(CY7="",NA(),CY7)</f>
        <v>70.34</v>
      </c>
      <c r="CZ6" s="21">
        <f t="shared" si="11"/>
        <v>72.03</v>
      </c>
      <c r="DA6" s="21">
        <f t="shared" si="11"/>
        <v>70.61</v>
      </c>
      <c r="DB6" s="21">
        <f t="shared" si="11"/>
        <v>68.180000000000007</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104485</v>
      </c>
      <c r="D7" s="23">
        <v>47</v>
      </c>
      <c r="E7" s="23">
        <v>18</v>
      </c>
      <c r="F7" s="23">
        <v>0</v>
      </c>
      <c r="G7" s="23">
        <v>0</v>
      </c>
      <c r="H7" s="23" t="s">
        <v>96</v>
      </c>
      <c r="I7" s="23" t="s">
        <v>97</v>
      </c>
      <c r="J7" s="23" t="s">
        <v>98</v>
      </c>
      <c r="K7" s="23" t="s">
        <v>99</v>
      </c>
      <c r="L7" s="23" t="s">
        <v>100</v>
      </c>
      <c r="M7" s="23" t="s">
        <v>101</v>
      </c>
      <c r="N7" s="24" t="s">
        <v>102</v>
      </c>
      <c r="O7" s="24" t="s">
        <v>103</v>
      </c>
      <c r="P7" s="24">
        <v>28.66</v>
      </c>
      <c r="Q7" s="24">
        <v>100</v>
      </c>
      <c r="R7" s="24">
        <v>2530</v>
      </c>
      <c r="S7" s="24">
        <v>7007</v>
      </c>
      <c r="T7" s="24">
        <v>64.14</v>
      </c>
      <c r="U7" s="24">
        <v>109.25</v>
      </c>
      <c r="V7" s="24">
        <v>1999</v>
      </c>
      <c r="W7" s="24">
        <v>0.15</v>
      </c>
      <c r="X7" s="24">
        <v>13326.67</v>
      </c>
      <c r="Y7" s="24">
        <v>47.35</v>
      </c>
      <c r="Z7" s="24">
        <v>49.82</v>
      </c>
      <c r="AA7" s="24">
        <v>61.25</v>
      </c>
      <c r="AB7" s="24">
        <v>60.2</v>
      </c>
      <c r="AC7" s="24">
        <v>42.99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663.43</v>
      </c>
      <c r="BG7" s="24">
        <v>636.41999999999996</v>
      </c>
      <c r="BH7" s="24">
        <v>631.89</v>
      </c>
      <c r="BI7" s="24">
        <v>697.56</v>
      </c>
      <c r="BJ7" s="24">
        <v>773.26</v>
      </c>
      <c r="BK7" s="24">
        <v>296.89</v>
      </c>
      <c r="BL7" s="24">
        <v>270.57</v>
      </c>
      <c r="BM7" s="24">
        <v>294.27</v>
      </c>
      <c r="BN7" s="24">
        <v>294.08999999999997</v>
      </c>
      <c r="BO7" s="24">
        <v>294.08999999999997</v>
      </c>
      <c r="BP7" s="24">
        <v>307.39</v>
      </c>
      <c r="BQ7" s="24">
        <v>39.54</v>
      </c>
      <c r="BR7" s="24">
        <v>43.33</v>
      </c>
      <c r="BS7" s="24">
        <v>38.21</v>
      </c>
      <c r="BT7" s="24">
        <v>39.47</v>
      </c>
      <c r="BU7" s="24">
        <v>28.65</v>
      </c>
      <c r="BV7" s="24">
        <v>63.06</v>
      </c>
      <c r="BW7" s="24">
        <v>62.5</v>
      </c>
      <c r="BX7" s="24">
        <v>60.59</v>
      </c>
      <c r="BY7" s="24">
        <v>60</v>
      </c>
      <c r="BZ7" s="24">
        <v>59.01</v>
      </c>
      <c r="CA7" s="24">
        <v>57.03</v>
      </c>
      <c r="CB7" s="24">
        <v>128.12</v>
      </c>
      <c r="CC7" s="24">
        <v>119.09</v>
      </c>
      <c r="CD7" s="24">
        <v>123.62</v>
      </c>
      <c r="CE7" s="24">
        <v>108.44</v>
      </c>
      <c r="CF7" s="24">
        <v>131.94999999999999</v>
      </c>
      <c r="CG7" s="24">
        <v>264.77</v>
      </c>
      <c r="CH7" s="24">
        <v>269.33</v>
      </c>
      <c r="CI7" s="24">
        <v>280.23</v>
      </c>
      <c r="CJ7" s="24">
        <v>282.70999999999998</v>
      </c>
      <c r="CK7" s="24">
        <v>291.82</v>
      </c>
      <c r="CL7" s="24">
        <v>294.83</v>
      </c>
      <c r="CM7" s="24">
        <v>96.93</v>
      </c>
      <c r="CN7" s="24">
        <v>96.24</v>
      </c>
      <c r="CO7" s="24">
        <v>100</v>
      </c>
      <c r="CP7" s="24">
        <v>100</v>
      </c>
      <c r="CQ7" s="24">
        <v>100</v>
      </c>
      <c r="CR7" s="24">
        <v>59.94</v>
      </c>
      <c r="CS7" s="24">
        <v>59.64</v>
      </c>
      <c r="CT7" s="24">
        <v>58.19</v>
      </c>
      <c r="CU7" s="24">
        <v>56.52</v>
      </c>
      <c r="CV7" s="24">
        <v>88.45</v>
      </c>
      <c r="CW7" s="24">
        <v>84.27</v>
      </c>
      <c r="CX7" s="24">
        <v>67.290000000000006</v>
      </c>
      <c r="CY7" s="24">
        <v>70.34</v>
      </c>
      <c r="CZ7" s="24">
        <v>72.03</v>
      </c>
      <c r="DA7" s="24">
        <v>70.61</v>
      </c>
      <c r="DB7" s="24">
        <v>68.180000000000007</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2024-02-21T00:41:48Z</cp:lastPrinted>
  <dcterms:created xsi:type="dcterms:W3CDTF">2023-12-12T02:59:56Z</dcterms:created>
  <dcterms:modified xsi:type="dcterms:W3CDTF">2024-02-21T00:41:52Z</dcterms:modified>
  <cp:category/>
</cp:coreProperties>
</file>