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3" documentId="14_{075AC849-970D-4C32-BF3D-52F0FCEFC87D}" xr6:coauthVersionLast="36" xr6:coauthVersionMax="36" xr10:uidLastSave="{D730F730-A90F-477C-8717-8BFBBF7DBA04}"/>
  <bookViews>
    <workbookView xWindow="0" yWindow="0" windowWidth="12800" windowHeight="6860" xr2:uid="{00000000-000D-0000-FFFF-FFFF00000000}"/>
  </bookViews>
  <sheets>
    <sheet name="令和4年度実施計画分" sheetId="1" r:id="rId1"/>
  </sheets>
  <externalReferences>
    <externalReference r:id="rId2"/>
    <externalReference r:id="rId3"/>
    <externalReference r:id="rId4"/>
    <externalReference r:id="rId5"/>
    <externalReference r:id="rId6"/>
  </externalReferences>
  <definedNames>
    <definedName name="_xlnm._FilterDatabase" localSheetId="0" hidden="1">令和4年度実施計画分!$J$6:$J$104</definedName>
    <definedName name="_xlnm.Print_Area" localSheetId="0">令和4年度実施計画分!$A$1:$J$105</definedName>
    <definedName name="事業実施期間">[1]―!$G$1:$G$13</definedName>
    <definedName name="補助単独">[2]―!$A$1:$A$2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G85" i="1" l="1"/>
  <c r="F85" i="1"/>
  <c r="G70" i="1"/>
  <c r="F70" i="1"/>
  <c r="G26" i="1"/>
  <c r="F26" i="1"/>
  <c r="G81" i="1" l="1"/>
  <c r="F81" i="1"/>
  <c r="G43" i="1" l="1"/>
  <c r="F43" i="1"/>
  <c r="G35" i="1"/>
</calcChain>
</file>

<file path=xl/sharedStrings.xml><?xml version="1.0" encoding="utf-8"?>
<sst xmlns="http://schemas.openxmlformats.org/spreadsheetml/2006/main" count="705" uniqueCount="472">
  <si>
    <t>交付対象経費（千円）</t>
    <rPh sb="0" eb="2">
      <t>コウフ</t>
    </rPh>
    <rPh sb="2" eb="4">
      <t>タイショウ</t>
    </rPh>
    <rPh sb="4" eb="6">
      <t>ケイヒ</t>
    </rPh>
    <rPh sb="7" eb="8">
      <t>セン</t>
    </rPh>
    <rPh sb="8" eb="9">
      <t>エン</t>
    </rPh>
    <phoneticPr fontId="1"/>
  </si>
  <si>
    <t>総事業費（千円）</t>
    <rPh sb="0" eb="4">
      <t>ソウジギョウヒ</t>
    </rPh>
    <rPh sb="5" eb="6">
      <t>セン</t>
    </rPh>
    <rPh sb="6" eb="7">
      <t>エン</t>
    </rPh>
    <phoneticPr fontId="1"/>
  </si>
  <si>
    <t>事業実績</t>
    <rPh sb="0" eb="4">
      <t>ジギョウジッセキ</t>
    </rPh>
    <phoneticPr fontId="1"/>
  </si>
  <si>
    <t>事業終期</t>
    <rPh sb="0" eb="4">
      <t>ジギョウシュウキ</t>
    </rPh>
    <phoneticPr fontId="1"/>
  </si>
  <si>
    <t>事業始期</t>
    <rPh sb="0" eb="4">
      <t>ジギョウシキ</t>
    </rPh>
    <phoneticPr fontId="1"/>
  </si>
  <si>
    <t>事業名</t>
    <rPh sb="0" eb="3">
      <t>ジギョウメイ</t>
    </rPh>
    <phoneticPr fontId="1"/>
  </si>
  <si>
    <t>No</t>
    <phoneticPr fontId="1"/>
  </si>
  <si>
    <t>事業概要
①目的・効果
②交付金を充当する経費内容
③積算根拠（対象数、単価等）
④事業の対象（交付対象者、対象施設等）</t>
    <rPh sb="0" eb="4">
      <t>ジギョウガイヨウ</t>
    </rPh>
    <rPh sb="6" eb="8">
      <t>モクテキ</t>
    </rPh>
    <rPh sb="9" eb="11">
      <t>コウカ</t>
    </rPh>
    <rPh sb="13" eb="16">
      <t>コウフキン</t>
    </rPh>
    <rPh sb="17" eb="19">
      <t>ジュウトウ</t>
    </rPh>
    <rPh sb="21" eb="23">
      <t>ケイヒ</t>
    </rPh>
    <rPh sb="23" eb="25">
      <t>ナイヨウ</t>
    </rPh>
    <rPh sb="27" eb="29">
      <t>セキサン</t>
    </rPh>
    <rPh sb="29" eb="31">
      <t>コンキョ</t>
    </rPh>
    <rPh sb="32" eb="35">
      <t>タイショウスウ</t>
    </rPh>
    <rPh sb="36" eb="38">
      <t>タンカ</t>
    </rPh>
    <rPh sb="38" eb="39">
      <t>トウ</t>
    </rPh>
    <rPh sb="42" eb="44">
      <t>ジギョウ</t>
    </rPh>
    <rPh sb="45" eb="47">
      <t>タイショウ</t>
    </rPh>
    <rPh sb="48" eb="50">
      <t>コウフ</t>
    </rPh>
    <rPh sb="50" eb="53">
      <t>タイショウシャ</t>
    </rPh>
    <rPh sb="54" eb="56">
      <t>タイショウ</t>
    </rPh>
    <rPh sb="56" eb="58">
      <t>シセツ</t>
    </rPh>
    <rPh sb="58" eb="59">
      <t>トウ</t>
    </rPh>
    <phoneticPr fontId="1"/>
  </si>
  <si>
    <t>取組実績</t>
    <rPh sb="0" eb="2">
      <t>トリクミ</t>
    </rPh>
    <rPh sb="2" eb="4">
      <t>ジッセキ</t>
    </rPh>
    <phoneticPr fontId="1"/>
  </si>
  <si>
    <t>県立大学・家計急変学生支援</t>
  </si>
  <si>
    <t>教育イノベーション・プロジェクト</t>
  </si>
  <si>
    <t>子ども・子育て支援交付金</t>
  </si>
  <si>
    <t>学校保健特別対策事業費補助金</t>
  </si>
  <si>
    <t>児童福祉事業対策費等補助金</t>
  </si>
  <si>
    <t>教育支援体制整備事業費交付金</t>
  </si>
  <si>
    <t>子育て支援対策臨時特例交付金</t>
  </si>
  <si>
    <t>効果検証</t>
    <rPh sb="0" eb="2">
      <t>コウカ</t>
    </rPh>
    <rPh sb="2" eb="4">
      <t>ケンショウ</t>
    </rPh>
    <phoneticPr fontId="1"/>
  </si>
  <si>
    <t>担当課</t>
    <rPh sb="2" eb="3">
      <t>カ</t>
    </rPh>
    <phoneticPr fontId="1"/>
  </si>
  <si>
    <t>新型コロナウイルス感染症対応地方創生臨時交付金効果検証【令和４年度実施計画分（令和４年度に事業完了したもの）】</t>
    <rPh sb="0" eb="2">
      <t>シンガタ</t>
    </rPh>
    <rPh sb="9" eb="12">
      <t>カンセンショウ</t>
    </rPh>
    <rPh sb="12" eb="14">
      <t>タイオウ</t>
    </rPh>
    <rPh sb="14" eb="18">
      <t>チホウソウセイ</t>
    </rPh>
    <rPh sb="18" eb="23">
      <t>リンジコウフキン</t>
    </rPh>
    <rPh sb="23" eb="25">
      <t>コウカ</t>
    </rPh>
    <rPh sb="25" eb="27">
      <t>ケンショウ</t>
    </rPh>
    <rPh sb="28" eb="30">
      <t>レイワ</t>
    </rPh>
    <rPh sb="31" eb="33">
      <t>ネンド</t>
    </rPh>
    <rPh sb="33" eb="38">
      <t>ジッシケイカクブン</t>
    </rPh>
    <rPh sb="39" eb="41">
      <t>レイワ</t>
    </rPh>
    <rPh sb="42" eb="44">
      <t>ネンド</t>
    </rPh>
    <rPh sb="45" eb="47">
      <t>ジギョウ</t>
    </rPh>
    <rPh sb="47" eb="49">
      <t>カンリョウ</t>
    </rPh>
    <phoneticPr fontId="1"/>
  </si>
  <si>
    <t>高齢者施設等の施設内感染防止対策</t>
  </si>
  <si>
    <t>保健所の体制強化</t>
  </si>
  <si>
    <t>遠隔医療の推進</t>
  </si>
  <si>
    <t>地域の感染状況等を踏まえたきめ細かい医療提供体制等構築</t>
  </si>
  <si>
    <t>医療機関における新型コロナウイルス感染症患者の受入促進</t>
  </si>
  <si>
    <t>感染拡大時の医療提供体制整備</t>
  </si>
  <si>
    <t>感染拡大防止のための検査体制の強化</t>
  </si>
  <si>
    <t>検査促進枠の地方負担
（県R3予算分）</t>
  </si>
  <si>
    <t>検査促進枠の地方負担
（県R４予算分）</t>
  </si>
  <si>
    <t>社会情動的スキルに関する調査</t>
  </si>
  <si>
    <t>感染防止対策のためのデータ収集・分析</t>
  </si>
  <si>
    <t>公立大学法人への支援
（学内ICT環境整備・消毒作業委託）</t>
  </si>
  <si>
    <t>地域におけるニューノーマルの実現のための普及啓発</t>
  </si>
  <si>
    <t>LINEポータル</t>
  </si>
  <si>
    <t>県ホームページ更新・運用</t>
  </si>
  <si>
    <t>庁内テレワーク環境整備</t>
  </si>
  <si>
    <t>総務事務システム運用管理</t>
  </si>
  <si>
    <t>ＩＣＴを活用した業務効率化推進</t>
  </si>
  <si>
    <t>県庁情報通信ネットワーク運用管理</t>
  </si>
  <si>
    <t>県有施設、県立学校洋式トイレ化</t>
  </si>
  <si>
    <t>テレワーク推進</t>
  </si>
  <si>
    <t>コロナ禍における演奏会開催
『だれでも群響 どこでも群響』</t>
  </si>
  <si>
    <t>農村への移住促進
（「農」あるぐんま暮らし特設サイト）</t>
  </si>
  <si>
    <t>ニューノーマルに対応した県産農畜産物PR</t>
  </si>
  <si>
    <t>地産地消推進店デジタルスタンプラリー</t>
  </si>
  <si>
    <t>食で癒やしのリトリート</t>
  </si>
  <si>
    <t>YouTuber等を活用した農畜産物プロモーション</t>
  </si>
  <si>
    <t>配合飼料価格高騰対策支援</t>
  </si>
  <si>
    <t>感染症対策営業時間短縮要請協力金（１月～３月分）</t>
  </si>
  <si>
    <t>必需物品確保・供給</t>
  </si>
  <si>
    <t>デジタルイノベーション加速化</t>
  </si>
  <si>
    <t>ストップコロナ！対策認定制度</t>
  </si>
  <si>
    <t>事業承継支援</t>
  </si>
  <si>
    <t>オンライン商談サイト運営等</t>
  </si>
  <si>
    <t>新しい働き方実現プロジェクト</t>
  </si>
  <si>
    <t>コロナ感染収束を見据えた地域の観光魅力磨き上げ・発信</t>
  </si>
  <si>
    <t>公共的空間における感染症防止対策</t>
  </si>
  <si>
    <t>バス運賃キャッシュレス化促進(交通系ICカード整備促進)</t>
  </si>
  <si>
    <t>市町村乗合バス対策
（コロナ禍特例分）</t>
  </si>
  <si>
    <t>地方バス路線対策
（コロナ禍特例分）</t>
  </si>
  <si>
    <t>中小私鉄等支援
（コロナ禍支援分）</t>
  </si>
  <si>
    <t>県立学校情報通信ネットワーク環境施設整備</t>
  </si>
  <si>
    <t>ニューノーマル GUNMA CLASS PJ</t>
  </si>
  <si>
    <t>教育イノベーション推進体制構築</t>
  </si>
  <si>
    <t>オンライン学習サポーター配置</t>
  </si>
  <si>
    <t>県立特別支援学校ICT推進</t>
  </si>
  <si>
    <t>県立図書館等デジタル化推進</t>
  </si>
  <si>
    <t>電気料金高騰対策土地改良区重点支援</t>
  </si>
  <si>
    <t>庁内ネットワーク用パソコン等整備</t>
  </si>
  <si>
    <t>マイナンバーカード取得促進</t>
  </si>
  <si>
    <t>電気料高騰対応（県立２大学）</t>
  </si>
  <si>
    <t>カーボンニュートラルビジネス支援</t>
  </si>
  <si>
    <t>ぐんま Digital Land</t>
  </si>
  <si>
    <t>物価高騰に直面する県立病院への支援</t>
  </si>
  <si>
    <t>県立高等学校特別教室空調設備整備</t>
  </si>
  <si>
    <t>県立学校における修学旅行の中止や延期に伴う追加的経費への支援</t>
  </si>
  <si>
    <t>社会教育施設トイレの洋式化</t>
  </si>
  <si>
    <t>給食食材費の高騰に係る保護者負担軽減事業</t>
  </si>
  <si>
    <t>スポーツイベントにおける感染拡大防止対策</t>
  </si>
  <si>
    <t>デジタル田園都市国家構想推進交付金</t>
  </si>
  <si>
    <t>事務所窓口へのセミセルフレジ導入</t>
  </si>
  <si>
    <t>救急業務等感染防止技術向上事業</t>
  </si>
  <si>
    <t>私立学校における修学旅行の中止や延期に伴う追加的経費への支援</t>
  </si>
  <si>
    <t>私立学校における物価高騰対策</t>
  </si>
  <si>
    <t>保育所等における物価高騰対策（放課後児童クラブ）</t>
  </si>
  <si>
    <t>保育所等における物価高騰対策（子どもの居場所）</t>
  </si>
  <si>
    <t>保育所等における物価高騰対策（保育所等）</t>
  </si>
  <si>
    <t>児童養護施設等における物価高騰対策</t>
  </si>
  <si>
    <t>保育対策総合支援事業費補助金</t>
  </si>
  <si>
    <t>原油価格・物価高騰に伴う就労支援事業所への利用者工賃等確保支援</t>
  </si>
  <si>
    <t>産業技術センター機器整備</t>
  </si>
  <si>
    <t>産業技術専門校における感染症対策</t>
  </si>
  <si>
    <t>庁内の新型コロナウイルス感染症対応体制整備</t>
  </si>
  <si>
    <t>災害時における感染症対策</t>
  </si>
  <si>
    <t>群馬県公の施設に係る指定管理者における物価高騰対策支援金</t>
  </si>
  <si>
    <t>養殖用配合飼料価格高騰対策支援</t>
  </si>
  <si>
    <t>物価高騰に直面する流域下水道への支援</t>
  </si>
  <si>
    <t>学びのデータ連携と教育データの活用</t>
  </si>
  <si>
    <t>地域就職氷河期世代支援加速化交付金</t>
  </si>
  <si>
    <t>コロナ禍におけるドライブインシアターの開催</t>
  </si>
  <si>
    <t>新型コロナウイルス感染症セーフティネット強化交付金</t>
  </si>
  <si>
    <t>R4.4</t>
  </si>
  <si>
    <t>R5.3</t>
  </si>
  <si>
    <t>R4.6</t>
  </si>
  <si>
    <t>R4.8</t>
  </si>
  <si>
    <t>R4.10</t>
  </si>
  <si>
    <t>R4.5</t>
  </si>
  <si>
    <t>R4.7</t>
  </si>
  <si>
    <t>R4.1</t>
  </si>
  <si>
    <t>R4.12</t>
  </si>
  <si>
    <t>R4.9</t>
  </si>
  <si>
    <t>R5.1</t>
  </si>
  <si>
    <t>R4.11</t>
  </si>
  <si>
    <t>①高齢者施設等の施設内の新型コロナウイルス感染拡大を防止するための対策を実施
②、③
・応援職員派遣のための損害保険料　200千円
・感染拡大に備えた衛生用品の備蓄　18,705千円
④高齢者施設等</t>
  </si>
  <si>
    <t>①新型コロナウイルス感染症対策で業務量が増加している保健所の体制強化を行う
②、③
・感染症業務のICT化（タブレット、クラウドサービス導入）1,377千円
・保健所医師のX線検査読影業務外部委託化　5,439千円
④県</t>
  </si>
  <si>
    <t>①新型コロナウイルスの感染拡大局面においても地域において必要な医療が提供できるよう遠隔医療の推進を行う。
②、③
・遠隔医療連携推進（セミナー開催、モデル事業、設備導入補助）　5,540千円
④医療機関、県</t>
  </si>
  <si>
    <t>①新型コロナウイルスの感染拡大局面においても地域において必要な医療が提供できるよう体制整備を行う。
②、③
・感染症対策協議会運営　610千円
・感染症診査協議会運営　2,157千円
・病院間調整センター事務費　500千円
・クラスター対策チーム運営　11,200千円
・宿泊・自宅療養者における感染症医療給付事務委託費
　27,243千円
・ＰＣＲ検査等自己負担分公費負担事務委託費　60,568千円
④医療機関、県</t>
  </si>
  <si>
    <t>①コロナウイルス感染患者を受け入れる医療機関の感染防止対策の支援を行う。
②、③
・医療物資の安定供給（備蓄、配送費用）　9,791千円
④医療機関</t>
  </si>
  <si>
    <t>①新型コロナウイルスの感染ピーク時の病床等医療提供体制のひっ迫への対応対応と今後の体制強化を図るため、医療機関への各種支援を行う。
②、③
・休日等診療・検査体制確保事業協力金　259,000千円
・軽快者早期退院促進補助金　134,400千円
・休日・夜間救急受入医療機関支援補助金　270,008千円
・感染症医療給付事務委託費　1,107千円
④医療機関</t>
  </si>
  <si>
    <t>①新型コロナウイルスの感染拡大防止を図るため、スクリーニング検査の拡充や感染者発生時に高齢者施設等において検査を実施。
②、③
・感染拡大地域の高齢者施設等でのスクリーニング検査の実施　165,812千円
④事業者、県</t>
  </si>
  <si>
    <t>①新型コロナウイルス感染拡大傾向時に知事の要請により、感染に不安を感じる無症状の県民が受検する検査費用を無料とする事業を実施（感染拡大傾向時の一般検査事業）
②、③
・検査促進枠の地方負担分　371,502千円
④事業者、県</t>
  </si>
  <si>
    <t>①新型コロナウイルス感染拡大傾向時に知事の要請により、感染に不安を感じる無症状の県民が受検する検査費用を無料とする事業を実施（感染拡大傾向時の一般検査事業）
②、③
・検査促進枠の地方負担分　526,500千円
④事業者、県</t>
  </si>
  <si>
    <t>①withコロナ、アフターコロナ時代のニューノーマルに対応できるデジタル人材等を育成するために重要なスキルと考えられる「社会情動的スキル（自分の頭で未来を考え、新しい領域で動き出し、生き抜く力などにつながる学力以外の好奇心や情熱といった非認知能力）」についてＯＥＣＤが実施する国際調査（SSES）に参加し、得られた成果やノウハウを本県の教育現場や非認知能力育成に係る政策立案に活用する。
②、③
・OECD側の国際調査（レポート作成等）実施経費の今年度負担分（50,000ユーロ）：7,399千円
・SSESに必要な調査統括責任者や調査事務局機能等の外部委託：47,726千円
・海外送金手数料：20千円
④OECD、事業者</t>
  </si>
  <si>
    <t>①コロナ禍や原油価格・物価高騰の影響の中でも、学生の修学機会を確保するため、家計急変世帯の学生の支援に係る費用を公立大学法人に交付する。
②、③授業料減免額 133,950円（年額1/4相当）×対象者5名＝669,750円
④公立大学法人</t>
  </si>
  <si>
    <t>①新型コロナウイルス感染症対策として人流抑制等を検討するエビデンスとするため、携帯電話位置情報サービスを利用した人流（滞在人口等）分析を実施した。また、分析に係る専門的知見からの助言を得るため、統計・分析アドバイザーを設置。
②、③
・携帯電話位置情報分析ツールアカウント賃借料 2,640千円
・統計・分析アドバイザー委託等 718千円
④県</t>
  </si>
  <si>
    <t>①コロナ禍においても、学生の修学機会を確保するため、学内の学習環境整備（消毒・ＩＣＴ環境整備）に係る費用を公立大学法人に交付する。
②、③
・県立女子大学でのWi-Fi環境整備、プロジェクター、液晶モニタ、教育支援システム（LMS）の導入　　　15,487千円
・県立２大学における机等の消毒委託業務  　7,106千円　　　
④公立大学法人</t>
  </si>
  <si>
    <t>①コロナ禍で策定し、ニューノーマルへの転換を進める県が2040年に目指す姿を描いたビジョン及びその実行計画となる基本計画を普及啓発することで、全産業でのデジタル技術の活用及びパンデミックや自然災害等に対するレジリエンスの強化などを推進する。
②、③
群馬の土壌と融合したデジタル化を目指すための総合計画の普及・啓発 9,236千円
④県</t>
  </si>
  <si>
    <t>①新型コロナウイルスワクチン予約や接種情報の取得など双方向通信手段の整備。新型コロナウイルス感染症対応を含む必要な情報が必要な方に届くよう、LINEを活用して情報発信を強化。
②、③
・基盤システムのデータベースサービス利用料　3,300千円
④県</t>
  </si>
  <si>
    <t>①スマートフォンでの閲覧が多くなっていることから、新型コロナウイルス感染症対応等の必要な情報が必要な方に届くよう、スマートフォン対応のためのシステム改修等を行う。
②、③
・次期ホームページシステムの構築・運用費用　20,906千円
④県</t>
  </si>
  <si>
    <t>①新型コロナウイルス感染拡大時等、職員のテレワークをさらに推進するために電子決裁・文書管理システムをテレワーク対応にリプレースする。
②、③委託費
総務事務システム構築費（R4年度分）37,759千円＋現行総務事務システム第5次県庁ネットワーク対応改修3,487千円＋現行総務事務システムDB容量拡張5,117千円
④県</t>
  </si>
  <si>
    <t>①
業務のデジタル化、オンライン化を進め、新型コロナウイルス感染症に強い体制を整備する。
②、③
・会計年度任用職員(ICT)人件費　2,351千円　
・ＡＩ議事録作成支援システムの利用料  1,188千円
・ICT職員採用を目的とした転職サイト掲載料　858千円
・ICT人材育成研修委託等　1,682千円
・ペーパーレス会議システム　1,605千円
・県議会のオンライン会議対応（タブレット通信費、文書共有システム利用料等）　4,420千円
・オンラインによる会計事務対応のためのモニター等購入費　918千円
・オンライン監査用書画カメラ購入　　98千円
・予算編成作業のオンライン会議対応（機器購入）　350千円
④県</t>
  </si>
  <si>
    <t>①新型コロナウイルス感染拡大を防止するため、職場への出勤について、人の流れを抑制する観点から、民間事業者のテレワークの推進を図る。
②、③
・市町村と企業とのマッチングイベント開催費　1,300千円
・モニターツアー実施委託費　2,700千円
・企業向けＰＲ動画の制作費　1,000千円
④事業者、市町村</t>
  </si>
  <si>
    <t>①社会活動再開の一環として、コロナ禍で芸術文化に触れる機会が少なくなっていた県民に対して群馬交響楽 団による特別な演奏会を企画・提供する。
②、③
　（１）　だれでも群響（演奏会開催費用）　　25,000千円
　（２）　どこでも群響（移動音楽会開催用）
　　　　　　600千円×10回＝6,000千円
④（１）普段クラシック音楽を聴かない層を中心とした県民
　 （２）小中学生を中心とした県民全般</t>
  </si>
  <si>
    <t>①コロナ禍での地方移住への関心の高まりを踏まえ、本県の魅力である「農」をきっかけとした農村への移住・定住の促進を効果的に行うために、本県農業の特徴や魅力、農ある暮らしの実践者や新規就農者のインタビュー紹介など、「『農』あるぐんま暮らし」を実践するために必要な情報情報発信を行うWebサイトを制作する。
②、③「農」あるぐんま暮らし特設サイト製作　2,611千円
④県民、農業者</t>
  </si>
  <si>
    <t>①生産者のＥＣサイトへの出品・販売の支援とオンラインイベントや食材フェアを行う取組を合わせることで、新型コロナウイルス感染拡大の影響で売上げが減少している生産者支援を図るとともに、県産農畜産物の認知度向上及びファン獲得を図り、事業終了後も新たな販路として定着することを目指す。
②、③委託料
生産者への運用支援550千円、特設ページ開設1,650千円、送料無料キャンペーン6,050千円、オンラインイベント実施2,200千円、県産食材フェア3,300千円、広報活動880千円、購買データの収集・分析275千円
④事業者</t>
  </si>
  <si>
    <t>①県産農畜産物を積極的に活用し、その良さを県民にＰＲしている「ぐんま地産地消推進店」を巡ることで、県産農畜産物の継続的な需要を喚起し、新型コロナウイルス感染拡大の影響で売上げが減少している生産者の経営安定を図るもの。
②、③委託料
・システム構築2,750千円、広報737千円、企画管理費1,210千円
④「ぐんま地産地消推進店」200店舗</t>
  </si>
  <si>
    <t>①本県は「群馬で過ごして元気になる」ことをコンセプトとした「リトリートの聖地」を目指している。新型コロナウイルス感染症の影響により停滞している地域経済の活性化のため、健康志向の食を集めたマルシェとヨガイベントを同時に開催する。
②、③委託料
・イベント開催11,372千円、広報PR3,730千円、企画管理費2,200千円
④事業者</t>
  </si>
  <si>
    <t>①影響力の高いYouTuber等のインフルエンサーを活用し、効果的なプロモーションを展開することで、本県農畜産物、温泉、観光地等をはじめとした本県の魅力度の向上や需要の拡大を図り、新型コロナウイルス感染症の影響により停滞している地域経済の活性化に寄与する。
②、③委託料
・インフルエンサーを招聘したイベント等の実施、関連動画の制作4,643千円
・インフルエンサーを活用した農畜産物プロモーション動画制作6,157千円
④県</t>
  </si>
  <si>
    <t>①コロナ禍において配合飼料価格高騰により経営に大きな影響を受けている畜産農家に対し、支援金を交付する。
②、③
補助金　600円/t×R4年契約数量＝500,400千円
事務費1000円×1200戸＝1,200千円
④県内で国の配合飼料価格安定制度に加入する畜産農家</t>
  </si>
  <si>
    <t>①新型コロナウイルス感染拡大に伴い、県の要請に応じ、一定期間時短営業に協力した飲食店に協力金を支給し、会食等による新型コロナウイルス感染症の感染拡大防止を図る。
②休業・時短営業への協力金
③(1)1月21日～2月13日  7,117,623千円（実績値）
     　・4,718.9店舗×3万円×24日＝3,397,623千円
　　　・1,400店舗×6.5万円×24日＝2,184,000千円
　　　・  640店舗×10万円×24日＝1,536,000千円
 　 (2)2月14日～3月6日 　6,356,720千円（　〃　）
        ・4,722.8店舗×3万円×21日＝2,975,405千円
     　・1,431店舗×6.5万円×21日＝1,953,315千円
　   　・680店舗×10万円×21日＝1,428,000千円
　 (3)3月7日～3月21日 　  4,483,738千円（　〃　）
      　・4,602.2店舗×3万円×15日＝2,070,988千円
    　  ・1,430店舗×6.5万円×15日＝1,394,250千円
　    　・  679店舗×10万円×15日＝1,018,500千円   
　※通常分交付金充当額：上記（1）～（3）における地方負担となる20％（3,591,616千円）
　（2）支給手続に係る事務委託499,406千円
　　　※事務費のうち通常分交付金充当額：140,245千円
④協力要請に応じた飲食事業者等</t>
  </si>
  <si>
    <t>①新型コロナウイルス感染拡大時においても県民に必要な物資を供給できる体制を整える。
②、③委託費：マスク供給管理システム（物資供給管理システム）の運営費用　16,300千円
④県</t>
  </si>
  <si>
    <t>①コロナ禍や不安定な国際情勢など経営環境の不確実性が増している中、今般の原油・物価高騰は、持続可能な県経済構築に向けた重大な危機であり、将来のイノベーション創出にむけた「未来への投資」が大きく阻害されかねない状況。こうした状況の中、県経済の持続可能な競争力強化に向け、最先端テクノロジーを活用したビジネスモデルの構築等に取り組む事業者を支援する。
②、③
・デジタルイノベーション社会実証・実装プロジェクト
　258,000千円（上限32,000千円/1件あたり）
・事業化伴走委託　10,000千円
　異業種交流による新規プロジェクト組成、ハンズオン支援等
・事務費（審査会経費等）　750千円
④補助対象事業者、委託事業者</t>
  </si>
  <si>
    <t>①新型コロナウイルス感染症対策として、各業界団体が作成した新型コロナウイルス感染症対策ガイドライン等に基づき、新型コロナウイルス感染症対策を適切に行っている店舗を認定することにより、消費者の信頼性の確保を行うことで消費喚起につなげ、新型コロナウイルス感染症の影響で落ち込んだ地域経済の活性化を図る。
※群馬県における飲食店に対する第三者認証制度。
②委託費262,395千円、通信費1,540千円、印刷費400千円、消耗品292千円
③本体事業247,179千円、県産マスク配布13,600千円、通信費1,540千円、サイト保守管理1,416千円、チラシ制作・印刷費600千円、消耗品費292千円　
（一般財源（のぼり旗販売収入）1,000千円充当）
④小売や飲食サービス業等を営む群馬県内の店舗</t>
  </si>
  <si>
    <t>①新型コロナウイルス感染症の影響を受けている事業者等の円滑な事業承継支援を行う。
本事業により、事業者の具体的な経営課題、承継課題の見える化と、課題解決や経営力強化に向けた取組等を支援し、ウィズコロナ・ポストコロナ等の社会経済情勢の変化に対応し事業承継が円滑に行われるよう、県内中小企業等を対象に、事業承継に関する専門家派遣や相談会を県内各地又はオンラインで開催する。
②、③
・専門家派遣事業委託費（30事業者）：5,881千円
・M&amp;Aセミナー開催費：162千円
④県内中小企業者</t>
  </si>
  <si>
    <t>①コロナ禍においても、県内企業の製品・技術等が効果的にPRできるよう常設のオンライン展示場を運営するとともに、県内ものづくり企業の動画や写真などのオンラインプロモーションツール制作を支援することで、ニューノーマルに対応した販路拡大を支援する。
②、③
・サイト保守管理費　928千円
・動画等制作費（委託）　7,439千円
④製造業</t>
  </si>
  <si>
    <t>①新型コロナウイルス感染症の影響で、在宅勤務をはじめとするテレワークが普及し、地方でも急速にデジタル化が進んでいるなか新しい働き方を希望する県内企業・人材が、新しい働き方を実現できるようにワークショップ等により支援。
②県内企業と求職者向けセミナー、ワークショップ等の開催7,874千円
③企業向けワークショップ3回、求職者向けワークショップ等（プレ講座1回・標準コース3回・応用コース10回）
④事業者、求職者</t>
  </si>
  <si>
    <t>①コロナ感染の収束後を見据え、県内地域の多様な資源を活用した観光コンテンツの開発・発信に取り組む市町村等の必要な経費の一部を支援するほか、県の観光・名産品等を県内外に広く発信するため、HP・動画の作成やメディアによる情報発信を行う。
②、③
・観光HPリニューアル委託料　15,532千円
・コロナ後を見据えた観光情報発信委託料　32,698千円
・リトリート環境整備(ハード)に対する補助金  10,000千円
・リトリート環境整備に係る経費　375千円
④県、補助金交付対象は市町村等団体</t>
  </si>
  <si>
    <t>①公共空間での新型コロナウイルス感染機会を削減するため、県有施設等における感染拡大防止対策を実施。
②、③
・県有施設の感染症対策のための消耗品、備品購入費等　50,641千円
④県有施設</t>
  </si>
  <si>
    <t>①乗合バスの現金収受による接触や降車時の密集回避をにより新型コロナウイルス感染防止を図るため、交通系ＩＣカード導入を支援する。
②、③
・非接触型決済機器導入費補助 53,403千円
・地域連携ICカード協議会運営（事務費） 180千円
④事業者</t>
  </si>
  <si>
    <t>①コロナ禍においても、県民の日常生活に必要な交通手段を確保するため、市町村が運行している乗合バスの運行費に対して支援を行う。
②、③
　乗合バス運行経費　48,304千円（対象経費の１／４）
④市町村（委託運行８３路線）</t>
  </si>
  <si>
    <t>①コロナ禍においても、県民の日常生活に必要な交通手段を確保するため、交通事業者が運行している乗合バスの運行費に対して支援を行う。
②、③
乗合バス運行経費（4事業者17系統）　17,289千円（１／２）
④事業者</t>
  </si>
  <si>
    <t>①新型コロナウイルス感染症の影響の影響（人々の行動変容（移動自粛や密を避ける行動）等）により疲弊した県内中小私鉄に対して、線路･電路･車両に係る修繕費等を支援することで、路線維持を図る。
②､③
線路・電路・車両に係る修繕費等への補助　40,705千円
④事業者</t>
  </si>
  <si>
    <t>①新型コロナウイルス感染症拡大防止等に伴い、学校へ登校できない児童生徒の学びを保障するため、引き続き１人１台端末を活用するとともに、ＩＣＴを活用した学習環境を整備する。
②、③
・県立高等学校の学習用端末及び回線等保守　151,150千円
・県立特別支援学校の学習用端末及び回線等保守　47,894千円
・校内無線LAN環境の整備　4,820千円
④県立高等学校・中等教育学校・特別支援学校</t>
  </si>
  <si>
    <t>①新型コロナウイルス感染症対策と一人一台端末の効果的な活用により、一人一人の特性や学習進度等に応じた「個別最適な学び」と、答えが一つではない課題や答えのない課題に対応する「協働的な学び」を推進し、群馬ならではの新しい学びを確立するため、全学年において少人数学級編制を行う。
②、③
全学年で少人数学級編制を行うにあたり必要な地公臨教諭（１７０人）の人件費875,500千円
④県</t>
  </si>
  <si>
    <t>①withコロナ時代のニューノーマルに対応できるデジタル人材等の育成を目的とし、「社会の課題解決のための能力を育む先進プログラミング教育の実践」「オンライン研修・ハイブリッド研修等を行う環境の整備と活用」等を推進する。
②、③
○ICT活用スキル育成プロジェクト　5,072千円
・先進プログラミング教育集中セミナー（講師） 612千円
・先進プログラミング教育集中セミナー（教材） 547千円
・先進プログラミング教育実践モデル校（教材） 1,889千円
・先進プログラミング教育アドバイザー契約 2,024千円
○教員の指導力向上プロジェクト　1,835千円
・通信回線の追加２本 184千円
・オンライン研修用サービス（Zoom） 262千円
・研修室用無線LANアクセスポイント 906千円
・オンライン配信用機器 483千円
〇ICT利活用促進研究会　933千円
〇県立高校等における授業支援ソフトウェアの活用やモバイルルータの整備等　　155,986千円
〇オンライン教育推進プロジェクト（高校生向け英語ディスカッションプログラム）　450千円
④各学校等</t>
  </si>
  <si>
    <t>①withコロナ時代のニューノーマルに対応できるデジタル人材
等の育成を目的とし、ICTを活用した群馬ならではの学びを具現化するため、家庭学習との連携を図った学びや不登校児童生徒へのオンライン授業配信などの発展的な活用により個に応じた学びの充実等、特色ある取組を行う学校にオンライン学習サポーターを配置する。
②、③
　報酬　73,900千円
　共済費（労災保険、雇用保険）　337千円
　通勤手当　3,600千円
　出張旅費　250千円
④学校等</t>
  </si>
  <si>
    <t>①新型コロナウイルス感染症拡大防止等に伴い、特別支援学校に一人一台端末を整備し、児童生徒の学びを保障するとともに、分散登校等に備え、家庭でのオンライン学習環境を整備するため、無線LAN環境のない家庭のために貸出用モバイルルータを整備する。また、障害特性に応じたICT操作をするための機器を整備する。
②、③
・タブレット端末（導入費用等含む）1,250台　108,515千円
・モバイルルータ通信費・授業目的公衆送信補償金、ICT機器費等 1,697千円
④県立特別支援学校</t>
  </si>
  <si>
    <t>①コロナ禍において、時間や場所を制限されない幅広い学びの提供をするため、書籍や16㎜フィルムをデジタルコンテンツ化しweb上等から閲覧・視聴できるようにする。
②、③
・電子書籍導入　8,050円×957冊＝7,704千円
・フィルムスキャナー一式8,635千円
・ブルーレイディスク、フィルムクリーナー等840千円
④県立図書館、生涯学習センター、市町村視聴覚ライブラリー等</t>
  </si>
  <si>
    <t>①コロナ禍における電気料金高騰により、運営に支障を来している土地改良区に支援し、適正な施設の維持管理と営農の継続を図る。
②③揚水機や加圧機を稼働させる電力の費用について、令和３年度と令和４年度を比較し、増額分の１／２を補助する。
④農業水利施設のうち、電気使用量が多い揚水機と加圧機でかんがいを行う10土地改良区を対象とする。</t>
  </si>
  <si>
    <t>①新型コロナウイルス感染症対策として、職員が分散勤務を実施可能な環境を整備するために、デスクトップ型パソコンからノート型パソコンへのリプレイスを行い、職員がテレワークを行うための機器を整備する。
②③賃借料
・ノート型パソコン等賃貸借料　178,074千円
・うち、病院局企業局負担金　10,231千円
④県</t>
  </si>
  <si>
    <t>①マイナンバーカードを活用したオンライン手続きを進めることにより、接触機会の低減による新型コロナウイルス感染症拡大防止を図るとともに、デジタル化によるサービス向上、業務効率化を進めるため、マイナンバーカードの取得促進を行う。
②、③
・カード申請サポートブースの開設　169,994千円
・各種特典によるカード取得促進（インセンティブ）　134,050千円
・広報媒体の活用　30,663千円
④県民</t>
  </si>
  <si>
    <t>①コロナ禍における燃料価格高騰に伴う電気料金の大幅増加に経営を圧迫されている群馬県公立大学法人に対し、電力費用の支援を行う。
②③　群馬県公立大学法人への交付金　40,932千円
④群馬県公立大学法人</t>
  </si>
  <si>
    <t>①コロナ禍におけるエネルギー価格高騰の影響を受ける事業者を支援するため、脱炭素化（省エネ化、エネルギー転換を含む）に資するビジネスの創出につながる製品やサービスの開発事業又はビジネスモデル事業へ補助を行う
②、③
・カーボンニュートラルビジネス支援補助金　30,000千円
（補助上限5,000千円×６件）
・事務費（審査会経費）　30千円
④県内に事業所を有する事業者、又は補助対象事業を県内で行う事業者</t>
  </si>
  <si>
    <t>①withコロナ、afterコロナに向け、本県でのデジタル化を加速させるため、県民や事業者が未来のテクノロジーが生み出す社会やビジネスを体感できるイベント（展示会、セミナー等）を開催し、クリエイティブ拠点化、新ビジネス創出、始動人の育成にも繋げる。
②、③　イベント企画・運営、設営、広報経費等（同規模のイベント開催実績を参考）
④県内外の事業者、県民</t>
  </si>
  <si>
    <t>①コロナ禍において、燃料費等高騰に直面する県立病院を支援し、高度専門医療の医療提供体制の維持を図る。
②、③
一般会計から繰出　291,887千円（病院事業に要する経費のうち電気料金、ガス料金、Ａ重油等の物価高騰による負担増相当額）
④県立４病院</t>
  </si>
  <si>
    <t>①新型コロナウイルス感染拡大防止のため、窓の開放による常時換気を行っても室温を適温に保てるように、これまで空調設備のなかった高校特別教室に空調設備を整備する。また、猛暑夏の授業でも教室内マスク着用を徹底することにより、飛沫拡散防止を図り、感染リスクを軽減する。
②、③県立学校への空調設備設置工事　　　　　　120,000千円
④県立学校</t>
  </si>
  <si>
    <t>①不安定な国際情勢や原油価格高騰、更には新型コロナウイルス感染症の感染状況によって、生徒の安全を第一に中止や延期、日程・方面変更した場合の追加的経費（企画料等）について、保護者の経済的な負担軽減を図るための支援を行う。
②修学旅行が中止や延期、方面・日程変更をした場合に必要となる追加的経費（企画料等）
③県立高校分（中央中等含む）　30校　17,018千円
④県立学校</t>
  </si>
  <si>
    <t>①新型コロナウイルス感染拡大防止のため、和式トイレを洋式トイレに改修し、排泄時及び洗浄時の飛沫拡散防止を図り、感染リスクを軽減する。
②、③
昆虫の森、北毛青少年自然の家、東毛青少年自然の家、青少年会館のトイレ洋式化工事　39,897千円
④県、県立社会教育施設</t>
  </si>
  <si>
    <t>①コロナ禍の長期化により、物価高騰に伴う給食食材費の上昇に対し、給食費を値上げすることなく学校給食を提供することで、保護者負担の軽減を図る。
②自校式給食を実施する特別支援学校10校の食材費補助（教職員を除く）
③物価高騰による影響単価（30円～40円/食）×9月から3月までの提供食数（140日）×幼児児童生徒数（965人）
④幼児児童生徒に対し給食を提供する校長</t>
  </si>
  <si>
    <t>①公共空間での新型コロナウイルス感染機会を削減するため、スポーツ大会・イベントにおける選手団のPCR検査や沿道観戦者の感染防止対策注意喚起広報を実施。
②、③
・全国障害者スポーツ大会派遣選手団のPCR検査費用　430千円（6,050円×71名）
・全日本実業団駅伝の沿道観戦者への感染防止対策注意喚起広報費用　798千円
④群馬県選手団・視察者、駅伝沿道観戦者</t>
  </si>
  <si>
    <t>①従来対面で実施していた、行政から県民向けの面談/セミナーについて、Web会議/動画配信によりオンライン化することで、コロナ時代の非接触型に対応、利用者利便性を向上。
②、③
１  県と過疎市町村が連携したオンラインプログラムの実施　1,125千円
　広告等委託806千円、　消耗品100千円、通信費：140千円、インストラクター報償 79千円
２ オンラインツールを活用した外国人材受入促進　6,190千円
　オンライン合同企業説明会等委託5,000千円、情報発信内容の翻訳費938千円、審査委員会開催費252千円
３ 消費者啓発・防犯推進講座や相談員研修等のオンライン化
　コンピュータリース料等320千円
４ デジタル機器導入による消費生活相談の対応向上
　スマートフォン購入90千円、光回線利用料等117千円
④市町村、県内事業者</t>
  </si>
  <si>
    <t>①コロナ禍で練習や遠征が制限される中、集まらずに効果的に取り組めるトレーニング方法を用意するため、医科学データに基づき、自主的にトレーニングできる環境を整備する。
②③
・データに基づくセルフトレーニングシステムの構築・運用（委託・補助）8,420千円
・選抜選手等の医科学データによる強化にかかる計測・分析・指導（補助）3,000千円
・選抜選手等の医科学データによる強化にかかる計測・分析機器導入41,580千円
④県内競技団体・部活動、大学、県スポーツ協会</t>
  </si>
  <si>
    <t>①キャッシュレス決済を含むMaaSシステムを構築することにより、交通機関利用時の現金収受の接触を回避し新型コロナウイルス感染防止を図ることができる。
②③
・群馬版MaaSサービス開発・導入163,250千円
・福祉デマンドサービス開発・導入69,000千円
・データ連係基盤開発・導入30,000千円
④県</t>
  </si>
  <si>
    <t>①従来紙/現金で実施していた、税金支払や公共施設入館料について、QRコード、スマホ決済、自動車保有関係手続きのワンストップサービス(以下、自動車OSS)の拡大等の手段によりキャッシュレス化することで、コロナ時代の非接触型に対応、利用者利便性を向上。
②③
・キャッシュレス端末導入・サービス利用料等　569千円
・預貯金等照会業務デジタル化サービス利用料　5,324千円
・業務委託(QRコード/自動車OSS拡大対応に係る県税システム改修)　26,515千円
・業務委託(預貯金調査オンライン化対応に係る県税システム改修)　7,260千円
④文化施設、社会教育施設</t>
  </si>
  <si>
    <t>①コロナウィルスによる社会変容や、人口減少の進む地域社会、さらにはDXやSDGｓといった新たな考え・価値観によって、地域課題も多様化しており、解決には行政だけではなく、県民や企業、NPOなどの多様なプレイヤーの力が必要となるが、地域課題解決に意欲のある県民も、必要な情報を入手できない、取組に参加する方法がわからないといったミスマッチによって、県民活動に参加できていない状況がある。
ミスマッチを解消するため、ｗｅｂで簡単に必要な情報にアクセスでき、手続きも簡易なマッチングシステムを構築。参加への障壁を無くすことで、新たな県民活動の担い手の確保し、地域課題の解決を実現する。
②、③
ボランティアマッチングシステム開発・保守管理8,571千円
システムおよびモデル検討費702千円
未利用食品マッチングシステム運用保守経費：600千円
PR費：100千円
④県</t>
  </si>
  <si>
    <t>①コロナ禍において児童相談所が対応する虐待件数は急激な増加傾向にあり（群馬県では3年間で2倍の件数となっている）、児童相談システム（独自の基幹システム）について、職員が手動で作成･計算する業務が多く、職員の超過労働の一因となっている。このため、業務支援機能を付加したシステム改修を行い、これまで会議資料作成等に要していた時間を削減し、職員の超過労働を軽減するとともに、本来業務である面談時間等に充てることで、きめ細かい支援を実施する。
②、③
児童相談システム改修費18,743千円、保守運用経費1,383千円
④群馬県中央児童相談所、西部児童相談所、東部児童相談所、中央児童相談所北部支所</t>
  </si>
  <si>
    <t>①新型コロナウイルス感染防止のため、県税の納税窓口に非接触で対応可能なレジを導入する。
②③
　レジ一式　2,365,184円×13台×消費税＝33,823千円
④11行政県税事務所各1台、自動車税事務所2台</t>
  </si>
  <si>
    <t>①コロナ禍において、新型コロナ罹患者のファーストレスポンダーとなるのは救急隊員であり、感染防止技術の向上は不可欠である。そのため、訓練を継続的に実施する必要があるとともに、訓練時に感染防止対策が可能な高度救命処置訓練用シミュレーターを整備することで、隊員の感染防止技術向上を図る。
　また、自動心臓マッサージ器の活用は、新型コロナウイルス感染者との接触を極力減らし、早期の病院搬送につなげることができる。そのため、自動心臓マッサージ器は、県内ほとんどの救急車に配備・使用されているが、教育訓練用の配備は無い状況にある。自動心臓マッサージ器を整備することで、装着・使用における実践的な訓練できるとともに、医師からの指導機会を得ることができるなど、隊員の感染防止技術向上を図る。
②、③
・高度救命処置訓練用シミュレーター5,915千円
・自動心臓マッサージ器3,044千円
④消防学校、各消防本部（局）</t>
  </si>
  <si>
    <t>①物価高騰の影響を受ける保護者負担を軽減するため、コロナウイルス感染症拡大の影響で修学旅行が中止や延期となった際に必要となるキャンセル料等の費用を支援する。
②補助金
③私立学校分　26校　23,945千円
④私立学校</t>
  </si>
  <si>
    <t>①コロナ禍における原油価格・物価高騰の影響を受ける私立学校に対して、光熱費や燃料費、食材費高騰による給食費の増加分を補助。
②補助金
③私立学校　108校
　・給食費分　　22,291千円
　・光熱水費・燃料費分　　82,936千円
④私立学校</t>
  </si>
  <si>
    <t>①コロナ禍における原油価格・物価高騰の影響を受ける放課後児童クラブの安定的な運営を確保するための支援を行う市町村へ補助する。
②、③補助金　25,895千円（補助率１／２）
④市町村</t>
  </si>
  <si>
    <t>①コロナ禍における原油価格・物価高騰の影響を受ける子どもの居場所の安定的な運営を確保するためこども食堂等に補助を行う。
②補助金
③5千円×12月×86箇所＝5,160千円
④子どもの居場所のうち、食事を提供する団体</t>
  </si>
  <si>
    <t>①コロナ禍における原油価格・物価高騰の影響を受ける保育所等の安定的な運営を確保するための支援を行う市町村へ補助する。
②補助金
③301,290千円（補助率１／２）
④市町村</t>
  </si>
  <si>
    <t>①コロナ禍における原油価格・物価高騰により経費が増加している児童養護施設等に対して当該増加分を補助し、円滑な施設運営を支援するとともに、措置児童等の生活の質の向上を図る。
②原油価格・物価高騰に伴う施設運営に係る増加経費補助
③対象施設児童等定員数５０６人× ３７千円
④児童養護施設８箇所・乳児院３箇所・児童心理治療施設１箇所・自立援助ホーム３箇所・母子生活支援施設１箇所・ファミリーホーム６箇所</t>
  </si>
  <si>
    <t>保育環境改善等事業
①認可外保育施設の職員へ新型コロナウイルス感染対策に必要な経費や衛生用品等の購入費用を補助し、事業の継続的実施を支援する
②認可外保育施設支援補助金　5,600千円
③保育所等の定員による補助基準額
　　300千円、400千円、500千円
④認可外保育施設
保育所等業務効率化推進事業
①保育士試験及び保育士登録のオンライン申請システムを構築し、利用者の利便性向上と非対人・非接触での申請によりコロナ感染対策に資する。
②、③保育士登録負担金392千円
④保育士登録事務センター</t>
  </si>
  <si>
    <t>①コロナ禍における原油価格・物価高騰の影響を受けた障害者就労継続支援事業所に対し、利用者の工賃等を確保するため、原材料等の必要な経費を支援。
②給付金と事務費
③（１）給付金　500千円×120事業所＝60,000千円
　 （２）事務費　500千円（人材派遣委託１名、１．５月を想定）
④就労継続支援事業所</t>
  </si>
  <si>
    <t>①（1）コロナ禍、withコロナにおける企業の抗菌・医療関連製品等の開発を支援するための機器を整備し、依頼分析・研究開発を実施。
（2）デジタルソリューションラボ(DSL)を拡張し、コロナ禍における物価高騰の影響を受けている企業の生産性向上を支援するため、装置の追加、VR展示スペース設置などを行う。
（3）産業技術センターに作業ルーム、パーテーション等を設置し、新型コロナウイルス感染症対策を実施。
②、③
（1）機器整備費 79,629千円（超高速液体クロマトグラフ、誘導結合プラズマ発光分析装置、多機能摩擦摩耗試験機　他）
（2）DSL拡張 3,597千円(VR機器導入、移設、展示用用品等)
（3）感染症対策備品購入 2,900千円
④県</t>
  </si>
  <si>
    <t>①新型コロナウイルス感染拡大を防止するため、産業技術専門校において、オンライン訓練のための無線LAN強化、デジタル訓練機器購入、感染対策機器購入等を実施する。
②、③
・無線LAN工事　710千円
・訓練機器購入　4,400千円
・感染症対策機器購入　2,748千円
④県</t>
  </si>
  <si>
    <t>①県全体で長期間にわたる新型コロナウイルス感染症対応を引き続き継続していくため、感染症に配慮した執務室及び会議室を整備するとともに、コロナ対応に係る時間外手当を支給する。
②、③
・執務室整備　31,833千円
・会議室整備　19,140千円
・時間外勤務手当　289,000千円
④県、県職員</t>
  </si>
  <si>
    <t>①新型コロナウイルス感染防止に配慮した避難所運営を行うため、災害時、避難所で既設トイレが使えなくなった場合に設置する簡易トイレについて、ウイルス等が漏れないよう、熱圧着により汚物袋を密閉する型式の簡易トイレを備蓄し、避難所での感染リスクを軽減する。
②、③
手動ラップ簡易トイレ一式96台　7,789千円
④県内避難所</t>
  </si>
  <si>
    <t>①コロナ禍における原油価格・物価高騰の影響を受けた指定管理者制度導入施設を運営する事業者に対し、公共施設の安定的な運営体制を確保するため、支援金を支給。
②支援金
③指定管理者制度導入施設への支援金　26施設分　240,758千円
④指定管理者制度導入施設を運営する事業者（２６施設分）</t>
  </si>
  <si>
    <t>①コロナ禍での物価高騰下において、養殖用配合飼料の急激な価格高騰の影響を受ける県内養殖業者に対し、配合飼料購入費の一部を支援するとともに、今後の価格高騰下での影響を緩和できるように養殖コストの低減を図る取組を促す。
②補助金
③4,677千円（上限補助単価20,750円/t)
④国セーフティーネットに加入済み、又はR5に加入する県産ブランドニジマスを養殖している養殖業者</t>
  </si>
  <si>
    <t>①コロナ禍において、原油価格・物価高騰の影響による電気料金高騰に直面する流域下水道事業を支援し、流域下水道運営体制の維持を図る。
②、③
一般会計から繰出する154,775千円（流域下水道事業に要する電気料金の高騰による負担増相当額）
④流域下水道４処理区</t>
  </si>
  <si>
    <t>①新型コロナウイルスのいわゆる第７波による感染急拡大による医療機関のひっ迫を軽減するため、有症状者に対して抗原定性検査キットの配布を実施。
②、③
・抗原定性検査キットの配布　57,375千円
④県民</t>
  </si>
  <si>
    <t xml:space="preserve">①withコロナ、アフターコロナ時代のニューノーマルに対応するため、教育のデジタルトランスフォーメーションを推進する。
②、③
・学習データ（スタディ・ログ）の利活用研究　１２，４７３千円
  学習データを活用し、公立小中高等学校において、授業と家庭をつないだ学びの研究や、到達度テスト結果に応じた個別の動画や課題配信に係るモデル校事業を実施する。
・健康データ（ライフ・ログ）の利活用研究　　　　９，１３１千円
  健康データを活用し、公立小中高等学校において、児童生徒に心理状態を含む健康状態を端末入力させ、それを教職員で共有することにより、支援を必要とする児童生徒を早期に発見して支援する取組に係るモデル校事業を実施する。
④県、市町村 </t>
  </si>
  <si>
    <t>①コロナ禍において、時間や場所を制限されない幅広い学びの提供をするため、16㎜フィルムをデジタルコンテンツ化しweb上等から閲覧・視聴できるようにする。
②、③
・フィルムスキャナー一式(価格高騰による不足分)2,168千円
④生涯学習センター、市町村視聴覚ライブラリー等</t>
  </si>
  <si>
    <t>①新型コロナウイルス感染拡大防止に関して、風や日差しが運動に影響を与えるような窓開けによる換気を行わなくてもよいように、生涯学習センター体育館に換気設備を設置する。
②、③生涯学習センター体育館換気設備設置工事　1,870千円
④生涯学習センター体育館</t>
  </si>
  <si>
    <t>①新型コロナウイルス感染症の拡大防止・感染リスクの低減を図るため、県立特別支援学校のスクールバスの児童生徒乗車率50%未満達成を目安に増便を実施する。
②、③　
・県立特別支援学校10校24便（乗車率が50%を超えている路線）　177,716千円
④県</t>
  </si>
  <si>
    <t>①コロナ感染症拡大後の地域経済の労働力を確保するため、就職氷河期世代のｅスポーツ関連産業への就労支援や受け皿となる県内企業のスキルアップ研修の実施により、同世代の就労を支援する。
②・③
・eスポーツ関連産業への就労支援や受け皿となる県内企業のスキルアップ研修委託費　10,000千円
④県</t>
  </si>
  <si>
    <t>①感染防止に配慮した社会経済活動再会のモデルケースとして。県有の大型コンベンション施設の屋外会場を使用したドライブインシアターを提供する。
②委託費
③運営費3,710千円　広告費96千円　制作費1,877千円、機材費810千円
④県民一般</t>
  </si>
  <si>
    <t>①県内の公私立幼稚園における新型コロナ感染対策に必要な保健衛生用品等の購入を支援する
②R5.3.31までに確定・支払いが見込まれる額
③
〇確定・支払い済み額
→1次募集分（県当初予算/国R3補正繰越にて実施）
　…3,943千円（国庫補助額2,061千円、県負担額1,882千円）
〇実績報告済みで確定・支払い待ち額
→1次募集分
　…1,073千円（国庫補助額535千円、県負担額538千円）
→2次募集分（県当初予算/国R3補正繰越にて実施）
　…21千円（国庫補助額10千円、県負担額11千円）
→3次募集分（県当初予算/国R3補正繰越にて実施）
　…240千円（国庫補助額151千円、県負担額89千円）
◎計：5,277千円（国庫補助額2,757千円、県負担額2,520千円）
④県内の公私立幼稚園・幼稚園型認定こども園、1施設あたり上限500千円</t>
  </si>
  <si>
    <t>①新型コロナウイルス感染症対策の徹底を図りながら業務を継続的に実施していくために必要な経費等に対して補助を行う。
②県から市町村への交付金
③前橋市ほか14市町村　計80,877千円
④市町村</t>
  </si>
  <si>
    <t>①新型コロナウイルス感染防止対策等を徹底した相談体制の構築・強化を図るため、児童相談所におけるＩＣＴ化（少人数向けテレビ会議モニター、周辺機器の導入）を推進する。
②500千円
③、④群馬県中央児童相談所</t>
  </si>
  <si>
    <t>①新型コロナウイルス検査で陽性の保護者の子ども(濃厚接触児童等)の一時保護対応や当該子どもの健康観察等の個別対応の充実や関係機関との連携を図るため、児童相談所一時保護所に専任看護師を配置する。
②健康管理看護師人件費：9,572千円（中央児相相談所：3,395千円、東部児童相談所6,177千円）
③、④：中央児童相談所一時保護所１名、東部児童相談所一時保護所２名</t>
  </si>
  <si>
    <t>①コロナ禍における物価高騰等により影響を受ける生活者を支援するため、令和3年度以前から継続している不妊治療について、経済的な支援として助成金を交付する。
②③
　・助成にあたっての、県費1/2の義務継足分。
　（基金1/2、県1/2）　
　　・県分93,154千円（基金46,577、一財46,577）
④個人</t>
  </si>
  <si>
    <t>①新規入所する一時保護児童へPCR検査を行うことで、児童相談所における新型コロナウイルス感染防止対策を強化する。
②（１）ＰＣＲ等検査品：保護児童720名×4,000円＝2,880千円
　 （２）PCR検査検体郵送料：保護児童720名×360円＝260千円
③、④：中央児童相談所、西部児童相談所、東部児童相談所</t>
  </si>
  <si>
    <t>①
・女性がコロナ禍や生活の中で抱える不安や悩みについて、専門の相談員が電話による相談事業を実施する（週4回）
・男性がコロナ禍や生活の中で抱える不安や悩みについて、専門の相談員が電話による相談事業を実施する（月2回）
②、③
・女性相談（人件費、通信費等）　5,245千円
・男性相談（人件費、通信費等）　  428千円
④県</t>
  </si>
  <si>
    <t>原油価格及び物価高騰等の影響による電気料金高騰により、資金繰りに苦慮していたが、臨時交付金を活用することで、公営企業会計で運営している群馬県流域下水道の運営体制を維持することができた。</t>
    <rPh sb="4" eb="5">
      <t>オヨ</t>
    </rPh>
    <rPh sb="10" eb="11">
      <t>ナド</t>
    </rPh>
    <rPh sb="27" eb="30">
      <t>シキング</t>
    </rPh>
    <rPh sb="32" eb="34">
      <t>クリョ</t>
    </rPh>
    <rPh sb="40" eb="42">
      <t>リンジ</t>
    </rPh>
    <rPh sb="42" eb="45">
      <t>コウフキン</t>
    </rPh>
    <rPh sb="46" eb="48">
      <t>カツヨウ</t>
    </rPh>
    <rPh sb="54" eb="56">
      <t>コウエイ</t>
    </rPh>
    <rPh sb="56" eb="58">
      <t>キギョウ</t>
    </rPh>
    <rPh sb="58" eb="60">
      <t>カイケイ</t>
    </rPh>
    <rPh sb="61" eb="63">
      <t>ウンエイ</t>
    </rPh>
    <rPh sb="81" eb="83">
      <t>イジ</t>
    </rPh>
    <phoneticPr fontId="1"/>
  </si>
  <si>
    <t>下水環境課</t>
    <rPh sb="0" eb="2">
      <t>ゲスイ</t>
    </rPh>
    <rPh sb="2" eb="5">
      <t>カンキョウカ</t>
    </rPh>
    <phoneticPr fontId="1"/>
  </si>
  <si>
    <t>放流水質法令基準を100%達成</t>
    <phoneticPr fontId="1"/>
  </si>
  <si>
    <t>実地試験を完了したことで、令和5年度に実施するSSESの第2段階の本調査実施時の対応等を確認することができた。</t>
  </si>
  <si>
    <t>戦略企画課</t>
    <rPh sb="0" eb="2">
      <t>センリャク</t>
    </rPh>
    <rPh sb="2" eb="4">
      <t>キカク</t>
    </rPh>
    <rPh sb="4" eb="5">
      <t>カ</t>
    </rPh>
    <phoneticPr fontId="1"/>
  </si>
  <si>
    <t>SSESの第1段階として、令和5年度に実施する本調査に向けた実地試験を実施
・実施時期：9月5日～15日
・対象校：県立高校14校
・対象者：生徒527 名、教員70 名、校長14 名</t>
    <phoneticPr fontId="1"/>
  </si>
  <si>
    <t>戦略企画課</t>
    <rPh sb="0" eb="2">
      <t>センリャク</t>
    </rPh>
    <rPh sb="2" eb="5">
      <t>キカクカ</t>
    </rPh>
    <phoneticPr fontId="1"/>
  </si>
  <si>
    <t>県立２大学において授業料減免を実施
・対象者：5名、669,750円</t>
    <rPh sb="0" eb="2">
      <t>ケンリツ</t>
    </rPh>
    <rPh sb="3" eb="5">
      <t>ダイガク</t>
    </rPh>
    <rPh sb="9" eb="12">
      <t>ジュギョウリョウ</t>
    </rPh>
    <rPh sb="12" eb="14">
      <t>ゲンメン</t>
    </rPh>
    <rPh sb="15" eb="17">
      <t>ジッシ</t>
    </rPh>
    <rPh sb="19" eb="22">
      <t>タイショウシャ</t>
    </rPh>
    <rPh sb="24" eb="25">
      <t>メイ</t>
    </rPh>
    <rPh sb="33" eb="34">
      <t>エン</t>
    </rPh>
    <phoneticPr fontId="1"/>
  </si>
  <si>
    <t>新型コロナウィルスの感染拡大の影響により家計が急変した学生への授業料減免を通じて、国の修学支援制度が適用されない困窮学生を支援することができた。</t>
    <rPh sb="0" eb="2">
      <t>シンガタ</t>
    </rPh>
    <rPh sb="10" eb="12">
      <t>カンセン</t>
    </rPh>
    <rPh sb="12" eb="14">
      <t>カクダイ</t>
    </rPh>
    <rPh sb="15" eb="17">
      <t>エイキョウ</t>
    </rPh>
    <rPh sb="20" eb="22">
      <t>カケイ</t>
    </rPh>
    <rPh sb="23" eb="25">
      <t>キュウヘン</t>
    </rPh>
    <rPh sb="27" eb="29">
      <t>ガクセイ</t>
    </rPh>
    <rPh sb="31" eb="34">
      <t>ジュギョウリョウ</t>
    </rPh>
    <rPh sb="34" eb="36">
      <t>ゲンメン</t>
    </rPh>
    <rPh sb="37" eb="38">
      <t>ツウ</t>
    </rPh>
    <rPh sb="41" eb="42">
      <t>クニ</t>
    </rPh>
    <rPh sb="43" eb="45">
      <t>シュウガク</t>
    </rPh>
    <rPh sb="45" eb="47">
      <t>シエン</t>
    </rPh>
    <rPh sb="47" eb="49">
      <t>セイド</t>
    </rPh>
    <rPh sb="50" eb="52">
      <t>テキヨウ</t>
    </rPh>
    <rPh sb="56" eb="58">
      <t>コンキュウ</t>
    </rPh>
    <rPh sb="58" eb="60">
      <t>ガクセイ</t>
    </rPh>
    <rPh sb="61" eb="63">
      <t>シエン</t>
    </rPh>
    <phoneticPr fontId="1"/>
  </si>
  <si>
    <t>県内の主要スポットに関する人流データを毎週集計・分析。新型コロナ感染拡大期に遅滞なく行動制限判断に活用することができた。</t>
    <phoneticPr fontId="1"/>
  </si>
  <si>
    <t>携帯電話位置情報サービスを利用した人流（滞在人口等）分析を実施し、感染症防止対策を検討するためのエビデンスとして活用。分析に係る専門的知見からの助言を得るため、統計・分析アドバイザーを設置。</t>
    <phoneticPr fontId="1"/>
  </si>
  <si>
    <t>消毒・ICT環境整備
・アクセスポイント45台のほか各種関連機器類を調達・設置し、学内全体で無線LANが利用できる環境を構築
・授業においてデジタルコンテンツを利活用できるようプロジェクター8台、液晶モニター8台を調達・設置
・各大学内における机、手すり等の消毒液を用いた吹き上げ作業を委託</t>
    <rPh sb="0" eb="2">
      <t>ショウドク</t>
    </rPh>
    <rPh sb="6" eb="8">
      <t>カンキョウ</t>
    </rPh>
    <rPh sb="8" eb="10">
      <t>セイビ</t>
    </rPh>
    <rPh sb="22" eb="23">
      <t>ダイ</t>
    </rPh>
    <rPh sb="26" eb="28">
      <t>カクシュ</t>
    </rPh>
    <rPh sb="28" eb="30">
      <t>カンレン</t>
    </rPh>
    <rPh sb="30" eb="33">
      <t>キキルイ</t>
    </rPh>
    <rPh sb="34" eb="36">
      <t>チョウタツ</t>
    </rPh>
    <rPh sb="37" eb="39">
      <t>セッチ</t>
    </rPh>
    <rPh sb="41" eb="43">
      <t>ガクナイ</t>
    </rPh>
    <rPh sb="43" eb="45">
      <t>ゼンタイ</t>
    </rPh>
    <rPh sb="46" eb="48">
      <t>ムセン</t>
    </rPh>
    <rPh sb="52" eb="54">
      <t>リヨウ</t>
    </rPh>
    <rPh sb="57" eb="59">
      <t>カンキョウ</t>
    </rPh>
    <rPh sb="60" eb="62">
      <t>コウチク</t>
    </rPh>
    <rPh sb="64" eb="66">
      <t>ジュギョウ</t>
    </rPh>
    <rPh sb="80" eb="83">
      <t>リカツヨウ</t>
    </rPh>
    <rPh sb="96" eb="97">
      <t>ダイ</t>
    </rPh>
    <rPh sb="98" eb="100">
      <t>エキショウ</t>
    </rPh>
    <rPh sb="105" eb="106">
      <t>ダイ</t>
    </rPh>
    <rPh sb="107" eb="109">
      <t>チョウタツ</t>
    </rPh>
    <rPh sb="110" eb="112">
      <t>セッチ</t>
    </rPh>
    <rPh sb="114" eb="115">
      <t>カク</t>
    </rPh>
    <rPh sb="115" eb="118">
      <t>ダイガクナイ</t>
    </rPh>
    <rPh sb="122" eb="123">
      <t>ツクエ</t>
    </rPh>
    <rPh sb="124" eb="125">
      <t>テ</t>
    </rPh>
    <rPh sb="127" eb="128">
      <t>トウ</t>
    </rPh>
    <rPh sb="129" eb="132">
      <t>ショウドクエキ</t>
    </rPh>
    <rPh sb="133" eb="134">
      <t>モチ</t>
    </rPh>
    <rPh sb="136" eb="137">
      <t>フ</t>
    </rPh>
    <rPh sb="138" eb="139">
      <t>ア</t>
    </rPh>
    <rPh sb="140" eb="142">
      <t>サギョウ</t>
    </rPh>
    <rPh sb="143" eb="145">
      <t>イタク</t>
    </rPh>
    <phoneticPr fontId="1"/>
  </si>
  <si>
    <t>無線LANの増設やデジタルコンテンツの利活用により、各教室で対面と遠隔の授業が行えるようになるなど、新型コロナウイルスが蔓延する中で学生の授業参加の柔軟性を確保することができた。
施設内の感染防止対策を徹底することで、学修環境、職場環境の安全性確保につながった。</t>
    <rPh sb="0" eb="2">
      <t>ムセン</t>
    </rPh>
    <rPh sb="6" eb="8">
      <t>ゾウセツ</t>
    </rPh>
    <rPh sb="19" eb="22">
      <t>リカツヨウ</t>
    </rPh>
    <rPh sb="26" eb="29">
      <t>カクキョウシツ</t>
    </rPh>
    <rPh sb="30" eb="32">
      <t>タイメン</t>
    </rPh>
    <rPh sb="33" eb="35">
      <t>エンカク</t>
    </rPh>
    <rPh sb="36" eb="38">
      <t>ジュギョウ</t>
    </rPh>
    <rPh sb="39" eb="40">
      <t>オコナ</t>
    </rPh>
    <rPh sb="50" eb="52">
      <t>シンガタ</t>
    </rPh>
    <rPh sb="60" eb="62">
      <t>マンエン</t>
    </rPh>
    <rPh sb="64" eb="65">
      <t>ナカ</t>
    </rPh>
    <rPh sb="66" eb="68">
      <t>ガクセイ</t>
    </rPh>
    <rPh sb="69" eb="71">
      <t>ジュギョウ</t>
    </rPh>
    <rPh sb="71" eb="73">
      <t>サンカ</t>
    </rPh>
    <rPh sb="74" eb="77">
      <t>ジュウナンセイ</t>
    </rPh>
    <rPh sb="78" eb="80">
      <t>カクホ</t>
    </rPh>
    <rPh sb="85" eb="87">
      <t>カンキョウ</t>
    </rPh>
    <rPh sb="87" eb="89">
      <t>セイビ</t>
    </rPh>
    <rPh sb="90" eb="93">
      <t>シセツナイ</t>
    </rPh>
    <rPh sb="94" eb="96">
      <t>カンセン</t>
    </rPh>
    <rPh sb="96" eb="98">
      <t>ボウシ</t>
    </rPh>
    <rPh sb="98" eb="100">
      <t>タイサク</t>
    </rPh>
    <rPh sb="101" eb="103">
      <t>テッテイ</t>
    </rPh>
    <rPh sb="109" eb="111">
      <t>ガクシュウ</t>
    </rPh>
    <rPh sb="111" eb="113">
      <t>カンキョウ</t>
    </rPh>
    <rPh sb="114" eb="116">
      <t>ショクバ</t>
    </rPh>
    <rPh sb="116" eb="118">
      <t>カンキョウ</t>
    </rPh>
    <rPh sb="119" eb="121">
      <t>アンゼン</t>
    </rPh>
    <rPh sb="121" eb="122">
      <t>セイ</t>
    </rPh>
    <rPh sb="122" eb="124">
      <t>カクホ</t>
    </rPh>
    <phoneticPr fontId="1"/>
  </si>
  <si>
    <t>コロナ禍で策定した県のビジョン及びその実行計画となる基本計画の普及啓発により、全産業でのデジタル技術の活用及びパンデミックや自然災害等に対するレジリエンスの強化などの推進につながった。</t>
    <rPh sb="9" eb="10">
      <t>ケン</t>
    </rPh>
    <phoneticPr fontId="1"/>
  </si>
  <si>
    <t>ぐんまワクチン手帳は約40万人が利用した。
また、群馬県デジタル窓口のR4年度末の友だち登録者数は79万6千人に達した。</t>
    <rPh sb="7" eb="9">
      <t>テチョウ</t>
    </rPh>
    <rPh sb="10" eb="11">
      <t>ヤク</t>
    </rPh>
    <rPh sb="13" eb="15">
      <t>マンニン</t>
    </rPh>
    <rPh sb="16" eb="18">
      <t>リヨウ</t>
    </rPh>
    <rPh sb="25" eb="28">
      <t>グンマケン</t>
    </rPh>
    <rPh sb="32" eb="34">
      <t>マドグチ</t>
    </rPh>
    <rPh sb="37" eb="39">
      <t>ネンド</t>
    </rPh>
    <rPh sb="39" eb="40">
      <t>マツ</t>
    </rPh>
    <rPh sb="41" eb="42">
      <t>トモ</t>
    </rPh>
    <rPh sb="44" eb="46">
      <t>トウロク</t>
    </rPh>
    <rPh sb="46" eb="47">
      <t>シャ</t>
    </rPh>
    <rPh sb="47" eb="48">
      <t>スウ</t>
    </rPh>
    <rPh sb="51" eb="52">
      <t>マン</t>
    </rPh>
    <rPh sb="53" eb="55">
      <t>センニン</t>
    </rPh>
    <rPh sb="56" eb="57">
      <t>タッ</t>
    </rPh>
    <phoneticPr fontId="1"/>
  </si>
  <si>
    <t>メディアプロモーション課</t>
    <rPh sb="11" eb="12">
      <t>カ</t>
    </rPh>
    <phoneticPr fontId="1"/>
  </si>
  <si>
    <t>令和4年12月におけるホームページへのアクセス端末に占めるmobile端末の割合が74.2%となり、スマートフォン表示に最適化した効果を上げることができた。</t>
    <phoneticPr fontId="1"/>
  </si>
  <si>
    <t>新・群馬県総合計画のポータルサイトの改修を行うほか、計画のビジョンを広く伝える新・総合計画まんが制作した。また、2月26日に若者向けの総合計画の普及啓発イベント「始動人マインド」～バックキャスト思考で描く自分の未来～を実施</t>
    <rPh sb="0" eb="1">
      <t>シン</t>
    </rPh>
    <rPh sb="2" eb="5">
      <t>グンマケン</t>
    </rPh>
    <rPh sb="5" eb="7">
      <t>ソウゴウ</t>
    </rPh>
    <rPh sb="7" eb="9">
      <t>ケイカク</t>
    </rPh>
    <rPh sb="18" eb="20">
      <t>カイシュウ</t>
    </rPh>
    <rPh sb="21" eb="22">
      <t>オコナ</t>
    </rPh>
    <rPh sb="26" eb="28">
      <t>ケイカク</t>
    </rPh>
    <rPh sb="34" eb="35">
      <t>ヒロ</t>
    </rPh>
    <rPh sb="36" eb="37">
      <t>ツタ</t>
    </rPh>
    <rPh sb="53" eb="55">
      <t>ワカモノ</t>
    </rPh>
    <rPh sb="55" eb="56">
      <t>ム</t>
    </rPh>
    <rPh sb="57" eb="58">
      <t>ガツ</t>
    </rPh>
    <rPh sb="60" eb="61">
      <t>ニチ</t>
    </rPh>
    <rPh sb="64" eb="66">
      <t>ソウゴウ</t>
    </rPh>
    <rPh sb="66" eb="68">
      <t>ケイカク</t>
    </rPh>
    <rPh sb="78" eb="80">
      <t>ジッシ</t>
    </rPh>
    <phoneticPr fontId="1"/>
  </si>
  <si>
    <t>新型コロナウイルスワクチン予約や、ぐんまワクチン手帳を構築し、接種情報の取得ができる双方向通信手段の整備
新型コロナウイルス感染症対応を含む必要な情報が必要な方に届くよう、LINEを活用して情報発信を強化</t>
    <rPh sb="24" eb="25">
      <t>テ</t>
    </rPh>
    <rPh sb="27" eb="29">
      <t>コウチク</t>
    </rPh>
    <phoneticPr fontId="1"/>
  </si>
  <si>
    <t>県ホームページをスマートフォン表示に最適化するデザインにリニューアル(令和4年12月1日)</t>
    <phoneticPr fontId="1"/>
  </si>
  <si>
    <t>R4.10</t>
    <phoneticPr fontId="1"/>
  </si>
  <si>
    <t>業務プロセス改革課</t>
    <rPh sb="0" eb="2">
      <t>ギョウム</t>
    </rPh>
    <rPh sb="6" eb="9">
      <t>カイカクカ</t>
    </rPh>
    <phoneticPr fontId="1"/>
  </si>
  <si>
    <t>閉域LTE網及びGoogleWorkspaceを活用したテレワーク環境を引き続き運用</t>
    <rPh sb="5" eb="6">
      <t>アミ</t>
    </rPh>
    <phoneticPr fontId="1"/>
  </si>
  <si>
    <t>R4年度のテレワーク実施回数はのべ18,469回（対前年度比10％増）で、コロナ禍において接触率の低減に効果があった。</t>
    <phoneticPr fontId="1"/>
  </si>
  <si>
    <t>県庁NWのβ'モデル移行（R4.10）に伴う環境移行設定（LGWAN→インターネット）
電子決裁率の向上に伴う総務事務システムのDB容量拡張
・テレワーク対応を推進するため、新文書管理システムの委託契約（R4.～R10.3）</t>
    <rPh sb="0" eb="2">
      <t>ケンチョウ</t>
    </rPh>
    <rPh sb="10" eb="12">
      <t>イコウ</t>
    </rPh>
    <rPh sb="20" eb="21">
      <t>トモナ</t>
    </rPh>
    <rPh sb="22" eb="26">
      <t>カンキョウイコウ</t>
    </rPh>
    <rPh sb="26" eb="28">
      <t>セッテイ</t>
    </rPh>
    <rPh sb="44" eb="48">
      <t>デンシケッサイ</t>
    </rPh>
    <rPh sb="48" eb="49">
      <t>リツ</t>
    </rPh>
    <rPh sb="50" eb="52">
      <t>コウジョウ</t>
    </rPh>
    <rPh sb="53" eb="54">
      <t>トモナ</t>
    </rPh>
    <rPh sb="55" eb="59">
      <t>ソウムジム</t>
    </rPh>
    <rPh sb="66" eb="70">
      <t>ヨウリョウカクチョウ</t>
    </rPh>
    <rPh sb="77" eb="79">
      <t>タイオウ</t>
    </rPh>
    <rPh sb="80" eb="82">
      <t>スイシン</t>
    </rPh>
    <rPh sb="87" eb="88">
      <t>シン</t>
    </rPh>
    <rPh sb="88" eb="92">
      <t>ブンショカンリ</t>
    </rPh>
    <rPh sb="97" eb="101">
      <t>イタクケイヤク</t>
    </rPh>
    <phoneticPr fontId="1"/>
  </si>
  <si>
    <t>インターネット環境へ移行したため、テレワークでの利用が可能となった。
新文書管理システムの設計・構築を行った（電子決裁率の向上、ペーパーレス化、財務連携　など）。</t>
    <rPh sb="6" eb="8">
      <t>カンキョウ</t>
    </rPh>
    <rPh sb="9" eb="11">
      <t>イコウ</t>
    </rPh>
    <rPh sb="23" eb="25">
      <t>リヨウ</t>
    </rPh>
    <rPh sb="26" eb="28">
      <t>カノウ</t>
    </rPh>
    <rPh sb="35" eb="38">
      <t>シンブンショ</t>
    </rPh>
    <rPh sb="38" eb="40">
      <t>カンリ</t>
    </rPh>
    <rPh sb="44" eb="46">
      <t>セッケイ</t>
    </rPh>
    <rPh sb="47" eb="49">
      <t>コウチク</t>
    </rPh>
    <rPh sb="50" eb="51">
      <t>オコナ</t>
    </rPh>
    <rPh sb="54" eb="56">
      <t>デンシ</t>
    </rPh>
    <rPh sb="56" eb="58">
      <t>ケッサイ</t>
    </rPh>
    <rPh sb="58" eb="59">
      <t>リツ</t>
    </rPh>
    <rPh sb="60" eb="62">
      <t>コウジョウ</t>
    </rPh>
    <rPh sb="69" eb="70">
      <t>カ</t>
    </rPh>
    <rPh sb="71" eb="73">
      <t>ザイム</t>
    </rPh>
    <rPh sb="73" eb="75">
      <t>レンケイ</t>
    </rPh>
    <phoneticPr fontId="1"/>
  </si>
  <si>
    <t>テレワークを行いやすいβ´モデルに移行した、第５次群馬県庁情報通信ネットワークの構築、運用業務を実施</t>
    <rPh sb="48" eb="50">
      <t>ジッシ</t>
    </rPh>
    <phoneticPr fontId="1"/>
  </si>
  <si>
    <t>通信環境の整備によりテレワークが行いやすくなるとともに、庁内WAN回線に接続した無線LAN環境により、職員が密を避けて業務を行えるようになった。</t>
    <rPh sb="0" eb="4">
      <t>ツウシンカンキョウ</t>
    </rPh>
    <rPh sb="5" eb="7">
      <t>セイビ</t>
    </rPh>
    <phoneticPr fontId="1"/>
  </si>
  <si>
    <t>ICカード対応ユニット導入台数：48台</t>
    <rPh sb="5" eb="7">
      <t>タイオウ</t>
    </rPh>
    <rPh sb="11" eb="13">
      <t>ドウニュウ</t>
    </rPh>
    <rPh sb="13" eb="15">
      <t>ダイスウ</t>
    </rPh>
    <rPh sb="18" eb="19">
      <t>ダイ</t>
    </rPh>
    <phoneticPr fontId="1"/>
  </si>
  <si>
    <t>交通政策課</t>
    <rPh sb="0" eb="2">
      <t>コウツウ</t>
    </rPh>
    <rPh sb="2" eb="4">
      <t>セイサク</t>
    </rPh>
    <rPh sb="4" eb="5">
      <t>カ</t>
    </rPh>
    <phoneticPr fontId="1"/>
  </si>
  <si>
    <t>対象路線の運行継続：17系統</t>
    <rPh sb="0" eb="4">
      <t>タイショウロセン</t>
    </rPh>
    <rPh sb="5" eb="9">
      <t>ウンコウケイゾク</t>
    </rPh>
    <rPh sb="12" eb="14">
      <t>ケイトウ</t>
    </rPh>
    <phoneticPr fontId="1"/>
  </si>
  <si>
    <t>乗合バスの現金収受による接触や降車時の密集回避による感染防止を図るため、交通系ICカード導入を支援</t>
    <rPh sb="0" eb="2">
      <t>ノリアイ</t>
    </rPh>
    <rPh sb="5" eb="9">
      <t>ゲンキンシュウジュ</t>
    </rPh>
    <rPh sb="12" eb="14">
      <t>セッショク</t>
    </rPh>
    <rPh sb="15" eb="18">
      <t>コウシャジ</t>
    </rPh>
    <rPh sb="19" eb="23">
      <t>ミッシュウカイヒ</t>
    </rPh>
    <rPh sb="26" eb="30">
      <t>カンセンボウシ</t>
    </rPh>
    <rPh sb="31" eb="32">
      <t>ハカ</t>
    </rPh>
    <rPh sb="36" eb="39">
      <t>コウツウケイ</t>
    </rPh>
    <rPh sb="44" eb="46">
      <t>ドウニュウ</t>
    </rPh>
    <rPh sb="47" eb="49">
      <t>シエン</t>
    </rPh>
    <phoneticPr fontId="1"/>
  </si>
  <si>
    <t>コロナ禍においても、県民の日常生活に必要な交通手段を確保するため、市町村が運行している乗合バスの運行費に対して支援</t>
    <rPh sb="3" eb="4">
      <t>カ</t>
    </rPh>
    <rPh sb="10" eb="12">
      <t>ケンミン</t>
    </rPh>
    <rPh sb="13" eb="15">
      <t>ニチジョウ</t>
    </rPh>
    <rPh sb="15" eb="17">
      <t>セイカツ</t>
    </rPh>
    <rPh sb="18" eb="20">
      <t>ヒツヨウ</t>
    </rPh>
    <rPh sb="21" eb="23">
      <t>コウツウ</t>
    </rPh>
    <rPh sb="23" eb="25">
      <t>シュダン</t>
    </rPh>
    <rPh sb="26" eb="28">
      <t>カクホ</t>
    </rPh>
    <rPh sb="33" eb="36">
      <t>シチョウソン</t>
    </rPh>
    <rPh sb="37" eb="39">
      <t>ウンコウ</t>
    </rPh>
    <rPh sb="43" eb="45">
      <t>ノリアイ</t>
    </rPh>
    <rPh sb="48" eb="51">
      <t>ウンコウヒ</t>
    </rPh>
    <rPh sb="52" eb="53">
      <t>タイ</t>
    </rPh>
    <rPh sb="55" eb="57">
      <t>シエン</t>
    </rPh>
    <phoneticPr fontId="11"/>
  </si>
  <si>
    <t>コロナ禍においても、県民の日常生活に必要な交通手段を確保するため、交通事業者が運行している乗合バスの運行費に対して支援</t>
    <rPh sb="3" eb="4">
      <t>カ</t>
    </rPh>
    <rPh sb="10" eb="12">
      <t>ケンミン</t>
    </rPh>
    <rPh sb="13" eb="15">
      <t>ニチジョウ</t>
    </rPh>
    <rPh sb="15" eb="17">
      <t>セイカツ</t>
    </rPh>
    <rPh sb="18" eb="20">
      <t>ヒツヨウ</t>
    </rPh>
    <rPh sb="21" eb="23">
      <t>コウツウ</t>
    </rPh>
    <rPh sb="23" eb="25">
      <t>シュダン</t>
    </rPh>
    <rPh sb="26" eb="28">
      <t>カクホ</t>
    </rPh>
    <rPh sb="33" eb="35">
      <t>コウツウ</t>
    </rPh>
    <rPh sb="35" eb="38">
      <t>ジギョウシャ</t>
    </rPh>
    <rPh sb="39" eb="41">
      <t>ウンコウ</t>
    </rPh>
    <rPh sb="45" eb="47">
      <t>ノリアイ</t>
    </rPh>
    <rPh sb="50" eb="53">
      <t>ウンコウヒ</t>
    </rPh>
    <rPh sb="54" eb="55">
      <t>タイ</t>
    </rPh>
    <rPh sb="57" eb="59">
      <t>シエン</t>
    </rPh>
    <phoneticPr fontId="11"/>
  </si>
  <si>
    <t>市町村委託路線の運行継続：88路線</t>
    <rPh sb="0" eb="3">
      <t>シチョウソン</t>
    </rPh>
    <rPh sb="3" eb="7">
      <t>イタクロセン</t>
    </rPh>
    <rPh sb="8" eb="10">
      <t>ウンコウ</t>
    </rPh>
    <rPh sb="10" eb="12">
      <t>ケイゾク</t>
    </rPh>
    <rPh sb="15" eb="17">
      <t>ロセン</t>
    </rPh>
    <phoneticPr fontId="1"/>
  </si>
  <si>
    <t>コロナ禍の影響を踏まえ見直した経営計画のうち、R4年度の目標利用者数
上毛電気鉄道　1,324千人
【実績】1,297千人（前年比＋1.5%）
上信電鉄　1,939千人
【実績】1,914千人（前年比+10.2%）</t>
    <rPh sb="51" eb="53">
      <t>ジッセキ</t>
    </rPh>
    <rPh sb="59" eb="61">
      <t>センニン</t>
    </rPh>
    <rPh sb="62" eb="65">
      <t>ゼンネンヒ</t>
    </rPh>
    <rPh sb="86" eb="88">
      <t>ジッセキ</t>
    </rPh>
    <rPh sb="94" eb="96">
      <t>センニン</t>
    </rPh>
    <rPh sb="97" eb="100">
      <t>ゼンネンヒ</t>
    </rPh>
    <phoneticPr fontId="1"/>
  </si>
  <si>
    <t>新型コロナウイルス感染症の影響（人々の行動変容（移動自粛や密を避ける行動）等）により疲弊した県内中小私鉄に対して、線路･電路･車両に係る修繕費等を支援</t>
    <phoneticPr fontId="1"/>
  </si>
  <si>
    <t>前年度までに導入したノートパソコンの運用を継続するとともに、残存しているデスクトップ型パソコンをノートパソコンにリプレース</t>
    <phoneticPr fontId="1"/>
  </si>
  <si>
    <t>令和２年度に導入したノートパソコン3,570台を引き続き運用するとともに、残存しているデスクトップ型パソコンをリプレースし、1,595台のノートパソコンを調達し、テレワークが行いやすい環境を整えた。</t>
    <phoneticPr fontId="1"/>
  </si>
  <si>
    <t>マイナンバーカード申請サポート、マイナポイント設定支援特設ブースを県内各地に設置
特設ブースを利用したカード申請者を対象にクオカード500円分を配付。また、抽選で県特産品が当たるキャンペーンを実施
・マイナンバーカード申請促進事業を広く周知するため、新聞折込や特設WEBサイトによる広報を実施</t>
    <rPh sb="144" eb="146">
      <t>ジッシ</t>
    </rPh>
    <phoneticPr fontId="1"/>
  </si>
  <si>
    <t>特設ブースの利用者
・R4.11～12開設分（商業施設）　
　カード申請 49,550人　ポイント申込 3,146人
・R5.1～2開設分（市町村庁舎等）
　カード申請 854人　ポイント申込 9,142人
・R5.2開設分（商業施設）　
　カード申請 28,544人
都道府県別マイナンバーカード単月申請率と順位
・R4.11　3.3%　13位　・R4.12　5.7%　3位
・R5.1　4.1%　2位　・R5.2　4.3%　2位
・R5.3　5.6%　1位</t>
    <phoneticPr fontId="1"/>
  </si>
  <si>
    <t>令和５年度中に製品化されたものも出てきており、コロナ禍、物価高騰による低迷から今後の成長が期待される脱炭素分野へ進出しようとする企業を後押しできた。</t>
    <phoneticPr fontId="1"/>
  </si>
  <si>
    <t>グリーンイノベーション推進課</t>
    <rPh sb="11" eb="14">
      <t>スイシンカ</t>
    </rPh>
    <phoneticPr fontId="1"/>
  </si>
  <si>
    <t>電気料金高騰への対応
・燃料費高騰に伴う光熱費経費の大幅な支出増加に対応
【女子大】　16,945千円
【健科大】　14,065千円</t>
    <rPh sb="0" eb="2">
      <t>デンキ</t>
    </rPh>
    <rPh sb="2" eb="4">
      <t>リョウキン</t>
    </rPh>
    <rPh sb="4" eb="6">
      <t>コウトウ</t>
    </rPh>
    <rPh sb="8" eb="10">
      <t>タイオウ</t>
    </rPh>
    <rPh sb="12" eb="15">
      <t>ネンリョウヒ</t>
    </rPh>
    <rPh sb="15" eb="17">
      <t>コウトウ</t>
    </rPh>
    <rPh sb="18" eb="19">
      <t>トモナ</t>
    </rPh>
    <rPh sb="20" eb="23">
      <t>コウネツヒ</t>
    </rPh>
    <rPh sb="23" eb="25">
      <t>ケイヒ</t>
    </rPh>
    <rPh sb="26" eb="28">
      <t>オオハバ</t>
    </rPh>
    <rPh sb="29" eb="31">
      <t>シシュツ</t>
    </rPh>
    <rPh sb="31" eb="33">
      <t>ゾウカ</t>
    </rPh>
    <rPh sb="34" eb="36">
      <t>タイオウ</t>
    </rPh>
    <rPh sb="38" eb="41">
      <t>ジョシダイ</t>
    </rPh>
    <rPh sb="49" eb="51">
      <t>センエン</t>
    </rPh>
    <rPh sb="53" eb="54">
      <t>ケン</t>
    </rPh>
    <rPh sb="54" eb="55">
      <t>カ</t>
    </rPh>
    <rPh sb="55" eb="56">
      <t>ダイ</t>
    </rPh>
    <rPh sb="64" eb="65">
      <t>チ</t>
    </rPh>
    <rPh sb="65" eb="66">
      <t>エン</t>
    </rPh>
    <phoneticPr fontId="1"/>
  </si>
  <si>
    <t>コロナ禍における燃料価格高騰に伴う電気料の大幅な高騰に対して、交付金の活用により学修環境への影響を最小限に抑えた中、大学運営を維持することができた。</t>
    <rPh sb="17" eb="20">
      <t>デンキリョウ</t>
    </rPh>
    <rPh sb="21" eb="23">
      <t>オオハバ</t>
    </rPh>
    <rPh sb="24" eb="26">
      <t>コウトウ</t>
    </rPh>
    <rPh sb="27" eb="28">
      <t>タイ</t>
    </rPh>
    <rPh sb="31" eb="34">
      <t>コウフキン</t>
    </rPh>
    <rPh sb="35" eb="37">
      <t>カツヨウ</t>
    </rPh>
    <rPh sb="40" eb="42">
      <t>ガクシュウ</t>
    </rPh>
    <rPh sb="42" eb="44">
      <t>カンキョウ</t>
    </rPh>
    <rPh sb="46" eb="48">
      <t>エイキョウ</t>
    </rPh>
    <rPh sb="49" eb="52">
      <t>サイショウゲン</t>
    </rPh>
    <rPh sb="53" eb="54">
      <t>オサ</t>
    </rPh>
    <rPh sb="56" eb="57">
      <t>ナカ</t>
    </rPh>
    <rPh sb="58" eb="60">
      <t>ダイガク</t>
    </rPh>
    <rPh sb="60" eb="62">
      <t>ウンエイ</t>
    </rPh>
    <rPh sb="63" eb="65">
      <t>イジ</t>
    </rPh>
    <phoneticPr fontId="1"/>
  </si>
  <si>
    <t>募集と審査を経て、脱炭素に資するビジネスやサービスを開発する事業を展開する６社を採択。そのうち、補助事業を完了した5社に補助金交付</t>
    <phoneticPr fontId="1"/>
  </si>
  <si>
    <t>登録者数：１１，８６４人
月平均利用数：７，２９３件/月
電子チケット券種数：１2種</t>
    <rPh sb="0" eb="3">
      <t>トウロクシャ</t>
    </rPh>
    <rPh sb="3" eb="4">
      <t>スウ</t>
    </rPh>
    <rPh sb="11" eb="12">
      <t>ニン</t>
    </rPh>
    <rPh sb="13" eb="14">
      <t>ツキ</t>
    </rPh>
    <rPh sb="14" eb="16">
      <t>ヘイキン</t>
    </rPh>
    <rPh sb="16" eb="19">
      <t>リヨウスウ</t>
    </rPh>
    <rPh sb="25" eb="26">
      <t>ケン</t>
    </rPh>
    <rPh sb="27" eb="28">
      <t>ツキ</t>
    </rPh>
    <rPh sb="29" eb="31">
      <t>デンシ</t>
    </rPh>
    <rPh sb="35" eb="37">
      <t>ケンシュ</t>
    </rPh>
    <rPh sb="37" eb="38">
      <t>スウ</t>
    </rPh>
    <rPh sb="41" eb="42">
      <t>シュ</t>
    </rPh>
    <phoneticPr fontId="1"/>
  </si>
  <si>
    <t>交通政策課</t>
    <rPh sb="0" eb="2">
      <t>コウツウ</t>
    </rPh>
    <rPh sb="2" eb="5">
      <t>セイサクカ</t>
    </rPh>
    <phoneticPr fontId="1"/>
  </si>
  <si>
    <t>利用者一人一人のニーズに対応して複数の移動に関わるサービスを最適に組み合わせ、検索、予約、決済等を一括して行うMaaS（Mobility as a Service）システムを実装
交通系ICカード連携及び電子チケット機能による運賃のキャッシュレス化を実装</t>
    <rPh sb="90" eb="93">
      <t>コウツウケイ</t>
    </rPh>
    <rPh sb="98" eb="100">
      <t>レンケイ</t>
    </rPh>
    <rPh sb="100" eb="101">
      <t>オヨ</t>
    </rPh>
    <rPh sb="102" eb="104">
      <t>デンシ</t>
    </rPh>
    <rPh sb="108" eb="110">
      <t>キノウ</t>
    </rPh>
    <rPh sb="113" eb="115">
      <t>ウンチン</t>
    </rPh>
    <rPh sb="123" eb="124">
      <t>カ</t>
    </rPh>
    <rPh sb="125" eb="127">
      <t>ジッソウ</t>
    </rPh>
    <phoneticPr fontId="1"/>
  </si>
  <si>
    <t>R4.7</t>
    <phoneticPr fontId="1"/>
  </si>
  <si>
    <t>農政課</t>
    <rPh sb="0" eb="2">
      <t>ノウセイ</t>
    </rPh>
    <rPh sb="2" eb="3">
      <t>カ</t>
    </rPh>
    <phoneticPr fontId="1"/>
  </si>
  <si>
    <t>コロナ禍での地方移住への関心の高まりを踏まえ、本県の魅力である「農」をきっかけとした農村への移住・定住の促進を効果的に行うために、本県農業の特徴や魅力、農ある暮らしの実践者や新規就農者のインタビュー紹介など、「『農』あるぐんま暮らし」を実践するために必要な情報情報発信を行うWebサイトを制作し、公開</t>
    <rPh sb="148" eb="150">
      <t>コウカイ</t>
    </rPh>
    <phoneticPr fontId="1"/>
  </si>
  <si>
    <t>ぐんまブランド推進課</t>
    <rPh sb="7" eb="9">
      <t>スイシン</t>
    </rPh>
    <rPh sb="9" eb="10">
      <t>カ</t>
    </rPh>
    <phoneticPr fontId="1"/>
  </si>
  <si>
    <t>生産者の産直ＥＣサイトでの出店・運用スキルの向上を図るため、説明会・研修会を計4回開催し、計110名の参加
登録生産者の出品・販売を支援するため、産直ECサイト内に群馬県産農畜産物を紹介する特設ページの設置や、群馬県生産者の商品の購入者に対して、5,000千円分の送料負担施策を実施
県産農畜産物の認知度向上及び需要喚起を図るため、オンラインイベントを3回実施（視聴回数：約22,000回）
首都圏の飲食店において、やよいひめ(いちご）のメニューフェアを実施（約1,400食提供）</t>
    <rPh sb="38" eb="39">
      <t>ケイ</t>
    </rPh>
    <rPh sb="40" eb="41">
      <t>カイ</t>
    </rPh>
    <rPh sb="41" eb="43">
      <t>カイサイ</t>
    </rPh>
    <rPh sb="45" eb="46">
      <t>ケイ</t>
    </rPh>
    <rPh sb="49" eb="50">
      <t>メイ</t>
    </rPh>
    <rPh sb="51" eb="53">
      <t>サンカ</t>
    </rPh>
    <rPh sb="136" eb="138">
      <t>セサク</t>
    </rPh>
    <rPh sb="139" eb="141">
      <t>ジッシ</t>
    </rPh>
    <rPh sb="142" eb="144">
      <t>ケンサン</t>
    </rPh>
    <rPh sb="144" eb="148">
      <t>ノウチクサンブツ</t>
    </rPh>
    <rPh sb="149" eb="152">
      <t>ニンチド</t>
    </rPh>
    <rPh sb="152" eb="154">
      <t>コウジョウ</t>
    </rPh>
    <rPh sb="154" eb="155">
      <t>オヨ</t>
    </rPh>
    <rPh sb="156" eb="158">
      <t>ジュヨウ</t>
    </rPh>
    <rPh sb="158" eb="160">
      <t>カンキ</t>
    </rPh>
    <rPh sb="161" eb="162">
      <t>ハカ</t>
    </rPh>
    <rPh sb="177" eb="178">
      <t>カイ</t>
    </rPh>
    <rPh sb="178" eb="180">
      <t>ジッシ</t>
    </rPh>
    <rPh sb="181" eb="183">
      <t>シチョウ</t>
    </rPh>
    <rPh sb="183" eb="185">
      <t>カイスウ</t>
    </rPh>
    <rPh sb="186" eb="187">
      <t>ヤク</t>
    </rPh>
    <rPh sb="193" eb="194">
      <t>カイ</t>
    </rPh>
    <rPh sb="196" eb="199">
      <t>シュトケン</t>
    </rPh>
    <rPh sb="200" eb="203">
      <t>インショクテン</t>
    </rPh>
    <rPh sb="227" eb="229">
      <t>ジッシ</t>
    </rPh>
    <rPh sb="230" eb="231">
      <t>ヤク</t>
    </rPh>
    <rPh sb="236" eb="237">
      <t>ショク</t>
    </rPh>
    <rPh sb="237" eb="239">
      <t>テイキョウ</t>
    </rPh>
    <phoneticPr fontId="1"/>
  </si>
  <si>
    <t>事業実施期間において、産直ＥＣサイトへの県内生産者の登録者数が26名増加した。
事業実施期間において、産直ＥＣサイトに登録済みの県内生産者の販売金額も3,000万円を超え（前年比120％）、県内農畜産物の購入促進及び販路の定着に向けた支援を行うことができた。</t>
    <rPh sb="0" eb="2">
      <t>ジギョウ</t>
    </rPh>
    <rPh sb="2" eb="4">
      <t>ジッシ</t>
    </rPh>
    <rPh sb="4" eb="6">
      <t>キカン</t>
    </rPh>
    <rPh sb="11" eb="13">
      <t>サンチョク</t>
    </rPh>
    <rPh sb="20" eb="22">
      <t>ケンナイ</t>
    </rPh>
    <rPh sb="22" eb="25">
      <t>セイサンシャ</t>
    </rPh>
    <rPh sb="26" eb="29">
      <t>トウロクシャ</t>
    </rPh>
    <rPh sb="29" eb="30">
      <t>スウ</t>
    </rPh>
    <rPh sb="33" eb="34">
      <t>メイ</t>
    </rPh>
    <rPh sb="34" eb="36">
      <t>ゾウカ</t>
    </rPh>
    <rPh sb="40" eb="42">
      <t>ジギョウ</t>
    </rPh>
    <rPh sb="42" eb="44">
      <t>ジッシ</t>
    </rPh>
    <rPh sb="44" eb="46">
      <t>キカン</t>
    </rPh>
    <rPh sb="51" eb="53">
      <t>サンチョク</t>
    </rPh>
    <rPh sb="59" eb="61">
      <t>トウロク</t>
    </rPh>
    <rPh sb="61" eb="62">
      <t>ズ</t>
    </rPh>
    <rPh sb="64" eb="66">
      <t>ケンナイ</t>
    </rPh>
    <rPh sb="66" eb="69">
      <t>セイサンシャ</t>
    </rPh>
    <rPh sb="70" eb="72">
      <t>ハンバイ</t>
    </rPh>
    <rPh sb="72" eb="74">
      <t>キンガク</t>
    </rPh>
    <rPh sb="81" eb="82">
      <t>エン</t>
    </rPh>
    <rPh sb="83" eb="84">
      <t>コ</t>
    </rPh>
    <rPh sb="86" eb="89">
      <t>ゼンネンヒ</t>
    </rPh>
    <phoneticPr fontId="1"/>
  </si>
  <si>
    <t>ぐんまブランド推進課</t>
    <phoneticPr fontId="1"/>
  </si>
  <si>
    <t>群馬県公式アプリ｢G-WALK+｣を活用し、ぐんま地産地消推進店を対象とした地産地消推進店デジタルスランプラリーを実施
期間：令和4年10月1日～10月31日
内容：対象店舗（飲食店、宿泊施設、惣菜店等）でポイントを獲得して、抽選により豪華賞品が当たるもの</t>
    <rPh sb="0" eb="3">
      <t>グンマケン</t>
    </rPh>
    <rPh sb="3" eb="5">
      <t>コウシキ</t>
    </rPh>
    <rPh sb="18" eb="20">
      <t>カツヨウ</t>
    </rPh>
    <rPh sb="33" eb="35">
      <t>タイショウ</t>
    </rPh>
    <rPh sb="38" eb="40">
      <t>チサン</t>
    </rPh>
    <rPh sb="40" eb="42">
      <t>チショウ</t>
    </rPh>
    <rPh sb="42" eb="44">
      <t>スイシン</t>
    </rPh>
    <rPh sb="44" eb="45">
      <t>テン</t>
    </rPh>
    <rPh sb="57" eb="59">
      <t>ジッシ</t>
    </rPh>
    <rPh sb="60" eb="62">
      <t>キカン</t>
    </rPh>
    <rPh sb="63" eb="65">
      <t>レイワ</t>
    </rPh>
    <rPh sb="66" eb="67">
      <t>ネン</t>
    </rPh>
    <rPh sb="69" eb="70">
      <t>ガツ</t>
    </rPh>
    <rPh sb="71" eb="72">
      <t>ニチ</t>
    </rPh>
    <rPh sb="75" eb="76">
      <t>ガツ</t>
    </rPh>
    <rPh sb="78" eb="79">
      <t>ニチ</t>
    </rPh>
    <rPh sb="80" eb="82">
      <t>ナイヨウ</t>
    </rPh>
    <rPh sb="83" eb="85">
      <t>タイショウ</t>
    </rPh>
    <rPh sb="85" eb="87">
      <t>テンポ</t>
    </rPh>
    <rPh sb="88" eb="91">
      <t>インショクテン</t>
    </rPh>
    <rPh sb="92" eb="94">
      <t>シュクハク</t>
    </rPh>
    <rPh sb="94" eb="96">
      <t>シセツ</t>
    </rPh>
    <rPh sb="97" eb="101">
      <t>ソウザイテントウ</t>
    </rPh>
    <phoneticPr fontId="1"/>
  </si>
  <si>
    <t xml:space="preserve">事業実施期間において、延べ500名の参加があり、県産農畜産物の継続的な需要を喚起を図ることができた。
</t>
    <rPh sb="0" eb="2">
      <t>ジギョウ</t>
    </rPh>
    <rPh sb="2" eb="4">
      <t>ジッシ</t>
    </rPh>
    <rPh sb="4" eb="6">
      <t>キカン</t>
    </rPh>
    <rPh sb="11" eb="12">
      <t>ノ</t>
    </rPh>
    <rPh sb="16" eb="17">
      <t>メイ</t>
    </rPh>
    <rPh sb="18" eb="20">
      <t>サンカ</t>
    </rPh>
    <rPh sb="41" eb="42">
      <t>ハカ</t>
    </rPh>
    <phoneticPr fontId="1"/>
  </si>
  <si>
    <t>「群馬県で元気になる」というコンセプトのもと、有機農産物や環境に配慮して生産された県産農畜産物を販売する「食のマルシェ」とヨガイベントを合わせた「Gunma Retreat Marche 」を川原湯会場と草津会場で合計2回開催</t>
    <rPh sb="1" eb="4">
      <t>グンマケン</t>
    </rPh>
    <rPh sb="5" eb="7">
      <t>ゲンキ</t>
    </rPh>
    <rPh sb="23" eb="25">
      <t>ユウキ</t>
    </rPh>
    <rPh sb="25" eb="28">
      <t>ノウサンブツ</t>
    </rPh>
    <rPh sb="29" eb="31">
      <t>カンキョウ</t>
    </rPh>
    <rPh sb="32" eb="34">
      <t>ハイリョ</t>
    </rPh>
    <rPh sb="36" eb="38">
      <t>セイサン</t>
    </rPh>
    <rPh sb="41" eb="43">
      <t>ケンサン</t>
    </rPh>
    <rPh sb="43" eb="47">
      <t>ノウチクサンブツ</t>
    </rPh>
    <rPh sb="48" eb="50">
      <t>ハンバイ</t>
    </rPh>
    <rPh sb="53" eb="54">
      <t>ショク</t>
    </rPh>
    <rPh sb="68" eb="69">
      <t>ア</t>
    </rPh>
    <rPh sb="96" eb="99">
      <t>カワラユ</t>
    </rPh>
    <rPh sb="99" eb="101">
      <t>カイジョウ</t>
    </rPh>
    <rPh sb="102" eb="104">
      <t>クサツ</t>
    </rPh>
    <rPh sb="104" eb="106">
      <t>カイジョウ</t>
    </rPh>
    <rPh sb="107" eb="109">
      <t>ゴウケイ</t>
    </rPh>
    <rPh sb="110" eb="111">
      <t>カイ</t>
    </rPh>
    <rPh sb="111" eb="113">
      <t>カイサイ</t>
    </rPh>
    <phoneticPr fontId="1"/>
  </si>
  <si>
    <t>事業実施期間において、計2回のイベントで約1,200名の来場があり、本イベント関連動画再生回数は約104万回、イベント特設サイトアクセス数も100日間で2万3千回を記録した。
また、「食のマルシェ」には計26業者が参加し、総額は約150万円（客単価1,500円とすると約1,000名）の売上げがあり、地域経済の活性化に寄与することができた。</t>
    <rPh sb="0" eb="2">
      <t>ジギョウ</t>
    </rPh>
    <rPh sb="2" eb="4">
      <t>ジッシ</t>
    </rPh>
    <rPh sb="4" eb="6">
      <t>キカン</t>
    </rPh>
    <rPh sb="11" eb="12">
      <t>ケイ</t>
    </rPh>
    <rPh sb="13" eb="14">
      <t>カイ</t>
    </rPh>
    <rPh sb="92" eb="93">
      <t>ショク</t>
    </rPh>
    <rPh sb="101" eb="102">
      <t>ケイ</t>
    </rPh>
    <rPh sb="104" eb="106">
      <t>ギョウシャ</t>
    </rPh>
    <rPh sb="107" eb="109">
      <t>サンカ</t>
    </rPh>
    <rPh sb="111" eb="113">
      <t>ソウガク</t>
    </rPh>
    <rPh sb="114" eb="115">
      <t>ヤク</t>
    </rPh>
    <rPh sb="118" eb="119">
      <t>マン</t>
    </rPh>
    <rPh sb="119" eb="120">
      <t>エン</t>
    </rPh>
    <rPh sb="121" eb="124">
      <t>キャクタンカ</t>
    </rPh>
    <rPh sb="134" eb="135">
      <t>ヤク</t>
    </rPh>
    <rPh sb="140" eb="141">
      <t>メイ</t>
    </rPh>
    <rPh sb="143" eb="145">
      <t>ウリア</t>
    </rPh>
    <rPh sb="150" eb="152">
      <t>チイキ</t>
    </rPh>
    <rPh sb="152" eb="154">
      <t>ケイザイ</t>
    </rPh>
    <rPh sb="155" eb="158">
      <t>カッセイカ</t>
    </rPh>
    <rPh sb="159" eb="161">
      <t>キヨ</t>
    </rPh>
    <phoneticPr fontId="1"/>
  </si>
  <si>
    <t>「食で癒やしのリトリートイベント（Gunma Retreat Marche）」の開催に際し、著名なヨガYoutuberを活用し、群馬県の農産物や自然、温泉地の魅力を紹介する動画を制作し、公開
SNSを活用する20代～40代の若い世代に県産農畜産物や農業の魅力を発信するため、食やファッションなどを中心に情報を発信している著名なモデルをインフルエンサーに起用した県産農畜産物のプロモーション動画を制作し、公開</t>
    <rPh sb="1" eb="2">
      <t>ショク</t>
    </rPh>
    <rPh sb="3" eb="4">
      <t>イ</t>
    </rPh>
    <rPh sb="40" eb="42">
      <t>カイサイ</t>
    </rPh>
    <rPh sb="43" eb="44">
      <t>サイ</t>
    </rPh>
    <rPh sb="46" eb="48">
      <t>チョメイ</t>
    </rPh>
    <rPh sb="60" eb="62">
      <t>カツヨウ</t>
    </rPh>
    <rPh sb="64" eb="67">
      <t>グンマケン</t>
    </rPh>
    <rPh sb="68" eb="71">
      <t>ノウサンブツ</t>
    </rPh>
    <rPh sb="72" eb="74">
      <t>シゼン</t>
    </rPh>
    <rPh sb="75" eb="78">
      <t>オンセンチ</t>
    </rPh>
    <rPh sb="79" eb="81">
      <t>ミリョク</t>
    </rPh>
    <rPh sb="82" eb="84">
      <t>ショウカイ</t>
    </rPh>
    <rPh sb="86" eb="88">
      <t>ドウガ</t>
    </rPh>
    <rPh sb="89" eb="91">
      <t>セイサク</t>
    </rPh>
    <rPh sb="93" eb="95">
      <t>コウカイ</t>
    </rPh>
    <rPh sb="100" eb="102">
      <t>カツヨウ</t>
    </rPh>
    <rPh sb="106" eb="107">
      <t>ダイ</t>
    </rPh>
    <rPh sb="110" eb="111">
      <t>ダイ</t>
    </rPh>
    <rPh sb="112" eb="113">
      <t>ワカ</t>
    </rPh>
    <rPh sb="114" eb="116">
      <t>セダイ</t>
    </rPh>
    <rPh sb="117" eb="123">
      <t>ケンサンノウチクサンブツ</t>
    </rPh>
    <rPh sb="124" eb="126">
      <t>ノウギョウ</t>
    </rPh>
    <rPh sb="127" eb="129">
      <t>ミリョク</t>
    </rPh>
    <rPh sb="130" eb="132">
      <t>ハッシン</t>
    </rPh>
    <rPh sb="137" eb="138">
      <t>ショク</t>
    </rPh>
    <rPh sb="148" eb="150">
      <t>チュウシン</t>
    </rPh>
    <rPh sb="151" eb="153">
      <t>ジョウホウ</t>
    </rPh>
    <rPh sb="154" eb="156">
      <t>ハッシン</t>
    </rPh>
    <rPh sb="160" eb="162">
      <t>チョメイ</t>
    </rPh>
    <rPh sb="176" eb="178">
      <t>キヨウ</t>
    </rPh>
    <rPh sb="180" eb="186">
      <t>ケンサンノウチクサンブツ</t>
    </rPh>
    <rPh sb="194" eb="196">
      <t>ドウガ</t>
    </rPh>
    <rPh sb="197" eb="199">
      <t>セイサク</t>
    </rPh>
    <rPh sb="201" eb="203">
      <t>コウカイ</t>
    </rPh>
    <phoneticPr fontId="1"/>
  </si>
  <si>
    <t>動画の再生回数は、約7万回再生を記録し、この動画を告知に利用した「食で癒やしのリトリートイベント（Gunma Retreat Marche）」では、約1,200名の来場があり、本件の魅力をPRすることができた。
「やよいひめ」「ギンヒカリ」「上州地鶏」の3品目について動画を作成し、計13万回再生を記録し、多くの人に県産農畜産物の魅力を伝えることができた。</t>
    <rPh sb="0" eb="2">
      <t>ドウガ</t>
    </rPh>
    <rPh sb="3" eb="5">
      <t>サイセイ</t>
    </rPh>
    <rPh sb="5" eb="7">
      <t>カイスウ</t>
    </rPh>
    <rPh sb="9" eb="10">
      <t>ヤク</t>
    </rPh>
    <rPh sb="11" eb="13">
      <t>マンカイ</t>
    </rPh>
    <rPh sb="13" eb="15">
      <t>サイセイ</t>
    </rPh>
    <rPh sb="16" eb="18">
      <t>キロク</t>
    </rPh>
    <rPh sb="22" eb="24">
      <t>ドウガ</t>
    </rPh>
    <rPh sb="25" eb="27">
      <t>コクチ</t>
    </rPh>
    <rPh sb="28" eb="30">
      <t>リヨウ</t>
    </rPh>
    <rPh sb="74" eb="75">
      <t>ヤク</t>
    </rPh>
    <rPh sb="80" eb="81">
      <t>メイ</t>
    </rPh>
    <rPh sb="82" eb="84">
      <t>ライジョウ</t>
    </rPh>
    <rPh sb="88" eb="90">
      <t>ホンケン</t>
    </rPh>
    <rPh sb="91" eb="93">
      <t>ミリョク</t>
    </rPh>
    <rPh sb="121" eb="125">
      <t>ジョウシュウジドリ</t>
    </rPh>
    <rPh sb="128" eb="130">
      <t>ヒンモク</t>
    </rPh>
    <rPh sb="134" eb="136">
      <t>ドウガ</t>
    </rPh>
    <rPh sb="137" eb="139">
      <t>サクセイ</t>
    </rPh>
    <rPh sb="141" eb="142">
      <t>ケイ</t>
    </rPh>
    <rPh sb="144" eb="146">
      <t>マンカイ</t>
    </rPh>
    <rPh sb="146" eb="148">
      <t>サイセイ</t>
    </rPh>
    <rPh sb="149" eb="151">
      <t>キロク</t>
    </rPh>
    <rPh sb="153" eb="154">
      <t>オオ</t>
    </rPh>
    <rPh sb="156" eb="157">
      <t>ヒト</t>
    </rPh>
    <rPh sb="158" eb="160">
      <t>ケンサン</t>
    </rPh>
    <rPh sb="160" eb="164">
      <t>ノウチクサンブツ</t>
    </rPh>
    <rPh sb="165" eb="167">
      <t>ミリョク</t>
    </rPh>
    <rPh sb="168" eb="169">
      <t>ツタ</t>
    </rPh>
    <phoneticPr fontId="1"/>
  </si>
  <si>
    <t>配合飼料価格の急激な価格高騰が発生し、畜産農家の経営を圧迫している状況であったが、影響を緩和することができた。</t>
  </si>
  <si>
    <t>畜産課</t>
    <rPh sb="0" eb="2">
      <t>チクサン</t>
    </rPh>
    <rPh sb="2" eb="3">
      <t>カ</t>
    </rPh>
    <phoneticPr fontId="1"/>
  </si>
  <si>
    <t>交付対象数量：835126.9t
交付農家戸数：1,067戸</t>
    <phoneticPr fontId="1"/>
  </si>
  <si>
    <t>電気料金高騰の負担を軽減することにより、土地改良施設の維持管理が適切に継続された。</t>
  </si>
  <si>
    <t>農村整備課</t>
    <rPh sb="0" eb="4">
      <t>ノウソンセイビ</t>
    </rPh>
    <rPh sb="4" eb="5">
      <t>カ</t>
    </rPh>
    <phoneticPr fontId="1"/>
  </si>
  <si>
    <t>揚水機等を維持管理する10土地改良区に対し、電気料金高騰分の１／２を補助金として交付</t>
    <rPh sb="0" eb="3">
      <t>ヨウスイキ</t>
    </rPh>
    <rPh sb="3" eb="4">
      <t>トウ</t>
    </rPh>
    <rPh sb="5" eb="7">
      <t>イジ</t>
    </rPh>
    <rPh sb="7" eb="9">
      <t>カンリ</t>
    </rPh>
    <rPh sb="13" eb="15">
      <t>トチ</t>
    </rPh>
    <rPh sb="15" eb="18">
      <t>カイリョウク</t>
    </rPh>
    <rPh sb="19" eb="20">
      <t>タイ</t>
    </rPh>
    <rPh sb="22" eb="24">
      <t>デンキ</t>
    </rPh>
    <rPh sb="24" eb="26">
      <t>リョウキン</t>
    </rPh>
    <rPh sb="26" eb="29">
      <t>コウトウブン</t>
    </rPh>
    <rPh sb="34" eb="37">
      <t>ホジョキン</t>
    </rPh>
    <rPh sb="40" eb="42">
      <t>コウフ</t>
    </rPh>
    <phoneticPr fontId="1"/>
  </si>
  <si>
    <t>養殖用配合飼料価格の急激な価格高騰が発生し、養殖業者の経営を圧迫している状況であったが、影響を緩和することができた。</t>
    <phoneticPr fontId="1"/>
  </si>
  <si>
    <t>蚕糸園芸課</t>
    <rPh sb="0" eb="2">
      <t>サンシ</t>
    </rPh>
    <rPh sb="2" eb="4">
      <t>エンゲイ</t>
    </rPh>
    <rPh sb="4" eb="5">
      <t>カ</t>
    </rPh>
    <phoneticPr fontId="1"/>
  </si>
  <si>
    <t>飼料購入数量 
令和４年第２四半期（8月～9月）：96.62t
令和４年第３四半期（10月～12月）：137.145t                                                                                                                                                                                                                                                                                                                                                                                                                                                                                                                                                                                                                                                                                                                                                                                                                                                                                                                                                                                                                                                                                                                                                                                                                                                           
実績額
令和４年第２四半期（8月～9月）：1,511,136円
令和４年第３四半期（10月～12月）：1,189,732円</t>
    <phoneticPr fontId="1"/>
  </si>
  <si>
    <t>管理課</t>
    <rPh sb="0" eb="3">
      <t>カンリカ</t>
    </rPh>
    <phoneticPr fontId="1"/>
  </si>
  <si>
    <t>県立高校等でICT機器の整備等を実施
・学習用端末の保守（高校・中等後期）　37,336台
・学習用端末のリース（中等前期・特支）　1,553台
・充電保管庫のリース（特支）　42台
・サーバ・回線・保守費用　（高校・中等・特支）　83校
・インターネット通信環境の強化（高校）59校</t>
    <rPh sb="16" eb="18">
      <t>ジッシ</t>
    </rPh>
    <phoneticPr fontId="1"/>
  </si>
  <si>
    <t>児童生徒の学びを保障するため、ICT環境を整備し、教育環境の充実を図った。・ICT環境を整備することで、臨時休業・分散登校等の緊急時における生徒の学びを保障することができた。</t>
    <phoneticPr fontId="1"/>
  </si>
  <si>
    <t>学校人事課
管理課</t>
    <rPh sb="0" eb="2">
      <t>ガッコウ</t>
    </rPh>
    <rPh sb="2" eb="5">
      <t>ジンジカ</t>
    </rPh>
    <rPh sb="6" eb="9">
      <t>カンリカ</t>
    </rPh>
    <phoneticPr fontId="1"/>
  </si>
  <si>
    <t>感染症対策と一人一台端末を活用した新しい学びを推進するため、全小・中・義務教育学校、全学年において少人数学級編制を実施（小1･2は30人以下学級編制、小3～中3は35人以下学級編制）</t>
    <phoneticPr fontId="1"/>
  </si>
  <si>
    <t>小学校の82.5％、中学校の49.2％の学級で30人以下の少人数学級が実現した。
アンケート結果より
・授業中に児童生徒の発言機会が増えている。・・・88％
・教材研究にかける時間が増加している。・・・71％
アンケート自由記述より
・少人数学級編制が実現していることで、子供たちが落ち着いた状態で学年経営ができている。（小学校）
・授業中タブレット端末を活用することで、生徒の理解状況や意欲に応じた学びが推進できている。（中学校）</t>
    <rPh sb="46" eb="48">
      <t>ケッカ</t>
    </rPh>
    <rPh sb="52" eb="55">
      <t>ジュギョウチュウ</t>
    </rPh>
    <rPh sb="56" eb="58">
      <t>ジドウ</t>
    </rPh>
    <rPh sb="58" eb="60">
      <t>セイト</t>
    </rPh>
    <rPh sb="61" eb="63">
      <t>ハツゲン</t>
    </rPh>
    <rPh sb="63" eb="65">
      <t>キカイ</t>
    </rPh>
    <rPh sb="66" eb="67">
      <t>フ</t>
    </rPh>
    <rPh sb="80" eb="82">
      <t>キョウザイ</t>
    </rPh>
    <rPh sb="82" eb="84">
      <t>ケンキュウ</t>
    </rPh>
    <rPh sb="88" eb="90">
      <t>ジカン</t>
    </rPh>
    <rPh sb="91" eb="93">
      <t>ゾウカ</t>
    </rPh>
    <rPh sb="110" eb="112">
      <t>ジユウ</t>
    </rPh>
    <rPh sb="112" eb="114">
      <t>キジュツ</t>
    </rPh>
    <phoneticPr fontId="1"/>
  </si>
  <si>
    <t>学びのイノベーション戦略室</t>
    <rPh sb="0" eb="1">
      <t>マナ</t>
    </rPh>
    <rPh sb="10" eb="13">
      <t>センリャクシツ</t>
    </rPh>
    <phoneticPr fontId="1"/>
  </si>
  <si>
    <t xml:space="preserve">①withコロナ、アフターコロナ時代のニューノーマルに対応するため、教育のデジタルトランスフォーメーションを推進する。
②、③
・デジタル教育推進アドバイザー設置　　　１４９６千円
  アドバイザーを委嘱し、教育のＩＣＴ化の方針に関するアドバイスを受ける。
・ＩＣＴ教育推進協議会運営　　　　　　　　　　　３０４千円
  県、市町村、学校の代表者で構成される協議会を設置、運営し、教育のＩＣＴ化の方針について検討する。
・教育ＤＸ推進センター設置　　　　　　　  ２６，２３５千円
  各教育事務所に教育ＤＸ推進コーディネーターを配置し、公立小中学校のＩＣＴ化を支援する。
④県、市町村 </t>
  </si>
  <si>
    <t>【デジタル教育推進アドバイザー】
ICT教育推進研究協議会及びワーキンググループに参加し、指導助言（計8回）
【ICT教育推進研究協議会運営】
　WG1 共通プラットフォーム活用
　WG2「新時代の学び」推進（小中学校）
　WG2「新時代の学び」推進（高等学校）
　WG2「新時代の学び」推進（特別支援学校）
  WG3 業務改善推進
【教育ＤＸ推進センター設置】
各教育事務所に教育ＤＸ推進コーディネーターを配置し、学校現場におけるICT活用を支援</t>
    <phoneticPr fontId="1"/>
  </si>
  <si>
    <t>ICT教育推進研究協議会開催により、県、市町村、学校間における連携強化を図った。
　→参加者アンケートにおいて、県・市町村間の連携が「強化された」「どちらかといえば強化された」と回答した割合→92％（目標値70％）
教育のデジタルトランスフォーメーション化の推進により、生徒のICT活用能力の向上を図った。
　→高校生アンケートで、ICTリテラシーが身についたと感じる生徒の割合について、「そう思う」「どちらかといえば、そう思う」と回答した割合→89．1％（目標値90％）</t>
    <phoneticPr fontId="1"/>
  </si>
  <si>
    <t>【ICT活用スキル育成プロジェクト】
・公開授業の状況を総合教育センターｗｅｂページに掲載することで情報共有を行い、より多くの者がプログラミングに触れる機会を作れた。
・集中セミナー　小学校部門26名、中高生部門30名
参加。アンケートで「これからもプログラミングを続けていきたい。オリジナルのゲームやアプリの開発をしてみたい。」との声があり、児童生徒の学習意欲向上につながった。
【教員の指導力向上プロジェクト】
・オンライン研修時のネットワーク不具合はなかった。
ｗｅｂセミナー2回。オンラインミニ研修4回。
・機器等の整備により、市町村向けカスタムメイド研修につなげることができた。
【ICT利活用促進研究会】
・先進校の優良事例や外部有識者の講演によって、モデル校の一人一台端末を活用した授業改善を推進することができた。
【県立高校等における授業支援ソフトウェアの活用等】
分散登校時についても、動画教材や、授業目的公衆送信補償金制度の利用により、1人1台端末を活用した学びを推進することができた。また、モバイルルータ―はWi-Fiが届かない場所でのICTの活用をすることができた。
【オンライン教育推進プロジェクト】
県内各地の生徒と外国人講師が英語で意見交換を行い、多様な視点の獲得と、実践的英語運用能力の向上を図ることができた。</t>
    <rPh sb="130" eb="131">
      <t>ツヅ</t>
    </rPh>
    <rPh sb="152" eb="154">
      <t>カイハツ</t>
    </rPh>
    <rPh sb="248" eb="250">
      <t>ケンシュウ</t>
    </rPh>
    <rPh sb="251" eb="252">
      <t>カイ</t>
    </rPh>
    <phoneticPr fontId="1"/>
  </si>
  <si>
    <t>総合教育センター
義務教育課
高校教育課</t>
    <rPh sb="0" eb="2">
      <t>ソウゴウ</t>
    </rPh>
    <rPh sb="2" eb="4">
      <t>キョウイク</t>
    </rPh>
    <rPh sb="9" eb="11">
      <t>ギム</t>
    </rPh>
    <rPh sb="11" eb="14">
      <t>キョウイクカ</t>
    </rPh>
    <rPh sb="15" eb="17">
      <t>コウコウ</t>
    </rPh>
    <rPh sb="17" eb="20">
      <t>キョウイクカ</t>
    </rPh>
    <phoneticPr fontId="1"/>
  </si>
  <si>
    <t>義務教育課</t>
    <rPh sb="0" eb="2">
      <t>ギム</t>
    </rPh>
    <rPh sb="2" eb="5">
      <t>キョウイクカ</t>
    </rPh>
    <phoneticPr fontId="1"/>
  </si>
  <si>
    <t>端末やモバイルルータの整備により生徒の学びが保障され、Wi-Fiのない環境においてもオンライン学習が可能となった。</t>
    <rPh sb="0" eb="2">
      <t>タンマツ</t>
    </rPh>
    <rPh sb="35" eb="37">
      <t>カンキョウ</t>
    </rPh>
    <rPh sb="47" eb="49">
      <t>ガクシュウ</t>
    </rPh>
    <rPh sb="50" eb="52">
      <t>カノウ</t>
    </rPh>
    <phoneticPr fontId="1"/>
  </si>
  <si>
    <t>特別支援教育課</t>
    <rPh sb="0" eb="7">
      <t>トクベツシエンキョウイクカ</t>
    </rPh>
    <phoneticPr fontId="1"/>
  </si>
  <si>
    <t>【電子書籍】
　いつでも、だれでも、どこでも利用可能な非来館型サービスが充実した。(R4年度末時点1,934アクセス）
【16mmフィルムデジタル化】
146本のデジタル化が完了し、web上での公開に向け、手続を進めている。今後、一般公開や県広報としての利用等を予定している。</t>
    <rPh sb="1" eb="3">
      <t>デンシ</t>
    </rPh>
    <rPh sb="3" eb="5">
      <t>ショセキ</t>
    </rPh>
    <rPh sb="22" eb="24">
      <t>リヨウ</t>
    </rPh>
    <rPh sb="24" eb="26">
      <t>カノウ</t>
    </rPh>
    <rPh sb="27" eb="28">
      <t>ヒ</t>
    </rPh>
    <rPh sb="28" eb="30">
      <t>ライカン</t>
    </rPh>
    <rPh sb="30" eb="31">
      <t>ガタ</t>
    </rPh>
    <rPh sb="36" eb="38">
      <t>ジュウジツ</t>
    </rPh>
    <rPh sb="44" eb="46">
      <t>ネンド</t>
    </rPh>
    <rPh sb="46" eb="47">
      <t>マツ</t>
    </rPh>
    <rPh sb="47" eb="49">
      <t>ジテン</t>
    </rPh>
    <rPh sb="72" eb="73">
      <t>カ</t>
    </rPh>
    <phoneticPr fontId="1"/>
  </si>
  <si>
    <t>【ICT活用スキル育成プロジェクト】
・先進プログラミング教育実践として、モデル校4校でオンラインによる公開授業を行い、実践状況について紹介した。
・小学生部門、中高生部門に分けた集中セミナーを開催し、オンラインによるプログラミング教育の実習を実施
【教員の指導力向上プロジェクト】
・研修室無線ＬＡＮ化等を行い、オンライン研修の環境を整備
・1人1台端末活用等をテーマとしたｗｅｂセミナーを実施
【ICT利活用促進研究会】
・県外3箇所の先進校への視察を実施し、その知見をまとめた資料をモデル校と共有
・モデル校の担当者が集まる会議において、外部講師による講義を行った。
【県立高校等における授業支援ソフトウェアの活用等】
・スタディサプリのライセンスを付与
・モバイルルーター194台を学校に配布
・授業目的公衆送信補償金制度を活用
【オンライン教育推進プロジェクト】
オンライン英語ディスカッションプログラムを実施
県立女子大外国語教育研究所と連携し、計3期（15日間）実施。（県内高校生のべ41名参加）</t>
    <phoneticPr fontId="1"/>
  </si>
  <si>
    <t>学習用端末及び指導者用端末（23校、1,250台）及び貸出用モバイルルータ（100台）を整備</t>
    <rPh sb="25" eb="26">
      <t>オヨ</t>
    </rPh>
    <rPh sb="27" eb="28">
      <t>カ</t>
    </rPh>
    <rPh sb="28" eb="29">
      <t>ダ</t>
    </rPh>
    <rPh sb="29" eb="30">
      <t>ヨウ</t>
    </rPh>
    <rPh sb="41" eb="42">
      <t>ダイ</t>
    </rPh>
    <rPh sb="44" eb="46">
      <t>セイビ</t>
    </rPh>
    <phoneticPr fontId="1"/>
  </si>
  <si>
    <t>【電子書籍】
令和5年1月からサービスを開始し、1,026冊を導入
【16mmフィルムデジタル化】
フィルムスキャナー等を購入し、16mmフィルムのデジタル化を実施</t>
    <rPh sb="1" eb="3">
      <t>デンシ</t>
    </rPh>
    <rPh sb="3" eb="5">
      <t>ショセキ</t>
    </rPh>
    <rPh sb="7" eb="9">
      <t>レイワ</t>
    </rPh>
    <rPh sb="10" eb="11">
      <t>ネン</t>
    </rPh>
    <rPh sb="12" eb="13">
      <t>ガツ</t>
    </rPh>
    <rPh sb="20" eb="22">
      <t>カイシ</t>
    </rPh>
    <rPh sb="29" eb="30">
      <t>サツ</t>
    </rPh>
    <rPh sb="31" eb="33">
      <t>ドウニュウ</t>
    </rPh>
    <rPh sb="47" eb="48">
      <t>カ</t>
    </rPh>
    <rPh sb="80" eb="82">
      <t>ジッシ</t>
    </rPh>
    <phoneticPr fontId="1"/>
  </si>
  <si>
    <t>生涯学習課</t>
    <rPh sb="0" eb="2">
      <t>ショウガイ</t>
    </rPh>
    <rPh sb="2" eb="5">
      <t>ガクシュウカ</t>
    </rPh>
    <phoneticPr fontId="1"/>
  </si>
  <si>
    <t>新型コロナウイルス感染拡大防止のための、窓の開放による常時換気を室温を適温に保ちながら行うことが出来るようになった。また、マスク着用をしての猛暑夏の授業での熱中症リスクが低減した。</t>
  </si>
  <si>
    <t>コロナウイルス感染症拡大の影響で修学旅行を中止や延期とした県立学校に対して企画料等の費用を支援し、各家庭における負担を軽減することができた。</t>
    <rPh sb="37" eb="39">
      <t>キカク</t>
    </rPh>
    <rPh sb="39" eb="40">
      <t>リョウ</t>
    </rPh>
    <phoneticPr fontId="1"/>
  </si>
  <si>
    <t>高校教育課</t>
    <rPh sb="0" eb="2">
      <t>コウコウ</t>
    </rPh>
    <rPh sb="2" eb="5">
      <t>キョウイクカ</t>
    </rPh>
    <phoneticPr fontId="1"/>
  </si>
  <si>
    <t>和式トイレを洋式トイレに改修することにより、排泄時及び洗浄時における飛沫の拡散を防止し、感染リスクを軽減することができた。</t>
    <rPh sb="0" eb="2">
      <t>ワシキ</t>
    </rPh>
    <rPh sb="6" eb="8">
      <t>ヨウシキ</t>
    </rPh>
    <rPh sb="12" eb="14">
      <t>カイシュウ</t>
    </rPh>
    <rPh sb="37" eb="39">
      <t>カクサン</t>
    </rPh>
    <rPh sb="40" eb="42">
      <t>ボウシ</t>
    </rPh>
    <phoneticPr fontId="1"/>
  </si>
  <si>
    <t>食材費の高騰にもかかわらず、保護者負担を増やすことなく、年度末まで学校給食摂取基準を満たす給食を提供できた。</t>
    <rPh sb="0" eb="3">
      <t>ショクザイヒ</t>
    </rPh>
    <rPh sb="4" eb="6">
      <t>コウトウ</t>
    </rPh>
    <rPh sb="14" eb="17">
      <t>ホゴシャ</t>
    </rPh>
    <rPh sb="17" eb="19">
      <t>フタン</t>
    </rPh>
    <rPh sb="20" eb="21">
      <t>フ</t>
    </rPh>
    <rPh sb="28" eb="31">
      <t>ネンドマツ</t>
    </rPh>
    <rPh sb="33" eb="35">
      <t>ガッコウ</t>
    </rPh>
    <rPh sb="35" eb="37">
      <t>キュウショク</t>
    </rPh>
    <rPh sb="37" eb="39">
      <t>セッシュ</t>
    </rPh>
    <rPh sb="39" eb="41">
      <t>キジュン</t>
    </rPh>
    <rPh sb="42" eb="43">
      <t>ミ</t>
    </rPh>
    <rPh sb="45" eb="47">
      <t>キュウショク</t>
    </rPh>
    <rPh sb="48" eb="50">
      <t>テイキョウ</t>
    </rPh>
    <phoneticPr fontId="1"/>
  </si>
  <si>
    <t>健康体育課</t>
    <rPh sb="0" eb="2">
      <t>ケンコウ</t>
    </rPh>
    <rPh sb="2" eb="5">
      <t>タイイクカ</t>
    </rPh>
    <phoneticPr fontId="1"/>
  </si>
  <si>
    <t>県立高校29室の特別教室に空調設備の整備を実施</t>
    <rPh sb="21" eb="23">
      <t>ジッシ</t>
    </rPh>
    <phoneticPr fontId="1"/>
  </si>
  <si>
    <t>県立学校等において修学旅行の中止や延期に伴う追加経費を支援（高等学校4件）</t>
    <phoneticPr fontId="1"/>
  </si>
  <si>
    <t>県立社会教育施設（ぐんま昆虫の森、北毛青少年自然の家、東毛青少年自然の家、青少年会館）の和式トイレ計54基を洋式トイレに改修</t>
    <rPh sb="0" eb="2">
      <t>ケンリツ</t>
    </rPh>
    <rPh sb="2" eb="4">
      <t>シャカイ</t>
    </rPh>
    <rPh sb="4" eb="6">
      <t>キョウイク</t>
    </rPh>
    <rPh sb="6" eb="8">
      <t>シセツ</t>
    </rPh>
    <rPh sb="12" eb="14">
      <t>コンチュウ</t>
    </rPh>
    <rPh sb="15" eb="16">
      <t>モリ</t>
    </rPh>
    <rPh sb="17" eb="19">
      <t>ホクモウ</t>
    </rPh>
    <rPh sb="19" eb="22">
      <t>セイショウネン</t>
    </rPh>
    <rPh sb="22" eb="24">
      <t>シゼン</t>
    </rPh>
    <rPh sb="25" eb="26">
      <t>イエ</t>
    </rPh>
    <rPh sb="27" eb="29">
      <t>トウモウ</t>
    </rPh>
    <rPh sb="29" eb="32">
      <t>セイショウネン</t>
    </rPh>
    <rPh sb="32" eb="34">
      <t>シゼン</t>
    </rPh>
    <rPh sb="35" eb="36">
      <t>イエ</t>
    </rPh>
    <rPh sb="37" eb="40">
      <t>セイショウネン</t>
    </rPh>
    <rPh sb="40" eb="42">
      <t>カイカン</t>
    </rPh>
    <rPh sb="44" eb="46">
      <t>ワシキ</t>
    </rPh>
    <rPh sb="49" eb="50">
      <t>ケイ</t>
    </rPh>
    <rPh sb="52" eb="53">
      <t>キ</t>
    </rPh>
    <rPh sb="54" eb="56">
      <t>ヨウシキ</t>
    </rPh>
    <rPh sb="60" eb="62">
      <t>カイシュウ</t>
    </rPh>
    <phoneticPr fontId="1"/>
  </si>
  <si>
    <t>当初計画どおり、自校式給食を実施する全10校の特別支援学校に対し、9月から3月までの間、物価高騰に対応する給食食材費を補助</t>
    <rPh sb="0" eb="2">
      <t>トウショ</t>
    </rPh>
    <rPh sb="2" eb="4">
      <t>ケイカク</t>
    </rPh>
    <rPh sb="8" eb="13">
      <t>ジコウシキキュウショク</t>
    </rPh>
    <rPh sb="14" eb="16">
      <t>ジッシ</t>
    </rPh>
    <rPh sb="18" eb="19">
      <t>ゼン</t>
    </rPh>
    <rPh sb="21" eb="22">
      <t>コウ</t>
    </rPh>
    <rPh sb="23" eb="25">
      <t>トクベツ</t>
    </rPh>
    <rPh sb="25" eb="27">
      <t>シエン</t>
    </rPh>
    <rPh sb="27" eb="29">
      <t>ガッコウ</t>
    </rPh>
    <rPh sb="30" eb="31">
      <t>タイ</t>
    </rPh>
    <rPh sb="34" eb="35">
      <t>ガツ</t>
    </rPh>
    <rPh sb="38" eb="39">
      <t>ガツ</t>
    </rPh>
    <rPh sb="42" eb="43">
      <t>カン</t>
    </rPh>
    <rPh sb="44" eb="46">
      <t>ブッカ</t>
    </rPh>
    <rPh sb="46" eb="48">
      <t>コウトウ</t>
    </rPh>
    <rPh sb="49" eb="51">
      <t>タイオウ</t>
    </rPh>
    <rPh sb="53" eb="55">
      <t>キュウショク</t>
    </rPh>
    <rPh sb="55" eb="58">
      <t>ショクザイヒ</t>
    </rPh>
    <rPh sb="59" eb="61">
      <t>ホジョ</t>
    </rPh>
    <phoneticPr fontId="1"/>
  </si>
  <si>
    <t>146本のデジタル化が完了し、web上での公開に向け、手続を進めている。今後、一般公開や県広報としての利用等を予定している。</t>
  </si>
  <si>
    <t>R4.11</t>
    <phoneticPr fontId="1"/>
  </si>
  <si>
    <t>風や日差しに影響を受けやすく、窓開けによる換気ができないスポーツを行う際にも、換気扇の換気により、新型コロナウイルス感染の拡大を防止できた。</t>
    <rPh sb="0" eb="1">
      <t>カゼ</t>
    </rPh>
    <rPh sb="2" eb="4">
      <t>ヒザ</t>
    </rPh>
    <rPh sb="6" eb="8">
      <t>エイキョウ</t>
    </rPh>
    <rPh sb="9" eb="10">
      <t>ウ</t>
    </rPh>
    <rPh sb="15" eb="16">
      <t>マド</t>
    </rPh>
    <rPh sb="16" eb="17">
      <t>ア</t>
    </rPh>
    <rPh sb="21" eb="23">
      <t>カンキ</t>
    </rPh>
    <rPh sb="33" eb="34">
      <t>オコナ</t>
    </rPh>
    <rPh sb="35" eb="36">
      <t>サイ</t>
    </rPh>
    <rPh sb="39" eb="42">
      <t>カンキセン</t>
    </rPh>
    <rPh sb="43" eb="45">
      <t>カンキ</t>
    </rPh>
    <rPh sb="49" eb="51">
      <t>シンガタ</t>
    </rPh>
    <rPh sb="58" eb="60">
      <t>カンセン</t>
    </rPh>
    <rPh sb="61" eb="63">
      <t>カクダイ</t>
    </rPh>
    <rPh sb="64" eb="66">
      <t>ボウシ</t>
    </rPh>
    <phoneticPr fontId="1"/>
  </si>
  <si>
    <t>16mmフィルムのデジタルコンテンツ化</t>
    <phoneticPr fontId="1"/>
  </si>
  <si>
    <t>体育館換気設備設置工事</t>
    <phoneticPr fontId="1"/>
  </si>
  <si>
    <t>【学習データの利活用研究】
・小中→授業と家庭をつないだ学びの研究に係るモデル校事業を5校で実施
・高校→到達度テスト結果に応じた個別の動画や課題配信に係るモデル校事業を5校で実施
【健康データ（ライフ・ログ）の利活用研究】
令和4年度研究指定校→小学校11校、中学校7校、高等学校5校で実施</t>
    <phoneticPr fontId="1"/>
  </si>
  <si>
    <t>フィルムスキャナー等を購入し、16mmフィルムのデジタル化を実施</t>
    <phoneticPr fontId="1"/>
  </si>
  <si>
    <t>体育館に換気扇3台を取り付け</t>
    <rPh sb="0" eb="3">
      <t>タイイクカン</t>
    </rPh>
    <rPh sb="4" eb="7">
      <t>カンキセン</t>
    </rPh>
    <rPh sb="8" eb="9">
      <t>ダイ</t>
    </rPh>
    <rPh sb="10" eb="11">
      <t>ト</t>
    </rPh>
    <rPh sb="12" eb="13">
      <t>ツ</t>
    </rPh>
    <phoneticPr fontId="1"/>
  </si>
  <si>
    <t>教育のデジタルトランスフォーメーション化の推進により、生徒のICT活用能力の向上を図った。
　→高校生アンケートで、ICTリテラシーが身についたと感じる生徒の割合について、「そう思う」「どちらかといえば、そう思う」と回答した割合→89．1％（目標値90％）　</t>
    <phoneticPr fontId="1"/>
  </si>
  <si>
    <t>管理課
特別支援教育課</t>
    <rPh sb="0" eb="3">
      <t>カンリカ</t>
    </rPh>
    <rPh sb="4" eb="6">
      <t>トクベツ</t>
    </rPh>
    <rPh sb="6" eb="8">
      <t>シエン</t>
    </rPh>
    <rPh sb="8" eb="11">
      <t>キョウイクカ</t>
    </rPh>
    <phoneticPr fontId="1"/>
  </si>
  <si>
    <t>特別支援学校10校で24台のスクールバス増便を実施</t>
    <phoneticPr fontId="1"/>
  </si>
  <si>
    <t>県立特別支援学校のスクールバスの児童生徒乗車率50%未満を達成した。
感染症の拡大・感染のリスクを低減を図ることができた。特別支援学校10校について、乗車率が増便前平均69.6％から増便後平均34.1％へと減衰した。</t>
    <phoneticPr fontId="1"/>
  </si>
  <si>
    <t>本事業を通じて、飲食店が営業時間短縮に協力した結果、会食等による新型コロナウイルス感染拡大の防止につながった。</t>
    <phoneticPr fontId="1"/>
  </si>
  <si>
    <t>産業政策課</t>
    <rPh sb="0" eb="2">
      <t>サンギョウ</t>
    </rPh>
    <rPh sb="2" eb="4">
      <t>セイサク</t>
    </rPh>
    <rPh sb="4" eb="5">
      <t>カ</t>
    </rPh>
    <phoneticPr fontId="1"/>
  </si>
  <si>
    <t>申請件数：21,682件
支給件数：21,249件
支給総額：17,960,556千円</t>
    <phoneticPr fontId="1"/>
  </si>
  <si>
    <t>申請件数：２７件
採択件数：１２件
交付総額：２０９，７２４千円</t>
    <rPh sb="0" eb="2">
      <t>シンセイ</t>
    </rPh>
    <rPh sb="2" eb="3">
      <t>ケン</t>
    </rPh>
    <rPh sb="3" eb="4">
      <t>スウ</t>
    </rPh>
    <rPh sb="7" eb="8">
      <t>ケン</t>
    </rPh>
    <rPh sb="9" eb="11">
      <t>サイタク</t>
    </rPh>
    <rPh sb="11" eb="13">
      <t>ケンスウ</t>
    </rPh>
    <rPh sb="16" eb="17">
      <t>ケン</t>
    </rPh>
    <rPh sb="18" eb="20">
      <t>コウフ</t>
    </rPh>
    <rPh sb="20" eb="22">
      <t>ソウガク</t>
    </rPh>
    <rPh sb="30" eb="32">
      <t>センエン</t>
    </rPh>
    <phoneticPr fontId="1"/>
  </si>
  <si>
    <t xml:space="preserve">デジタル技術を活用した共創プロジェクトを１２件採択し、未来に向けた新規事業の展開や、イノベーションの創出を後押しした。
既に来年度には実装が見込まれている案件も生まれる等、一定の効果が現れ始めている。
</t>
    <rPh sb="4" eb="6">
      <t>ギジュツ</t>
    </rPh>
    <rPh sb="7" eb="9">
      <t>カツヨウ</t>
    </rPh>
    <rPh sb="11" eb="13">
      <t>キョウソウ</t>
    </rPh>
    <rPh sb="22" eb="23">
      <t>ケン</t>
    </rPh>
    <rPh sb="23" eb="25">
      <t>サイタク</t>
    </rPh>
    <rPh sb="27" eb="29">
      <t>ミライ</t>
    </rPh>
    <rPh sb="30" eb="31">
      <t>ム</t>
    </rPh>
    <rPh sb="33" eb="35">
      <t>シンキ</t>
    </rPh>
    <rPh sb="35" eb="37">
      <t>ジギョウ</t>
    </rPh>
    <rPh sb="38" eb="40">
      <t>テンカイ</t>
    </rPh>
    <rPh sb="50" eb="52">
      <t>ソウシュツ</t>
    </rPh>
    <rPh sb="53" eb="55">
      <t>アトオ</t>
    </rPh>
    <rPh sb="60" eb="61">
      <t>スデ</t>
    </rPh>
    <rPh sb="62" eb="65">
      <t>ライネンド</t>
    </rPh>
    <rPh sb="67" eb="69">
      <t>ジッソウ</t>
    </rPh>
    <rPh sb="70" eb="72">
      <t>ミコ</t>
    </rPh>
    <rPh sb="77" eb="79">
      <t>アンケン</t>
    </rPh>
    <rPh sb="80" eb="81">
      <t>ウ</t>
    </rPh>
    <rPh sb="84" eb="85">
      <t>トウ</t>
    </rPh>
    <rPh sb="86" eb="88">
      <t>イッテイ</t>
    </rPh>
    <rPh sb="89" eb="91">
      <t>コウカ</t>
    </rPh>
    <rPh sb="92" eb="93">
      <t>アラワ</t>
    </rPh>
    <rPh sb="94" eb="95">
      <t>ハジ</t>
    </rPh>
    <phoneticPr fontId="1"/>
  </si>
  <si>
    <t>未来投資・デジタル産業課</t>
    <rPh sb="0" eb="4">
      <t>ミライトウシ</t>
    </rPh>
    <rPh sb="9" eb="11">
      <t>サンギョウ</t>
    </rPh>
    <rPh sb="11" eb="12">
      <t>カ</t>
    </rPh>
    <phoneticPr fontId="1"/>
  </si>
  <si>
    <t>県民が県公式LINEを通じて、群馬県産の高品質マスクをオンラインで購入できるシステムを運用
R4年度は41万枚の県産マスクを販売
システムを再構築し軽量化を実施</t>
    <rPh sb="0" eb="2">
      <t>ケンミン</t>
    </rPh>
    <rPh sb="3" eb="4">
      <t>ケン</t>
    </rPh>
    <rPh sb="4" eb="6">
      <t>コウシキ</t>
    </rPh>
    <rPh sb="11" eb="12">
      <t>ツウ</t>
    </rPh>
    <rPh sb="15" eb="18">
      <t>グンマケン</t>
    </rPh>
    <rPh sb="18" eb="19">
      <t>サン</t>
    </rPh>
    <rPh sb="20" eb="23">
      <t>コウヒンシツ</t>
    </rPh>
    <rPh sb="33" eb="35">
      <t>コウニュウ</t>
    </rPh>
    <rPh sb="43" eb="45">
      <t>ウンヨウ</t>
    </rPh>
    <rPh sb="48" eb="50">
      <t>ネンド</t>
    </rPh>
    <rPh sb="53" eb="55">
      <t>マンマイ</t>
    </rPh>
    <rPh sb="56" eb="58">
      <t>ケンサン</t>
    </rPh>
    <rPh sb="62" eb="64">
      <t>ハンバイ</t>
    </rPh>
    <rPh sb="70" eb="73">
      <t>サイコウチク</t>
    </rPh>
    <rPh sb="74" eb="76">
      <t>ケイリョウ</t>
    </rPh>
    <rPh sb="76" eb="77">
      <t>カ</t>
    </rPh>
    <rPh sb="78" eb="80">
      <t>ジッシ</t>
    </rPh>
    <phoneticPr fontId="1"/>
  </si>
  <si>
    <t>コロナ禍が継続する中、高品質のマスクを地産地消で安定的に供給できる体制を構築。
システムの軽量化により、維持費用を縮減。新たな災害やパンデミックにも備えた、持続可能な自立分散型社会の実現に寄与。</t>
    <rPh sb="3" eb="4">
      <t>カ</t>
    </rPh>
    <rPh sb="5" eb="7">
      <t>ケイゾク</t>
    </rPh>
    <rPh sb="9" eb="10">
      <t>ナカ</t>
    </rPh>
    <rPh sb="11" eb="14">
      <t>コウヒンシツ</t>
    </rPh>
    <rPh sb="19" eb="23">
      <t>チサンチショウ</t>
    </rPh>
    <rPh sb="24" eb="27">
      <t>アンテイテキ</t>
    </rPh>
    <rPh sb="28" eb="30">
      <t>キョウキュウ</t>
    </rPh>
    <rPh sb="33" eb="35">
      <t>タイセイ</t>
    </rPh>
    <rPh sb="36" eb="38">
      <t>コウチク</t>
    </rPh>
    <rPh sb="45" eb="48">
      <t>ケイリョウカ</t>
    </rPh>
    <rPh sb="52" eb="54">
      <t>イジ</t>
    </rPh>
    <rPh sb="54" eb="56">
      <t>ヒヨウ</t>
    </rPh>
    <rPh sb="57" eb="59">
      <t>シュクゲン</t>
    </rPh>
    <rPh sb="60" eb="61">
      <t>アラ</t>
    </rPh>
    <rPh sb="63" eb="65">
      <t>サイガイ</t>
    </rPh>
    <rPh sb="74" eb="75">
      <t>ソナ</t>
    </rPh>
    <rPh sb="78" eb="80">
      <t>ジゾク</t>
    </rPh>
    <rPh sb="80" eb="82">
      <t>カノウ</t>
    </rPh>
    <rPh sb="83" eb="85">
      <t>ジリツ</t>
    </rPh>
    <rPh sb="85" eb="88">
      <t>ブンサンガタ</t>
    </rPh>
    <rPh sb="88" eb="90">
      <t>シャカイ</t>
    </rPh>
    <rPh sb="91" eb="93">
      <t>ジツゲン</t>
    </rPh>
    <rPh sb="94" eb="96">
      <t>キヨ</t>
    </rPh>
    <phoneticPr fontId="1"/>
  </si>
  <si>
    <t>各業界団体が作成したガイドラインをもとに感染症対策を適切に行っている店舗を県が認定することで、消費者の信頼性の確保や消費喚起による地域経済の活性化に繋がった。</t>
  </si>
  <si>
    <t>地域企業支援課</t>
    <rPh sb="0" eb="2">
      <t>チイキ</t>
    </rPh>
    <rPh sb="2" eb="4">
      <t>キギョウ</t>
    </rPh>
    <rPh sb="4" eb="6">
      <t>シエン</t>
    </rPh>
    <rPh sb="6" eb="7">
      <t>カ</t>
    </rPh>
    <phoneticPr fontId="1"/>
  </si>
  <si>
    <t>R5.2</t>
    <phoneticPr fontId="1"/>
  </si>
  <si>
    <t>ストップコロナ！対策認定件数529件</t>
    <phoneticPr fontId="1"/>
  </si>
  <si>
    <t>事業承継診断を受け、今後事業承継を予定している県内中小・小規模事業者に対して、専門家(チーム)を派遣し、事業承継に係る課題や経営課題、デジタル化の活用状況等の見える化を実施支援機関向けに支援事例等の共有や支援力向上に向けた研修を実施
【専門家派遣事業】
・受付件数：11件
【事業承継支援力向上研修（オンライン開催）】
・実施日：令和4年8月25日
・参加者：:39人</t>
    <rPh sb="84" eb="86">
      <t>ジッシ</t>
    </rPh>
    <phoneticPr fontId="1"/>
  </si>
  <si>
    <t>継ぎたくなる企業、魅力的な企業に向けた磨き上げを行い、円滑な事業承継を支援することができた。また、研修の実施により、支援機関の支援スキル向上につながった。</t>
    <phoneticPr fontId="1"/>
  </si>
  <si>
    <t>オンライン展示場「 GUNMA VIRTUAL EXPO 」において、県内企業の取引先とのマッチングを推進するとともに、プロモーション動画の作成を支援することで、企業の優れた技術・製品の効果的なＰＲにつなげた。</t>
  </si>
  <si>
    <t xml:space="preserve">・「在宅ワーカー」育成講座開催
①入門講座会場開催：52名/オンライン開催：51名
②実践講座会場開催：24名/オンライン開催：30名
③スキルアップ講座会場開催（全１０回）：20名
・働き方改革2.0セミナー開催（3回）
県内企業の「新しい働き方」導入を支援するため、先進企業とのワークショップを通して、導入事例を学ぶ機会を提供：82名（延べ）
</t>
    <rPh sb="9" eb="11">
      <t>イクセイ</t>
    </rPh>
    <rPh sb="11" eb="13">
      <t>コウザ</t>
    </rPh>
    <rPh sb="28" eb="29">
      <t>メイ</t>
    </rPh>
    <rPh sb="40" eb="41">
      <t>メイ</t>
    </rPh>
    <rPh sb="47" eb="49">
      <t>カイジョウ</t>
    </rPh>
    <rPh sb="54" eb="55">
      <t>メイ</t>
    </rPh>
    <rPh sb="66" eb="67">
      <t>メイ</t>
    </rPh>
    <rPh sb="90" eb="91">
      <t>メイ</t>
    </rPh>
    <rPh sb="93" eb="94">
      <t>ハタラ</t>
    </rPh>
    <rPh sb="95" eb="98">
      <t>カタカイカク</t>
    </rPh>
    <rPh sb="105" eb="107">
      <t>カイサイ</t>
    </rPh>
    <rPh sb="109" eb="110">
      <t>カイ</t>
    </rPh>
    <rPh sb="168" eb="169">
      <t>メイ</t>
    </rPh>
    <rPh sb="170" eb="171">
      <t>ノ</t>
    </rPh>
    <phoneticPr fontId="1"/>
  </si>
  <si>
    <t>労働政策課</t>
    <rPh sb="0" eb="2">
      <t>ロウドウ</t>
    </rPh>
    <rPh sb="2" eb="5">
      <t>セイサクカ</t>
    </rPh>
    <phoneticPr fontId="1"/>
  </si>
  <si>
    <t>常設のオンライン展示場「 GUNMA VIRTUAL EXPO 」を運営
・登録企業数：560社（R5年3月末時点）
「デジタルプロモーションツール作成支援事業」を実施
・内容：自社サイトや展示会などの場で活用できるプロモーションツールを作成し、販路開拓を側面的に支援
・動画作成企業：19社</t>
    <phoneticPr fontId="1"/>
  </si>
  <si>
    <t>ＩＣＴ等を活用した、時間と場所にとらわれない柔軟な働き方を県内企業や求職者に展開することができた。</t>
    <phoneticPr fontId="1"/>
  </si>
  <si>
    <t>コロナ禍を経て変化した旅行者のニーズを踏まえ、群馬県で心と身体を癒す過ごし方「リトリート」や、その他群馬県の人気コンテンツについて、WEB上における効果的な発信方法を検討し、県内外に認知を拡大することができた。</t>
  </si>
  <si>
    <t>観光魅力創出課</t>
    <rPh sb="0" eb="7">
      <t>カンコウミリョクソウシュツカ</t>
    </rPh>
    <phoneticPr fontId="1"/>
  </si>
  <si>
    <t>日本語観光HPをリニューアルし、R5.3.29に公開
コロナ後を見据えた観光情報発信
・群馬での新たな観光スタイル「リトリート」のイメージ動画やモデルプラン等のWEB記事を作成・発信
（タイアップWEB記事：掲載後7日間で9,070PV
リトリートモデルプラン造成数：１２プラン）
リトリート環境整備(ハード)に対する補助
補助金希望の２地域に対し、群馬県アドバイザーを派遣し現地視察を実施。地域の事業計画にアドバイス</t>
    <rPh sb="109" eb="110">
      <t>アイダ</t>
    </rPh>
    <phoneticPr fontId="1"/>
  </si>
  <si>
    <t>○感染症拡大防止対策
・感染症対策のための消耗品の購入
・施設内の清掃・消毒の強化
・施設のスケールアップ(広い施設への利用促進)
コロナ感染症対策のために消毒液等を購入
○　感染症対策に係る消耗品の購入
　・除菌脱臭機
　・感染防止対策消耗品（留置管理）
　・感染防止対策消耗品（検視）
　・感染防止対策消耗品（その他）
感染症対策に係る備品（顔認証検温システム）の維持管理（保守点検）</t>
    <phoneticPr fontId="1"/>
  </si>
  <si>
    <t>施設内の各種コロナ対策により、安心・安全な環境を整備することで、感染症の拡大を防ぎつつ、催事を開催することができた。
コロナ感染症防止に貢献した。
各種警察活動における感染症対策を徹底することで、来庁者、職員等の安全安心の確保を図った。
庁舎入口に顔認証検温システムを設置し、感染対策を徹底したことで、来庁者及び職員の安全安心の確保を図った。</t>
    <phoneticPr fontId="1"/>
  </si>
  <si>
    <t xml:space="preserve">
産業政策課
生涯学習課
警察本部会計課
議会総務課</t>
    <rPh sb="1" eb="3">
      <t>サンギョウ</t>
    </rPh>
    <rPh sb="3" eb="6">
      <t>セイサクカ</t>
    </rPh>
    <rPh sb="21" eb="23">
      <t>ギカイ</t>
    </rPh>
    <rPh sb="23" eb="26">
      <t>ソウムカ</t>
    </rPh>
    <phoneticPr fontId="1"/>
  </si>
  <si>
    <t>出展企業：９７者（１２６小間）
協賛機関：１０者（１０小間）
来場者数：８、８００人</t>
    <rPh sb="0" eb="2">
      <t>シュッテン</t>
    </rPh>
    <rPh sb="2" eb="4">
      <t>キギョウ</t>
    </rPh>
    <rPh sb="7" eb="8">
      <t>モノ</t>
    </rPh>
    <rPh sb="12" eb="14">
      <t>コマ</t>
    </rPh>
    <rPh sb="16" eb="18">
      <t>キョウサン</t>
    </rPh>
    <rPh sb="18" eb="20">
      <t>キカン</t>
    </rPh>
    <rPh sb="23" eb="24">
      <t>モノ</t>
    </rPh>
    <rPh sb="27" eb="29">
      <t>コマ</t>
    </rPh>
    <rPh sb="31" eb="34">
      <t>ライジョウシャ</t>
    </rPh>
    <rPh sb="34" eb="35">
      <t>スウ</t>
    </rPh>
    <rPh sb="41" eb="42">
      <t>ニン</t>
    </rPh>
    <phoneticPr fontId="1"/>
  </si>
  <si>
    <t>県内外から１００を超える企業・団体が出展したことにより、出展者・来場者とのマッチング機会を提供することで、新ビジネス創出の機運醸成につなげた。また、体験型のデジタルコンテンツやアクティビティにより、子供から大人まで、多くの方にデジタルの未来に触れる機会を提供した。</t>
    <rPh sb="53" eb="54">
      <t>シン</t>
    </rPh>
    <rPh sb="58" eb="60">
      <t>ソウシュツ</t>
    </rPh>
    <rPh sb="61" eb="63">
      <t>キウン</t>
    </rPh>
    <rPh sb="63" eb="65">
      <t>ジョウセイ</t>
    </rPh>
    <phoneticPr fontId="1"/>
  </si>
  <si>
    <t>１．企業の抗菌・医療関連製品等の開発を支援するための機器を導入し、産業技術センターHP広報用の機器説明資料作成、公開した
２．DSLの展示スペースを拡張し、展示機器を２台追加、エントランスにVR展示スペース設置
３．感染症対策として、静音効果もあるパーティション10式と静音ルーム２式を購入し、感染症対策備品購入の効果最大化を目指し、同時に執務室のフリーアドレス化を実施し、職員間のディスタンスを確保に関して相乗効果の発現に取り組む</t>
    <rPh sb="29" eb="31">
      <t>ドウニュウ</t>
    </rPh>
    <rPh sb="55" eb="57">
      <t>コウカイ</t>
    </rPh>
    <phoneticPr fontId="1"/>
  </si>
  <si>
    <t>１．各機器とも導入後時間がなく、年度内の効果の検証はできず。R5年度は充分な効果がある見込み。
２．コロナ禍においても以下の見学対応を行った。
R4年度見学者数　141社、434名
３．距離が近しいところは、パーティションも活用し、着席時の職員同士のディスタンスを1.2m程度だったところから1.8m程度まで確保することができた。
また、閉鎖空間での作業を可能とする静音ルームもも、感染症対策に寄与し、産業技術センターでクラスター発生件数０件維持することができた。</t>
    <rPh sb="2" eb="5">
      <t>カクキキ</t>
    </rPh>
    <phoneticPr fontId="1"/>
  </si>
  <si>
    <t>新型コロナウイルス感染拡大を防止するため、産業技術専門校において、オンライン訓練のための無線LAN強化、デジタル訓練機器購入、感染対策機器購入等を実施</t>
    <phoneticPr fontId="1"/>
  </si>
  <si>
    <t>無線LAN環境整備によるオンライン訓練の実施や感染対策機器の整備により、県立産業技術専門校の訓練生の感染防止対策が強化された。</t>
    <phoneticPr fontId="1"/>
  </si>
  <si>
    <t>R4.12</t>
    <phoneticPr fontId="1"/>
  </si>
  <si>
    <t>参加者へのアンケート調査では、就職氷河期世代の参加者全員が今後の就職やキャリア形成に役立ったと回答。県内事業者の参加者も全事業者が業務への活用が可能と回答した他、今後、eスポーツ関連産業・業務に取り組みたいと回答した参加者が9割以上であった。</t>
    <rPh sb="104" eb="106">
      <t>カイトウ</t>
    </rPh>
    <phoneticPr fontId="1"/>
  </si>
  <si>
    <t>eスポーツ・クリエイティブ推進課課</t>
    <rPh sb="13" eb="16">
      <t>スイシンカ</t>
    </rPh>
    <rPh sb="16" eb="17">
      <t>カ</t>
    </rPh>
    <phoneticPr fontId="1"/>
  </si>
  <si>
    <t>産業政策課</t>
    <rPh sb="0" eb="2">
      <t>サンギョウ</t>
    </rPh>
    <rPh sb="2" eb="5">
      <t>セイサクカ</t>
    </rPh>
    <phoneticPr fontId="1"/>
  </si>
  <si>
    <t>Ｒ４年度就職支援事業実績
・延べ相談者数：936人
・就職決定者数：58人
・セミナー　延べ参加者数：47人
・合同企業説明会　延べ参加者数：25人
・インターンシップ：24人</t>
    <phoneticPr fontId="1"/>
  </si>
  <si>
    <t>様々な事情を抱えた相談者に対して就職支援を行うことができた。合同企業説明会やセミナーでは、新型コロナウイルス感染対策のため、対面だけでなくオンラインでも開催した。</t>
    <phoneticPr fontId="1"/>
  </si>
  <si>
    <t>県民を対象に、県有の大型コンベンション施設の屋外会場を使用したドライブインシアターを実施
実施日：R4.10.29、R4.10.30
来場台数：133台(29日)、117台(30日)</t>
    <rPh sb="0" eb="2">
      <t>ケンミン</t>
    </rPh>
    <rPh sb="3" eb="5">
      <t>タイショウ</t>
    </rPh>
    <rPh sb="42" eb="44">
      <t>ジッシ</t>
    </rPh>
    <rPh sb="45" eb="48">
      <t>ジッシビ</t>
    </rPh>
    <rPh sb="67" eb="69">
      <t>ライジョウ</t>
    </rPh>
    <rPh sb="69" eb="71">
      <t>ダイスウ</t>
    </rPh>
    <rPh sb="75" eb="76">
      <t>ダイ</t>
    </rPh>
    <rPh sb="79" eb="80">
      <t>ニチ</t>
    </rPh>
    <rPh sb="85" eb="86">
      <t>ダイ</t>
    </rPh>
    <rPh sb="89" eb="90">
      <t>ニチ</t>
    </rPh>
    <phoneticPr fontId="1"/>
  </si>
  <si>
    <t>コロナ禍において、感染拡大の防止に配慮した社会経済活動のモデルケースとして、実施することができた。</t>
    <rPh sb="3" eb="4">
      <t>カ</t>
    </rPh>
    <rPh sb="9" eb="11">
      <t>カンセン</t>
    </rPh>
    <rPh sb="11" eb="13">
      <t>カクダイ</t>
    </rPh>
    <rPh sb="14" eb="16">
      <t>ボウシ</t>
    </rPh>
    <rPh sb="17" eb="19">
      <t>ハイリョ</t>
    </rPh>
    <rPh sb="21" eb="23">
      <t>シャカイ</t>
    </rPh>
    <rPh sb="23" eb="25">
      <t>ケイザイ</t>
    </rPh>
    <rPh sb="25" eb="27">
      <t>カツドウ</t>
    </rPh>
    <rPh sb="38" eb="40">
      <t>ジッシ</t>
    </rPh>
    <phoneticPr fontId="1"/>
  </si>
  <si>
    <t>介護高齢課</t>
    <rPh sb="0" eb="2">
      <t>カイゴ</t>
    </rPh>
    <rPh sb="2" eb="5">
      <t>コウレイカ</t>
    </rPh>
    <phoneticPr fontId="1"/>
  </si>
  <si>
    <t>N95マスクやフェイスシールドなどの衛生用品を保管</t>
    <rPh sb="18" eb="20">
      <t>エイセイ</t>
    </rPh>
    <rPh sb="20" eb="22">
      <t>ヨウヒン</t>
    </rPh>
    <rPh sb="23" eb="25">
      <t>ホカン</t>
    </rPh>
    <phoneticPr fontId="1"/>
  </si>
  <si>
    <t>感染者が発生した介護施設等に配布することで、感染拡大防止に寄与することができた。</t>
    <rPh sb="0" eb="3">
      <t>カンセンシャ</t>
    </rPh>
    <rPh sb="4" eb="6">
      <t>ハッセイ</t>
    </rPh>
    <rPh sb="8" eb="10">
      <t>カイゴ</t>
    </rPh>
    <rPh sb="10" eb="12">
      <t>シセツ</t>
    </rPh>
    <rPh sb="12" eb="13">
      <t>トウ</t>
    </rPh>
    <rPh sb="14" eb="16">
      <t>ハイフ</t>
    </rPh>
    <rPh sb="22" eb="24">
      <t>カンセン</t>
    </rPh>
    <rPh sb="24" eb="26">
      <t>カクダイ</t>
    </rPh>
    <rPh sb="26" eb="28">
      <t>ボウシ</t>
    </rPh>
    <phoneticPr fontId="1"/>
  </si>
  <si>
    <t>健康福祉課
感染症・がん疾病対策課</t>
    <rPh sb="0" eb="2">
      <t>ケンコウ</t>
    </rPh>
    <rPh sb="2" eb="5">
      <t>フクシカ</t>
    </rPh>
    <rPh sb="6" eb="9">
      <t>カンセンショウ</t>
    </rPh>
    <rPh sb="12" eb="14">
      <t>シッペイ</t>
    </rPh>
    <rPh sb="14" eb="17">
      <t>タイサクカ</t>
    </rPh>
    <phoneticPr fontId="1"/>
  </si>
  <si>
    <t>医務課</t>
    <rPh sb="0" eb="3">
      <t>イムカ</t>
    </rPh>
    <phoneticPr fontId="1"/>
  </si>
  <si>
    <t>１. タブレットを以下のとおり配備
　・保健福祉事務所２０台（２台×１０保健福祉事務所）
　・衛生環境研究所１台
　・県庁内の関係課９台
２. 結核健康診断における専門職の雇い上げ及び読影委託の体制整備</t>
    <phoneticPr fontId="1"/>
  </si>
  <si>
    <t>１. タブレットの導入により、保健所（保健福祉事務所）業務の効率化が図られるとともに、感染症対応業務の負担軽減につながった。
２. 各保健所で受託している高齢者施設等の結核健康診断について、診療放射線技師を雇い上げ、また胸部エックス線画像を読影委託することにより、保健所における新型コロナウイルス感染症対応に従事することができた。</t>
    <phoneticPr fontId="1"/>
  </si>
  <si>
    <t>過疎地域におけるオンライン診療モデル事業を実施
オンラインを活用した周産期モデル事業を実施
遠隔医療に関する医療従事者向けセミナー　動画２本公開</t>
    <rPh sb="0" eb="2">
      <t>カソ</t>
    </rPh>
    <rPh sb="2" eb="4">
      <t>チイキ</t>
    </rPh>
    <rPh sb="13" eb="15">
      <t>シンリョウ</t>
    </rPh>
    <rPh sb="18" eb="20">
      <t>ジギョウ</t>
    </rPh>
    <rPh sb="21" eb="23">
      <t>ジッシ</t>
    </rPh>
    <rPh sb="43" eb="45">
      <t>ジッシ</t>
    </rPh>
    <rPh sb="46" eb="48">
      <t>エンカク</t>
    </rPh>
    <rPh sb="48" eb="50">
      <t>イリョウ</t>
    </rPh>
    <rPh sb="51" eb="52">
      <t>カン</t>
    </rPh>
    <rPh sb="54" eb="56">
      <t>イリョウ</t>
    </rPh>
    <rPh sb="56" eb="59">
      <t>ジュウジシャ</t>
    </rPh>
    <rPh sb="59" eb="60">
      <t>ム</t>
    </rPh>
    <rPh sb="66" eb="68">
      <t>ドウガ</t>
    </rPh>
    <rPh sb="69" eb="70">
      <t>ホン</t>
    </rPh>
    <rPh sb="70" eb="72">
      <t>コウカイ</t>
    </rPh>
    <phoneticPr fontId="1"/>
  </si>
  <si>
    <t>オンライン診療に係るモデル事業を実施し、オンライン診療導入にあたる課題や好事例の収集することができた。
オンライン診療に関する動画を医療従事者あてに公開したことにより、普及啓発を図った。</t>
    <rPh sb="5" eb="7">
      <t>シンリョウ</t>
    </rPh>
    <rPh sb="8" eb="9">
      <t>カカ</t>
    </rPh>
    <rPh sb="13" eb="15">
      <t>ジギョウ</t>
    </rPh>
    <rPh sb="16" eb="18">
      <t>ジッシ</t>
    </rPh>
    <rPh sb="25" eb="27">
      <t>シンリョウ</t>
    </rPh>
    <rPh sb="27" eb="29">
      <t>ドウニュウ</t>
    </rPh>
    <rPh sb="33" eb="35">
      <t>カダイ</t>
    </rPh>
    <rPh sb="36" eb="37">
      <t>コウ</t>
    </rPh>
    <rPh sb="37" eb="39">
      <t>ジレイ</t>
    </rPh>
    <rPh sb="40" eb="42">
      <t>シュウシュウ</t>
    </rPh>
    <rPh sb="57" eb="59">
      <t>シンリョウ</t>
    </rPh>
    <rPh sb="60" eb="61">
      <t>カン</t>
    </rPh>
    <rPh sb="63" eb="65">
      <t>ドウガ</t>
    </rPh>
    <rPh sb="66" eb="68">
      <t>イリョウ</t>
    </rPh>
    <rPh sb="68" eb="71">
      <t>ジュウジシャ</t>
    </rPh>
    <rPh sb="74" eb="76">
      <t>コウカイ</t>
    </rPh>
    <rPh sb="84" eb="86">
      <t>フキュウ</t>
    </rPh>
    <rPh sb="86" eb="88">
      <t>ケイハツ</t>
    </rPh>
    <rPh sb="89" eb="90">
      <t>ハカ</t>
    </rPh>
    <phoneticPr fontId="1"/>
  </si>
  <si>
    <t>感染症・がん疾病対策課
障害政策課</t>
    <rPh sb="0" eb="3">
      <t>カンセンショウ</t>
    </rPh>
    <rPh sb="6" eb="8">
      <t>シッペイ</t>
    </rPh>
    <rPh sb="8" eb="10">
      <t>タイサク</t>
    </rPh>
    <rPh sb="10" eb="11">
      <t>カ</t>
    </rPh>
    <rPh sb="12" eb="14">
      <t>ショウガイ</t>
    </rPh>
    <rPh sb="14" eb="17">
      <t>セイサクカ</t>
    </rPh>
    <phoneticPr fontId="1"/>
  </si>
  <si>
    <t>１. 新型コロナウイルス感染症に係る医療費等の公費負担について、審査支払業務を委託
支払件数：641,832件
２. 新型コロナウイルス感染症に係る医療費等の公費負担について、審査支払業務を委託
支払件数：342,664件
３. 障害者支援施設等の感染防止対策の一環として、医療用物資を備蓄（倉庫への保管料として支出）</t>
    <rPh sb="115" eb="118">
      <t>ショウガイシャ</t>
    </rPh>
    <rPh sb="118" eb="120">
      <t>シエン</t>
    </rPh>
    <rPh sb="120" eb="122">
      <t>シセツ</t>
    </rPh>
    <rPh sb="122" eb="123">
      <t>トウ</t>
    </rPh>
    <rPh sb="124" eb="126">
      <t>カンセン</t>
    </rPh>
    <rPh sb="126" eb="128">
      <t>ボウシ</t>
    </rPh>
    <rPh sb="128" eb="130">
      <t>タイサク</t>
    </rPh>
    <rPh sb="131" eb="133">
      <t>イッカン</t>
    </rPh>
    <rPh sb="137" eb="140">
      <t>イリョウヨウ</t>
    </rPh>
    <rPh sb="140" eb="142">
      <t>ブッシ</t>
    </rPh>
    <rPh sb="143" eb="145">
      <t>ビチク</t>
    </rPh>
    <rPh sb="146" eb="148">
      <t>ソウコ</t>
    </rPh>
    <rPh sb="150" eb="152">
      <t>ホカン</t>
    </rPh>
    <rPh sb="152" eb="153">
      <t>リョウ</t>
    </rPh>
    <rPh sb="156" eb="158">
      <t>シシュツ</t>
    </rPh>
    <phoneticPr fontId="1"/>
  </si>
  <si>
    <t>１. PCR検査等における患者自己負担額について公費負担を行い、充実した医療を提供した。
２. 宿泊療養並びに自宅療養における医療について公費負担を行い、充実した医療を提供した。
３. 施設において新型コロナウイルス感染症が発生した際、不足している医療用物資を配布することで、感染拡大の防止に寄与することができた。</t>
    <rPh sb="93" eb="95">
      <t>シセツ</t>
    </rPh>
    <rPh sb="99" eb="101">
      <t>シンガタ</t>
    </rPh>
    <rPh sb="108" eb="111">
      <t>カンセンショウ</t>
    </rPh>
    <rPh sb="112" eb="114">
      <t>ハッセイ</t>
    </rPh>
    <rPh sb="116" eb="117">
      <t>サイ</t>
    </rPh>
    <rPh sb="118" eb="120">
      <t>フソク</t>
    </rPh>
    <rPh sb="124" eb="127">
      <t>イリョウヨウ</t>
    </rPh>
    <rPh sb="127" eb="129">
      <t>ブッシ</t>
    </rPh>
    <rPh sb="130" eb="132">
      <t>ハイフ</t>
    </rPh>
    <rPh sb="138" eb="140">
      <t>カンセン</t>
    </rPh>
    <rPh sb="140" eb="142">
      <t>カクダイ</t>
    </rPh>
    <rPh sb="143" eb="145">
      <t>ボウシ</t>
    </rPh>
    <rPh sb="146" eb="148">
      <t>キヨ</t>
    </rPh>
    <phoneticPr fontId="1"/>
  </si>
  <si>
    <t>感染拡大時において、医療用物資が枯渇した医療機関等に対し物資を配布した。
・計４医療機関</t>
    <rPh sb="0" eb="2">
      <t>カンセン</t>
    </rPh>
    <rPh sb="2" eb="4">
      <t>カクダイ</t>
    </rPh>
    <rPh sb="4" eb="5">
      <t>ジ</t>
    </rPh>
    <rPh sb="10" eb="13">
      <t>イリョウヨウ</t>
    </rPh>
    <rPh sb="13" eb="15">
      <t>ブッシ</t>
    </rPh>
    <rPh sb="16" eb="18">
      <t>コカツ</t>
    </rPh>
    <rPh sb="20" eb="22">
      <t>イリョウ</t>
    </rPh>
    <rPh sb="22" eb="24">
      <t>キカン</t>
    </rPh>
    <rPh sb="24" eb="25">
      <t>トウ</t>
    </rPh>
    <rPh sb="26" eb="27">
      <t>タイ</t>
    </rPh>
    <rPh sb="28" eb="30">
      <t>ブッシ</t>
    </rPh>
    <rPh sb="31" eb="33">
      <t>ハイフ</t>
    </rPh>
    <rPh sb="38" eb="39">
      <t>ケイ</t>
    </rPh>
    <rPh sb="40" eb="42">
      <t>イリョウ</t>
    </rPh>
    <rPh sb="42" eb="44">
      <t>キカン</t>
    </rPh>
    <phoneticPr fontId="5"/>
  </si>
  <si>
    <t>感染拡大時に医療機関において医療用物資が枯渇した場合に、県保管の物資を緊急配布することにより、医療機関における感染防止対策に資することができた。</t>
    <rPh sb="0" eb="2">
      <t>カンセン</t>
    </rPh>
    <rPh sb="2" eb="4">
      <t>カクダイ</t>
    </rPh>
    <rPh sb="4" eb="5">
      <t>ジ</t>
    </rPh>
    <rPh sb="6" eb="8">
      <t>イリョウ</t>
    </rPh>
    <rPh sb="8" eb="10">
      <t>キカン</t>
    </rPh>
    <rPh sb="14" eb="17">
      <t>イリョウヨウ</t>
    </rPh>
    <rPh sb="17" eb="19">
      <t>ブッシ</t>
    </rPh>
    <rPh sb="20" eb="22">
      <t>コカツ</t>
    </rPh>
    <rPh sb="24" eb="26">
      <t>バアイ</t>
    </rPh>
    <rPh sb="28" eb="29">
      <t>ケン</t>
    </rPh>
    <rPh sb="29" eb="31">
      <t>ホカン</t>
    </rPh>
    <rPh sb="32" eb="34">
      <t>ブッシ</t>
    </rPh>
    <rPh sb="35" eb="37">
      <t>キンキュウ</t>
    </rPh>
    <rPh sb="37" eb="39">
      <t>ハイフ</t>
    </rPh>
    <rPh sb="47" eb="49">
      <t>イリョウ</t>
    </rPh>
    <rPh sb="49" eb="51">
      <t>キカン</t>
    </rPh>
    <rPh sb="55" eb="57">
      <t>カンセン</t>
    </rPh>
    <rPh sb="57" eb="59">
      <t>ボウシ</t>
    </rPh>
    <rPh sb="59" eb="61">
      <t>タイサク</t>
    </rPh>
    <rPh sb="62" eb="63">
      <t>シ</t>
    </rPh>
    <phoneticPr fontId="5"/>
  </si>
  <si>
    <t>感染症・がん疾病対策課</t>
    <rPh sb="0" eb="3">
      <t>カンセンショウ</t>
    </rPh>
    <rPh sb="6" eb="8">
      <t>シッペイ</t>
    </rPh>
    <rPh sb="8" eb="10">
      <t>タイサク</t>
    </rPh>
    <rPh sb="10" eb="11">
      <t>カ</t>
    </rPh>
    <phoneticPr fontId="1"/>
  </si>
  <si>
    <t>感染症・がん疾病対策課</t>
    <rPh sb="0" eb="3">
      <t>カンセンショウ</t>
    </rPh>
    <rPh sb="6" eb="11">
      <t>シッペイタイサクカ</t>
    </rPh>
    <phoneticPr fontId="1"/>
  </si>
  <si>
    <t>１. 警戒レベル２以上の期間において、発熱患者等が休日等であっても適切な医療機関で安心して受診できるよう診療・検査体制を確保
　・休日等の１日当たり平均機関数：約40機関
２. 延べ協力医療機関数：840機関・休日夜間に新型コロナウイルス感染症患者等の入院、受診を受け入れる医療機関を支援
（対象医療機関数：49機関）
３. 症状が軽快した新型コロナウイルス感染症患者等の早期退院（宿泊療養施設、自宅療養への移行）を実施した医療機関に対し支援金を交付
（対象医療機関数：のべ91機関）</t>
    <phoneticPr fontId="1"/>
  </si>
  <si>
    <t>１. 発熱患者等の休日等の診療・検査体制を確保したことにより、新型コロナ感染の早期発見、治療の促進につなげることができた。
２. 新型コロナウイルス感染症患者受入医療機関の職員の負担を軽減するとともに、休日夜間に救急患者等が円滑に入院、受診できる体制を整備した。
３. 早期退院を促進することにより、県内医療機関における病床逼迫期（フェーズ４）の病床利用の効率化を図ることができた。</t>
    <phoneticPr fontId="1"/>
  </si>
  <si>
    <t>高齢者・障害児者・児童入所施設等の従業員を対象とするPCR検査等を実施し、感染拡大を早期に探知し、早期の対応につなげた。</t>
    <rPh sb="0" eb="3">
      <t>コウレイシャ</t>
    </rPh>
    <rPh sb="4" eb="6">
      <t>ショウガイ</t>
    </rPh>
    <rPh sb="6" eb="7">
      <t>ジ</t>
    </rPh>
    <rPh sb="7" eb="8">
      <t>シャ</t>
    </rPh>
    <rPh sb="9" eb="11">
      <t>ジドウ</t>
    </rPh>
    <rPh sb="11" eb="13">
      <t>ニュウショ</t>
    </rPh>
    <rPh sb="13" eb="15">
      <t>シセツ</t>
    </rPh>
    <rPh sb="15" eb="16">
      <t>トウ</t>
    </rPh>
    <rPh sb="17" eb="20">
      <t>ジュウギョウイン</t>
    </rPh>
    <rPh sb="21" eb="23">
      <t>タイショウ</t>
    </rPh>
    <rPh sb="29" eb="31">
      <t>ケンサ</t>
    </rPh>
    <rPh sb="31" eb="32">
      <t>トウ</t>
    </rPh>
    <rPh sb="33" eb="35">
      <t>ジッシ</t>
    </rPh>
    <rPh sb="37" eb="39">
      <t>カンセン</t>
    </rPh>
    <rPh sb="39" eb="41">
      <t>カクダイ</t>
    </rPh>
    <rPh sb="42" eb="44">
      <t>ソウキ</t>
    </rPh>
    <rPh sb="45" eb="47">
      <t>タンチ</t>
    </rPh>
    <rPh sb="49" eb="51">
      <t>ソウキ</t>
    </rPh>
    <rPh sb="52" eb="54">
      <t>タイオウ</t>
    </rPh>
    <phoneticPr fontId="5"/>
  </si>
  <si>
    <t>事業対象となる多数の無症状者に検査受検の機会を提供できた。</t>
  </si>
  <si>
    <t>高齢者施設等における職員のスクリーニング検査を実施　　　　　　　　　　　　　　　　　　　　　　　　　　　　　　　　施設数：のべ12,528施設　　　　　　　　　　　　　　　　　　　　　　　　検査数：325,373件</t>
    <rPh sb="0" eb="3">
      <t>コウレイシャ</t>
    </rPh>
    <rPh sb="3" eb="5">
      <t>シセツ</t>
    </rPh>
    <rPh sb="5" eb="6">
      <t>トウ</t>
    </rPh>
    <rPh sb="10" eb="12">
      <t>ショクイン</t>
    </rPh>
    <rPh sb="20" eb="22">
      <t>ケンサ</t>
    </rPh>
    <rPh sb="23" eb="25">
      <t>ジッシ</t>
    </rPh>
    <rPh sb="57" eb="60">
      <t>シセツスウ</t>
    </rPh>
    <rPh sb="69" eb="71">
      <t>シセツ</t>
    </rPh>
    <rPh sb="95" eb="97">
      <t>ケンサ</t>
    </rPh>
    <rPh sb="97" eb="98">
      <t>スウ</t>
    </rPh>
    <rPh sb="106" eb="107">
      <t>ケン</t>
    </rPh>
    <phoneticPr fontId="5"/>
  </si>
  <si>
    <t>国の方針や県内における感染状況により、事業対象となる無症状者の検査の無料化事業を実施（無料検査件数：計13万7千件）（定着促進事業と感染拡大傾向時の一般検査事業の合計）</t>
    <rPh sb="0" eb="1">
      <t>クニ</t>
    </rPh>
    <rPh sb="2" eb="4">
      <t>ホウシン</t>
    </rPh>
    <rPh sb="5" eb="7">
      <t>ケンナイ</t>
    </rPh>
    <rPh sb="11" eb="13">
      <t>カンセン</t>
    </rPh>
    <rPh sb="13" eb="15">
      <t>ジョウキョウ</t>
    </rPh>
    <rPh sb="19" eb="21">
      <t>ジギョウ</t>
    </rPh>
    <rPh sb="21" eb="23">
      <t>タイショウ</t>
    </rPh>
    <rPh sb="26" eb="29">
      <t>ムショウジョウ</t>
    </rPh>
    <rPh sb="29" eb="30">
      <t>シャ</t>
    </rPh>
    <rPh sb="31" eb="33">
      <t>ケンサ</t>
    </rPh>
    <rPh sb="34" eb="37">
      <t>ムリョウカ</t>
    </rPh>
    <rPh sb="37" eb="39">
      <t>ジギョウ</t>
    </rPh>
    <rPh sb="40" eb="42">
      <t>ジッシ</t>
    </rPh>
    <rPh sb="50" eb="51">
      <t>ケイ</t>
    </rPh>
    <rPh sb="53" eb="54">
      <t>マン</t>
    </rPh>
    <phoneticPr fontId="4"/>
  </si>
  <si>
    <t>県内における感染状況により、事業対象となる無症状者の検査の無料化事業を実施（無料検査件数：計1万8千件）（感染拡大傾向時の一般検査）</t>
    <rPh sb="0" eb="2">
      <t>ケンナイ</t>
    </rPh>
    <rPh sb="6" eb="8">
      <t>カンセン</t>
    </rPh>
    <rPh sb="8" eb="10">
      <t>ジョウキョウ</t>
    </rPh>
    <rPh sb="14" eb="16">
      <t>ジギョウ</t>
    </rPh>
    <rPh sb="16" eb="18">
      <t>タイショウ</t>
    </rPh>
    <rPh sb="21" eb="24">
      <t>ムショウジョウ</t>
    </rPh>
    <rPh sb="24" eb="25">
      <t>シャ</t>
    </rPh>
    <rPh sb="26" eb="28">
      <t>ケンサ</t>
    </rPh>
    <rPh sb="29" eb="32">
      <t>ムリョウカ</t>
    </rPh>
    <rPh sb="32" eb="34">
      <t>ジギョウ</t>
    </rPh>
    <rPh sb="35" eb="37">
      <t>ジッシ</t>
    </rPh>
    <rPh sb="45" eb="46">
      <t>ケイ</t>
    </rPh>
    <rPh sb="47" eb="48">
      <t>マン</t>
    </rPh>
    <rPh sb="53" eb="55">
      <t>カンセン</t>
    </rPh>
    <rPh sb="55" eb="57">
      <t>カクダイ</t>
    </rPh>
    <rPh sb="57" eb="60">
      <t>ケイコウジ</t>
    </rPh>
    <rPh sb="61" eb="63">
      <t>イッパン</t>
    </rPh>
    <rPh sb="63" eb="65">
      <t>ケンサ</t>
    </rPh>
    <phoneticPr fontId="4"/>
  </si>
  <si>
    <t>コロナ禍において、光熱水費等の物価高騰に直面する県立病院に対して、令和３年度と比べ負担増となっている光熱水費等の経費について、一般会計から病院事業会計へ繰り出した。</t>
    <rPh sb="3" eb="4">
      <t>ワザワイ</t>
    </rPh>
    <rPh sb="9" eb="13">
      <t>コウネツスイヒ</t>
    </rPh>
    <rPh sb="13" eb="14">
      <t>トウ</t>
    </rPh>
    <rPh sb="15" eb="17">
      <t>ブッカ</t>
    </rPh>
    <rPh sb="17" eb="19">
      <t>コウトウ</t>
    </rPh>
    <rPh sb="20" eb="22">
      <t>チョクメン</t>
    </rPh>
    <rPh sb="24" eb="26">
      <t>ケンリツ</t>
    </rPh>
    <rPh sb="26" eb="28">
      <t>ビョウイン</t>
    </rPh>
    <rPh sb="29" eb="30">
      <t>タイ</t>
    </rPh>
    <rPh sb="33" eb="35">
      <t>レイワ</t>
    </rPh>
    <rPh sb="36" eb="38">
      <t>ネンド</t>
    </rPh>
    <rPh sb="39" eb="40">
      <t>クラ</t>
    </rPh>
    <rPh sb="41" eb="44">
      <t>フタンゾウ</t>
    </rPh>
    <rPh sb="50" eb="54">
      <t>コウネツスイヒ</t>
    </rPh>
    <rPh sb="54" eb="55">
      <t>トウ</t>
    </rPh>
    <rPh sb="56" eb="58">
      <t>ケイヒ</t>
    </rPh>
    <rPh sb="63" eb="65">
      <t>イッパン</t>
    </rPh>
    <rPh sb="65" eb="67">
      <t>カイケイ</t>
    </rPh>
    <rPh sb="69" eb="71">
      <t>ビョウイン</t>
    </rPh>
    <rPh sb="71" eb="73">
      <t>ジギョウ</t>
    </rPh>
    <rPh sb="73" eb="75">
      <t>カイケイ</t>
    </rPh>
    <rPh sb="76" eb="77">
      <t>ク</t>
    </rPh>
    <rPh sb="78" eb="79">
      <t>ダ</t>
    </rPh>
    <phoneticPr fontId="1"/>
  </si>
  <si>
    <t>光熱水費、燃料費の高騰による医業費用の増加等により医業収支はＲ３年度より悪化したが、本交付金を財源とした一般会計繰出金の効果もあり、収益的収支は3.3億円の黒字となり、コロナ禍においても安定的に高度専門医療の提供を継続できた。</t>
    <rPh sb="0" eb="4">
      <t>コウネツスイヒ</t>
    </rPh>
    <rPh sb="5" eb="8">
      <t>ネンリョウヒ</t>
    </rPh>
    <rPh sb="9" eb="11">
      <t>コウトウ</t>
    </rPh>
    <rPh sb="14" eb="16">
      <t>イギョウ</t>
    </rPh>
    <rPh sb="16" eb="18">
      <t>ヒヨウ</t>
    </rPh>
    <rPh sb="19" eb="21">
      <t>ゾウカ</t>
    </rPh>
    <rPh sb="21" eb="22">
      <t>トウ</t>
    </rPh>
    <rPh sb="25" eb="27">
      <t>イギョウ</t>
    </rPh>
    <rPh sb="27" eb="29">
      <t>シュウシ</t>
    </rPh>
    <rPh sb="32" eb="34">
      <t>ネンド</t>
    </rPh>
    <rPh sb="36" eb="38">
      <t>アッカ</t>
    </rPh>
    <rPh sb="42" eb="43">
      <t>ホン</t>
    </rPh>
    <rPh sb="43" eb="46">
      <t>コウフキン</t>
    </rPh>
    <rPh sb="47" eb="49">
      <t>ザイゲン</t>
    </rPh>
    <rPh sb="52" eb="54">
      <t>イッパン</t>
    </rPh>
    <rPh sb="54" eb="56">
      <t>カイケイ</t>
    </rPh>
    <rPh sb="56" eb="59">
      <t>クリダシキン</t>
    </rPh>
    <rPh sb="60" eb="62">
      <t>コウカ</t>
    </rPh>
    <rPh sb="66" eb="69">
      <t>シュウエキテキ</t>
    </rPh>
    <rPh sb="69" eb="71">
      <t>シュウシ</t>
    </rPh>
    <rPh sb="75" eb="77">
      <t>オクエン</t>
    </rPh>
    <rPh sb="78" eb="80">
      <t>クロジ</t>
    </rPh>
    <rPh sb="87" eb="88">
      <t>カ</t>
    </rPh>
    <rPh sb="93" eb="96">
      <t>アンテイテキ</t>
    </rPh>
    <rPh sb="97" eb="99">
      <t>コウド</t>
    </rPh>
    <rPh sb="99" eb="101">
      <t>センモン</t>
    </rPh>
    <rPh sb="101" eb="103">
      <t>イリョウ</t>
    </rPh>
    <rPh sb="104" eb="106">
      <t>テイキョウ</t>
    </rPh>
    <rPh sb="107" eb="109">
      <t>ケイゾク</t>
    </rPh>
    <phoneticPr fontId="1"/>
  </si>
  <si>
    <t>障害政策課</t>
    <rPh sb="0" eb="2">
      <t>ショウガイ</t>
    </rPh>
    <rPh sb="2" eb="5">
      <t>セイサクカ</t>
    </rPh>
    <phoneticPr fontId="1"/>
  </si>
  <si>
    <t>原油価格及び物価高騰の影響により、生産活動に必要な光熱費や原材料費等の必要経費が増えて、利用者の工賃を圧迫している群馬県内の就労継続支援事業所（26事業所）を対象として、１事業所50万円を上限として補助金を交付</t>
    <rPh sb="4" eb="5">
      <t>オヨ</t>
    </rPh>
    <rPh sb="74" eb="77">
      <t>ジギョウショ</t>
    </rPh>
    <rPh sb="79" eb="81">
      <t>タイショウ</t>
    </rPh>
    <rPh sb="86" eb="89">
      <t>ジギョウショ</t>
    </rPh>
    <rPh sb="91" eb="93">
      <t>マンエン</t>
    </rPh>
    <rPh sb="94" eb="96">
      <t>ジョウゲン</t>
    </rPh>
    <rPh sb="101" eb="102">
      <t>キン</t>
    </rPh>
    <rPh sb="103" eb="105">
      <t>コウフ</t>
    </rPh>
    <phoneticPr fontId="1"/>
  </si>
  <si>
    <t>・原材料費や機材購入費などを補助することで、そこで働く障害者の賃金・工賃の確保と就労継続支援事業所の継続を図ることができた。                                                      ・令和4年度の県内就労支援事業所の工賃実績は月額18,079円となり、前年度の17,562円から増加となっているため、一定の効果はあった。</t>
    <rPh sb="117" eb="119">
      <t>レイワ</t>
    </rPh>
    <rPh sb="120" eb="122">
      <t>ネンド</t>
    </rPh>
    <rPh sb="151" eb="154">
      <t>ゼンネンド</t>
    </rPh>
    <rPh sb="161" eb="162">
      <t>エン</t>
    </rPh>
    <rPh sb="164" eb="166">
      <t>ゾウカ</t>
    </rPh>
    <rPh sb="175" eb="177">
      <t>イッテイ</t>
    </rPh>
    <rPh sb="178" eb="180">
      <t>コウカ</t>
    </rPh>
    <phoneticPr fontId="1"/>
  </si>
  <si>
    <t>感染拡大期における外来医療のひっ迫に対応することができた。</t>
    <rPh sb="2" eb="4">
      <t>カクダイ</t>
    </rPh>
    <rPh sb="4" eb="5">
      <t>キ</t>
    </rPh>
    <phoneticPr fontId="5"/>
  </si>
  <si>
    <t>ぐんま暮らし・外国人活躍推進課</t>
    <rPh sb="3" eb="4">
      <t>ク</t>
    </rPh>
    <rPh sb="7" eb="10">
      <t>ガイコクジン</t>
    </rPh>
    <rPh sb="10" eb="12">
      <t>カツヤク</t>
    </rPh>
    <rPh sb="12" eb="15">
      <t>スイシンカ</t>
    </rPh>
    <phoneticPr fontId="1"/>
  </si>
  <si>
    <t>マッチング商談会開催
　参加：企業19社、市町村等16団体
お試しワーケーション体験ツアー
　参加：企業12社17名、5エリア
ＰＲ動画制作　1本</t>
    <rPh sb="5" eb="8">
      <t>ショウダンカイ</t>
    </rPh>
    <rPh sb="8" eb="10">
      <t>カイサイ</t>
    </rPh>
    <rPh sb="21" eb="24">
      <t>シチョウソン</t>
    </rPh>
    <rPh sb="24" eb="25">
      <t>トウ</t>
    </rPh>
    <rPh sb="27" eb="29">
      <t>ダンタイ</t>
    </rPh>
    <rPh sb="31" eb="32">
      <t>タメ</t>
    </rPh>
    <rPh sb="40" eb="42">
      <t>タイケン</t>
    </rPh>
    <rPh sb="47" eb="49">
      <t>サンカ</t>
    </rPh>
    <rPh sb="50" eb="52">
      <t>キギョウ</t>
    </rPh>
    <rPh sb="54" eb="55">
      <t>シャ</t>
    </rPh>
    <rPh sb="57" eb="58">
      <t>メイ</t>
    </rPh>
    <rPh sb="66" eb="68">
      <t>ドウガ</t>
    </rPh>
    <rPh sb="68" eb="70">
      <t>セイサク</t>
    </rPh>
    <rPh sb="72" eb="73">
      <t>ホン</t>
    </rPh>
    <phoneticPr fontId="1"/>
  </si>
  <si>
    <t>首都圏の企業に対して、群馬県のワーケーションの魅力発信や、体験ツアーの提供ができた。
市町村等、地域における受入体制を整備するきっかけとなった。
本事業を契機とし、企業の自主的なワーケーション実施や、地域の特産品の都内イベント出展等に繋げることができた。</t>
    <rPh sb="0" eb="3">
      <t>シュトケン</t>
    </rPh>
    <rPh sb="4" eb="6">
      <t>キギョウ</t>
    </rPh>
    <rPh sb="7" eb="8">
      <t>タイ</t>
    </rPh>
    <rPh sb="11" eb="14">
      <t>グンマケン</t>
    </rPh>
    <rPh sb="23" eb="25">
      <t>ミリョク</t>
    </rPh>
    <rPh sb="25" eb="27">
      <t>ハッシン</t>
    </rPh>
    <rPh sb="29" eb="31">
      <t>タイケン</t>
    </rPh>
    <rPh sb="35" eb="37">
      <t>テイキョウ</t>
    </rPh>
    <rPh sb="43" eb="46">
      <t>シチョウソン</t>
    </rPh>
    <rPh sb="46" eb="47">
      <t>トウ</t>
    </rPh>
    <rPh sb="48" eb="50">
      <t>チイキ</t>
    </rPh>
    <rPh sb="54" eb="56">
      <t>ウケイレ</t>
    </rPh>
    <rPh sb="56" eb="58">
      <t>タイセイ</t>
    </rPh>
    <rPh sb="59" eb="61">
      <t>セイビ</t>
    </rPh>
    <rPh sb="73" eb="74">
      <t>ホン</t>
    </rPh>
    <rPh sb="74" eb="76">
      <t>ジギョウ</t>
    </rPh>
    <rPh sb="77" eb="79">
      <t>ケイキ</t>
    </rPh>
    <rPh sb="82" eb="84">
      <t>キギョウ</t>
    </rPh>
    <rPh sb="85" eb="88">
      <t>ジシュテキ</t>
    </rPh>
    <rPh sb="96" eb="98">
      <t>ジッシ</t>
    </rPh>
    <rPh sb="100" eb="102">
      <t>チイキ</t>
    </rPh>
    <rPh sb="103" eb="106">
      <t>トクサンヒン</t>
    </rPh>
    <rPh sb="107" eb="109">
      <t>トナイ</t>
    </rPh>
    <rPh sb="113" eb="115">
      <t>シュッテン</t>
    </rPh>
    <rPh sb="115" eb="116">
      <t>トウ</t>
    </rPh>
    <rPh sb="117" eb="118">
      <t>ツナ</t>
    </rPh>
    <phoneticPr fontId="1"/>
  </si>
  <si>
    <t>文化振興課</t>
    <rPh sb="0" eb="2">
      <t>ブンカ</t>
    </rPh>
    <rPh sb="2" eb="4">
      <t>シンコウ</t>
    </rPh>
    <rPh sb="4" eb="5">
      <t>カ</t>
    </rPh>
    <phoneticPr fontId="1"/>
  </si>
  <si>
    <t>１．だれでも群響
障害の有無に関係なく、だれもが楽しめるインクルーシブコンサートを開催
２．どこでも群響
小中学校を対象にした移動音楽教室の、多くが中止となった。鑑賞機会を補填するため、県内各地でアンサンブルコンサートを実施</t>
    <rPh sb="9" eb="11">
      <t>ショウガイ</t>
    </rPh>
    <rPh sb="12" eb="14">
      <t>ウム</t>
    </rPh>
    <rPh sb="15" eb="17">
      <t>カンケイ</t>
    </rPh>
    <rPh sb="24" eb="25">
      <t>タノ</t>
    </rPh>
    <rPh sb="41" eb="43">
      <t>カイサイ</t>
    </rPh>
    <rPh sb="50" eb="51">
      <t>グン</t>
    </rPh>
    <rPh sb="51" eb="52">
      <t>キョウ</t>
    </rPh>
    <rPh sb="53" eb="57">
      <t>ショウチュウガッコウ</t>
    </rPh>
    <rPh sb="58" eb="60">
      <t>タイショウ</t>
    </rPh>
    <rPh sb="71" eb="72">
      <t>オオ</t>
    </rPh>
    <rPh sb="110" eb="112">
      <t>ジッシ</t>
    </rPh>
    <phoneticPr fontId="1"/>
  </si>
  <si>
    <t>１．障がいのある方も来場できるように、寝転んだり、ストレッチャーで鑑賞できるエリアを用意したコンサートを実施。また、プロジェクションマッピングで、特別支援学校の児童生徒が描いた作品を演出。
２．演奏会へ行きにくい児童生徒たちを中心に、コロナ禍により損なわれたクラシック音楽の鑑賞機会を提供することができた。(特別支援学校4 件、学童・子ども食堂 2 件、一般会場 4 件）</t>
    <rPh sb="10" eb="12">
      <t>ライジョウ</t>
    </rPh>
    <rPh sb="19" eb="21">
      <t>ネコロ</t>
    </rPh>
    <rPh sb="52" eb="54">
      <t>ジッシ</t>
    </rPh>
    <rPh sb="88" eb="90">
      <t>サクヒン</t>
    </rPh>
    <rPh sb="91" eb="93">
      <t>エンシュツ</t>
    </rPh>
    <rPh sb="97" eb="100">
      <t>エンソウカイ</t>
    </rPh>
    <rPh sb="101" eb="102">
      <t>イ</t>
    </rPh>
    <rPh sb="106" eb="108">
      <t>ジドウ</t>
    </rPh>
    <rPh sb="108" eb="110">
      <t>セイト</t>
    </rPh>
    <rPh sb="113" eb="115">
      <t>チュウシン</t>
    </rPh>
    <rPh sb="134" eb="136">
      <t>オンガク</t>
    </rPh>
    <phoneticPr fontId="1"/>
  </si>
  <si>
    <t>スポーツ振興課</t>
    <rPh sb="4" eb="7">
      <t>シンコウカ</t>
    </rPh>
    <phoneticPr fontId="1"/>
  </si>
  <si>
    <t>全国障害者スポーツ大会における派遣選手団のPCR検査を実施
全日本実業団駅伝における観戦者への感染防止についての注意喚起を行うため、新聞広告の掲載や看板を設置</t>
    <rPh sb="77" eb="79">
      <t>セッチ</t>
    </rPh>
    <phoneticPr fontId="1"/>
  </si>
  <si>
    <t>選手団全員が全国障害者スポーツ大会「いちご一会とちぎ大会」に参加することができた。
全日本実業団駅伝における感染防止の注意喚起については、地元紙の上毛新聞での広告掲載や、多くの観戦者が集まる駅伝中継所等にの看板設置を行ったことで、広く観戦者に対する注意喚起を行うことができた。</t>
    <phoneticPr fontId="1"/>
  </si>
  <si>
    <t>地域創生課
ぐんま暮らし・外国人活躍推進課
消費生活課</t>
    <rPh sb="0" eb="2">
      <t>チイキ</t>
    </rPh>
    <rPh sb="2" eb="4">
      <t>ソウセイ</t>
    </rPh>
    <rPh sb="4" eb="5">
      <t>カ</t>
    </rPh>
    <rPh sb="9" eb="10">
      <t>ク</t>
    </rPh>
    <rPh sb="13" eb="16">
      <t>ガイコクジン</t>
    </rPh>
    <rPh sb="16" eb="18">
      <t>カツヤク</t>
    </rPh>
    <rPh sb="18" eb="20">
      <t>スイシン</t>
    </rPh>
    <rPh sb="20" eb="21">
      <t>カ</t>
    </rPh>
    <rPh sb="22" eb="24">
      <t>ショウヒ</t>
    </rPh>
    <rPh sb="24" eb="26">
      <t>セイカツ</t>
    </rPh>
    <rPh sb="26" eb="27">
      <t>カ</t>
    </rPh>
    <phoneticPr fontId="1"/>
  </si>
  <si>
    <t>体組成管理アプリの開発を行い、選手のコンディションを数値で把握できる体制作りを実施
・オンラインスポーツトレーニングシステム活用に対する補助を行い、コロナ禍で活動が制限される中でも効果的に取り組めるトレーニングを支援
・競技力向上に係る最新の医科学測定機器を導入し、強化選手等の医科学トレーニング環境を整備</t>
    <rPh sb="0" eb="3">
      <t>タイソセイ</t>
    </rPh>
    <rPh sb="3" eb="5">
      <t>カンリ</t>
    </rPh>
    <rPh sb="9" eb="11">
      <t>カイハツ</t>
    </rPh>
    <rPh sb="12" eb="13">
      <t>オコナ</t>
    </rPh>
    <rPh sb="15" eb="17">
      <t>センシュ</t>
    </rPh>
    <rPh sb="26" eb="28">
      <t>スウチ</t>
    </rPh>
    <rPh sb="29" eb="31">
      <t>ハアク</t>
    </rPh>
    <rPh sb="34" eb="36">
      <t>タイセイ</t>
    </rPh>
    <rPh sb="36" eb="37">
      <t>ヅク</t>
    </rPh>
    <rPh sb="39" eb="41">
      <t>ジッシ</t>
    </rPh>
    <rPh sb="62" eb="64">
      <t>カツヨウ</t>
    </rPh>
    <rPh sb="65" eb="66">
      <t>タイ</t>
    </rPh>
    <rPh sb="68" eb="70">
      <t>ホジョ</t>
    </rPh>
    <rPh sb="71" eb="72">
      <t>オコナ</t>
    </rPh>
    <rPh sb="77" eb="78">
      <t>カ</t>
    </rPh>
    <rPh sb="79" eb="81">
      <t>カツドウ</t>
    </rPh>
    <rPh sb="82" eb="84">
      <t>セイゲン</t>
    </rPh>
    <rPh sb="87" eb="88">
      <t>ナカ</t>
    </rPh>
    <rPh sb="90" eb="93">
      <t>コウカテキ</t>
    </rPh>
    <rPh sb="94" eb="95">
      <t>ト</t>
    </rPh>
    <rPh sb="96" eb="97">
      <t>ク</t>
    </rPh>
    <rPh sb="106" eb="108">
      <t>シエン</t>
    </rPh>
    <rPh sb="110" eb="113">
      <t>キョウギリョク</t>
    </rPh>
    <rPh sb="113" eb="115">
      <t>コウジョウ</t>
    </rPh>
    <rPh sb="116" eb="117">
      <t>カカ</t>
    </rPh>
    <rPh sb="118" eb="120">
      <t>サイシン</t>
    </rPh>
    <rPh sb="121" eb="124">
      <t>イカガク</t>
    </rPh>
    <rPh sb="124" eb="126">
      <t>ソクテイ</t>
    </rPh>
    <rPh sb="126" eb="128">
      <t>キキ</t>
    </rPh>
    <rPh sb="129" eb="131">
      <t>ドウニュウ</t>
    </rPh>
    <rPh sb="133" eb="135">
      <t>キョウカ</t>
    </rPh>
    <rPh sb="135" eb="137">
      <t>センシュ</t>
    </rPh>
    <rPh sb="137" eb="138">
      <t>トウ</t>
    </rPh>
    <rPh sb="139" eb="142">
      <t>イカガク</t>
    </rPh>
    <rPh sb="148" eb="150">
      <t>カンキョウ</t>
    </rPh>
    <rPh sb="151" eb="153">
      <t>セイビ</t>
    </rPh>
    <phoneticPr fontId="1"/>
  </si>
  <si>
    <t>8団体が新たに医科学トレーニングの取組を開始し、客観的な指標（数値）に基づいたトレーニング体制推進の基礎を作った。
医科学機器を活用して、428人の選手が測定を実施し、多くの選手が自身の状態を数値把握し、競技力向上に結びつけることができる環境を整えた。</t>
    <rPh sb="1" eb="3">
      <t>ダンタイ</t>
    </rPh>
    <rPh sb="4" eb="5">
      <t>アラ</t>
    </rPh>
    <rPh sb="7" eb="10">
      <t>イカガク</t>
    </rPh>
    <rPh sb="17" eb="18">
      <t>ト</t>
    </rPh>
    <rPh sb="18" eb="19">
      <t>ク</t>
    </rPh>
    <rPh sb="20" eb="22">
      <t>カイシ</t>
    </rPh>
    <rPh sb="24" eb="27">
      <t>キャッカンテキ</t>
    </rPh>
    <rPh sb="28" eb="30">
      <t>シヒョウ</t>
    </rPh>
    <rPh sb="31" eb="33">
      <t>スウチ</t>
    </rPh>
    <rPh sb="35" eb="36">
      <t>モト</t>
    </rPh>
    <rPh sb="45" eb="47">
      <t>タイセイ</t>
    </rPh>
    <rPh sb="47" eb="49">
      <t>スイシン</t>
    </rPh>
    <rPh sb="50" eb="52">
      <t>キソ</t>
    </rPh>
    <rPh sb="53" eb="54">
      <t>ツク</t>
    </rPh>
    <rPh sb="58" eb="61">
      <t>イカガク</t>
    </rPh>
    <rPh sb="61" eb="63">
      <t>キキ</t>
    </rPh>
    <rPh sb="64" eb="66">
      <t>カツヨウ</t>
    </rPh>
    <rPh sb="69" eb="70">
      <t>オオ</t>
    </rPh>
    <rPh sb="72" eb="74">
      <t>センシュ</t>
    </rPh>
    <rPh sb="75" eb="77">
      <t>ジシン</t>
    </rPh>
    <rPh sb="78" eb="80">
      <t>ジョウタイ</t>
    </rPh>
    <rPh sb="81" eb="83">
      <t>スウチ</t>
    </rPh>
    <rPh sb="83" eb="85">
      <t>ハアク</t>
    </rPh>
    <rPh sb="88" eb="90">
      <t>カンキョウ</t>
    </rPh>
    <rPh sb="91" eb="92">
      <t>トトノ</t>
    </rPh>
    <rPh sb="102" eb="105">
      <t>キョウギリョク</t>
    </rPh>
    <rPh sb="105" eb="107">
      <t>コウジョウ</t>
    </rPh>
    <rPh sb="108" eb="109">
      <t>ムス</t>
    </rPh>
    <phoneticPr fontId="1"/>
  </si>
  <si>
    <t>１．オンラインによる体験ツアーを実施
・実施市町村：過疎地域3市町村
・参加者：50名
・事業内容：オンラインでの手作りバター作り体験やキャンプ体験、移住者トークなどを実施。配信内容は編集のうえ、後日動画配信（再生数は約5,500回）
２． オンラインツールを活用した外国人材受入促進
・マッチング支援
　参加：企業16社、留学生等152名
・外国人材向け情報発信数
　18本
３ ． コンピュータをリースし、講座や研修等をオンラインにより実施
４ ． 検索用スマートフォンや電話相談用の光回線を消費生活相談に導入</t>
    <phoneticPr fontId="1"/>
  </si>
  <si>
    <t>１．オンラインツールの活用にいち早く着手し、コロナ禍にあっても過疎市町村の知名度向上及び関係人口創出に寄与した。また、県及び市町村のオンラインツール活用のノウハウ獲得にも寄与した。
２． オンラインツールを活用した外国人材受入促進
・多言語に翻訳した内容をSNS等により海外へ情報発信することができた。
・ウェブミーティングアプリを活用し、オンライン合同企業説明会等により県内企業と​外国人材とのマッチング機会を提供することができた。
３．  講座や研修等のオンライン実施が増加し、コロナ時代の非接触型に対応できた。
４．  検索用スマートフォンや電話相談用の光回線により、消費生活相談の利用者利便性が向上した。</t>
    <phoneticPr fontId="1"/>
  </si>
  <si>
    <t>ボランティアマッチングサイト「ボラスルン」を令和5年3月23日に開設
令和4年12月から未利用食品マッチングシステムの運用を開始し、令和5年3月31日までの登録団体12団体、マッチング件数2件、マッチング総重量108kg</t>
    <rPh sb="36" eb="38">
      <t>レイワ</t>
    </rPh>
    <rPh sb="39" eb="40">
      <t>ネン</t>
    </rPh>
    <rPh sb="42" eb="43">
      <t>ガツ</t>
    </rPh>
    <rPh sb="60" eb="62">
      <t>ウンヨウ</t>
    </rPh>
    <rPh sb="63" eb="65">
      <t>カイシ</t>
    </rPh>
    <rPh sb="67" eb="69">
      <t>レイワ</t>
    </rPh>
    <rPh sb="70" eb="71">
      <t>ネン</t>
    </rPh>
    <rPh sb="72" eb="73">
      <t>ガツ</t>
    </rPh>
    <rPh sb="75" eb="76">
      <t>ニチ</t>
    </rPh>
    <rPh sb="79" eb="81">
      <t>トウロク</t>
    </rPh>
    <rPh sb="81" eb="83">
      <t>ダンタイ</t>
    </rPh>
    <rPh sb="85" eb="87">
      <t>ダンタイ</t>
    </rPh>
    <rPh sb="93" eb="95">
      <t>ケンスウ</t>
    </rPh>
    <rPh sb="96" eb="97">
      <t>ケン</t>
    </rPh>
    <rPh sb="103" eb="106">
      <t>ソウジュウリョウ</t>
    </rPh>
    <phoneticPr fontId="1"/>
  </si>
  <si>
    <t xml:space="preserve">
ボランティアに参加したいという人とボランティアの募集をしたいという団体を手軽にマッチングすることが可能となり、市民活動の担い手を確保するための環境が整備された。
システムに登録した受取団体からは「登録された食品を空き時間で確認することができ、便利」という声をいただいた一方、登録団体数及びマッチング件数が少ないため、食品関連事業者や食品を必要とする団体への積極的な周知が必要である。</t>
    <rPh sb="88" eb="90">
      <t>トウロク</t>
    </rPh>
    <rPh sb="92" eb="93">
      <t>ウ</t>
    </rPh>
    <rPh sb="93" eb="94">
      <t>ト</t>
    </rPh>
    <rPh sb="94" eb="96">
      <t>ダンタイ</t>
    </rPh>
    <rPh sb="100" eb="102">
      <t>トウロク</t>
    </rPh>
    <rPh sb="105" eb="107">
      <t>ショクヒン</t>
    </rPh>
    <rPh sb="108" eb="109">
      <t>ア</t>
    </rPh>
    <rPh sb="110" eb="112">
      <t>ジカン</t>
    </rPh>
    <rPh sb="113" eb="115">
      <t>カクニン</t>
    </rPh>
    <rPh sb="123" eb="125">
      <t>ベンリ</t>
    </rPh>
    <rPh sb="129" eb="130">
      <t>コエ</t>
    </rPh>
    <rPh sb="136" eb="138">
      <t>イッポウ</t>
    </rPh>
    <rPh sb="139" eb="141">
      <t>トウロク</t>
    </rPh>
    <rPh sb="141" eb="144">
      <t>ダンタイスウ</t>
    </rPh>
    <rPh sb="144" eb="145">
      <t>オヨ</t>
    </rPh>
    <rPh sb="151" eb="153">
      <t>ケンスウ</t>
    </rPh>
    <rPh sb="154" eb="155">
      <t>スク</t>
    </rPh>
    <rPh sb="160" eb="162">
      <t>ショクヒン</t>
    </rPh>
    <rPh sb="162" eb="164">
      <t>カンレン</t>
    </rPh>
    <rPh sb="164" eb="167">
      <t>ジギョウシャ</t>
    </rPh>
    <rPh sb="168" eb="170">
      <t>ショクヒン</t>
    </rPh>
    <rPh sb="171" eb="173">
      <t>ヒツヨウ</t>
    </rPh>
    <rPh sb="176" eb="178">
      <t>ダンタイ</t>
    </rPh>
    <rPh sb="180" eb="183">
      <t>セッキョクテキ</t>
    </rPh>
    <rPh sb="184" eb="186">
      <t>シュウチ</t>
    </rPh>
    <rPh sb="187" eb="189">
      <t>ヒツヨウ</t>
    </rPh>
    <phoneticPr fontId="1"/>
  </si>
  <si>
    <t>県民活動支援・広聴課
廃棄物・リサイクル課</t>
    <rPh sb="11" eb="14">
      <t>ハイキブツ</t>
    </rPh>
    <rPh sb="20" eb="21">
      <t>カ</t>
    </rPh>
    <phoneticPr fontId="1"/>
  </si>
  <si>
    <t>システムの改修により情報が一元化されたことで、業務が効率化されるとともに情報共有が円滑になり、児童相談所職員によるよりきめ細やかな支援が可能となった。</t>
  </si>
  <si>
    <t>児童福祉・青少年課</t>
    <rPh sb="0" eb="2">
      <t>ジドウ</t>
    </rPh>
    <rPh sb="2" eb="4">
      <t>フクシ</t>
    </rPh>
    <rPh sb="5" eb="8">
      <t>セイショウネン</t>
    </rPh>
    <rPh sb="8" eb="9">
      <t>カ</t>
    </rPh>
    <phoneticPr fontId="1"/>
  </si>
  <si>
    <t>児童相談所の業務を効率化するため、多機能型の児童相談システムを導入</t>
    <phoneticPr fontId="1"/>
  </si>
  <si>
    <t>学校へキャンセル料相当額を補助することにより、当該金額分の保護者負担が軽減された。</t>
  </si>
  <si>
    <t>私学・子育て支援課</t>
    <rPh sb="0" eb="2">
      <t>シガク</t>
    </rPh>
    <rPh sb="3" eb="5">
      <t>コソダ</t>
    </rPh>
    <rPh sb="6" eb="8">
      <t>シエン</t>
    </rPh>
    <rPh sb="8" eb="9">
      <t>カ</t>
    </rPh>
    <phoneticPr fontId="1"/>
  </si>
  <si>
    <t>物価高騰による増加経費を各学校に対して補助することにより学校経営を支援するとともに、当該増加経費の負担が保護者に転嫁されることを防止した。</t>
  </si>
  <si>
    <t>市町村を通じて放課後児童クラブの原油価格・物価高騰による経費の増加分を補助することにより、クラブの経営を支援するとともに、増加経費が利用者に転嫁されることを防止した。</t>
    <rPh sb="7" eb="10">
      <t>ホウカゴ</t>
    </rPh>
    <rPh sb="10" eb="12">
      <t>ジドウ</t>
    </rPh>
    <phoneticPr fontId="1"/>
  </si>
  <si>
    <t>物価高騰による増加経費を補助することにより、子どもの居場所の運営を支援した。</t>
  </si>
  <si>
    <t>市町村を通じて保育所等の原油価格・物価高騰による経費の増加分を補助することにより、園の経営を支援するとともに、増加経費が利用者に転嫁されることを防止した。</t>
    <phoneticPr fontId="1"/>
  </si>
  <si>
    <t>原油価格や物価の高騰による経費の増加分を補助することにより、施設経営を支えることができ、入所児童の安心・安全な生活を確保することができた。</t>
    <phoneticPr fontId="1"/>
  </si>
  <si>
    <t>児童福祉・青少年課</t>
    <rPh sb="0" eb="2">
      <t>ジドウ</t>
    </rPh>
    <rPh sb="2" eb="4">
      <t>フクシ</t>
    </rPh>
    <rPh sb="5" eb="9">
      <t>セイショウネンカ</t>
    </rPh>
    <phoneticPr fontId="1"/>
  </si>
  <si>
    <t>コロナ禍における原油価格・物価高騰の影響を受ける私立学校に対して、光熱費や燃料費、食材費高騰による給食費の増加分を補助
　73校（幼5、小2、中6、高13、特支1、専41、各5）</t>
    <phoneticPr fontId="1"/>
  </si>
  <si>
    <t>コロナ禍における原油価格・物価高騰の影響を受けている放課後児童クラブに対して、光熱費や燃料費、食材費高騰による給食費の増加分を補助
　14市町村</t>
    <rPh sb="26" eb="29">
      <t>ホウカゴ</t>
    </rPh>
    <rPh sb="29" eb="31">
      <t>ジドウ</t>
    </rPh>
    <rPh sb="69" eb="72">
      <t>シチョウソン</t>
    </rPh>
    <phoneticPr fontId="1"/>
  </si>
  <si>
    <t>コロナ禍における原油価格・物価高騰の影響を受けている子どもの居場所（食事を提供する団体に限る）に対して、運営費の増加分を補助
　42団体</t>
    <phoneticPr fontId="1"/>
  </si>
  <si>
    <t>原油価格や物価の高等により経費が増加している児童養護施設等に対し、水光熱費、児童食費を補助
　16法人（ファミリーホームは個人）、20施設</t>
    <phoneticPr fontId="1"/>
  </si>
  <si>
    <t>保育環境改善等事業
認可外保育施設の職員へ新型コロナウイルス感染対策に必要な経費や衛生用品等の購入費用を補助
・認可外保育施設　１４施設
保育所等業務効率化推進事業
指定保育士養成校卒業見込者に係る保育士登録申請をオンライン化するためのシステム改修費を補助</t>
    <phoneticPr fontId="1"/>
  </si>
  <si>
    <t xml:space="preserve">保育環境改善等事業
認可外保育施設の職員へ新型コロナウイルス感染対策に必要な経費や衛生用品等の購入費用を補助することで、保育従事者が安心して保育活動を継続できる環境を整備することができた。
保育所等業務効率化推進事業
登録申請や手数料支払いの簡素化や効率化により申請者の利便性向上を図り、非対人・非対面での処理を可能とした。
</t>
    <phoneticPr fontId="1"/>
  </si>
  <si>
    <t>保健衛生用品の購入費やかかり増し経費への補助を実施することで、感染症対策を実施しながら、園児及び教職員が安心して教育活動を継続できる環境を整備することができた。</t>
  </si>
  <si>
    <t>放課後児童クラブ等において、職員が感染症対策の徹底を図りながら業務を継続的に実施していくための環境を整備することができたほか、ICT化を進め、感染症対策の徹底を図りながら業務を継続的に実施していくための環境を整備することができた。</t>
  </si>
  <si>
    <t>幼稚園に対し、感染症対策を実施しつつ幼児の教育を継続できる環境を整備するための保健衛生用品の購入費やかかり増し経費への補助を実施
交付先
・1次募集
　私立幼稚園設置者20名、1町</t>
    <phoneticPr fontId="1"/>
  </si>
  <si>
    <t>放課後児童クラブ等におけるマスク・消毒液等の購入費や職員の感染症対策に必要な経費等のほか、ICT化を推進するための経費を補助
交付実績市町村：14市町村
交付実績金額：　47,868千円</t>
    <phoneticPr fontId="1"/>
  </si>
  <si>
    <t>コロナウィルス感染拡大防止の観点から更に業務ICT化を推進することにより、リモートでの保護者と児童の面会や関係機関とのサポート会議に活用でき、業務改善が図られた。</t>
  </si>
  <si>
    <t>新型コロナウイルス感染症陽性の児童の個別対応を行えたことで、児童の安全確保が図られた。</t>
  </si>
  <si>
    <t>中央児童相談所において、会議用モニター及びパソコンを導入
交付実績：405千円</t>
    <phoneticPr fontId="1"/>
  </si>
  <si>
    <t>児童相談所一時保護所に、新型コロナウイルス感染症対応等の専任看護士を配置
配置実績：東部児童相談所１名</t>
    <phoneticPr fontId="1"/>
  </si>
  <si>
    <t>保険適用の対象とならない、治療の初日が令和4年3月31日以前で、令和4年4月1日から令和5年3月31日までの間に終了した1回の特定不妊治療への助成を実施することで、新型コロナウイルス感染症の影響や経済的理由による、不妊治療の受診控えや妊娠・出産数の減少の防止に寄与した。</t>
  </si>
  <si>
    <t>一時保護所入所時にPCR検査を実施し、他児童との接触前に陽性の確認ができたことで、一時保護所内での感染拡大防止が図られた。</t>
  </si>
  <si>
    <t>・男性、女性がコロナ禍や生活の中で抱える不安や悩みについて、専門の相談員が電話による相談事業を実施し、不安や悩みに寄り添うほか、内容により専門機関につなぐなどの対応を行い、不安を和らげた。</t>
  </si>
  <si>
    <t>生活こども課</t>
    <rPh sb="0" eb="2">
      <t>セイカツ</t>
    </rPh>
    <rPh sb="5" eb="6">
      <t>カ</t>
    </rPh>
    <phoneticPr fontId="1"/>
  </si>
  <si>
    <t>新型コロナウイルス感染症の拡大防止対策に必要な経費を助成</t>
    <rPh sb="23" eb="25">
      <t>ケイヒ</t>
    </rPh>
    <rPh sb="26" eb="28">
      <t>ジョセイ</t>
    </rPh>
    <phoneticPr fontId="1"/>
  </si>
  <si>
    <t>一時保護所に入所する児童へのPCR検査を実施
交付実績：1,029千円</t>
    <phoneticPr fontId="1"/>
  </si>
  <si>
    <t>・女性がコロナ禍や生活の中で抱える不安や悩みについて、専門の相談員が電話による相談事業を実施（週4回：950件）
・男性がコロナ禍や生活の中で抱える不安や悩みについて、専門の相談員が電話による相談事業を実施（月2回：73件）</t>
    <phoneticPr fontId="1"/>
  </si>
  <si>
    <t>①新型コロナウイルス感染拡大防止のため、和式トイレを洋式トイレに改修し、排泄時及び洗浄時の飛沫拡散防止を図る。あわせて、トイレに設置しているベビーシート、ベビーチェアを衛生的な状態を保ちやすい製品に交換することで、感染リスクを軽減する。
②、③
県庁舎、合同庁舎、県立学校のトイレ洋式化工事　447,249千円
県庁舎のﾍﾞﾋﾞｰｼｰﾄ、ﾍﾞﾋﾞｰﾁｪｱ更新 8,800千円
④県、県立学校</t>
    <phoneticPr fontId="1"/>
  </si>
  <si>
    <t>財産有効活用課
管理課</t>
    <rPh sb="8" eb="11">
      <t>カンリカ</t>
    </rPh>
    <phoneticPr fontId="1"/>
  </si>
  <si>
    <t>１．県税のキャッシュレス納税比率の向上
　全納付書にQRコードを導入するため県税システムの改修を実施し、令和５年４月QRコード納税を開始
２．預貯金等照会業務のデジタル化
　デジタル化するためのデータ排出、回答の取り込みのため県税システムの改修を実施し、デジタル化サービスの利用を開始
３．キャッシュレス端末導入</t>
    <rPh sb="154" eb="156">
      <t>タンマツ</t>
    </rPh>
    <rPh sb="156" eb="158">
      <t>ドウニュウ</t>
    </rPh>
    <phoneticPr fontId="1"/>
  </si>
  <si>
    <t>１．県税のキャッシュレス納税比率の向上
　令和４年度納付件数に占める割合
　　16.6％（184,500件）
　令和５年12月末現在　納付件数に占める割合　25.1％（263,301件）
２．預貯金等照会業務のデジタル化
　pipitLINQ、DAISのサービス導入
　令和４年度の利用実績　152,267件
３．県有施設のキャッシュレス決済比率：R４年度（6～3月）13.2％→R５年度（4～12月）25.9％</t>
    <rPh sb="177" eb="179">
      <t>ネンド</t>
    </rPh>
    <rPh sb="183" eb="184">
      <t>ガツ</t>
    </rPh>
    <rPh sb="193" eb="195">
      <t>ネンド</t>
    </rPh>
    <rPh sb="200" eb="201">
      <t>ガツ</t>
    </rPh>
    <phoneticPr fontId="1"/>
  </si>
  <si>
    <t>税務課
会計管理課</t>
    <rPh sb="0" eb="3">
      <t>ゼイムカ</t>
    </rPh>
    <rPh sb="4" eb="6">
      <t>カイケイ</t>
    </rPh>
    <rPh sb="6" eb="8">
      <t>カンリ</t>
    </rPh>
    <rPh sb="8" eb="9">
      <t>カ</t>
    </rPh>
    <phoneticPr fontId="1"/>
  </si>
  <si>
    <t xml:space="preserve">セミセルフレジ13台を設置
・11行政県税事務所　各１台
・自動車税事務所　2台
</t>
  </si>
  <si>
    <t>税務課</t>
    <rPh sb="0" eb="2">
      <t>ゼイム</t>
    </rPh>
    <rPh sb="2" eb="3">
      <t>カ</t>
    </rPh>
    <phoneticPr fontId="1"/>
  </si>
  <si>
    <t>R4.10</t>
    <phoneticPr fontId="1"/>
  </si>
  <si>
    <t>消防保安課</t>
    <rPh sb="0" eb="2">
      <t>ショウボウ</t>
    </rPh>
    <rPh sb="2" eb="4">
      <t>ホアン</t>
    </rPh>
    <rPh sb="4" eb="5">
      <t>カ</t>
    </rPh>
    <phoneticPr fontId="1"/>
  </si>
  <si>
    <t>感染防止技術向上のため、高度救命処置訓練用シミュレータ及び自動心臓マッサージ器を購入</t>
    <phoneticPr fontId="1"/>
  </si>
  <si>
    <t xml:space="preserve">非接触で対応可能なセミセルフレジ導入により、感染防止、待ち時間の短縮や混雑緩和による納税者サービス向上、セキュリティ向上、業務の効率化に寄与することができた。
納税手続き１回につき、６回程度の接触があるところ、レジ導入により2/3に減少した。
（参考）令和５年度　取扱実績（５年12月末）
・県税収納件数　22,267件
　接触減少回数　約13万回→約9万回（△約4万回）
・納税証明手数料収納件数　18,210件
</t>
    <phoneticPr fontId="1"/>
  </si>
  <si>
    <t>コロナ禍においても、継続的に実践的な訓練が可能となり、県内救急隊員の感染防止技術の向上に寄与した。
なお、事業終期後も、各消防本部（局）の隊員が参加している薬剤投与連携確認試験で活用しており、実践的な訓練が実施できている。</t>
    <phoneticPr fontId="1"/>
  </si>
  <si>
    <t>手動ラップ簡易トイレ一式96台導入</t>
  </si>
  <si>
    <t>汚物袋を熱圧着し密閉することのできる衛生的な簡易トイレの備蓄により、災害時の感染症対策を強化することができた。</t>
  </si>
  <si>
    <t>危機管理課</t>
    <rPh sb="0" eb="2">
      <t>キキ</t>
    </rPh>
    <rPh sb="2" eb="4">
      <t>カンリ</t>
    </rPh>
    <rPh sb="4" eb="5">
      <t>カ</t>
    </rPh>
    <phoneticPr fontId="1"/>
  </si>
  <si>
    <t>原油価格その他の物価の高騰により経費が増加した事業者に対し、当該増加分の経費を支援することで、その影響を緩和できた</t>
  </si>
  <si>
    <t>総務課</t>
    <rPh sb="0" eb="2">
      <t>ソウム</t>
    </rPh>
    <rPh sb="2" eb="3">
      <t>カ</t>
    </rPh>
    <phoneticPr fontId="1"/>
  </si>
  <si>
    <t>人事課
財産有効活用課</t>
    <rPh sb="0" eb="3">
      <t>ジンジカ</t>
    </rPh>
    <rPh sb="2" eb="3">
      <t>カ</t>
    </rPh>
    <rPh sb="4" eb="6">
      <t>ザイサン</t>
    </rPh>
    <rPh sb="6" eb="8">
      <t>ユウコウ</t>
    </rPh>
    <rPh sb="8" eb="10">
      <t>カツヨウ</t>
    </rPh>
    <rPh sb="10" eb="11">
      <t>カ</t>
    </rPh>
    <phoneticPr fontId="1"/>
  </si>
  <si>
    <t>２．フリーアドレス化によりテレワークが推進され、職場内での感染が抑えられた。（職場内でのクラスター発生件数０）
来庁者の長時間の滞在がある会議室における感染対策が強化された（会議開催を起因とするクラスター発生件数0）</t>
    <phoneticPr fontId="1"/>
  </si>
  <si>
    <t>各事業者に対する物価高騰対策として支援金を支給した
・支給対象事業者：18
・支給対象経費：光熱費・燃料費</t>
    <phoneticPr fontId="1"/>
  </si>
  <si>
    <t>重症化リスクが低い有症状者で、抗原キットの確保が困難な者に直接配布
・配布個数：23,332個　
各郡市医師会をとおして、抗原検査キットの確保が困難な医療機関に配布
・配布個数：243,930個</t>
    <rPh sb="29" eb="31">
      <t>チョクセツ</t>
    </rPh>
    <rPh sb="35" eb="37">
      <t>ハイフ</t>
    </rPh>
    <rPh sb="37" eb="39">
      <t>コスウ</t>
    </rPh>
    <rPh sb="46" eb="47">
      <t>コ</t>
    </rPh>
    <rPh sb="49" eb="50">
      <t>カク</t>
    </rPh>
    <rPh sb="50" eb="52">
      <t>グンシ</t>
    </rPh>
    <rPh sb="52" eb="55">
      <t>イシカイ</t>
    </rPh>
    <rPh sb="61" eb="63">
      <t>コウゲン</t>
    </rPh>
    <rPh sb="63" eb="65">
      <t>ケンサ</t>
    </rPh>
    <rPh sb="69" eb="71">
      <t>カクホ</t>
    </rPh>
    <rPh sb="72" eb="74">
      <t>コンナン</t>
    </rPh>
    <rPh sb="75" eb="77">
      <t>イリョウ</t>
    </rPh>
    <rPh sb="77" eb="79">
      <t>キカン</t>
    </rPh>
    <rPh sb="80" eb="82">
      <t>ハイフ</t>
    </rPh>
    <rPh sb="84" eb="86">
      <t>ハイフ</t>
    </rPh>
    <rPh sb="86" eb="88">
      <t>コスウ</t>
    </rPh>
    <rPh sb="96" eb="97">
      <t>コ</t>
    </rPh>
    <phoneticPr fontId="5"/>
  </si>
  <si>
    <t>①新型コロナウイルス感染症対策として、職員が分散勤務を実施可能な環境を整備する。行政事務PCを庁内ネットワーク外から接続可能とする閉域LTE網の提供及び個人スマホやBYOD端末からメール確認を可能とするGoogle Workspaceの利用契約を行い、職員のテレワーク環境を整備する。
②③賃借料
・閉域LTE423回線6ヶ月　　36,253千円
・Google Workspace100ライセンス12ヶ月利用契約　3,116千円
・うち、病院局企業局負担金　2,142千円
④県</t>
  </si>
  <si>
    <t>①新型コロナウイルス感染症対策として、県庁情報通信ネットワーク更新に合わせて、行政事務PCを庁外ネットワークから接続可能とし、個人スマホやBYOD端末からクラウドサービス経由でメールが確認可能な環境を整備した。また、職員が分散勤務を実施可能な様に、全庁舎執務室を無線LAN対応に環境を整備する。
②③構築・運営費
・第5次県庁ネットワーク構築運用保守委託料　1,179,940千円
・第5次ネットワークWAN回線使用料　80,364千円
・第5次ネットワークインターネット回線使用料　25,740千円
・うち、病院局企業局負担金　127,586千円
④県</t>
  </si>
  <si>
    <t>①新型コロナ感染症拡大後の労働力を確保するため、就職氷河期世代にカウンセリングやセミナー・インターンシップ・就職面接会等を開催し就労拡大を図る。
②・③・就職氷河期世代就職支援事業委託費　　　　11,766千円
④県</t>
    <rPh sb="1" eb="3">
      <t>シンガタ</t>
    </rPh>
    <phoneticPr fontId="1"/>
  </si>
  <si>
    <t>市場規模の拡大が期待されている e スポーツを切り口として、就職氷河期世代及びその受け皿となる​県内事業者向けに、実際の e スポーツイベントの企画・運営を体験いただくプログラムを提供し、就職氷河期世代に対して​周辺産業への就労を促進するとともに、県内事業者のスキルアップ・就職氷河期世代の受け皿の拡充を図った（参加者20名）</t>
    <rPh sb="152" eb="153">
      <t>ハカ</t>
    </rPh>
    <phoneticPr fontId="1"/>
  </si>
  <si>
    <t>１．県庁舎（行政庁舎）の和式トイレ118基を洋式トイレへ更新、合同庁舎の洋式トイレへの更新（63基）、トイレブースごとに換気設備を設置、非接触の衛生器具類を設置
２．県立高校2校でトイレの洋式化工事を実施</t>
    <rPh sb="101" eb="103">
      <t>ジッシ</t>
    </rPh>
    <phoneticPr fontId="1"/>
  </si>
  <si>
    <t>１．洋式化により、排泄時や洗浄時の飛沫拡散防止及び靴に付着した状態での居室内への拡散防止を図り、職場内での感染が抑えられた（職場内でのクラスター発生件数０）。
２．洋式便器になったことで蓋をして水を流せるようになったことから、飛沫の飛散が抑制できた。
小便器や手洗いは自動水栓になったことで非接触化が図られ衛生面の向上が図られた。</t>
    <phoneticPr fontId="1"/>
  </si>
  <si>
    <t>直近の１か月あたりの閲覧回数は、約6,000回（令和６年1月）であり、年間を通じて多くの方に閲覧されている。また、本サイトを見たメディア関係者等からの問合せが増え、BS番組などで農ある暮らしの実践者の取組が紹介されるなど、２次的な効果を生み出してる。
こうしたことを受け、群馬県への就農に関心が高まり、令和５年度におけるUターン就農やセカンドライフ的に他産業から新規参入する新規就農者（45歳以上65歳以下）は増加傾向となった。</t>
    <rPh sb="0" eb="2">
      <t>チョッキン</t>
    </rPh>
    <rPh sb="5" eb="6">
      <t>ゲツ</t>
    </rPh>
    <rPh sb="10" eb="12">
      <t>エツラン</t>
    </rPh>
    <rPh sb="12" eb="13">
      <t>カイ</t>
    </rPh>
    <rPh sb="13" eb="14">
      <t>スウ</t>
    </rPh>
    <rPh sb="16" eb="17">
      <t>ヤク</t>
    </rPh>
    <rPh sb="22" eb="23">
      <t>カイ</t>
    </rPh>
    <rPh sb="24" eb="26">
      <t>レイワ</t>
    </rPh>
    <rPh sb="27" eb="28">
      <t>ネン</t>
    </rPh>
    <rPh sb="29" eb="30">
      <t>ガツ</t>
    </rPh>
    <rPh sb="35" eb="37">
      <t>ネンカン</t>
    </rPh>
    <rPh sb="38" eb="39">
      <t>ツウ</t>
    </rPh>
    <rPh sb="41" eb="42">
      <t>オオ</t>
    </rPh>
    <rPh sb="44" eb="45">
      <t>カタ</t>
    </rPh>
    <rPh sb="46" eb="48">
      <t>エツラン</t>
    </rPh>
    <rPh sb="57" eb="58">
      <t>ホン</t>
    </rPh>
    <rPh sb="62" eb="63">
      <t>ミ</t>
    </rPh>
    <rPh sb="68" eb="71">
      <t>カンケイシャ</t>
    </rPh>
    <rPh sb="71" eb="72">
      <t>トウ</t>
    </rPh>
    <rPh sb="75" eb="77">
      <t>トイアワ</t>
    </rPh>
    <rPh sb="79" eb="80">
      <t>フ</t>
    </rPh>
    <rPh sb="84" eb="86">
      <t>バングミ</t>
    </rPh>
    <rPh sb="100" eb="102">
      <t>トリクミ</t>
    </rPh>
    <rPh sb="103" eb="105">
      <t>ショウカイ</t>
    </rPh>
    <rPh sb="112" eb="113">
      <t>ジ</t>
    </rPh>
    <rPh sb="113" eb="114">
      <t>テキ</t>
    </rPh>
    <rPh sb="115" eb="117">
      <t>コウカ</t>
    </rPh>
    <rPh sb="118" eb="119">
      <t>ウ</t>
    </rPh>
    <rPh sb="120" eb="121">
      <t>ダ</t>
    </rPh>
    <rPh sb="133" eb="134">
      <t>ウ</t>
    </rPh>
    <rPh sb="136" eb="139">
      <t>グンマケン</t>
    </rPh>
    <rPh sb="141" eb="143">
      <t>シュウノウ</t>
    </rPh>
    <rPh sb="144" eb="146">
      <t>カンシン</t>
    </rPh>
    <rPh sb="147" eb="148">
      <t>タカ</t>
    </rPh>
    <rPh sb="152" eb="154">
      <t>レイワ</t>
    </rPh>
    <rPh sb="155" eb="157">
      <t>ネンド</t>
    </rPh>
    <rPh sb="188" eb="190">
      <t>シンキ</t>
    </rPh>
    <rPh sb="190" eb="193">
      <t>シュウノウシャ</t>
    </rPh>
    <rPh sb="208" eb="210">
      <t>ケイコウ</t>
    </rPh>
    <phoneticPr fontId="1"/>
  </si>
  <si>
    <t>ICT活用促進プロジェクトのモデル校を中心に、県内の市町村立小中学校に「オンライン学習サポーター」を100名配置し、児童生徒の興味関心や学習進度等に応じた多様な学習の支援、外部とつないだ授業の実施等、令和3年度までの各学校のICT活用をさらに推進し、学校における個別最適な学びの充実に向けた学習指導を行う教員を支援した。また、教育ＤＸ推進コーディネーターによるICTスキル研修会を年3回開催し、オンライン学習サポーターのICTスキルの向上を図った。</t>
    <phoneticPr fontId="1"/>
  </si>
  <si>
    <t>教員が授業で使用する端末の準備、授業中のICT機器の操作支援や機器トラブルへの対応、端末の操作に戸惑いを感じている教員への対応など、多岐に渡る業務を行うことができた。教員の教材研究の時間が十分に確保され、児童生徒への指導・支援を充実させることができ、業務改善と授業改善を図ることができた。</t>
    <phoneticPr fontId="1"/>
  </si>
  <si>
    <t>新型コロナの影響により修学旅行をキャンセルせざるを得なかった学校に対してキャンセル料等の支払費用を補助
　・対象校数：3校（高等学校2、中学校1）</t>
    <phoneticPr fontId="1"/>
  </si>
  <si>
    <t>１．新型コロナウイルス感染症への対応に伴い生じた時間外勤務手当に充当
２．県庁舎内の２フロアについて什器等を入替え、フリーアドレス化を実施
県庁舎10階から29階までの各会議室（1,740m2）について、抗ウィルス加工品のカーペットへの更新を実施</t>
    <rPh sb="67" eb="69">
      <t>ジッシ</t>
    </rPh>
    <phoneticPr fontId="1"/>
  </si>
  <si>
    <t>原油価格や物価の高騰により経費が増加している保育所等に対して、増加分の経費の支援を行った市町村に補助
　14市町</t>
    <rPh sb="54" eb="56">
      <t>シチョウ</t>
    </rPh>
    <phoneticPr fontId="1"/>
  </si>
  <si>
    <t>業務プロセス改革課
議会総務課
会計管理課
監査委員事務局</t>
    <rPh sb="10" eb="12">
      <t>ギカイ</t>
    </rPh>
    <rPh sb="12" eb="15">
      <t>ソウムカ</t>
    </rPh>
    <rPh sb="22" eb="24">
      <t>カンサ</t>
    </rPh>
    <rPh sb="24" eb="26">
      <t>イイン</t>
    </rPh>
    <rPh sb="26" eb="29">
      <t>ジムキョク</t>
    </rPh>
    <phoneticPr fontId="1"/>
  </si>
  <si>
    <t>１．ペーパレス会議システムやAI議事録の導入により、デジタルによる業務の効率化やオンライン化を進めるとともに、会計年度任用職員やICT企業経験者を採用し、人材育成研修も実施することによって、一般職員による業務の効率化やオンライン化も進めた
２．タブレット端末及び電子文書システムを利用し、オンライン会議の環境を整備
３．オンラインによる会計事務対応のためのモニター等購入及びオンライン監査用書画カメラ購入
４．書画カメラ購入</t>
    <rPh sb="128" eb="130">
      <t>タンマツ</t>
    </rPh>
    <rPh sb="141" eb="143">
      <t>リヨウ</t>
    </rPh>
    <rPh sb="187" eb="188">
      <t>オヨ</t>
    </rPh>
    <phoneticPr fontId="1"/>
  </si>
  <si>
    <t>１．AI議事録により、業務時間を14,452時間削減するとともに、ICT技術の活用により、会議の効率化が進み、密を避け、感染拡大時においても業務を継続できた。
２．オンライン会議の開催により、感染症対策の徹底を図った。
３．感染拡大を理由とした書面事務監査のみ所属：R３年度：79所属→R４年度・R５年度：０所属
４．書画カメラを導入し、オンラインでの事務調査を実施して、調査員や調査対象所属の感染防止を図った。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</si>
</sst>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2"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color theme="1"/>
      <name val="游ゴシック"/>
      <family val="3"/>
      <charset val="128"/>
      <scheme val="minor"/>
    </font>
    <font>
      <sz val="11"/>
      <name val="ＭＳ Ｐゴシック"/>
      <family val="3"/>
      <charset val="128"/>
    </font>
    <font>
      <sz val="11"/>
      <color theme="1"/>
      <name val="游ゴシック"/>
      <family val="2"/>
      <scheme val="minor"/>
    </font>
    <font>
      <b/>
      <sz val="16"/>
      <color theme="1"/>
      <name val="游ゴシック"/>
      <family val="3"/>
      <charset val="128"/>
      <scheme val="minor"/>
    </font>
    <font>
      <sz val="10"/>
      <name val="游ゴシック"/>
      <family val="3"/>
      <charset val="128"/>
      <scheme val="minor"/>
    </font>
    <font>
      <sz val="14"/>
      <name val="ＭＳ 明朝"/>
      <family val="1"/>
    </font>
    <font>
      <sz val="14"/>
      <name val="ＭＳ Ｐゴシック"/>
      <family val="3"/>
      <charset val="128"/>
    </font>
    <font>
      <sz val="14"/>
      <color theme="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bottom style="hair">
        <color indexed="8"/>
      </bottom>
      <diagonal/>
    </border>
    <border>
      <left style="thin">
        <color indexed="8"/>
      </left>
      <right style="thin">
        <color indexed="8"/>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style="thin">
        <color indexed="8"/>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8"/>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8"/>
      </top>
      <bottom style="thin">
        <color indexed="8"/>
      </bottom>
      <diagonal/>
    </border>
    <border>
      <left style="medium">
        <color indexed="64"/>
      </left>
      <right style="thin">
        <color indexed="8"/>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64"/>
      </top>
      <bottom/>
      <diagonal/>
    </border>
    <border>
      <left style="medium">
        <color indexed="64"/>
      </left>
      <right style="thin">
        <color indexed="8"/>
      </right>
      <top/>
      <bottom/>
      <diagonal/>
    </border>
    <border>
      <left style="thin">
        <color indexed="8"/>
      </left>
      <right style="thin">
        <color indexed="8"/>
      </right>
      <top style="thin">
        <color indexed="64"/>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xf numFmtId="0" fontId="8" fillId="0" borderId="0"/>
  </cellStyleXfs>
  <cellXfs count="214">
    <xf numFmtId="0" fontId="0" fillId="0" borderId="0" xfId="0">
      <alignment vertical="center"/>
    </xf>
    <xf numFmtId="0" fontId="0" fillId="0" borderId="0" xfId="0" applyAlignment="1">
      <alignment vertical="center" wrapText="1"/>
    </xf>
    <xf numFmtId="0" fontId="2" fillId="0" borderId="0" xfId="0" applyFont="1">
      <alignment vertical="center"/>
    </xf>
    <xf numFmtId="0" fontId="3" fillId="0" borderId="0" xfId="0" applyFont="1">
      <alignment vertical="center"/>
    </xf>
    <xf numFmtId="0" fontId="0" fillId="0" borderId="0" xfId="0" applyFill="1" applyAlignment="1">
      <alignment vertical="center" wrapText="1"/>
    </xf>
    <xf numFmtId="0" fontId="6" fillId="0" borderId="0" xfId="0" applyFont="1">
      <alignment vertical="center"/>
    </xf>
    <xf numFmtId="0" fontId="7" fillId="2" borderId="0" xfId="0" applyFont="1" applyFill="1">
      <alignment vertical="center"/>
    </xf>
    <xf numFmtId="38" fontId="10" fillId="2" borderId="1" xfId="2" applyNumberFormat="1" applyFont="1" applyFill="1" applyBorder="1" applyAlignment="1">
      <alignment horizontal="right" vertical="center"/>
    </xf>
    <xf numFmtId="38" fontId="10" fillId="2" borderId="1" xfId="1" applyFont="1" applyFill="1" applyBorder="1" applyAlignment="1">
      <alignment vertical="center"/>
    </xf>
    <xf numFmtId="38" fontId="10" fillId="2" borderId="1" xfId="1" applyFont="1" applyFill="1" applyBorder="1" applyAlignment="1">
      <alignment vertical="center" wrapText="1"/>
    </xf>
    <xf numFmtId="0" fontId="10" fillId="2" borderId="1" xfId="0" applyFont="1" applyFill="1" applyBorder="1" applyAlignment="1">
      <alignment vertical="center" wrapText="1"/>
    </xf>
    <xf numFmtId="3" fontId="10" fillId="2" borderId="1" xfId="2" applyNumberFormat="1" applyFont="1" applyFill="1" applyBorder="1" applyAlignment="1">
      <alignment horizontal="right" vertical="center"/>
    </xf>
    <xf numFmtId="0" fontId="10" fillId="2" borderId="8" xfId="0" applyFont="1" applyFill="1" applyBorder="1" applyAlignment="1">
      <alignment horizontal="left" vertical="center" wrapText="1"/>
    </xf>
    <xf numFmtId="3" fontId="10" fillId="2" borderId="1" xfId="2"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2" applyFont="1" applyFill="1" applyBorder="1" applyAlignment="1">
      <alignment horizontal="left" vertical="center" wrapText="1"/>
    </xf>
    <xf numFmtId="0" fontId="10" fillId="2" borderId="8" xfId="0" applyFont="1" applyFill="1" applyBorder="1" applyAlignment="1">
      <alignment horizontal="center" vertical="center"/>
    </xf>
    <xf numFmtId="0" fontId="10" fillId="2" borderId="8" xfId="0" applyFont="1" applyFill="1" applyBorder="1" applyAlignment="1" applyProtection="1">
      <alignment horizontal="center" vertical="center"/>
      <protection locked="0"/>
    </xf>
    <xf numFmtId="0" fontId="10" fillId="3" borderId="1" xfId="0" applyFont="1" applyFill="1" applyBorder="1" applyAlignment="1">
      <alignment vertical="center" wrapText="1"/>
    </xf>
    <xf numFmtId="3" fontId="10" fillId="3" borderId="1" xfId="0" applyNumberFormat="1" applyFont="1" applyFill="1" applyBorder="1" applyAlignment="1">
      <alignment vertical="center"/>
    </xf>
    <xf numFmtId="3" fontId="10" fillId="3" borderId="2" xfId="0" applyNumberFormat="1" applyFont="1" applyFill="1" applyBorder="1" applyAlignment="1">
      <alignment vertical="center"/>
    </xf>
    <xf numFmtId="0" fontId="10" fillId="3" borderId="2" xfId="0" applyFont="1" applyFill="1" applyBorder="1" applyAlignment="1">
      <alignment vertical="center" wrapText="1"/>
    </xf>
    <xf numFmtId="3" fontId="9" fillId="2" borderId="1" xfId="2" applyNumberFormat="1" applyFont="1" applyFill="1" applyBorder="1" applyAlignment="1">
      <alignment horizontal="left" vertical="center" wrapText="1"/>
    </xf>
    <xf numFmtId="0" fontId="9" fillId="2" borderId="1" xfId="0" applyFont="1" applyFill="1" applyBorder="1" applyAlignment="1">
      <alignment vertical="center" wrapText="1"/>
    </xf>
    <xf numFmtId="38" fontId="9" fillId="2" borderId="1" xfId="2" applyNumberFormat="1" applyFont="1" applyFill="1" applyBorder="1" applyAlignment="1">
      <alignment horizontal="right" vertical="center"/>
    </xf>
    <xf numFmtId="3" fontId="9" fillId="2" borderId="1" xfId="2" applyNumberFormat="1" applyFont="1" applyFill="1" applyBorder="1" applyAlignment="1">
      <alignment horizontal="right" vertical="center"/>
    </xf>
    <xf numFmtId="38" fontId="10" fillId="0" borderId="1" xfId="2" applyNumberFormat="1" applyFont="1" applyFill="1" applyBorder="1" applyAlignment="1">
      <alignment horizontal="right" vertical="center"/>
    </xf>
    <xf numFmtId="3" fontId="10" fillId="0" borderId="1" xfId="2" applyNumberFormat="1" applyFont="1" applyFill="1" applyBorder="1" applyAlignment="1">
      <alignment horizontal="right" vertical="center"/>
    </xf>
    <xf numFmtId="3" fontId="10" fillId="0" borderId="1" xfId="2" applyNumberFormat="1" applyFont="1" applyFill="1" applyBorder="1" applyAlignment="1">
      <alignment horizontal="left" vertical="center" wrapText="1"/>
    </xf>
    <xf numFmtId="0" fontId="10" fillId="0" borderId="1"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1" xfId="0" applyFont="1" applyFill="1" applyBorder="1" applyAlignment="1">
      <alignment horizontal="center" vertical="center" wrapText="1"/>
    </xf>
    <xf numFmtId="3" fontId="9" fillId="2" borderId="17" xfId="2" applyNumberFormat="1" applyFont="1" applyFill="1" applyBorder="1" applyAlignment="1">
      <alignment horizontal="right" vertical="center" shrinkToFit="1"/>
    </xf>
    <xf numFmtId="38" fontId="9" fillId="2" borderId="17" xfId="2" applyNumberFormat="1" applyFont="1" applyFill="1" applyBorder="1" applyAlignment="1">
      <alignment horizontal="right" vertical="center" shrinkToFit="1"/>
    </xf>
    <xf numFmtId="0" fontId="9" fillId="0" borderId="9" xfId="0" applyFont="1" applyBorder="1" applyAlignment="1" applyProtection="1">
      <alignment horizontal="left" vertical="center" wrapText="1"/>
    </xf>
    <xf numFmtId="3" fontId="9" fillId="2" borderId="17" xfId="2" applyNumberFormat="1"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0" borderId="11" xfId="0" applyFont="1" applyBorder="1" applyAlignment="1" applyProtection="1">
      <alignment horizontal="left" vertical="center" wrapText="1"/>
    </xf>
    <xf numFmtId="38" fontId="9" fillId="2" borderId="1" xfId="2" applyNumberFormat="1" applyFont="1" applyFill="1" applyBorder="1" applyAlignment="1">
      <alignment horizontal="right" vertical="center" shrinkToFit="1"/>
    </xf>
    <xf numFmtId="3" fontId="9" fillId="2" borderId="19" xfId="2" applyNumberFormat="1" applyFont="1" applyFill="1" applyBorder="1" applyAlignment="1">
      <alignment horizontal="right" vertical="center" shrinkToFit="1"/>
    </xf>
    <xf numFmtId="0" fontId="9" fillId="0" borderId="12"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xf>
    <xf numFmtId="38" fontId="9" fillId="2" borderId="19" xfId="2" applyNumberFormat="1" applyFont="1" applyFill="1" applyBorder="1" applyAlignment="1">
      <alignment horizontal="right" vertical="center" shrinkToFit="1"/>
    </xf>
    <xf numFmtId="3" fontId="9" fillId="2" borderId="1" xfId="2" applyNumberFormat="1" applyFont="1" applyFill="1" applyBorder="1" applyAlignment="1">
      <alignment horizontal="right" vertical="center" shrinkToFit="1"/>
    </xf>
    <xf numFmtId="0" fontId="9" fillId="2" borderId="1" xfId="0" applyFont="1" applyFill="1" applyBorder="1" applyAlignment="1">
      <alignment horizontal="left" vertical="center" wrapText="1"/>
    </xf>
    <xf numFmtId="3" fontId="9" fillId="2" borderId="19" xfId="2" applyNumberFormat="1" applyFont="1" applyFill="1" applyBorder="1" applyAlignment="1">
      <alignment horizontal="left" vertical="center" wrapText="1"/>
    </xf>
    <xf numFmtId="0" fontId="9" fillId="2" borderId="19" xfId="0" applyFont="1" applyFill="1" applyBorder="1" applyAlignment="1">
      <alignment horizontal="left" vertical="center" wrapText="1"/>
    </xf>
    <xf numFmtId="38" fontId="9" fillId="3" borderId="18" xfId="2" applyNumberFormat="1" applyFont="1" applyFill="1" applyBorder="1" applyAlignment="1">
      <alignment horizontal="right" vertical="center" shrinkToFit="1"/>
    </xf>
    <xf numFmtId="3" fontId="9" fillId="3" borderId="18" xfId="2" applyNumberFormat="1" applyFont="1" applyFill="1" applyBorder="1" applyAlignment="1">
      <alignment horizontal="right" vertical="center" shrinkToFit="1"/>
    </xf>
    <xf numFmtId="3" fontId="9" fillId="3" borderId="18" xfId="2" applyNumberFormat="1" applyFont="1" applyFill="1" applyBorder="1" applyAlignment="1">
      <alignment horizontal="left" vertical="center" wrapText="1"/>
    </xf>
    <xf numFmtId="0" fontId="9" fillId="3" borderId="18" xfId="0" applyFont="1" applyFill="1" applyBorder="1" applyAlignment="1">
      <alignment horizontal="left" vertical="center" wrapText="1"/>
    </xf>
    <xf numFmtId="38" fontId="9" fillId="2" borderId="19" xfId="1" applyFont="1" applyFill="1" applyBorder="1" applyAlignment="1">
      <alignment vertical="center" shrinkToFit="1"/>
    </xf>
    <xf numFmtId="38" fontId="9" fillId="2" borderId="19" xfId="1" applyFont="1" applyFill="1" applyBorder="1" applyAlignment="1">
      <alignment horizontal="left" vertical="center" wrapText="1"/>
    </xf>
    <xf numFmtId="38" fontId="9" fillId="2" borderId="20" xfId="2" applyNumberFormat="1" applyFont="1" applyFill="1" applyBorder="1" applyAlignment="1">
      <alignment horizontal="right" vertical="center" shrinkToFit="1"/>
    </xf>
    <xf numFmtId="38" fontId="9" fillId="2" borderId="21" xfId="1" applyFont="1" applyFill="1" applyBorder="1" applyAlignment="1">
      <alignment vertical="center" shrinkToFit="1"/>
    </xf>
    <xf numFmtId="38" fontId="9" fillId="2" borderId="21" xfId="1"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0" borderId="9" xfId="0" applyFont="1" applyBorder="1" applyAlignment="1" applyProtection="1">
      <alignment horizontal="center" vertical="center" shrinkToFit="1"/>
    </xf>
    <xf numFmtId="0" fontId="10" fillId="0" borderId="1" xfId="0" applyFont="1" applyFill="1" applyBorder="1" applyAlignment="1">
      <alignment horizontal="left" vertical="center" wrapText="1"/>
    </xf>
    <xf numFmtId="3" fontId="10" fillId="0" borderId="3" xfId="2"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38" fontId="10" fillId="0" borderId="1" xfId="1" applyFont="1" applyFill="1" applyBorder="1" applyAlignment="1">
      <alignment horizontal="left" vertical="center" wrapText="1"/>
    </xf>
    <xf numFmtId="38" fontId="9" fillId="0" borderId="1" xfId="2" applyNumberFormat="1" applyFont="1" applyFill="1" applyBorder="1" applyAlignment="1">
      <alignment horizontal="right" vertical="center"/>
    </xf>
    <xf numFmtId="3" fontId="9" fillId="0" borderId="1" xfId="2" applyNumberFormat="1" applyFont="1" applyFill="1" applyBorder="1" applyAlignment="1">
      <alignment horizontal="right" vertical="center"/>
    </xf>
    <xf numFmtId="3" fontId="9" fillId="0" borderId="1" xfId="2"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38" fontId="10" fillId="3" borderId="1" xfId="2" applyNumberFormat="1" applyFont="1" applyFill="1" applyBorder="1" applyAlignment="1">
      <alignment horizontal="right" vertical="center"/>
    </xf>
    <xf numFmtId="38" fontId="10" fillId="3" borderId="1" xfId="1" applyFont="1" applyFill="1" applyBorder="1" applyAlignment="1">
      <alignment vertical="center"/>
    </xf>
    <xf numFmtId="38" fontId="10" fillId="3" borderId="1" xfId="1" applyFont="1" applyFill="1" applyBorder="1" applyAlignment="1">
      <alignment vertical="center" wrapText="1"/>
    </xf>
    <xf numFmtId="38" fontId="10" fillId="2" borderId="1" xfId="2" applyNumberFormat="1" applyFont="1" applyFill="1" applyBorder="1" applyAlignment="1">
      <alignment horizontal="right" vertical="center" wrapText="1"/>
    </xf>
    <xf numFmtId="38" fontId="10" fillId="0" borderId="1" xfId="1" applyFont="1" applyFill="1" applyBorder="1" applyAlignment="1">
      <alignment vertical="center"/>
    </xf>
    <xf numFmtId="38" fontId="10" fillId="0" borderId="1" xfId="1" applyFont="1" applyFill="1" applyBorder="1" applyAlignment="1">
      <alignment vertical="center" wrapText="1"/>
    </xf>
    <xf numFmtId="3" fontId="9" fillId="2" borderId="1" xfId="2" applyNumberFormat="1" applyFont="1" applyFill="1" applyBorder="1" applyAlignment="1">
      <alignment vertical="center" wrapText="1"/>
    </xf>
    <xf numFmtId="38" fontId="9" fillId="2" borderId="1"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176" fontId="9" fillId="2" borderId="1" xfId="2" applyNumberFormat="1" applyFont="1" applyFill="1" applyBorder="1" applyAlignment="1">
      <alignment horizontal="right" vertical="center" wrapText="1"/>
    </xf>
    <xf numFmtId="0" fontId="9" fillId="2" borderId="23" xfId="0" applyFont="1" applyFill="1" applyBorder="1" applyAlignment="1">
      <alignment horizontal="center" vertical="center" wrapText="1"/>
    </xf>
    <xf numFmtId="3" fontId="9" fillId="2" borderId="1" xfId="2" applyNumberFormat="1" applyFont="1" applyFill="1" applyBorder="1" applyAlignment="1">
      <alignment horizontal="left" vertical="center"/>
    </xf>
    <xf numFmtId="3" fontId="9" fillId="2" borderId="1" xfId="0" applyNumberFormat="1" applyFont="1" applyFill="1" applyBorder="1">
      <alignment vertical="center"/>
    </xf>
    <xf numFmtId="3" fontId="9" fillId="2" borderId="2" xfId="0" applyNumberFormat="1" applyFont="1" applyFill="1" applyBorder="1">
      <alignment vertical="center"/>
    </xf>
    <xf numFmtId="0" fontId="9" fillId="2" borderId="2" xfId="0" applyFont="1" applyFill="1" applyBorder="1" applyAlignment="1">
      <alignment vertical="center" wrapText="1"/>
    </xf>
    <xf numFmtId="0" fontId="10" fillId="2" borderId="9" xfId="0" applyFont="1" applyFill="1" applyBorder="1" applyAlignment="1" applyProtection="1">
      <alignment horizontal="left" vertical="center" wrapText="1"/>
    </xf>
    <xf numFmtId="0" fontId="10" fillId="2" borderId="9" xfId="0" applyFont="1" applyFill="1" applyBorder="1" applyAlignment="1" applyProtection="1">
      <alignment horizontal="center" vertical="center" shrinkToFit="1"/>
    </xf>
    <xf numFmtId="0" fontId="10" fillId="2" borderId="9" xfId="0" applyFont="1" applyFill="1" applyBorder="1" applyAlignment="1" applyProtection="1">
      <alignment horizontal="center" vertical="center" shrinkToFit="1"/>
      <protection locked="0"/>
    </xf>
    <xf numFmtId="38" fontId="9" fillId="2" borderId="7" xfId="2" applyNumberFormat="1" applyFont="1" applyFill="1" applyBorder="1" applyAlignment="1">
      <alignment horizontal="right" vertical="center" wrapText="1" shrinkToFit="1"/>
    </xf>
    <xf numFmtId="3" fontId="9" fillId="2" borderId="7" xfId="2" applyNumberFormat="1" applyFont="1" applyFill="1" applyBorder="1" applyAlignment="1">
      <alignment horizontal="right" vertical="center" wrapText="1" shrinkToFit="1"/>
    </xf>
    <xf numFmtId="3" fontId="9" fillId="2" borderId="7" xfId="2" applyNumberFormat="1" applyFont="1" applyFill="1" applyBorder="1" applyAlignment="1">
      <alignment horizontal="left" vertical="center" wrapText="1"/>
    </xf>
    <xf numFmtId="0" fontId="9" fillId="2" borderId="7" xfId="0" applyFont="1" applyFill="1" applyBorder="1" applyAlignment="1">
      <alignment horizontal="left" vertical="center" wrapText="1"/>
    </xf>
    <xf numFmtId="0" fontId="10" fillId="2" borderId="11" xfId="0" applyFont="1" applyFill="1" applyBorder="1" applyAlignment="1" applyProtection="1">
      <alignment horizontal="left" vertical="center" wrapText="1"/>
    </xf>
    <xf numFmtId="0" fontId="10" fillId="2" borderId="11"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protection locked="0"/>
    </xf>
    <xf numFmtId="38" fontId="10" fillId="2" borderId="1" xfId="2" applyNumberFormat="1" applyFont="1" applyFill="1" applyBorder="1" applyAlignment="1">
      <alignment horizontal="right" vertical="center" shrinkToFit="1"/>
    </xf>
    <xf numFmtId="3" fontId="10" fillId="2" borderId="1" xfId="2" applyNumberFormat="1" applyFont="1" applyFill="1" applyBorder="1" applyAlignment="1">
      <alignment horizontal="right" vertical="center" shrinkToFit="1"/>
    </xf>
    <xf numFmtId="0" fontId="0" fillId="0" borderId="0" xfId="0" applyFill="1" applyBorder="1" applyAlignment="1">
      <alignment vertical="center" wrapText="1"/>
    </xf>
    <xf numFmtId="0" fontId="10" fillId="2" borderId="33" xfId="2" applyFont="1" applyFill="1" applyBorder="1" applyAlignment="1">
      <alignment horizontal="center" vertical="center" wrapText="1" shrinkToFit="1"/>
    </xf>
    <xf numFmtId="0" fontId="9" fillId="2" borderId="33" xfId="2" applyFont="1" applyFill="1" applyBorder="1" applyAlignment="1">
      <alignment horizontal="center" vertical="center" wrapText="1" shrinkToFit="1"/>
    </xf>
    <xf numFmtId="0" fontId="9" fillId="2" borderId="34" xfId="2" applyFont="1" applyFill="1" applyBorder="1" applyAlignment="1">
      <alignment horizontal="center" vertical="center" wrapText="1" shrinkToFit="1"/>
    </xf>
    <xf numFmtId="0" fontId="9" fillId="2" borderId="35" xfId="2" applyFont="1" applyFill="1" applyBorder="1" applyAlignment="1">
      <alignment horizontal="center" vertical="center" wrapText="1" shrinkToFit="1"/>
    </xf>
    <xf numFmtId="38" fontId="9" fillId="2" borderId="36" xfId="1" applyFont="1" applyFill="1" applyBorder="1" applyAlignment="1">
      <alignment horizontal="center" vertical="center" shrinkToFit="1"/>
    </xf>
    <xf numFmtId="0" fontId="9" fillId="2" borderId="37" xfId="2" applyFont="1" applyFill="1" applyBorder="1" applyAlignment="1">
      <alignment horizontal="center" vertical="center" wrapText="1" shrinkToFit="1"/>
    </xf>
    <xf numFmtId="0" fontId="9" fillId="2" borderId="38" xfId="2" applyFont="1" applyFill="1" applyBorder="1" applyAlignment="1">
      <alignment horizontal="center" vertical="center" wrapText="1" shrinkToFit="1"/>
    </xf>
    <xf numFmtId="0" fontId="10" fillId="0" borderId="33" xfId="2" applyFont="1" applyFill="1" applyBorder="1" applyAlignment="1">
      <alignment horizontal="center" vertical="center" wrapText="1" shrinkToFit="1"/>
    </xf>
    <xf numFmtId="0" fontId="9" fillId="0" borderId="33" xfId="2" applyFont="1" applyFill="1" applyBorder="1" applyAlignment="1">
      <alignment horizontal="center" vertical="center" wrapText="1" shrinkToFit="1"/>
    </xf>
    <xf numFmtId="38" fontId="9" fillId="2" borderId="39" xfId="1" applyFont="1" applyFill="1" applyBorder="1" applyAlignment="1">
      <alignment horizontal="center" vertical="center" shrinkToFit="1"/>
    </xf>
    <xf numFmtId="0" fontId="9" fillId="2" borderId="29" xfId="2" applyFont="1" applyFill="1" applyBorder="1" applyAlignment="1">
      <alignment horizontal="center" vertical="center" wrapText="1" shrinkToFit="1"/>
    </xf>
    <xf numFmtId="0" fontId="10" fillId="2" borderId="23" xfId="0" applyFont="1" applyFill="1" applyBorder="1" applyAlignment="1">
      <alignment horizontal="center" vertical="center"/>
    </xf>
    <xf numFmtId="0" fontId="10" fillId="2" borderId="12" xfId="0" applyFont="1" applyFill="1" applyBorder="1" applyAlignment="1" applyProtection="1">
      <alignment horizontal="center" vertical="center"/>
      <protection locked="0"/>
    </xf>
    <xf numFmtId="0" fontId="9" fillId="0" borderId="1" xfId="0" applyFont="1" applyFill="1" applyBorder="1" applyAlignment="1">
      <alignment vertical="center" wrapText="1"/>
    </xf>
    <xf numFmtId="38" fontId="9" fillId="2" borderId="32" xfId="1" applyFont="1" applyFill="1" applyBorder="1" applyAlignment="1">
      <alignment horizontal="center" vertical="center" wrapText="1"/>
    </xf>
    <xf numFmtId="0" fontId="9" fillId="0" borderId="10" xfId="0" applyFont="1" applyBorder="1" applyAlignment="1" applyProtection="1">
      <alignment horizontal="left" vertical="center" wrapText="1"/>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protection locked="0"/>
    </xf>
    <xf numFmtId="0" fontId="9" fillId="2" borderId="0" xfId="0" applyFont="1" applyFill="1">
      <alignment vertical="center"/>
    </xf>
    <xf numFmtId="0" fontId="10" fillId="0" borderId="0" xfId="0" applyFont="1">
      <alignment vertical="center"/>
    </xf>
    <xf numFmtId="38" fontId="9" fillId="2" borderId="7" xfId="2" applyNumberFormat="1" applyFont="1" applyFill="1" applyBorder="1" applyAlignment="1">
      <alignment horizontal="right" vertical="center" shrinkToFit="1"/>
    </xf>
    <xf numFmtId="3" fontId="9" fillId="2" borderId="4" xfId="2" applyNumberFormat="1" applyFont="1" applyFill="1" applyBorder="1" applyAlignment="1">
      <alignment horizontal="right" vertical="center" shrinkToFit="1"/>
    </xf>
    <xf numFmtId="3" fontId="9" fillId="2" borderId="4" xfId="2" applyNumberFormat="1" applyFont="1" applyFill="1" applyBorder="1" applyAlignment="1">
      <alignment horizontal="left" vertical="center" wrapText="1"/>
    </xf>
    <xf numFmtId="38" fontId="9" fillId="2" borderId="44" xfId="1" applyFont="1" applyFill="1" applyBorder="1" applyAlignment="1">
      <alignment horizontal="center" vertical="center" shrinkToFit="1"/>
    </xf>
    <xf numFmtId="0" fontId="9" fillId="0" borderId="23" xfId="0" applyFont="1" applyBorder="1" applyAlignment="1" applyProtection="1">
      <alignment horizontal="left" vertical="center" wrapText="1"/>
    </xf>
    <xf numFmtId="0" fontId="10" fillId="2" borderId="23" xfId="0" applyFont="1" applyFill="1" applyBorder="1" applyAlignment="1">
      <alignment horizontal="left" vertical="center" wrapText="1"/>
    </xf>
    <xf numFmtId="0" fontId="9" fillId="0" borderId="23" xfId="0" applyFont="1" applyBorder="1" applyAlignment="1" applyProtection="1">
      <alignment horizontal="center" vertical="center" shrinkToFit="1"/>
    </xf>
    <xf numFmtId="0" fontId="9" fillId="0" borderId="15" xfId="0" applyFont="1" applyBorder="1" applyAlignment="1" applyProtection="1">
      <alignment horizontal="center" vertical="center" shrinkToFit="1"/>
      <protection locked="0"/>
    </xf>
    <xf numFmtId="38" fontId="9" fillId="2" borderId="3" xfId="2" applyNumberFormat="1" applyFont="1" applyFill="1" applyBorder="1" applyAlignment="1">
      <alignment horizontal="right" vertical="center" shrinkToFit="1"/>
    </xf>
    <xf numFmtId="3" fontId="9" fillId="2" borderId="7" xfId="2" applyNumberFormat="1" applyFont="1" applyFill="1" applyBorder="1" applyAlignment="1">
      <alignment horizontal="right" vertical="center" shrinkToFit="1"/>
    </xf>
    <xf numFmtId="0" fontId="9" fillId="2" borderId="40" xfId="2" applyFont="1" applyFill="1" applyBorder="1" applyAlignment="1">
      <alignment horizontal="center" vertical="center" wrapText="1" shrinkToFit="1"/>
    </xf>
    <xf numFmtId="38" fontId="9" fillId="0" borderId="1" xfId="2" applyNumberFormat="1" applyFont="1" applyFill="1" applyBorder="1" applyAlignment="1">
      <alignment horizontal="right" vertical="center" shrinkToFit="1"/>
    </xf>
    <xf numFmtId="38" fontId="9" fillId="0" borderId="1" xfId="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3" xfId="3" applyFont="1" applyFill="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14" xfId="0" applyFont="1" applyBorder="1" applyAlignment="1" applyProtection="1">
      <alignment horizontal="center" vertical="center"/>
    </xf>
    <xf numFmtId="0" fontId="9" fillId="0" borderId="14" xfId="0" applyFont="1" applyBorder="1" applyAlignment="1" applyProtection="1">
      <alignment horizontal="center" vertical="center"/>
      <protection locked="0"/>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2" xfId="3" applyFont="1" applyFill="1" applyBorder="1" applyAlignment="1" applyProtection="1">
      <alignment horizontal="left" vertical="center" wrapText="1"/>
    </xf>
    <xf numFmtId="0" fontId="9" fillId="0" borderId="9" xfId="0" applyFont="1" applyBorder="1" applyAlignment="1" applyProtection="1">
      <alignment horizontal="center" vertical="center"/>
    </xf>
    <xf numFmtId="0" fontId="9" fillId="0" borderId="9" xfId="0" applyFont="1" applyBorder="1" applyAlignment="1" applyProtection="1">
      <alignment horizontal="center" vertical="center"/>
      <protection locked="0"/>
    </xf>
    <xf numFmtId="0" fontId="10" fillId="2" borderId="9" xfId="0" applyFont="1" applyFill="1" applyBorder="1" applyAlignment="1">
      <alignment horizontal="left" vertical="center" wrapText="1"/>
    </xf>
    <xf numFmtId="0" fontId="9" fillId="0" borderId="9" xfId="0" applyFont="1" applyFill="1" applyBorder="1" applyAlignment="1" applyProtection="1">
      <alignment horizontal="center" vertical="center"/>
      <protection locked="0"/>
    </xf>
    <xf numFmtId="38" fontId="10" fillId="2" borderId="1" xfId="1" applyFont="1" applyFill="1" applyBorder="1" applyAlignment="1">
      <alignment horizontal="left" vertical="center" wrapText="1"/>
    </xf>
    <xf numFmtId="0" fontId="10" fillId="2" borderId="9" xfId="0" applyFont="1" applyFill="1" applyBorder="1" applyAlignment="1" applyProtection="1">
      <alignment horizontal="center" vertical="center"/>
      <protection locked="0"/>
    </xf>
    <xf numFmtId="3" fontId="10" fillId="3" borderId="1" xfId="0" applyNumberFormat="1" applyFont="1" applyFill="1" applyBorder="1">
      <alignment vertical="center"/>
    </xf>
    <xf numFmtId="3" fontId="10" fillId="3" borderId="2" xfId="0" applyNumberFormat="1" applyFont="1" applyFill="1" applyBorder="1">
      <alignment vertical="center"/>
    </xf>
    <xf numFmtId="0" fontId="10" fillId="3" borderId="2" xfId="0" applyFont="1" applyFill="1" applyBorder="1">
      <alignment vertical="center"/>
    </xf>
    <xf numFmtId="3" fontId="10" fillId="2" borderId="1" xfId="0" applyNumberFormat="1" applyFont="1" applyFill="1" applyBorder="1" applyAlignment="1">
      <alignment vertical="center"/>
    </xf>
    <xf numFmtId="3" fontId="10" fillId="2" borderId="2" xfId="0" applyNumberFormat="1" applyFont="1" applyFill="1" applyBorder="1" applyAlignment="1">
      <alignment vertical="center"/>
    </xf>
    <xf numFmtId="0" fontId="10" fillId="2" borderId="2" xfId="0" applyFont="1" applyFill="1" applyBorder="1" applyAlignment="1">
      <alignment vertical="center" wrapText="1"/>
    </xf>
    <xf numFmtId="0" fontId="9" fillId="2" borderId="9" xfId="0" applyFont="1" applyFill="1" applyBorder="1" applyAlignment="1">
      <alignment horizontal="center" vertical="center"/>
    </xf>
    <xf numFmtId="0" fontId="9" fillId="2" borderId="9"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3" fontId="10" fillId="2" borderId="1" xfId="2" applyNumberFormat="1" applyFont="1" applyFill="1" applyBorder="1" applyAlignment="1">
      <alignment horizontal="left" vertical="center"/>
    </xf>
    <xf numFmtId="0" fontId="10" fillId="0" borderId="9" xfId="0" applyFont="1" applyBorder="1" applyAlignment="1" applyProtection="1">
      <alignment horizontal="center" vertical="center"/>
      <protection locked="0"/>
    </xf>
    <xf numFmtId="38" fontId="10" fillId="2" borderId="3" xfId="2" applyNumberFormat="1" applyFont="1" applyFill="1" applyBorder="1" applyAlignment="1">
      <alignment horizontal="right" vertical="center"/>
    </xf>
    <xf numFmtId="3" fontId="10" fillId="2" borderId="3" xfId="2" applyNumberFormat="1" applyFont="1" applyFill="1" applyBorder="1" applyAlignment="1">
      <alignment horizontal="right" vertical="center"/>
    </xf>
    <xf numFmtId="3" fontId="10" fillId="2" borderId="3" xfId="2" applyNumberFormat="1" applyFont="1" applyFill="1" applyBorder="1" applyAlignment="1">
      <alignment horizontal="left" vertical="center" wrapText="1"/>
    </xf>
    <xf numFmtId="0" fontId="10" fillId="2" borderId="3" xfId="0" applyFont="1" applyFill="1" applyBorder="1" applyAlignment="1">
      <alignment vertical="center" wrapText="1"/>
    </xf>
    <xf numFmtId="0" fontId="10" fillId="2" borderId="40" xfId="2" applyFont="1" applyFill="1" applyBorder="1" applyAlignment="1">
      <alignment horizontal="center" vertical="center" wrapText="1" shrinkToFit="1"/>
    </xf>
    <xf numFmtId="0" fontId="9" fillId="2" borderId="10" xfId="0" applyFont="1" applyFill="1" applyBorder="1" applyAlignment="1" applyProtection="1">
      <alignment horizontal="left" vertical="center" wrapText="1"/>
    </xf>
    <xf numFmtId="0" fontId="10" fillId="2" borderId="11" xfId="0" applyFont="1" applyFill="1" applyBorder="1" applyAlignment="1" applyProtection="1">
      <alignment horizontal="center" vertical="center"/>
    </xf>
    <xf numFmtId="0" fontId="10" fillId="2" borderId="11" xfId="0"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8" xfId="0" applyFont="1" applyFill="1" applyBorder="1" applyAlignment="1" applyProtection="1">
      <alignment horizontal="center" vertical="center"/>
    </xf>
    <xf numFmtId="38" fontId="10" fillId="2" borderId="4" xfId="2" applyNumberFormat="1" applyFont="1" applyFill="1" applyBorder="1" applyAlignment="1">
      <alignment horizontal="right" vertical="center"/>
    </xf>
    <xf numFmtId="3" fontId="10" fillId="2" borderId="4" xfId="2" applyNumberFormat="1" applyFont="1" applyFill="1" applyBorder="1" applyAlignment="1">
      <alignment horizontal="right" vertical="center"/>
    </xf>
    <xf numFmtId="3" fontId="10" fillId="2" borderId="4" xfId="2" applyNumberFormat="1"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1" xfId="2" applyFont="1" applyFill="1" applyBorder="1" applyAlignment="1">
      <alignment horizontal="center" vertical="center" wrapText="1" shrinkToFit="1"/>
    </xf>
    <xf numFmtId="0" fontId="9" fillId="3" borderId="2" xfId="0" applyFont="1" applyFill="1" applyBorder="1" applyAlignment="1">
      <alignment vertical="center" wrapText="1"/>
    </xf>
    <xf numFmtId="38" fontId="9" fillId="2" borderId="30"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2" borderId="15" xfId="0" applyFont="1" applyFill="1" applyBorder="1" applyAlignment="1" applyProtection="1">
      <alignment horizontal="center" vertical="center" wrapText="1"/>
      <protection locked="0"/>
    </xf>
    <xf numFmtId="38" fontId="9" fillId="2" borderId="4" xfId="2" applyNumberFormat="1" applyFont="1" applyFill="1" applyBorder="1" applyAlignment="1">
      <alignment horizontal="right" vertical="center" shrinkToFit="1"/>
    </xf>
    <xf numFmtId="38" fontId="9" fillId="2" borderId="4" xfId="1" applyFont="1" applyFill="1" applyBorder="1" applyAlignment="1">
      <alignment vertical="center" shrinkToFit="1"/>
    </xf>
    <xf numFmtId="38" fontId="9" fillId="2" borderId="4" xfId="1"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1" xfId="2" applyFont="1" applyFill="1" applyBorder="1" applyAlignment="1">
      <alignment horizontal="center" vertical="center" wrapText="1" shrinkToFit="1"/>
    </xf>
    <xf numFmtId="0" fontId="10" fillId="2" borderId="9"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9" fillId="2" borderId="3" xfId="0" applyFont="1" applyFill="1" applyBorder="1" applyAlignment="1">
      <alignment horizontal="left" vertical="center" wrapText="1"/>
    </xf>
    <xf numFmtId="38" fontId="9" fillId="2" borderId="45" xfId="1" applyFont="1" applyFill="1" applyBorder="1" applyAlignment="1">
      <alignment horizontal="center" vertical="center" shrinkToFit="1"/>
    </xf>
    <xf numFmtId="38" fontId="10" fillId="2" borderId="7" xfId="2" applyNumberFormat="1" applyFont="1" applyFill="1" applyBorder="1" applyAlignment="1">
      <alignment horizontal="right" vertical="center" shrinkToFit="1"/>
    </xf>
    <xf numFmtId="3" fontId="10" fillId="2" borderId="7" xfId="2" applyNumberFormat="1" applyFont="1" applyFill="1" applyBorder="1" applyAlignment="1">
      <alignment horizontal="right" vertical="center" shrinkToFit="1"/>
    </xf>
    <xf numFmtId="3" fontId="10" fillId="2" borderId="7" xfId="2" applyNumberFormat="1"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9" xfId="2" applyFont="1" applyFill="1" applyBorder="1" applyAlignment="1">
      <alignment horizontal="center" vertical="center" wrapText="1" shrinkToFit="1"/>
    </xf>
    <xf numFmtId="38" fontId="9" fillId="2" borderId="41" xfId="1" applyFont="1" applyFill="1" applyBorder="1" applyAlignment="1">
      <alignment horizontal="center" vertical="center" wrapText="1"/>
    </xf>
    <xf numFmtId="0" fontId="9" fillId="0" borderId="46" xfId="0" applyFont="1" applyBorder="1" applyAlignment="1" applyProtection="1">
      <alignment horizontal="left" vertical="center" wrapText="1"/>
    </xf>
    <xf numFmtId="0" fontId="9" fillId="0" borderId="46" xfId="0" applyFont="1" applyBorder="1" applyAlignment="1" applyProtection="1">
      <alignment horizontal="center" vertical="center"/>
    </xf>
    <xf numFmtId="0" fontId="9" fillId="0" borderId="46" xfId="0" applyFont="1" applyBorder="1" applyAlignment="1" applyProtection="1">
      <alignment horizontal="center" vertical="center"/>
      <protection locked="0"/>
    </xf>
    <xf numFmtId="38" fontId="9" fillId="2" borderId="42" xfId="2" applyNumberFormat="1" applyFont="1" applyFill="1" applyBorder="1" applyAlignment="1">
      <alignment horizontal="right" vertical="center"/>
    </xf>
    <xf numFmtId="3" fontId="9" fillId="2" borderId="42" xfId="2" applyNumberFormat="1" applyFont="1" applyFill="1" applyBorder="1" applyAlignment="1">
      <alignment horizontal="right" vertical="center"/>
    </xf>
    <xf numFmtId="3" fontId="9" fillId="2" borderId="42" xfId="2" applyNumberFormat="1" applyFont="1" applyFill="1" applyBorder="1" applyAlignment="1">
      <alignment horizontal="left" vertical="center" wrapText="1"/>
    </xf>
    <xf numFmtId="0" fontId="9" fillId="2" borderId="42" xfId="0" applyFont="1" applyFill="1" applyBorder="1" applyAlignment="1">
      <alignment horizontal="left" vertical="center" wrapText="1"/>
    </xf>
    <xf numFmtId="0" fontId="9" fillId="2" borderId="43" xfId="2" applyFont="1" applyFill="1" applyBorder="1" applyAlignment="1">
      <alignment horizontal="center" vertical="center" wrapText="1" shrinkToFit="1"/>
    </xf>
    <xf numFmtId="0" fontId="10" fillId="2" borderId="11" xfId="0" applyFont="1" applyFill="1" applyBorder="1" applyAlignment="1">
      <alignment horizontal="left" vertical="center" wrapText="1"/>
    </xf>
    <xf numFmtId="0" fontId="9" fillId="2" borderId="24"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4">
    <cellStyle name="桁区切り 2" xfId="1" xr:uid="{00000000-0005-0000-0000-000001000000}"/>
    <cellStyle name="標準" xfId="0" builtinId="0"/>
    <cellStyle name="標準 2" xfId="2" xr:uid="{00000000-0005-0000-0000-000003000000}"/>
    <cellStyle name="標準_様式" xfId="3" xr:uid="{E664F799-66AE-426E-BE70-94585B0541AF}"/>
  </cellStyles>
  <dxfs count="2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unmanw-my.sharepoint.com/&#20849;&#29992;/R2&#24180;&#24230;%20&#12467;&#12525;&#12490;&#33256;&#26178;&#20132;&#20184;&#37329;/04%20&#24193;&#20869;&#12420;&#12426;&#12392;&#12426;/&#9675;&#20844;&#34920;/02&#24193;&#20869;&#36890;&#30693;/&#65288;&#21442;&#32771;&#65289;&#23455;&#26045;&#35336;&#30011;&#12304;&#20844;&#34920;&#26696;&#12305;/&#20196;&#21644;&#65298;&#24180;&#24230;&#23455;&#26045;&#35336;&#30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unmanw-my.sharepoint.com/&#20849;&#29992;/R2&#24180;&#24230;%20&#12467;&#12525;&#12490;&#33256;&#26178;&#20132;&#20184;&#37329;/04%20&#24193;&#20869;&#12420;&#12426;&#12392;&#12426;/&#9675;&#20844;&#34920;/03&#20844;&#34920;&#36215;&#26696;/&#20196;&#21644;&#65298;&#24180;&#24230;&#23455;&#26045;&#35336;&#30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unmanw-my.sharepoint.com/personal/dept-o365-009_pref_gunma_lg_jp/Documents/&#32207;&#21209;&#37096;-&#36001;&#25919;&#35506;/03-&#20132;&#20184;&#31246;&#20418;/21-&#33256;&#26178;&#20132;&#20184;&#37329;/24-14&#22320;&#26041;&#21109;&#29983;&#33256;&#26178;&#20132;&#20184;&#37329;&#65288;R5&#12467;&#12525;&#12490;&#23550;&#24540;&#65289;/50-&#21177;&#26524;&#26908;&#35388;/08-&#20196;&#21644;&#65300;&#24180;&#24230;&#20998;&#12395;&#12388;&#12356;&#12390;&#12418;&#36861;&#21152;&#12391;&#20316;&#26989;/03-&#12392;&#12426;&#12414;&#12392;&#12417;/10000_&#32676;&#39340;&#30476;_r4_4&#12304;0207&#20462;&#27491;&#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unmanw.sharepoint.com/Users/mori-hi.PREF/Desktop/10000_&#32676;&#39340;&#30476;_r4_4&#12304;0207&#20462;&#27491;&#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ori-hi.PREF\Desktop\10000_&#32676;&#39340;&#30476;_r4_4&#12304;0207&#20462;&#2749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
    </sheetNames>
    <sheetDataSet>
      <sheetData sheetId="0" refreshError="1"/>
      <sheetData sheetId="1" refreshError="1"/>
      <sheetData sheetId="2">
        <row r="1">
          <cell r="G1" t="str">
            <v>R2.4</v>
          </cell>
        </row>
        <row r="2">
          <cell r="G2" t="str">
            <v>R2.5</v>
          </cell>
        </row>
        <row r="3">
          <cell r="G3" t="str">
            <v>R2.6</v>
          </cell>
        </row>
        <row r="4">
          <cell r="G4" t="str">
            <v>R2.7</v>
          </cell>
        </row>
        <row r="5">
          <cell r="G5" t="str">
            <v>R2.8</v>
          </cell>
        </row>
        <row r="6">
          <cell r="G6" t="str">
            <v>R2.9</v>
          </cell>
        </row>
        <row r="7">
          <cell r="G7" t="str">
            <v>R2.10</v>
          </cell>
        </row>
        <row r="8">
          <cell r="G8" t="str">
            <v>R2.11</v>
          </cell>
        </row>
        <row r="9">
          <cell r="G9" t="str">
            <v>R2.12</v>
          </cell>
        </row>
        <row r="10">
          <cell r="G10" t="str">
            <v>R3.1</v>
          </cell>
        </row>
        <row r="11">
          <cell r="G11" t="str">
            <v>R3.2</v>
          </cell>
        </row>
        <row r="12">
          <cell r="G12" t="str">
            <v>R3.3</v>
          </cell>
        </row>
        <row r="13">
          <cell r="G13" t="str">
            <v>R3.4以降</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
    </sheetNames>
    <sheetDataSet>
      <sheetData sheetId="0" refreshError="1"/>
      <sheetData sheetId="1" refreshError="1"/>
      <sheetData sheetId="2">
        <row r="1">
          <cell r="A1" t="str">
            <v>補</v>
          </cell>
        </row>
        <row r="2">
          <cell r="A2" t="str">
            <v>単</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治体コード"/>
      <sheetName val="通常分様式"/>
      <sheetName val="基金調べ"/>
      <sheetName val="【チェックリスト】 "/>
      <sheetName val="事業名一覧 "/>
      <sheetName val="転記作業用"/>
      <sheetName val="―"/>
      <sheetName val="フラグ管理用"/>
      <sheetName val="計算用"/>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作業用"/>
      <sheetName val="自治体コード"/>
      <sheetName val="通常分様式"/>
      <sheetName val="基金調べ"/>
      <sheetName val="【チェックリスト】 "/>
      <sheetName val="事業名一覧 "/>
      <sheetName val="―"/>
      <sheetName val="フラグ管理用"/>
      <sheetName val="計算用"/>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転記作業用"/>
      <sheetName val="フラグ管理用"/>
      <sheetName val="自治体コード"/>
      <sheetName val="通常分様式"/>
      <sheetName val="基金調べ"/>
      <sheetName val="【チェックリスト】 "/>
      <sheetName val="事業名一覧 "/>
      <sheetName val="―"/>
      <sheetName val="計算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5"/>
  <sheetViews>
    <sheetView tabSelected="1" view="pageBreakPreview" zoomScale="60" zoomScaleNormal="100" workbookViewId="0">
      <pane xSplit="2" ySplit="5" topLeftCell="C6" activePane="bottomRight" state="frozen"/>
      <selection pane="topRight" activeCell="C1" sqref="C1"/>
      <selection pane="bottomLeft" activeCell="A5" sqref="A5"/>
      <selection pane="bottomRight" activeCell="E107" sqref="E107"/>
    </sheetView>
  </sheetViews>
  <sheetFormatPr defaultRowHeight="18" x14ac:dyDescent="0.55000000000000004"/>
  <cols>
    <col min="1" max="1" width="5.58203125" customWidth="1"/>
    <col min="2" max="2" width="20.58203125" style="1" customWidth="1"/>
    <col min="3" max="3" width="79.83203125" style="4" customWidth="1"/>
    <col min="4" max="5" width="9.58203125" customWidth="1"/>
    <col min="6" max="6" width="18.58203125" customWidth="1"/>
    <col min="7" max="7" width="18.58203125" style="3" customWidth="1"/>
    <col min="8" max="8" width="40.58203125" style="3" customWidth="1"/>
    <col min="9" max="9" width="40.58203125" style="2" customWidth="1"/>
    <col min="10" max="10" width="13.08203125" style="1" customWidth="1"/>
    <col min="11" max="11" width="0.6640625" customWidth="1"/>
  </cols>
  <sheetData>
    <row r="1" spans="1:11" ht="26.5" x14ac:dyDescent="0.55000000000000004">
      <c r="A1" s="5" t="s">
        <v>18</v>
      </c>
      <c r="C1" s="1"/>
    </row>
    <row r="2" spans="1:11" ht="18.75" customHeight="1" thickBot="1" x14ac:dyDescent="0.6">
      <c r="C2" s="1"/>
    </row>
    <row r="3" spans="1:11" ht="30" customHeight="1" x14ac:dyDescent="0.55000000000000004">
      <c r="A3" s="197" t="s">
        <v>6</v>
      </c>
      <c r="B3" s="200" t="s">
        <v>5</v>
      </c>
      <c r="C3" s="203" t="s">
        <v>7</v>
      </c>
      <c r="D3" s="200" t="s">
        <v>4</v>
      </c>
      <c r="E3" s="200" t="s">
        <v>3</v>
      </c>
      <c r="F3" s="209" t="s">
        <v>2</v>
      </c>
      <c r="G3" s="210"/>
      <c r="H3" s="210"/>
      <c r="I3" s="210"/>
      <c r="J3" s="206" t="s">
        <v>17</v>
      </c>
      <c r="K3" s="6"/>
    </row>
    <row r="4" spans="1:11" ht="30" customHeight="1" x14ac:dyDescent="0.55000000000000004">
      <c r="A4" s="198"/>
      <c r="B4" s="201"/>
      <c r="C4" s="204"/>
      <c r="D4" s="201"/>
      <c r="E4" s="201"/>
      <c r="F4" s="211" t="s">
        <v>1</v>
      </c>
      <c r="G4" s="80"/>
      <c r="H4" s="213" t="s">
        <v>8</v>
      </c>
      <c r="I4" s="211" t="s">
        <v>16</v>
      </c>
      <c r="J4" s="207"/>
      <c r="K4" s="6"/>
    </row>
    <row r="5" spans="1:11" ht="30" customHeight="1" thickBot="1" x14ac:dyDescent="0.6">
      <c r="A5" s="199"/>
      <c r="B5" s="202"/>
      <c r="C5" s="205"/>
      <c r="D5" s="202"/>
      <c r="E5" s="202"/>
      <c r="F5" s="212"/>
      <c r="G5" s="171" t="s">
        <v>0</v>
      </c>
      <c r="H5" s="202"/>
      <c r="I5" s="212"/>
      <c r="J5" s="208"/>
      <c r="K5" s="6"/>
    </row>
    <row r="6" spans="1:11" ht="181" customHeight="1" x14ac:dyDescent="0.55000000000000004">
      <c r="A6" s="108">
        <v>1</v>
      </c>
      <c r="B6" s="128" t="s">
        <v>19</v>
      </c>
      <c r="C6" s="129" t="s">
        <v>112</v>
      </c>
      <c r="D6" s="130" t="s">
        <v>100</v>
      </c>
      <c r="E6" s="131" t="s">
        <v>101</v>
      </c>
      <c r="F6" s="7">
        <v>11634</v>
      </c>
      <c r="G6" s="11">
        <v>11634</v>
      </c>
      <c r="H6" s="28" t="s">
        <v>359</v>
      </c>
      <c r="I6" s="58" t="s">
        <v>360</v>
      </c>
      <c r="J6" s="94" t="s">
        <v>358</v>
      </c>
      <c r="K6" s="6"/>
    </row>
    <row r="7" spans="1:11" ht="221" customHeight="1" x14ac:dyDescent="0.55000000000000004">
      <c r="A7" s="108">
        <v>2</v>
      </c>
      <c r="B7" s="109" t="s">
        <v>20</v>
      </c>
      <c r="C7" s="37" t="s">
        <v>113</v>
      </c>
      <c r="D7" s="132" t="s">
        <v>100</v>
      </c>
      <c r="E7" s="133" t="s">
        <v>101</v>
      </c>
      <c r="F7" s="7">
        <v>5930</v>
      </c>
      <c r="G7" s="11">
        <v>5930</v>
      </c>
      <c r="H7" s="28" t="s">
        <v>363</v>
      </c>
      <c r="I7" s="58" t="s">
        <v>364</v>
      </c>
      <c r="J7" s="94" t="s">
        <v>361</v>
      </c>
      <c r="K7" s="6"/>
    </row>
    <row r="8" spans="1:11" ht="143" customHeight="1" x14ac:dyDescent="0.55000000000000004">
      <c r="A8" s="108">
        <v>3</v>
      </c>
      <c r="B8" s="37" t="s">
        <v>21</v>
      </c>
      <c r="C8" s="37" t="s">
        <v>114</v>
      </c>
      <c r="D8" s="132" t="s">
        <v>100</v>
      </c>
      <c r="E8" s="134" t="s">
        <v>101</v>
      </c>
      <c r="F8" s="7">
        <v>1517</v>
      </c>
      <c r="G8" s="11">
        <v>1517</v>
      </c>
      <c r="H8" s="28" t="s">
        <v>365</v>
      </c>
      <c r="I8" s="58" t="s">
        <v>366</v>
      </c>
      <c r="J8" s="94" t="s">
        <v>362</v>
      </c>
      <c r="K8" s="6"/>
    </row>
    <row r="9" spans="1:11" ht="214.5" customHeight="1" x14ac:dyDescent="0.55000000000000004">
      <c r="A9" s="170">
        <v>4</v>
      </c>
      <c r="B9" s="135" t="s">
        <v>22</v>
      </c>
      <c r="C9" s="34" t="s">
        <v>115</v>
      </c>
      <c r="D9" s="136" t="s">
        <v>100</v>
      </c>
      <c r="E9" s="137" t="s">
        <v>101</v>
      </c>
      <c r="F9" s="7">
        <v>2779833</v>
      </c>
      <c r="G9" s="11">
        <v>79691</v>
      </c>
      <c r="H9" s="59" t="s">
        <v>368</v>
      </c>
      <c r="I9" s="60" t="s">
        <v>369</v>
      </c>
      <c r="J9" s="94" t="s">
        <v>367</v>
      </c>
      <c r="K9" s="6"/>
    </row>
    <row r="10" spans="1:11" ht="184.5" customHeight="1" x14ac:dyDescent="0.55000000000000004">
      <c r="A10" s="108">
        <v>6</v>
      </c>
      <c r="B10" s="34" t="s">
        <v>23</v>
      </c>
      <c r="C10" s="34" t="s">
        <v>116</v>
      </c>
      <c r="D10" s="136" t="s">
        <v>100</v>
      </c>
      <c r="E10" s="137" t="s">
        <v>101</v>
      </c>
      <c r="F10" s="7">
        <v>4447</v>
      </c>
      <c r="G10" s="11">
        <v>2572</v>
      </c>
      <c r="H10" s="28" t="s">
        <v>370</v>
      </c>
      <c r="I10" s="58" t="s">
        <v>371</v>
      </c>
      <c r="J10" s="94" t="s">
        <v>372</v>
      </c>
      <c r="K10" s="6"/>
    </row>
    <row r="11" spans="1:11" ht="366.5" customHeight="1" x14ac:dyDescent="0.55000000000000004">
      <c r="A11" s="108">
        <v>7</v>
      </c>
      <c r="B11" s="109" t="s">
        <v>24</v>
      </c>
      <c r="C11" s="37" t="s">
        <v>117</v>
      </c>
      <c r="D11" s="132" t="s">
        <v>100</v>
      </c>
      <c r="E11" s="133" t="s">
        <v>101</v>
      </c>
      <c r="F11" s="7">
        <v>1559301</v>
      </c>
      <c r="G11" s="11">
        <v>437801</v>
      </c>
      <c r="H11" s="28" t="s">
        <v>374</v>
      </c>
      <c r="I11" s="58" t="s">
        <v>375</v>
      </c>
      <c r="J11" s="94" t="s">
        <v>373</v>
      </c>
      <c r="K11" s="6"/>
    </row>
    <row r="12" spans="1:11" ht="110" customHeight="1" x14ac:dyDescent="0.55000000000000004">
      <c r="A12" s="108">
        <v>8</v>
      </c>
      <c r="B12" s="34" t="s">
        <v>25</v>
      </c>
      <c r="C12" s="34" t="s">
        <v>118</v>
      </c>
      <c r="D12" s="136" t="s">
        <v>100</v>
      </c>
      <c r="E12" s="137" t="s">
        <v>101</v>
      </c>
      <c r="F12" s="7">
        <v>104009</v>
      </c>
      <c r="G12" s="8">
        <v>104009</v>
      </c>
      <c r="H12" s="61" t="s">
        <v>378</v>
      </c>
      <c r="I12" s="58" t="s">
        <v>376</v>
      </c>
      <c r="J12" s="94" t="s">
        <v>373</v>
      </c>
      <c r="K12" s="6"/>
    </row>
    <row r="13" spans="1:11" ht="155.5" customHeight="1" x14ac:dyDescent="0.55000000000000004">
      <c r="A13" s="108">
        <v>9</v>
      </c>
      <c r="B13" s="109" t="s">
        <v>26</v>
      </c>
      <c r="C13" s="37" t="s">
        <v>119</v>
      </c>
      <c r="D13" s="132" t="s">
        <v>100</v>
      </c>
      <c r="E13" s="133" t="s">
        <v>101</v>
      </c>
      <c r="F13" s="7">
        <v>611696</v>
      </c>
      <c r="G13" s="11">
        <v>611696</v>
      </c>
      <c r="H13" s="28" t="s">
        <v>379</v>
      </c>
      <c r="I13" s="58" t="s">
        <v>377</v>
      </c>
      <c r="J13" s="94" t="s">
        <v>373</v>
      </c>
      <c r="K13" s="6"/>
    </row>
    <row r="14" spans="1:11" ht="110.5" customHeight="1" x14ac:dyDescent="0.55000000000000004">
      <c r="A14" s="108">
        <v>10</v>
      </c>
      <c r="B14" s="34" t="s">
        <v>27</v>
      </c>
      <c r="C14" s="34" t="s">
        <v>120</v>
      </c>
      <c r="D14" s="136" t="s">
        <v>100</v>
      </c>
      <c r="E14" s="137" t="s">
        <v>101</v>
      </c>
      <c r="F14" s="7">
        <v>75777</v>
      </c>
      <c r="G14" s="8">
        <v>75777</v>
      </c>
      <c r="H14" s="61" t="s">
        <v>380</v>
      </c>
      <c r="I14" s="58" t="s">
        <v>377</v>
      </c>
      <c r="J14" s="94" t="s">
        <v>373</v>
      </c>
      <c r="K14" s="6"/>
    </row>
    <row r="15" spans="1:11" ht="230.5" customHeight="1" x14ac:dyDescent="0.55000000000000004">
      <c r="A15" s="108">
        <v>11</v>
      </c>
      <c r="B15" s="109" t="s">
        <v>28</v>
      </c>
      <c r="C15" s="37" t="s">
        <v>121</v>
      </c>
      <c r="D15" s="132" t="s">
        <v>102</v>
      </c>
      <c r="E15" s="133" t="s">
        <v>101</v>
      </c>
      <c r="F15" s="7">
        <v>50144</v>
      </c>
      <c r="G15" s="8">
        <v>50144</v>
      </c>
      <c r="H15" s="9" t="s">
        <v>211</v>
      </c>
      <c r="I15" s="10" t="s">
        <v>209</v>
      </c>
      <c r="J15" s="94" t="s">
        <v>210</v>
      </c>
      <c r="K15" s="6"/>
    </row>
    <row r="16" spans="1:11" ht="107.5" customHeight="1" x14ac:dyDescent="0.55000000000000004">
      <c r="A16" s="108">
        <v>12</v>
      </c>
      <c r="B16" s="109" t="s">
        <v>9</v>
      </c>
      <c r="C16" s="34" t="s">
        <v>122</v>
      </c>
      <c r="D16" s="136" t="s">
        <v>102</v>
      </c>
      <c r="E16" s="133" t="s">
        <v>101</v>
      </c>
      <c r="F16" s="7">
        <v>670</v>
      </c>
      <c r="G16" s="8">
        <v>670</v>
      </c>
      <c r="H16" s="9" t="s">
        <v>213</v>
      </c>
      <c r="I16" s="10" t="s">
        <v>214</v>
      </c>
      <c r="J16" s="94" t="s">
        <v>212</v>
      </c>
      <c r="K16" s="6"/>
    </row>
    <row r="17" spans="1:11" ht="176.5" customHeight="1" x14ac:dyDescent="0.55000000000000004">
      <c r="A17" s="108">
        <v>14</v>
      </c>
      <c r="B17" s="34" t="s">
        <v>29</v>
      </c>
      <c r="C17" s="37" t="s">
        <v>123</v>
      </c>
      <c r="D17" s="132" t="s">
        <v>100</v>
      </c>
      <c r="E17" s="137" t="s">
        <v>101</v>
      </c>
      <c r="F17" s="7">
        <v>3079</v>
      </c>
      <c r="G17" s="7">
        <v>3079</v>
      </c>
      <c r="H17" s="9" t="s">
        <v>216</v>
      </c>
      <c r="I17" s="10" t="s">
        <v>215</v>
      </c>
      <c r="J17" s="94" t="s">
        <v>210</v>
      </c>
      <c r="K17" s="6"/>
    </row>
    <row r="18" spans="1:11" ht="168" customHeight="1" x14ac:dyDescent="0.55000000000000004">
      <c r="A18" s="108">
        <v>15</v>
      </c>
      <c r="B18" s="109" t="s">
        <v>30</v>
      </c>
      <c r="C18" s="37" t="s">
        <v>124</v>
      </c>
      <c r="D18" s="132" t="s">
        <v>100</v>
      </c>
      <c r="E18" s="133" t="s">
        <v>101</v>
      </c>
      <c r="F18" s="7">
        <v>22313</v>
      </c>
      <c r="G18" s="8">
        <v>22313</v>
      </c>
      <c r="H18" s="9" t="s">
        <v>217</v>
      </c>
      <c r="I18" s="10" t="s">
        <v>218</v>
      </c>
      <c r="J18" s="94" t="s">
        <v>210</v>
      </c>
      <c r="K18" s="6"/>
    </row>
    <row r="19" spans="1:11" ht="204.5" customHeight="1" x14ac:dyDescent="0.55000000000000004">
      <c r="A19" s="108">
        <v>16</v>
      </c>
      <c r="B19" s="37" t="s">
        <v>31</v>
      </c>
      <c r="C19" s="37" t="s">
        <v>125</v>
      </c>
      <c r="D19" s="132" t="s">
        <v>100</v>
      </c>
      <c r="E19" s="134" t="s">
        <v>101</v>
      </c>
      <c r="F19" s="7">
        <v>6672</v>
      </c>
      <c r="G19" s="7">
        <v>6672</v>
      </c>
      <c r="H19" s="13" t="s">
        <v>223</v>
      </c>
      <c r="I19" s="14" t="s">
        <v>219</v>
      </c>
      <c r="J19" s="95" t="s">
        <v>210</v>
      </c>
      <c r="K19" s="6"/>
    </row>
    <row r="20" spans="1:11" ht="146" customHeight="1" x14ac:dyDescent="0.55000000000000004">
      <c r="A20" s="108">
        <v>17</v>
      </c>
      <c r="B20" s="109" t="s">
        <v>32</v>
      </c>
      <c r="C20" s="37" t="s">
        <v>126</v>
      </c>
      <c r="D20" s="132" t="s">
        <v>100</v>
      </c>
      <c r="E20" s="133" t="s">
        <v>101</v>
      </c>
      <c r="F20" s="7">
        <v>3300</v>
      </c>
      <c r="G20" s="11">
        <v>3300</v>
      </c>
      <c r="H20" s="13" t="s">
        <v>224</v>
      </c>
      <c r="I20" s="10" t="s">
        <v>220</v>
      </c>
      <c r="J20" s="95" t="s">
        <v>221</v>
      </c>
      <c r="K20" s="6"/>
    </row>
    <row r="21" spans="1:11" ht="155.5" customHeight="1" x14ac:dyDescent="0.55000000000000004">
      <c r="A21" s="108">
        <v>18</v>
      </c>
      <c r="B21" s="34" t="s">
        <v>33</v>
      </c>
      <c r="C21" s="37" t="s">
        <v>127</v>
      </c>
      <c r="D21" s="136" t="s">
        <v>100</v>
      </c>
      <c r="E21" s="133" t="s">
        <v>101</v>
      </c>
      <c r="F21" s="7">
        <v>20906</v>
      </c>
      <c r="G21" s="11">
        <v>20906</v>
      </c>
      <c r="H21" s="15" t="s">
        <v>225</v>
      </c>
      <c r="I21" s="10" t="s">
        <v>222</v>
      </c>
      <c r="J21" s="95" t="s">
        <v>221</v>
      </c>
      <c r="K21" s="6"/>
    </row>
    <row r="22" spans="1:11" ht="167.5" customHeight="1" x14ac:dyDescent="0.55000000000000004">
      <c r="A22" s="108">
        <v>19</v>
      </c>
      <c r="B22" s="109" t="s">
        <v>34</v>
      </c>
      <c r="C22" s="138" t="s">
        <v>457</v>
      </c>
      <c r="D22" s="105" t="s">
        <v>100</v>
      </c>
      <c r="E22" s="106" t="s">
        <v>226</v>
      </c>
      <c r="F22" s="7">
        <v>39337</v>
      </c>
      <c r="G22" s="11">
        <v>37195</v>
      </c>
      <c r="H22" s="13" t="s">
        <v>228</v>
      </c>
      <c r="I22" s="10" t="s">
        <v>229</v>
      </c>
      <c r="J22" s="95" t="s">
        <v>227</v>
      </c>
      <c r="K22" s="6"/>
    </row>
    <row r="23" spans="1:11" ht="143.5" customHeight="1" x14ac:dyDescent="0.55000000000000004">
      <c r="A23" s="108">
        <v>20</v>
      </c>
      <c r="B23" s="34" t="s">
        <v>35</v>
      </c>
      <c r="C23" s="37" t="s">
        <v>128</v>
      </c>
      <c r="D23" s="132" t="s">
        <v>100</v>
      </c>
      <c r="E23" s="137" t="s">
        <v>101</v>
      </c>
      <c r="F23" s="7">
        <v>427957</v>
      </c>
      <c r="G23" s="11">
        <v>46362</v>
      </c>
      <c r="H23" s="13" t="s">
        <v>230</v>
      </c>
      <c r="I23" s="18" t="s">
        <v>231</v>
      </c>
      <c r="J23" s="95" t="s">
        <v>227</v>
      </c>
      <c r="K23" s="6"/>
    </row>
    <row r="24" spans="1:11" ht="284.5" customHeight="1" x14ac:dyDescent="0.55000000000000004">
      <c r="A24" s="108">
        <v>21</v>
      </c>
      <c r="B24" s="109" t="s">
        <v>36</v>
      </c>
      <c r="C24" s="37" t="s">
        <v>129</v>
      </c>
      <c r="D24" s="132" t="s">
        <v>100</v>
      </c>
      <c r="E24" s="133" t="s">
        <v>101</v>
      </c>
      <c r="F24" s="24">
        <v>16925</v>
      </c>
      <c r="G24" s="25">
        <v>16925</v>
      </c>
      <c r="H24" s="72" t="s">
        <v>470</v>
      </c>
      <c r="I24" s="44" t="s">
        <v>471</v>
      </c>
      <c r="J24" s="95" t="s">
        <v>469</v>
      </c>
      <c r="K24" s="6"/>
    </row>
    <row r="25" spans="1:11" ht="205.5" customHeight="1" x14ac:dyDescent="0.55000000000000004">
      <c r="A25" s="108">
        <v>22</v>
      </c>
      <c r="B25" s="34" t="s">
        <v>37</v>
      </c>
      <c r="C25" s="12" t="s">
        <v>458</v>
      </c>
      <c r="D25" s="16" t="s">
        <v>100</v>
      </c>
      <c r="E25" s="17" t="s">
        <v>101</v>
      </c>
      <c r="F25" s="7">
        <v>1577733</v>
      </c>
      <c r="G25" s="11">
        <v>1166366</v>
      </c>
      <c r="H25" s="13" t="s">
        <v>232</v>
      </c>
      <c r="I25" s="14" t="s">
        <v>233</v>
      </c>
      <c r="J25" s="95" t="s">
        <v>227</v>
      </c>
      <c r="K25" s="6"/>
    </row>
    <row r="26" spans="1:11" ht="210.5" customHeight="1" x14ac:dyDescent="0.55000000000000004">
      <c r="A26" s="108">
        <v>23</v>
      </c>
      <c r="B26" s="109" t="s">
        <v>38</v>
      </c>
      <c r="C26" s="37" t="s">
        <v>436</v>
      </c>
      <c r="D26" s="132" t="s">
        <v>100</v>
      </c>
      <c r="E26" s="133" t="s">
        <v>101</v>
      </c>
      <c r="F26" s="33">
        <f>308165+137797</f>
        <v>445962</v>
      </c>
      <c r="G26" s="32">
        <f>308165+137797</f>
        <v>445962</v>
      </c>
      <c r="H26" s="35" t="s">
        <v>461</v>
      </c>
      <c r="I26" s="36" t="s">
        <v>462</v>
      </c>
      <c r="J26" s="96" t="s">
        <v>437</v>
      </c>
      <c r="K26" s="6"/>
    </row>
    <row r="27" spans="1:11" ht="165" customHeight="1" x14ac:dyDescent="0.55000000000000004">
      <c r="A27" s="108">
        <v>24</v>
      </c>
      <c r="B27" s="34" t="s">
        <v>39</v>
      </c>
      <c r="C27" s="34" t="s">
        <v>130</v>
      </c>
      <c r="D27" s="136" t="s">
        <v>100</v>
      </c>
      <c r="E27" s="137" t="s">
        <v>101</v>
      </c>
      <c r="F27" s="62">
        <v>4805</v>
      </c>
      <c r="G27" s="63">
        <v>4805</v>
      </c>
      <c r="H27" s="64" t="s">
        <v>388</v>
      </c>
      <c r="I27" s="65" t="s">
        <v>389</v>
      </c>
      <c r="J27" s="95" t="s">
        <v>387</v>
      </c>
      <c r="K27" s="6"/>
    </row>
    <row r="28" spans="1:11" ht="230.5" customHeight="1" x14ac:dyDescent="0.55000000000000004">
      <c r="A28" s="108">
        <v>25</v>
      </c>
      <c r="B28" s="109" t="s">
        <v>40</v>
      </c>
      <c r="C28" s="37" t="s">
        <v>131</v>
      </c>
      <c r="D28" s="132" t="s">
        <v>100</v>
      </c>
      <c r="E28" s="133" t="s">
        <v>101</v>
      </c>
      <c r="F28" s="66">
        <v>30969</v>
      </c>
      <c r="G28" s="67">
        <v>30969</v>
      </c>
      <c r="H28" s="68" t="s">
        <v>391</v>
      </c>
      <c r="I28" s="18" t="s">
        <v>392</v>
      </c>
      <c r="J28" s="94" t="s">
        <v>390</v>
      </c>
      <c r="K28" s="6"/>
    </row>
    <row r="29" spans="1:11" ht="236.5" customHeight="1" x14ac:dyDescent="0.55000000000000004">
      <c r="A29" s="108">
        <v>27</v>
      </c>
      <c r="B29" s="109" t="s">
        <v>41</v>
      </c>
      <c r="C29" s="37" t="s">
        <v>132</v>
      </c>
      <c r="D29" s="31" t="s">
        <v>255</v>
      </c>
      <c r="E29" s="111" t="s">
        <v>101</v>
      </c>
      <c r="F29" s="62">
        <v>2611</v>
      </c>
      <c r="G29" s="63">
        <v>2611</v>
      </c>
      <c r="H29" s="64" t="s">
        <v>257</v>
      </c>
      <c r="I29" s="107" t="s">
        <v>463</v>
      </c>
      <c r="J29" s="102" t="s">
        <v>256</v>
      </c>
      <c r="K29" s="6"/>
    </row>
    <row r="30" spans="1:11" ht="396" customHeight="1" x14ac:dyDescent="0.55000000000000004">
      <c r="A30" s="108">
        <v>29</v>
      </c>
      <c r="B30" s="109" t="s">
        <v>42</v>
      </c>
      <c r="C30" s="37" t="s">
        <v>133</v>
      </c>
      <c r="D30" s="132" t="s">
        <v>102</v>
      </c>
      <c r="E30" s="133" t="s">
        <v>101</v>
      </c>
      <c r="F30" s="62">
        <v>14905</v>
      </c>
      <c r="G30" s="63">
        <v>14905</v>
      </c>
      <c r="H30" s="64" t="s">
        <v>259</v>
      </c>
      <c r="I30" s="65" t="s">
        <v>260</v>
      </c>
      <c r="J30" s="102" t="s">
        <v>258</v>
      </c>
      <c r="K30" s="6"/>
    </row>
    <row r="31" spans="1:11" ht="158.5" customHeight="1" x14ac:dyDescent="0.55000000000000004">
      <c r="A31" s="108">
        <v>30</v>
      </c>
      <c r="B31" s="34" t="s">
        <v>43</v>
      </c>
      <c r="C31" s="34" t="s">
        <v>134</v>
      </c>
      <c r="D31" s="30" t="s">
        <v>255</v>
      </c>
      <c r="E31" s="139" t="s">
        <v>101</v>
      </c>
      <c r="F31" s="62">
        <v>4653</v>
      </c>
      <c r="G31" s="63">
        <v>4653</v>
      </c>
      <c r="H31" s="64" t="s">
        <v>262</v>
      </c>
      <c r="I31" s="65" t="s">
        <v>263</v>
      </c>
      <c r="J31" s="102" t="s">
        <v>258</v>
      </c>
      <c r="K31" s="6"/>
    </row>
    <row r="32" spans="1:11" s="113" customFormat="1" ht="199.5" customHeight="1" x14ac:dyDescent="0.55000000000000004">
      <c r="A32" s="108">
        <v>31</v>
      </c>
      <c r="B32" s="109" t="s">
        <v>44</v>
      </c>
      <c r="C32" s="37" t="s">
        <v>135</v>
      </c>
      <c r="D32" s="110" t="s">
        <v>105</v>
      </c>
      <c r="E32" s="111" t="s">
        <v>101</v>
      </c>
      <c r="F32" s="62">
        <v>17299</v>
      </c>
      <c r="G32" s="63">
        <v>17299</v>
      </c>
      <c r="H32" s="64" t="s">
        <v>264</v>
      </c>
      <c r="I32" s="65" t="s">
        <v>265</v>
      </c>
      <c r="J32" s="102" t="s">
        <v>261</v>
      </c>
      <c r="K32" s="112"/>
    </row>
    <row r="33" spans="1:11" ht="277.5" customHeight="1" x14ac:dyDescent="0.55000000000000004">
      <c r="A33" s="108">
        <v>32</v>
      </c>
      <c r="B33" s="34" t="s">
        <v>45</v>
      </c>
      <c r="C33" s="34" t="s">
        <v>136</v>
      </c>
      <c r="D33" s="136" t="s">
        <v>106</v>
      </c>
      <c r="E33" s="137" t="s">
        <v>101</v>
      </c>
      <c r="F33" s="62">
        <v>10790</v>
      </c>
      <c r="G33" s="63">
        <v>10790</v>
      </c>
      <c r="H33" s="64" t="s">
        <v>266</v>
      </c>
      <c r="I33" s="65" t="s">
        <v>267</v>
      </c>
      <c r="J33" s="102" t="s">
        <v>258</v>
      </c>
      <c r="K33" s="6"/>
    </row>
    <row r="34" spans="1:11" ht="145.5" customHeight="1" x14ac:dyDescent="0.55000000000000004">
      <c r="A34" s="108">
        <v>33</v>
      </c>
      <c r="B34" s="109" t="s">
        <v>46</v>
      </c>
      <c r="C34" s="37" t="s">
        <v>137</v>
      </c>
      <c r="D34" s="132" t="s">
        <v>102</v>
      </c>
      <c r="E34" s="133" t="s">
        <v>101</v>
      </c>
      <c r="F34" s="62">
        <v>501404</v>
      </c>
      <c r="G34" s="63">
        <v>501404</v>
      </c>
      <c r="H34" s="64" t="s">
        <v>270</v>
      </c>
      <c r="I34" s="107" t="s">
        <v>268</v>
      </c>
      <c r="J34" s="102" t="s">
        <v>269</v>
      </c>
      <c r="K34" s="6"/>
    </row>
    <row r="35" spans="1:11" ht="393.5" customHeight="1" x14ac:dyDescent="0.55000000000000004">
      <c r="A35" s="108">
        <v>35</v>
      </c>
      <c r="B35" s="109" t="s">
        <v>47</v>
      </c>
      <c r="C35" s="37" t="s">
        <v>138</v>
      </c>
      <c r="D35" s="132" t="s">
        <v>107</v>
      </c>
      <c r="E35" s="133" t="s">
        <v>101</v>
      </c>
      <c r="F35" s="7">
        <v>18444190</v>
      </c>
      <c r="G35" s="8">
        <f>F35</f>
        <v>18444190</v>
      </c>
      <c r="H35" s="9" t="s">
        <v>321</v>
      </c>
      <c r="I35" s="10" t="s">
        <v>319</v>
      </c>
      <c r="J35" s="94" t="s">
        <v>320</v>
      </c>
      <c r="K35" s="6"/>
    </row>
    <row r="36" spans="1:11" ht="195.5" customHeight="1" x14ac:dyDescent="0.55000000000000004">
      <c r="A36" s="108">
        <v>36</v>
      </c>
      <c r="B36" s="34" t="s">
        <v>48</v>
      </c>
      <c r="C36" s="34" t="s">
        <v>139</v>
      </c>
      <c r="D36" s="136" t="s">
        <v>100</v>
      </c>
      <c r="E36" s="137" t="s">
        <v>101</v>
      </c>
      <c r="F36" s="7">
        <v>16290</v>
      </c>
      <c r="G36" s="8">
        <v>16290</v>
      </c>
      <c r="H36" s="140" t="s">
        <v>325</v>
      </c>
      <c r="I36" s="10" t="s">
        <v>326</v>
      </c>
      <c r="J36" s="94" t="s">
        <v>320</v>
      </c>
      <c r="K36" s="6"/>
    </row>
    <row r="37" spans="1:11" ht="244.5" customHeight="1" x14ac:dyDescent="0.55000000000000004">
      <c r="A37" s="108">
        <v>37</v>
      </c>
      <c r="B37" s="109" t="s">
        <v>49</v>
      </c>
      <c r="C37" s="37" t="s">
        <v>140</v>
      </c>
      <c r="D37" s="132" t="s">
        <v>102</v>
      </c>
      <c r="E37" s="133" t="s">
        <v>101</v>
      </c>
      <c r="F37" s="7">
        <v>219865</v>
      </c>
      <c r="G37" s="8">
        <v>219865</v>
      </c>
      <c r="H37" s="9" t="s">
        <v>322</v>
      </c>
      <c r="I37" s="10" t="s">
        <v>323</v>
      </c>
      <c r="J37" s="94" t="s">
        <v>324</v>
      </c>
      <c r="K37" s="6"/>
    </row>
    <row r="38" spans="1:11" ht="249.5" customHeight="1" x14ac:dyDescent="0.55000000000000004">
      <c r="A38" s="108">
        <v>38</v>
      </c>
      <c r="B38" s="34" t="s">
        <v>50</v>
      </c>
      <c r="C38" s="34" t="s">
        <v>141</v>
      </c>
      <c r="D38" s="136" t="s">
        <v>100</v>
      </c>
      <c r="E38" s="141" t="s">
        <v>101</v>
      </c>
      <c r="F38" s="142">
        <v>223013</v>
      </c>
      <c r="G38" s="143">
        <v>222045</v>
      </c>
      <c r="H38" s="144" t="s">
        <v>330</v>
      </c>
      <c r="I38" s="21" t="s">
        <v>327</v>
      </c>
      <c r="J38" s="94" t="s">
        <v>328</v>
      </c>
      <c r="K38" s="6"/>
    </row>
    <row r="39" spans="1:11" ht="315" customHeight="1" x14ac:dyDescent="0.55000000000000004">
      <c r="A39" s="108">
        <v>39</v>
      </c>
      <c r="B39" s="109" t="s">
        <v>51</v>
      </c>
      <c r="C39" s="37" t="s">
        <v>142</v>
      </c>
      <c r="D39" s="132" t="s">
        <v>100</v>
      </c>
      <c r="E39" s="172" t="s">
        <v>329</v>
      </c>
      <c r="F39" s="142">
        <v>2256</v>
      </c>
      <c r="G39" s="143">
        <v>2256</v>
      </c>
      <c r="H39" s="21" t="s">
        <v>331</v>
      </c>
      <c r="I39" s="21" t="s">
        <v>332</v>
      </c>
      <c r="J39" s="94" t="s">
        <v>328</v>
      </c>
      <c r="K39" s="6"/>
    </row>
    <row r="40" spans="1:11" ht="265" customHeight="1" x14ac:dyDescent="0.55000000000000004">
      <c r="A40" s="108">
        <v>40</v>
      </c>
      <c r="B40" s="34" t="s">
        <v>52</v>
      </c>
      <c r="C40" s="34" t="s">
        <v>143</v>
      </c>
      <c r="D40" s="136" t="s">
        <v>100</v>
      </c>
      <c r="E40" s="133" t="s">
        <v>101</v>
      </c>
      <c r="F40" s="145">
        <v>8330</v>
      </c>
      <c r="G40" s="146">
        <v>8330</v>
      </c>
      <c r="H40" s="147" t="s">
        <v>336</v>
      </c>
      <c r="I40" s="147" t="s">
        <v>333</v>
      </c>
      <c r="J40" s="94" t="s">
        <v>328</v>
      </c>
      <c r="K40" s="6"/>
    </row>
    <row r="41" spans="1:11" ht="243" customHeight="1" x14ac:dyDescent="0.55000000000000004">
      <c r="A41" s="108">
        <v>41</v>
      </c>
      <c r="B41" s="109" t="s">
        <v>53</v>
      </c>
      <c r="C41" s="37" t="s">
        <v>144</v>
      </c>
      <c r="D41" s="132" t="s">
        <v>100</v>
      </c>
      <c r="E41" s="134" t="s">
        <v>101</v>
      </c>
      <c r="F41" s="7">
        <v>7797</v>
      </c>
      <c r="G41" s="11">
        <v>7797</v>
      </c>
      <c r="H41" s="13" t="s">
        <v>334</v>
      </c>
      <c r="I41" s="10" t="s">
        <v>337</v>
      </c>
      <c r="J41" s="94" t="s">
        <v>335</v>
      </c>
      <c r="K41" s="6"/>
    </row>
    <row r="42" spans="1:11" ht="362" customHeight="1" x14ac:dyDescent="0.55000000000000004">
      <c r="A42" s="108">
        <v>43</v>
      </c>
      <c r="B42" s="109" t="s">
        <v>54</v>
      </c>
      <c r="C42" s="37" t="s">
        <v>145</v>
      </c>
      <c r="D42" s="132" t="s">
        <v>100</v>
      </c>
      <c r="E42" s="133" t="s">
        <v>101</v>
      </c>
      <c r="F42" s="7">
        <v>41270</v>
      </c>
      <c r="G42" s="11">
        <v>41270</v>
      </c>
      <c r="H42" s="13" t="s">
        <v>340</v>
      </c>
      <c r="I42" s="10" t="s">
        <v>338</v>
      </c>
      <c r="J42" s="94" t="s">
        <v>339</v>
      </c>
      <c r="K42" s="6"/>
    </row>
    <row r="43" spans="1:11" ht="325" customHeight="1" x14ac:dyDescent="0.55000000000000004">
      <c r="A43" s="108">
        <v>44</v>
      </c>
      <c r="B43" s="34" t="s">
        <v>55</v>
      </c>
      <c r="C43" s="34" t="s">
        <v>146</v>
      </c>
      <c r="D43" s="136" t="s">
        <v>100</v>
      </c>
      <c r="E43" s="137" t="s">
        <v>101</v>
      </c>
      <c r="F43" s="24">
        <f>55+10999+480+17808</f>
        <v>29342</v>
      </c>
      <c r="G43" s="25">
        <f>55+10999+480+17808</f>
        <v>29342</v>
      </c>
      <c r="H43" s="72" t="s">
        <v>341</v>
      </c>
      <c r="I43" s="23" t="s">
        <v>342</v>
      </c>
      <c r="J43" s="95" t="s">
        <v>343</v>
      </c>
      <c r="K43" s="6"/>
    </row>
    <row r="44" spans="1:11" ht="110" customHeight="1" x14ac:dyDescent="0.55000000000000004">
      <c r="A44" s="108">
        <v>45</v>
      </c>
      <c r="B44" s="109" t="s">
        <v>56</v>
      </c>
      <c r="C44" s="37" t="s">
        <v>147</v>
      </c>
      <c r="D44" s="132" t="s">
        <v>100</v>
      </c>
      <c r="E44" s="133" t="s">
        <v>101</v>
      </c>
      <c r="F44" s="7">
        <v>47745</v>
      </c>
      <c r="G44" s="11">
        <v>47745</v>
      </c>
      <c r="H44" s="13" t="s">
        <v>237</v>
      </c>
      <c r="I44" s="14" t="s">
        <v>234</v>
      </c>
      <c r="J44" s="95" t="s">
        <v>235</v>
      </c>
      <c r="K44" s="6"/>
    </row>
    <row r="45" spans="1:11" ht="122" customHeight="1" x14ac:dyDescent="0.55000000000000004">
      <c r="A45" s="108">
        <v>46</v>
      </c>
      <c r="B45" s="34" t="s">
        <v>57</v>
      </c>
      <c r="C45" s="34" t="s">
        <v>148</v>
      </c>
      <c r="D45" s="136" t="s">
        <v>100</v>
      </c>
      <c r="E45" s="137" t="s">
        <v>101</v>
      </c>
      <c r="F45" s="7">
        <v>48304</v>
      </c>
      <c r="G45" s="11">
        <v>48304</v>
      </c>
      <c r="H45" s="178" t="s">
        <v>238</v>
      </c>
      <c r="I45" s="14" t="s">
        <v>240</v>
      </c>
      <c r="J45" s="95" t="s">
        <v>235</v>
      </c>
      <c r="K45" s="6"/>
    </row>
    <row r="46" spans="1:11" ht="109" customHeight="1" x14ac:dyDescent="0.55000000000000004">
      <c r="A46" s="108">
        <v>47</v>
      </c>
      <c r="B46" s="109" t="s">
        <v>58</v>
      </c>
      <c r="C46" s="37" t="s">
        <v>149</v>
      </c>
      <c r="D46" s="132" t="s">
        <v>100</v>
      </c>
      <c r="E46" s="133" t="s">
        <v>101</v>
      </c>
      <c r="F46" s="7">
        <v>17289</v>
      </c>
      <c r="G46" s="11">
        <v>17289</v>
      </c>
      <c r="H46" s="179" t="s">
        <v>239</v>
      </c>
      <c r="I46" s="14" t="s">
        <v>236</v>
      </c>
      <c r="J46" s="95" t="s">
        <v>235</v>
      </c>
      <c r="K46" s="6"/>
    </row>
    <row r="47" spans="1:11" ht="162.5" customHeight="1" x14ac:dyDescent="0.55000000000000004">
      <c r="A47" s="108">
        <v>48</v>
      </c>
      <c r="B47" s="34" t="s">
        <v>59</v>
      </c>
      <c r="C47" s="34" t="s">
        <v>150</v>
      </c>
      <c r="D47" s="136" t="s">
        <v>100</v>
      </c>
      <c r="E47" s="137" t="s">
        <v>101</v>
      </c>
      <c r="F47" s="7">
        <v>40705</v>
      </c>
      <c r="G47" s="11">
        <v>40705</v>
      </c>
      <c r="H47" s="13" t="s">
        <v>242</v>
      </c>
      <c r="I47" s="10" t="s">
        <v>241</v>
      </c>
      <c r="J47" s="95" t="s">
        <v>235</v>
      </c>
      <c r="K47" s="6"/>
    </row>
    <row r="48" spans="1:11" ht="409" customHeight="1" x14ac:dyDescent="0.55000000000000004">
      <c r="A48" s="108">
        <v>49</v>
      </c>
      <c r="B48" s="109" t="s">
        <v>60</v>
      </c>
      <c r="C48" s="37" t="s">
        <v>151</v>
      </c>
      <c r="D48" s="132" t="s">
        <v>100</v>
      </c>
      <c r="E48" s="133" t="s">
        <v>101</v>
      </c>
      <c r="F48" s="38">
        <v>203864</v>
      </c>
      <c r="G48" s="43">
        <v>203864</v>
      </c>
      <c r="H48" s="22" t="s">
        <v>278</v>
      </c>
      <c r="I48" s="44" t="s">
        <v>279</v>
      </c>
      <c r="J48" s="95" t="s">
        <v>277</v>
      </c>
      <c r="K48" s="6"/>
    </row>
    <row r="49" spans="1:11" ht="294.5" customHeight="1" x14ac:dyDescent="0.55000000000000004">
      <c r="A49" s="108">
        <v>50</v>
      </c>
      <c r="B49" s="34" t="s">
        <v>61</v>
      </c>
      <c r="C49" s="37" t="s">
        <v>152</v>
      </c>
      <c r="D49" s="136" t="s">
        <v>100</v>
      </c>
      <c r="E49" s="137" t="s">
        <v>101</v>
      </c>
      <c r="F49" s="114">
        <v>875500</v>
      </c>
      <c r="G49" s="115">
        <v>875500</v>
      </c>
      <c r="H49" s="116" t="s">
        <v>281</v>
      </c>
      <c r="I49" s="87" t="s">
        <v>282</v>
      </c>
      <c r="J49" s="104" t="s">
        <v>280</v>
      </c>
      <c r="K49" s="6"/>
    </row>
    <row r="50" spans="1:11" ht="259" customHeight="1" x14ac:dyDescent="0.55000000000000004">
      <c r="A50" s="117">
        <v>51</v>
      </c>
      <c r="B50" s="118" t="s">
        <v>62</v>
      </c>
      <c r="C50" s="119" t="s">
        <v>284</v>
      </c>
      <c r="D50" s="120" t="s">
        <v>100</v>
      </c>
      <c r="E50" s="121" t="s">
        <v>101</v>
      </c>
      <c r="F50" s="122">
        <v>28035</v>
      </c>
      <c r="G50" s="123">
        <v>28035</v>
      </c>
      <c r="H50" s="86" t="s">
        <v>285</v>
      </c>
      <c r="I50" s="180" t="s">
        <v>286</v>
      </c>
      <c r="J50" s="124" t="s">
        <v>283</v>
      </c>
      <c r="K50" s="6"/>
    </row>
    <row r="51" spans="1:11" ht="409.5" customHeight="1" x14ac:dyDescent="0.55000000000000004">
      <c r="A51" s="108">
        <v>52</v>
      </c>
      <c r="B51" s="37" t="s">
        <v>10</v>
      </c>
      <c r="C51" s="37" t="s">
        <v>153</v>
      </c>
      <c r="D51" s="132" t="s">
        <v>100</v>
      </c>
      <c r="E51" s="134" t="s">
        <v>101</v>
      </c>
      <c r="F51" s="125">
        <v>164086</v>
      </c>
      <c r="G51" s="125">
        <v>164086</v>
      </c>
      <c r="H51" s="126" t="s">
        <v>293</v>
      </c>
      <c r="I51" s="127" t="s">
        <v>287</v>
      </c>
      <c r="J51" s="102" t="s">
        <v>288</v>
      </c>
      <c r="K51" s="6"/>
    </row>
    <row r="52" spans="1:11" ht="234" customHeight="1" x14ac:dyDescent="0.55000000000000004">
      <c r="A52" s="170">
        <v>53</v>
      </c>
      <c r="B52" s="34" t="s">
        <v>63</v>
      </c>
      <c r="C52" s="34" t="s">
        <v>154</v>
      </c>
      <c r="D52" s="136" t="s">
        <v>100</v>
      </c>
      <c r="E52" s="137" t="s">
        <v>101</v>
      </c>
      <c r="F52" s="114">
        <v>72335</v>
      </c>
      <c r="G52" s="123">
        <v>72306</v>
      </c>
      <c r="H52" s="86" t="s">
        <v>464</v>
      </c>
      <c r="I52" s="87" t="s">
        <v>465</v>
      </c>
      <c r="J52" s="104" t="s">
        <v>289</v>
      </c>
      <c r="K52" s="6"/>
    </row>
    <row r="53" spans="1:11" ht="174.5" customHeight="1" x14ac:dyDescent="0.55000000000000004">
      <c r="A53" s="108">
        <v>54</v>
      </c>
      <c r="B53" s="109" t="s">
        <v>64</v>
      </c>
      <c r="C53" s="37" t="s">
        <v>155</v>
      </c>
      <c r="D53" s="132" t="s">
        <v>100</v>
      </c>
      <c r="E53" s="133" t="s">
        <v>101</v>
      </c>
      <c r="F53" s="38">
        <v>110133</v>
      </c>
      <c r="G53" s="43">
        <v>110133</v>
      </c>
      <c r="H53" s="22" t="s">
        <v>294</v>
      </c>
      <c r="I53" s="44" t="s">
        <v>290</v>
      </c>
      <c r="J53" s="95" t="s">
        <v>291</v>
      </c>
      <c r="K53" s="6"/>
    </row>
    <row r="54" spans="1:11" ht="183" customHeight="1" x14ac:dyDescent="0.55000000000000004">
      <c r="A54" s="108">
        <v>55</v>
      </c>
      <c r="B54" s="109" t="s">
        <v>65</v>
      </c>
      <c r="C54" s="37" t="s">
        <v>156</v>
      </c>
      <c r="D54" s="136" t="s">
        <v>100</v>
      </c>
      <c r="E54" s="133" t="s">
        <v>101</v>
      </c>
      <c r="F54" s="42">
        <v>17170</v>
      </c>
      <c r="G54" s="39">
        <v>17170</v>
      </c>
      <c r="H54" s="45" t="s">
        <v>295</v>
      </c>
      <c r="I54" s="46" t="s">
        <v>292</v>
      </c>
      <c r="J54" s="99" t="s">
        <v>296</v>
      </c>
      <c r="K54" s="6"/>
    </row>
    <row r="55" spans="1:11" ht="193.5" customHeight="1" x14ac:dyDescent="0.55000000000000004">
      <c r="A55" s="108">
        <v>58</v>
      </c>
      <c r="B55" s="34" t="s">
        <v>66</v>
      </c>
      <c r="C55" s="34" t="s">
        <v>157</v>
      </c>
      <c r="D55" s="132" t="s">
        <v>104</v>
      </c>
      <c r="E55" s="137" t="s">
        <v>101</v>
      </c>
      <c r="F55" s="62">
        <v>44961</v>
      </c>
      <c r="G55" s="63">
        <v>44961</v>
      </c>
      <c r="H55" s="64" t="s">
        <v>273</v>
      </c>
      <c r="I55" s="65" t="s">
        <v>271</v>
      </c>
      <c r="J55" s="102" t="s">
        <v>272</v>
      </c>
      <c r="K55" s="6"/>
    </row>
    <row r="56" spans="1:11" ht="150.5" customHeight="1" x14ac:dyDescent="0.55000000000000004">
      <c r="A56" s="108">
        <v>59</v>
      </c>
      <c r="B56" s="109" t="s">
        <v>67</v>
      </c>
      <c r="C56" s="37" t="s">
        <v>158</v>
      </c>
      <c r="D56" s="132" t="s">
        <v>100</v>
      </c>
      <c r="E56" s="133" t="s">
        <v>101</v>
      </c>
      <c r="F56" s="7">
        <v>240143</v>
      </c>
      <c r="G56" s="11">
        <v>167185</v>
      </c>
      <c r="H56" s="13" t="s">
        <v>243</v>
      </c>
      <c r="I56" s="14" t="s">
        <v>244</v>
      </c>
      <c r="J56" s="95" t="s">
        <v>227</v>
      </c>
      <c r="K56" s="6"/>
    </row>
    <row r="57" spans="1:11" ht="266" customHeight="1" x14ac:dyDescent="0.55000000000000004">
      <c r="A57" s="108">
        <v>60</v>
      </c>
      <c r="B57" s="109" t="s">
        <v>68</v>
      </c>
      <c r="C57" s="37" t="s">
        <v>159</v>
      </c>
      <c r="D57" s="132" t="s">
        <v>104</v>
      </c>
      <c r="E57" s="133" t="s">
        <v>101</v>
      </c>
      <c r="F57" s="7">
        <v>282769</v>
      </c>
      <c r="G57" s="11">
        <v>266316</v>
      </c>
      <c r="H57" s="13" t="s">
        <v>245</v>
      </c>
      <c r="I57" s="14" t="s">
        <v>246</v>
      </c>
      <c r="J57" s="95" t="s">
        <v>227</v>
      </c>
      <c r="K57" s="6"/>
    </row>
    <row r="58" spans="1:11" ht="106.5" customHeight="1" x14ac:dyDescent="0.55000000000000004">
      <c r="A58" s="108">
        <v>61</v>
      </c>
      <c r="B58" s="34" t="s">
        <v>69</v>
      </c>
      <c r="C58" s="34" t="s">
        <v>160</v>
      </c>
      <c r="D58" s="136" t="s">
        <v>108</v>
      </c>
      <c r="E58" s="137" t="s">
        <v>101</v>
      </c>
      <c r="F58" s="7">
        <v>31010</v>
      </c>
      <c r="G58" s="11">
        <v>31010</v>
      </c>
      <c r="H58" s="13" t="s">
        <v>249</v>
      </c>
      <c r="I58" s="14" t="s">
        <v>250</v>
      </c>
      <c r="J58" s="95" t="s">
        <v>212</v>
      </c>
      <c r="K58" s="6"/>
    </row>
    <row r="59" spans="1:11" ht="184" customHeight="1" x14ac:dyDescent="0.55000000000000004">
      <c r="A59" s="108">
        <v>62</v>
      </c>
      <c r="B59" s="109" t="s">
        <v>70</v>
      </c>
      <c r="C59" s="37" t="s">
        <v>161</v>
      </c>
      <c r="D59" s="132" t="s">
        <v>106</v>
      </c>
      <c r="E59" s="133" t="s">
        <v>101</v>
      </c>
      <c r="F59" s="19">
        <v>24949</v>
      </c>
      <c r="G59" s="20">
        <v>24949</v>
      </c>
      <c r="H59" s="21" t="s">
        <v>251</v>
      </c>
      <c r="I59" s="10" t="s">
        <v>247</v>
      </c>
      <c r="J59" s="95" t="s">
        <v>248</v>
      </c>
      <c r="K59" s="6"/>
    </row>
    <row r="60" spans="1:11" ht="151.5" customHeight="1" x14ac:dyDescent="0.55000000000000004">
      <c r="A60" s="108">
        <v>64</v>
      </c>
      <c r="B60" s="109" t="s">
        <v>71</v>
      </c>
      <c r="C60" s="37" t="s">
        <v>162</v>
      </c>
      <c r="D60" s="132" t="s">
        <v>104</v>
      </c>
      <c r="E60" s="133" t="s">
        <v>101</v>
      </c>
      <c r="F60" s="7">
        <v>67506</v>
      </c>
      <c r="G60" s="8">
        <v>67506</v>
      </c>
      <c r="H60" s="9" t="s">
        <v>344</v>
      </c>
      <c r="I60" s="10" t="s">
        <v>345</v>
      </c>
      <c r="J60" s="94" t="s">
        <v>324</v>
      </c>
      <c r="K60" s="6"/>
    </row>
    <row r="61" spans="1:11" ht="148.5" customHeight="1" x14ac:dyDescent="0.55000000000000004">
      <c r="A61" s="108">
        <v>66</v>
      </c>
      <c r="B61" s="34" t="s">
        <v>72</v>
      </c>
      <c r="C61" s="34" t="s">
        <v>163</v>
      </c>
      <c r="D61" s="136" t="s">
        <v>100</v>
      </c>
      <c r="E61" s="137" t="s">
        <v>101</v>
      </c>
      <c r="F61" s="7">
        <v>295344</v>
      </c>
      <c r="G61" s="11">
        <v>291887</v>
      </c>
      <c r="H61" s="28" t="s">
        <v>381</v>
      </c>
      <c r="I61" s="58" t="s">
        <v>382</v>
      </c>
      <c r="J61" s="94" t="s">
        <v>362</v>
      </c>
      <c r="K61" s="6"/>
    </row>
    <row r="62" spans="1:11" ht="147.5" customHeight="1" x14ac:dyDescent="0.55000000000000004">
      <c r="A62" s="108">
        <v>67</v>
      </c>
      <c r="B62" s="109" t="s">
        <v>73</v>
      </c>
      <c r="C62" s="37" t="s">
        <v>164</v>
      </c>
      <c r="D62" s="132" t="s">
        <v>104</v>
      </c>
      <c r="E62" s="133" t="s">
        <v>101</v>
      </c>
      <c r="F62" s="47">
        <v>116644</v>
      </c>
      <c r="G62" s="48">
        <v>116644</v>
      </c>
      <c r="H62" s="49" t="s">
        <v>303</v>
      </c>
      <c r="I62" s="50" t="s">
        <v>297</v>
      </c>
      <c r="J62" s="97" t="s">
        <v>277</v>
      </c>
      <c r="K62" s="6"/>
    </row>
    <row r="63" spans="1:11" ht="168" customHeight="1" x14ac:dyDescent="0.55000000000000004">
      <c r="A63" s="108">
        <v>68</v>
      </c>
      <c r="B63" s="34" t="s">
        <v>74</v>
      </c>
      <c r="C63" s="34" t="s">
        <v>165</v>
      </c>
      <c r="D63" s="136" t="s">
        <v>109</v>
      </c>
      <c r="E63" s="137" t="s">
        <v>101</v>
      </c>
      <c r="F63" s="53">
        <v>2775</v>
      </c>
      <c r="G63" s="54">
        <v>2775</v>
      </c>
      <c r="H63" s="55" t="s">
        <v>304</v>
      </c>
      <c r="I63" s="56" t="s">
        <v>298</v>
      </c>
      <c r="J63" s="100" t="s">
        <v>299</v>
      </c>
      <c r="K63" s="6"/>
    </row>
    <row r="64" spans="1:11" ht="156" customHeight="1" x14ac:dyDescent="0.55000000000000004">
      <c r="A64" s="108">
        <v>69</v>
      </c>
      <c r="B64" s="109" t="s">
        <v>75</v>
      </c>
      <c r="C64" s="37" t="s">
        <v>166</v>
      </c>
      <c r="D64" s="132" t="s">
        <v>104</v>
      </c>
      <c r="E64" s="133" t="s">
        <v>101</v>
      </c>
      <c r="F64" s="173">
        <v>37180</v>
      </c>
      <c r="G64" s="174">
        <v>37180</v>
      </c>
      <c r="H64" s="175" t="s">
        <v>305</v>
      </c>
      <c r="I64" s="176" t="s">
        <v>300</v>
      </c>
      <c r="J64" s="177" t="s">
        <v>296</v>
      </c>
      <c r="K64" s="6"/>
    </row>
    <row r="65" spans="1:11" ht="155" customHeight="1" x14ac:dyDescent="0.55000000000000004">
      <c r="A65" s="170">
        <v>70</v>
      </c>
      <c r="B65" s="34" t="s">
        <v>76</v>
      </c>
      <c r="C65" s="34" t="s">
        <v>167</v>
      </c>
      <c r="D65" s="136" t="s">
        <v>109</v>
      </c>
      <c r="E65" s="137" t="s">
        <v>101</v>
      </c>
      <c r="F65" s="42">
        <v>3129</v>
      </c>
      <c r="G65" s="51">
        <v>3129</v>
      </c>
      <c r="H65" s="52" t="s">
        <v>306</v>
      </c>
      <c r="I65" s="46" t="s">
        <v>301</v>
      </c>
      <c r="J65" s="99" t="s">
        <v>302</v>
      </c>
      <c r="K65" s="6"/>
    </row>
    <row r="66" spans="1:11" ht="205" customHeight="1" x14ac:dyDescent="0.55000000000000004">
      <c r="A66" s="108">
        <v>71</v>
      </c>
      <c r="B66" s="109" t="s">
        <v>77</v>
      </c>
      <c r="C66" s="37" t="s">
        <v>168</v>
      </c>
      <c r="D66" s="132" t="s">
        <v>106</v>
      </c>
      <c r="E66" s="134" t="s">
        <v>110</v>
      </c>
      <c r="F66" s="69">
        <v>1228</v>
      </c>
      <c r="G66" s="9">
        <v>1228</v>
      </c>
      <c r="H66" s="9" t="s">
        <v>394</v>
      </c>
      <c r="I66" s="10" t="s">
        <v>395</v>
      </c>
      <c r="J66" s="94" t="s">
        <v>393</v>
      </c>
      <c r="K66" s="6"/>
    </row>
    <row r="67" spans="1:11" ht="324.5" customHeight="1" x14ac:dyDescent="0.55000000000000004">
      <c r="A67" s="108">
        <v>72</v>
      </c>
      <c r="B67" s="34" t="s">
        <v>78</v>
      </c>
      <c r="C67" s="34" t="s">
        <v>169</v>
      </c>
      <c r="D67" s="136" t="s">
        <v>100</v>
      </c>
      <c r="E67" s="137" t="s">
        <v>101</v>
      </c>
      <c r="F67" s="26">
        <v>7616</v>
      </c>
      <c r="G67" s="70">
        <f>561+2807+246</f>
        <v>3614</v>
      </c>
      <c r="H67" s="71" t="s">
        <v>399</v>
      </c>
      <c r="I67" s="29" t="s">
        <v>400</v>
      </c>
      <c r="J67" s="94" t="s">
        <v>396</v>
      </c>
      <c r="K67" s="6"/>
    </row>
    <row r="68" spans="1:11" ht="189.5" customHeight="1" x14ac:dyDescent="0.55000000000000004">
      <c r="A68" s="108">
        <v>73</v>
      </c>
      <c r="B68" s="109" t="s">
        <v>78</v>
      </c>
      <c r="C68" s="37" t="s">
        <v>170</v>
      </c>
      <c r="D68" s="132" t="s">
        <v>100</v>
      </c>
      <c r="E68" s="133" t="s">
        <v>101</v>
      </c>
      <c r="F68" s="7">
        <v>50664</v>
      </c>
      <c r="G68" s="8">
        <v>25333</v>
      </c>
      <c r="H68" s="9" t="s">
        <v>397</v>
      </c>
      <c r="I68" s="10" t="s">
        <v>398</v>
      </c>
      <c r="J68" s="94" t="s">
        <v>393</v>
      </c>
      <c r="K68" s="6"/>
    </row>
    <row r="69" spans="1:11" ht="170" customHeight="1" x14ac:dyDescent="0.55000000000000004">
      <c r="A69" s="108">
        <v>74</v>
      </c>
      <c r="B69" s="34" t="s">
        <v>78</v>
      </c>
      <c r="C69" s="34" t="s">
        <v>171</v>
      </c>
      <c r="D69" s="136" t="s">
        <v>100</v>
      </c>
      <c r="E69" s="137" t="s">
        <v>101</v>
      </c>
      <c r="F69" s="7">
        <v>233014</v>
      </c>
      <c r="G69" s="7">
        <v>116507</v>
      </c>
      <c r="H69" s="13" t="s">
        <v>254</v>
      </c>
      <c r="I69" s="10" t="s">
        <v>252</v>
      </c>
      <c r="J69" s="95" t="s">
        <v>253</v>
      </c>
      <c r="K69" s="6"/>
    </row>
    <row r="70" spans="1:11" ht="258" customHeight="1" x14ac:dyDescent="0.55000000000000004">
      <c r="A70" s="108">
        <v>75</v>
      </c>
      <c r="B70" s="109" t="s">
        <v>78</v>
      </c>
      <c r="C70" s="37" t="s">
        <v>172</v>
      </c>
      <c r="D70" s="132" t="s">
        <v>100</v>
      </c>
      <c r="E70" s="133" t="s">
        <v>101</v>
      </c>
      <c r="F70" s="24">
        <f>48823+553</f>
        <v>49376</v>
      </c>
      <c r="G70" s="25">
        <f>18983+277</f>
        <v>19260</v>
      </c>
      <c r="H70" s="22" t="s">
        <v>438</v>
      </c>
      <c r="I70" s="23" t="s">
        <v>439</v>
      </c>
      <c r="J70" s="95" t="s">
        <v>440</v>
      </c>
      <c r="K70" s="6"/>
    </row>
    <row r="71" spans="1:11" ht="282" customHeight="1" x14ac:dyDescent="0.55000000000000004">
      <c r="A71" s="108">
        <v>76</v>
      </c>
      <c r="B71" s="34" t="s">
        <v>78</v>
      </c>
      <c r="C71" s="34" t="s">
        <v>173</v>
      </c>
      <c r="D71" s="136" t="s">
        <v>100</v>
      </c>
      <c r="E71" s="137" t="s">
        <v>101</v>
      </c>
      <c r="F71" s="26">
        <v>9500</v>
      </c>
      <c r="G71" s="27">
        <v>4750</v>
      </c>
      <c r="H71" s="28" t="s">
        <v>401</v>
      </c>
      <c r="I71" s="29" t="s">
        <v>402</v>
      </c>
      <c r="J71" s="101" t="s">
        <v>403</v>
      </c>
      <c r="K71" s="6"/>
    </row>
    <row r="72" spans="1:11" ht="208" customHeight="1" x14ac:dyDescent="0.55000000000000004">
      <c r="A72" s="108">
        <v>77</v>
      </c>
      <c r="B72" s="109" t="s">
        <v>78</v>
      </c>
      <c r="C72" s="37" t="s">
        <v>174</v>
      </c>
      <c r="D72" s="132" t="s">
        <v>100</v>
      </c>
      <c r="E72" s="133" t="s">
        <v>101</v>
      </c>
      <c r="F72" s="24">
        <v>20125</v>
      </c>
      <c r="G72" s="25">
        <v>10063</v>
      </c>
      <c r="H72" s="22" t="s">
        <v>406</v>
      </c>
      <c r="I72" s="44" t="s">
        <v>404</v>
      </c>
      <c r="J72" s="95" t="s">
        <v>405</v>
      </c>
      <c r="K72" s="6"/>
    </row>
    <row r="73" spans="1:11" ht="338.5" customHeight="1" x14ac:dyDescent="0.55000000000000004">
      <c r="A73" s="108">
        <v>78</v>
      </c>
      <c r="B73" s="34" t="s">
        <v>79</v>
      </c>
      <c r="C73" s="34" t="s">
        <v>175</v>
      </c>
      <c r="D73" s="148" t="s">
        <v>104</v>
      </c>
      <c r="E73" s="149" t="s">
        <v>101</v>
      </c>
      <c r="F73" s="24">
        <v>16388</v>
      </c>
      <c r="G73" s="25">
        <v>16388</v>
      </c>
      <c r="H73" s="22" t="s">
        <v>441</v>
      </c>
      <c r="I73" s="44" t="s">
        <v>446</v>
      </c>
      <c r="J73" s="95" t="s">
        <v>442</v>
      </c>
      <c r="K73" s="6"/>
    </row>
    <row r="74" spans="1:11" ht="276" customHeight="1" x14ac:dyDescent="0.55000000000000004">
      <c r="A74" s="108">
        <v>79</v>
      </c>
      <c r="B74" s="109" t="s">
        <v>80</v>
      </c>
      <c r="C74" s="37" t="s">
        <v>176</v>
      </c>
      <c r="D74" s="76" t="s">
        <v>443</v>
      </c>
      <c r="E74" s="150" t="s">
        <v>101</v>
      </c>
      <c r="F74" s="24">
        <v>8061</v>
      </c>
      <c r="G74" s="25">
        <v>8061</v>
      </c>
      <c r="H74" s="22" t="s">
        <v>445</v>
      </c>
      <c r="I74" s="23" t="s">
        <v>447</v>
      </c>
      <c r="J74" s="95" t="s">
        <v>444</v>
      </c>
      <c r="K74" s="6"/>
    </row>
    <row r="75" spans="1:11" ht="160" customHeight="1" x14ac:dyDescent="0.55000000000000004">
      <c r="A75" s="108">
        <v>80</v>
      </c>
      <c r="B75" s="34" t="s">
        <v>81</v>
      </c>
      <c r="C75" s="34" t="s">
        <v>177</v>
      </c>
      <c r="D75" s="132" t="s">
        <v>100</v>
      </c>
      <c r="E75" s="137" t="s">
        <v>101</v>
      </c>
      <c r="F75" s="24">
        <v>3582</v>
      </c>
      <c r="G75" s="25">
        <v>3582</v>
      </c>
      <c r="H75" s="22" t="s">
        <v>466</v>
      </c>
      <c r="I75" s="23" t="s">
        <v>407</v>
      </c>
      <c r="J75" s="95" t="s">
        <v>408</v>
      </c>
      <c r="K75" s="6"/>
    </row>
    <row r="76" spans="1:11" ht="165" customHeight="1" x14ac:dyDescent="0.55000000000000004">
      <c r="A76" s="108">
        <v>81</v>
      </c>
      <c r="B76" s="109" t="s">
        <v>82</v>
      </c>
      <c r="C76" s="37" t="s">
        <v>178</v>
      </c>
      <c r="D76" s="132" t="s">
        <v>100</v>
      </c>
      <c r="E76" s="134" t="s">
        <v>101</v>
      </c>
      <c r="F76" s="24">
        <v>76434</v>
      </c>
      <c r="G76" s="25">
        <v>76434</v>
      </c>
      <c r="H76" s="72" t="s">
        <v>415</v>
      </c>
      <c r="I76" s="23" t="s">
        <v>409</v>
      </c>
      <c r="J76" s="95" t="s">
        <v>408</v>
      </c>
      <c r="K76" s="6"/>
    </row>
    <row r="77" spans="1:11" ht="116" customHeight="1" x14ac:dyDescent="0.55000000000000004">
      <c r="A77" s="108">
        <v>82</v>
      </c>
      <c r="B77" s="34" t="s">
        <v>83</v>
      </c>
      <c r="C77" s="34" t="s">
        <v>179</v>
      </c>
      <c r="D77" s="136" t="s">
        <v>100</v>
      </c>
      <c r="E77" s="137" t="s">
        <v>101</v>
      </c>
      <c r="F77" s="24">
        <v>5664</v>
      </c>
      <c r="G77" s="25">
        <v>5664</v>
      </c>
      <c r="H77" s="72" t="s">
        <v>416</v>
      </c>
      <c r="I77" s="23" t="s">
        <v>410</v>
      </c>
      <c r="J77" s="95" t="s">
        <v>408</v>
      </c>
      <c r="K77" s="6"/>
    </row>
    <row r="78" spans="1:11" ht="116" customHeight="1" x14ac:dyDescent="0.55000000000000004">
      <c r="A78" s="108">
        <v>83</v>
      </c>
      <c r="B78" s="109" t="s">
        <v>84</v>
      </c>
      <c r="C78" s="37" t="s">
        <v>180</v>
      </c>
      <c r="D78" s="132" t="s">
        <v>100</v>
      </c>
      <c r="E78" s="133" t="s">
        <v>101</v>
      </c>
      <c r="F78" s="24">
        <v>2054</v>
      </c>
      <c r="G78" s="25">
        <v>2054</v>
      </c>
      <c r="H78" s="72" t="s">
        <v>417</v>
      </c>
      <c r="I78" s="23" t="s">
        <v>411</v>
      </c>
      <c r="J78" s="95" t="s">
        <v>408</v>
      </c>
      <c r="K78" s="6"/>
    </row>
    <row r="79" spans="1:11" ht="116" customHeight="1" x14ac:dyDescent="0.55000000000000004">
      <c r="A79" s="108">
        <v>84</v>
      </c>
      <c r="B79" s="34" t="s">
        <v>85</v>
      </c>
      <c r="C79" s="34" t="s">
        <v>181</v>
      </c>
      <c r="D79" s="136" t="s">
        <v>100</v>
      </c>
      <c r="E79" s="137" t="s">
        <v>101</v>
      </c>
      <c r="F79" s="24">
        <v>124852</v>
      </c>
      <c r="G79" s="25">
        <v>124852</v>
      </c>
      <c r="H79" s="22" t="s">
        <v>468</v>
      </c>
      <c r="I79" s="23" t="s">
        <v>412</v>
      </c>
      <c r="J79" s="95" t="s">
        <v>408</v>
      </c>
      <c r="K79" s="6"/>
    </row>
    <row r="80" spans="1:11" ht="175" customHeight="1" x14ac:dyDescent="0.55000000000000004">
      <c r="A80" s="108">
        <v>85</v>
      </c>
      <c r="B80" s="109" t="s">
        <v>86</v>
      </c>
      <c r="C80" s="37" t="s">
        <v>182</v>
      </c>
      <c r="D80" s="132" t="s">
        <v>100</v>
      </c>
      <c r="E80" s="133" t="s">
        <v>101</v>
      </c>
      <c r="F80" s="24">
        <v>18093</v>
      </c>
      <c r="G80" s="25">
        <v>18093</v>
      </c>
      <c r="H80" s="22" t="s">
        <v>418</v>
      </c>
      <c r="I80" s="44" t="s">
        <v>413</v>
      </c>
      <c r="J80" s="95" t="s">
        <v>414</v>
      </c>
      <c r="K80" s="6"/>
    </row>
    <row r="81" spans="1:11" ht="259" customHeight="1" x14ac:dyDescent="0.55000000000000004">
      <c r="A81" s="108">
        <v>86</v>
      </c>
      <c r="B81" s="109" t="s">
        <v>87</v>
      </c>
      <c r="C81" s="37" t="s">
        <v>183</v>
      </c>
      <c r="D81" s="132" t="s">
        <v>100</v>
      </c>
      <c r="E81" s="134" t="s">
        <v>101</v>
      </c>
      <c r="F81" s="24">
        <f>392+5200</f>
        <v>5592</v>
      </c>
      <c r="G81" s="25">
        <f>196+2600</f>
        <v>2796</v>
      </c>
      <c r="H81" s="22" t="s">
        <v>419</v>
      </c>
      <c r="I81" s="23" t="s">
        <v>420</v>
      </c>
      <c r="J81" s="95" t="s">
        <v>408</v>
      </c>
      <c r="K81" s="6"/>
    </row>
    <row r="82" spans="1:11" ht="165" customHeight="1" x14ac:dyDescent="0.55000000000000004">
      <c r="A82" s="108">
        <v>87</v>
      </c>
      <c r="B82" s="34" t="s">
        <v>88</v>
      </c>
      <c r="C82" s="34" t="s">
        <v>184</v>
      </c>
      <c r="D82" s="136" t="s">
        <v>104</v>
      </c>
      <c r="E82" s="137" t="s">
        <v>101</v>
      </c>
      <c r="F82" s="7">
        <v>13064</v>
      </c>
      <c r="G82" s="11">
        <v>13064</v>
      </c>
      <c r="H82" s="28" t="s">
        <v>384</v>
      </c>
      <c r="I82" s="58" t="s">
        <v>385</v>
      </c>
      <c r="J82" s="94" t="s">
        <v>383</v>
      </c>
      <c r="K82" s="6"/>
    </row>
    <row r="83" spans="1:11" ht="362" customHeight="1" x14ac:dyDescent="0.55000000000000004">
      <c r="A83" s="108">
        <v>88</v>
      </c>
      <c r="B83" s="109" t="s">
        <v>89</v>
      </c>
      <c r="C83" s="37" t="s">
        <v>185</v>
      </c>
      <c r="D83" s="132" t="s">
        <v>100</v>
      </c>
      <c r="E83" s="133" t="s">
        <v>101</v>
      </c>
      <c r="F83" s="7">
        <v>84941</v>
      </c>
      <c r="G83" s="11">
        <v>84941</v>
      </c>
      <c r="H83" s="13" t="s">
        <v>346</v>
      </c>
      <c r="I83" s="10" t="s">
        <v>347</v>
      </c>
      <c r="J83" s="94" t="s">
        <v>328</v>
      </c>
      <c r="K83" s="6"/>
    </row>
    <row r="84" spans="1:11" ht="144" customHeight="1" x14ac:dyDescent="0.55000000000000004">
      <c r="A84" s="108">
        <v>89</v>
      </c>
      <c r="B84" s="34" t="s">
        <v>90</v>
      </c>
      <c r="C84" s="34" t="s">
        <v>186</v>
      </c>
      <c r="D84" s="136" t="s">
        <v>111</v>
      </c>
      <c r="E84" s="137" t="s">
        <v>101</v>
      </c>
      <c r="F84" s="142">
        <v>6037</v>
      </c>
      <c r="G84" s="143">
        <v>6037</v>
      </c>
      <c r="H84" s="21" t="s">
        <v>348</v>
      </c>
      <c r="I84" s="21" t="s">
        <v>349</v>
      </c>
      <c r="J84" s="94" t="s">
        <v>335</v>
      </c>
      <c r="K84" s="6"/>
    </row>
    <row r="85" spans="1:11" ht="196" customHeight="1" x14ac:dyDescent="0.55000000000000004">
      <c r="A85" s="108">
        <v>90</v>
      </c>
      <c r="B85" s="109" t="s">
        <v>91</v>
      </c>
      <c r="C85" s="37" t="s">
        <v>187</v>
      </c>
      <c r="D85" s="132" t="s">
        <v>100</v>
      </c>
      <c r="E85" s="133" t="s">
        <v>101</v>
      </c>
      <c r="F85" s="73">
        <f>162281+37442</f>
        <v>199723</v>
      </c>
      <c r="G85" s="74">
        <f>162281+37442</f>
        <v>199723</v>
      </c>
      <c r="H85" s="22" t="s">
        <v>467</v>
      </c>
      <c r="I85" s="22" t="s">
        <v>454</v>
      </c>
      <c r="J85" s="95" t="s">
        <v>453</v>
      </c>
      <c r="K85" s="6"/>
    </row>
    <row r="86" spans="1:11" ht="151" customHeight="1" x14ac:dyDescent="0.55000000000000004">
      <c r="A86" s="108">
        <v>91</v>
      </c>
      <c r="B86" s="34" t="s">
        <v>92</v>
      </c>
      <c r="C86" s="34" t="s">
        <v>188</v>
      </c>
      <c r="D86" s="136" t="s">
        <v>104</v>
      </c>
      <c r="E86" s="137" t="s">
        <v>101</v>
      </c>
      <c r="F86" s="24">
        <v>7789</v>
      </c>
      <c r="G86" s="25">
        <v>7789</v>
      </c>
      <c r="H86" s="77" t="s">
        <v>448</v>
      </c>
      <c r="I86" s="44" t="s">
        <v>449</v>
      </c>
      <c r="J86" s="95" t="s">
        <v>450</v>
      </c>
      <c r="K86" s="6"/>
    </row>
    <row r="87" spans="1:11" ht="167" customHeight="1" x14ac:dyDescent="0.55000000000000004">
      <c r="A87" s="108">
        <v>92</v>
      </c>
      <c r="B87" s="109" t="s">
        <v>93</v>
      </c>
      <c r="C87" s="37" t="s">
        <v>189</v>
      </c>
      <c r="D87" s="132" t="s">
        <v>110</v>
      </c>
      <c r="E87" s="133" t="s">
        <v>101</v>
      </c>
      <c r="F87" s="78">
        <v>124457</v>
      </c>
      <c r="G87" s="79">
        <v>124457</v>
      </c>
      <c r="H87" s="80" t="s">
        <v>455</v>
      </c>
      <c r="I87" s="80" t="s">
        <v>451</v>
      </c>
      <c r="J87" s="95" t="s">
        <v>452</v>
      </c>
      <c r="K87" s="6"/>
    </row>
    <row r="88" spans="1:11" ht="170" customHeight="1" x14ac:dyDescent="0.55000000000000004">
      <c r="A88" s="108">
        <v>94</v>
      </c>
      <c r="B88" s="109" t="s">
        <v>94</v>
      </c>
      <c r="C88" s="37" t="s">
        <v>190</v>
      </c>
      <c r="D88" s="132" t="s">
        <v>108</v>
      </c>
      <c r="E88" s="133" t="s">
        <v>101</v>
      </c>
      <c r="F88" s="62">
        <v>2701</v>
      </c>
      <c r="G88" s="63">
        <v>2701</v>
      </c>
      <c r="H88" s="64" t="s">
        <v>276</v>
      </c>
      <c r="I88" s="65" t="s">
        <v>274</v>
      </c>
      <c r="J88" s="102" t="s">
        <v>275</v>
      </c>
      <c r="K88" s="6"/>
    </row>
    <row r="89" spans="1:11" ht="171" customHeight="1" x14ac:dyDescent="0.55000000000000004">
      <c r="A89" s="108">
        <v>97</v>
      </c>
      <c r="B89" s="109" t="s">
        <v>95</v>
      </c>
      <c r="C89" s="34" t="s">
        <v>191</v>
      </c>
      <c r="D89" s="132" t="s">
        <v>100</v>
      </c>
      <c r="E89" s="133" t="s">
        <v>101</v>
      </c>
      <c r="F89" s="7">
        <v>141600</v>
      </c>
      <c r="G89" s="11">
        <v>141600</v>
      </c>
      <c r="H89" s="151" t="s">
        <v>208</v>
      </c>
      <c r="I89" s="10" t="s">
        <v>206</v>
      </c>
      <c r="J89" s="95" t="s">
        <v>207</v>
      </c>
      <c r="K89" s="6"/>
    </row>
    <row r="90" spans="1:11" ht="156.5" customHeight="1" x14ac:dyDescent="0.55000000000000004">
      <c r="A90" s="108">
        <v>98</v>
      </c>
      <c r="B90" s="34" t="s">
        <v>25</v>
      </c>
      <c r="C90" s="37" t="s">
        <v>192</v>
      </c>
      <c r="D90" s="136" t="s">
        <v>103</v>
      </c>
      <c r="E90" s="152" t="s">
        <v>104</v>
      </c>
      <c r="F90" s="7">
        <v>57375</v>
      </c>
      <c r="G90" s="11">
        <v>57375</v>
      </c>
      <c r="H90" s="28" t="s">
        <v>456</v>
      </c>
      <c r="I90" s="58" t="s">
        <v>386</v>
      </c>
      <c r="J90" s="94" t="s">
        <v>373</v>
      </c>
      <c r="K90" s="6"/>
    </row>
    <row r="91" spans="1:11" ht="233" customHeight="1" x14ac:dyDescent="0.55000000000000004">
      <c r="A91" s="98">
        <v>99</v>
      </c>
      <c r="B91" s="37" t="s">
        <v>96</v>
      </c>
      <c r="C91" s="37" t="s">
        <v>193</v>
      </c>
      <c r="D91" s="41" t="s">
        <v>100</v>
      </c>
      <c r="E91" s="40" t="s">
        <v>101</v>
      </c>
      <c r="F91" s="38">
        <v>21604</v>
      </c>
      <c r="G91" s="43">
        <v>21604</v>
      </c>
      <c r="H91" s="22" t="s">
        <v>312</v>
      </c>
      <c r="I91" s="44" t="s">
        <v>315</v>
      </c>
      <c r="J91" s="95" t="s">
        <v>283</v>
      </c>
      <c r="K91" s="6"/>
    </row>
    <row r="92" spans="1:11" ht="116" customHeight="1" x14ac:dyDescent="0.55000000000000004">
      <c r="A92" s="181">
        <v>100</v>
      </c>
      <c r="B92" s="81" t="s">
        <v>310</v>
      </c>
      <c r="C92" s="81" t="s">
        <v>194</v>
      </c>
      <c r="D92" s="82" t="s">
        <v>109</v>
      </c>
      <c r="E92" s="83" t="s">
        <v>101</v>
      </c>
      <c r="F92" s="182">
        <v>1359</v>
      </c>
      <c r="G92" s="183">
        <v>1359</v>
      </c>
      <c r="H92" s="184" t="s">
        <v>313</v>
      </c>
      <c r="I92" s="185" t="s">
        <v>307</v>
      </c>
      <c r="J92" s="186" t="s">
        <v>296</v>
      </c>
      <c r="K92" s="6"/>
    </row>
    <row r="93" spans="1:11" ht="116" customHeight="1" x14ac:dyDescent="0.55000000000000004">
      <c r="A93" s="98">
        <v>101</v>
      </c>
      <c r="B93" s="88" t="s">
        <v>311</v>
      </c>
      <c r="C93" s="88" t="s">
        <v>195</v>
      </c>
      <c r="D93" s="89" t="s">
        <v>308</v>
      </c>
      <c r="E93" s="90" t="s">
        <v>101</v>
      </c>
      <c r="F93" s="91">
        <v>1650</v>
      </c>
      <c r="G93" s="92">
        <v>1650</v>
      </c>
      <c r="H93" s="13" t="s">
        <v>314</v>
      </c>
      <c r="I93" s="14" t="s">
        <v>309</v>
      </c>
      <c r="J93" s="94" t="s">
        <v>296</v>
      </c>
      <c r="K93" s="6"/>
    </row>
    <row r="94" spans="1:11" ht="116" customHeight="1" x14ac:dyDescent="0.55000000000000004">
      <c r="A94" s="103">
        <v>102</v>
      </c>
      <c r="B94" s="34" t="s">
        <v>12</v>
      </c>
      <c r="C94" s="34" t="s">
        <v>196</v>
      </c>
      <c r="D94" s="57" t="s">
        <v>100</v>
      </c>
      <c r="E94" s="40" t="s">
        <v>101</v>
      </c>
      <c r="F94" s="84">
        <v>176228</v>
      </c>
      <c r="G94" s="85">
        <v>88114</v>
      </c>
      <c r="H94" s="86" t="s">
        <v>317</v>
      </c>
      <c r="I94" s="87" t="s">
        <v>318</v>
      </c>
      <c r="J94" s="104" t="s">
        <v>316</v>
      </c>
      <c r="K94" s="6"/>
    </row>
    <row r="95" spans="1:11" ht="190" customHeight="1" x14ac:dyDescent="0.55000000000000004">
      <c r="A95" s="108">
        <v>104</v>
      </c>
      <c r="B95" s="158" t="s">
        <v>97</v>
      </c>
      <c r="C95" s="196" t="s">
        <v>459</v>
      </c>
      <c r="D95" s="159" t="s">
        <v>100</v>
      </c>
      <c r="E95" s="141" t="s">
        <v>101</v>
      </c>
      <c r="F95" s="153">
        <v>11502</v>
      </c>
      <c r="G95" s="154">
        <v>2875</v>
      </c>
      <c r="H95" s="155" t="s">
        <v>354</v>
      </c>
      <c r="I95" s="156" t="s">
        <v>355</v>
      </c>
      <c r="J95" s="157" t="s">
        <v>335</v>
      </c>
      <c r="K95" s="6"/>
    </row>
    <row r="96" spans="1:11" ht="230.5" customHeight="1" x14ac:dyDescent="0.55000000000000004">
      <c r="A96" s="108">
        <v>105</v>
      </c>
      <c r="B96" s="158" t="s">
        <v>97</v>
      </c>
      <c r="C96" s="88" t="s">
        <v>197</v>
      </c>
      <c r="D96" s="159" t="s">
        <v>350</v>
      </c>
      <c r="E96" s="160" t="s">
        <v>101</v>
      </c>
      <c r="F96" s="7">
        <v>6999</v>
      </c>
      <c r="G96" s="11">
        <v>1749</v>
      </c>
      <c r="H96" s="13" t="s">
        <v>460</v>
      </c>
      <c r="I96" s="10" t="s">
        <v>351</v>
      </c>
      <c r="J96" s="94" t="s">
        <v>352</v>
      </c>
      <c r="K96" s="6"/>
    </row>
    <row r="97" spans="1:11" ht="116" customHeight="1" x14ac:dyDescent="0.55000000000000004">
      <c r="A97" s="108">
        <v>106</v>
      </c>
      <c r="B97" s="161" t="s">
        <v>98</v>
      </c>
      <c r="C97" s="162" t="s">
        <v>198</v>
      </c>
      <c r="D97" s="163" t="s">
        <v>104</v>
      </c>
      <c r="E97" s="17" t="s">
        <v>104</v>
      </c>
      <c r="F97" s="164">
        <v>5831</v>
      </c>
      <c r="G97" s="165">
        <v>5831</v>
      </c>
      <c r="H97" s="166" t="s">
        <v>356</v>
      </c>
      <c r="I97" s="167" t="s">
        <v>357</v>
      </c>
      <c r="J97" s="168" t="s">
        <v>353</v>
      </c>
      <c r="K97" s="6"/>
    </row>
    <row r="98" spans="1:11" ht="309" customHeight="1" x14ac:dyDescent="0.55000000000000004">
      <c r="A98" s="108">
        <v>107</v>
      </c>
      <c r="B98" s="109" t="s">
        <v>14</v>
      </c>
      <c r="C98" s="37" t="s">
        <v>199</v>
      </c>
      <c r="D98" s="132" t="s">
        <v>100</v>
      </c>
      <c r="E98" s="133" t="s">
        <v>101</v>
      </c>
      <c r="F98" s="73">
        <v>6768</v>
      </c>
      <c r="G98" s="74">
        <v>2520</v>
      </c>
      <c r="H98" s="22" t="s">
        <v>423</v>
      </c>
      <c r="I98" s="23" t="s">
        <v>421</v>
      </c>
      <c r="J98" s="95" t="s">
        <v>408</v>
      </c>
      <c r="K98" s="6"/>
    </row>
    <row r="99" spans="1:11" ht="162" customHeight="1" x14ac:dyDescent="0.55000000000000004">
      <c r="A99" s="108">
        <v>108</v>
      </c>
      <c r="B99" s="34" t="s">
        <v>11</v>
      </c>
      <c r="C99" s="34" t="s">
        <v>200</v>
      </c>
      <c r="D99" s="136" t="s">
        <v>100</v>
      </c>
      <c r="E99" s="137" t="s">
        <v>101</v>
      </c>
      <c r="F99" s="75">
        <v>47868</v>
      </c>
      <c r="G99" s="74">
        <v>47868</v>
      </c>
      <c r="H99" s="169" t="s">
        <v>424</v>
      </c>
      <c r="I99" s="169" t="s">
        <v>422</v>
      </c>
      <c r="J99" s="95" t="s">
        <v>408</v>
      </c>
      <c r="K99" s="6"/>
    </row>
    <row r="100" spans="1:11" ht="116" customHeight="1" x14ac:dyDescent="0.55000000000000004">
      <c r="A100" s="108">
        <v>109</v>
      </c>
      <c r="B100" s="109" t="s">
        <v>13</v>
      </c>
      <c r="C100" s="37" t="s">
        <v>201</v>
      </c>
      <c r="D100" s="132" t="s">
        <v>100</v>
      </c>
      <c r="E100" s="133" t="s">
        <v>101</v>
      </c>
      <c r="F100" s="24">
        <v>405</v>
      </c>
      <c r="G100" s="25">
        <v>203</v>
      </c>
      <c r="H100" s="22" t="s">
        <v>427</v>
      </c>
      <c r="I100" s="23" t="s">
        <v>425</v>
      </c>
      <c r="J100" s="95" t="s">
        <v>405</v>
      </c>
      <c r="K100" s="6"/>
    </row>
    <row r="101" spans="1:11" ht="137" customHeight="1" x14ac:dyDescent="0.55000000000000004">
      <c r="A101" s="108">
        <v>110</v>
      </c>
      <c r="B101" s="34" t="s">
        <v>13</v>
      </c>
      <c r="C101" s="34" t="s">
        <v>202</v>
      </c>
      <c r="D101" s="132" t="s">
        <v>100</v>
      </c>
      <c r="E101" s="133" t="s">
        <v>101</v>
      </c>
      <c r="F101" s="24">
        <v>2763</v>
      </c>
      <c r="G101" s="25">
        <v>1047</v>
      </c>
      <c r="H101" s="22" t="s">
        <v>428</v>
      </c>
      <c r="I101" s="23" t="s">
        <v>426</v>
      </c>
      <c r="J101" s="95" t="s">
        <v>405</v>
      </c>
      <c r="K101" s="6"/>
    </row>
    <row r="102" spans="1:11" ht="161" customHeight="1" x14ac:dyDescent="0.55000000000000004">
      <c r="A102" s="108">
        <v>112</v>
      </c>
      <c r="B102" s="109" t="s">
        <v>15</v>
      </c>
      <c r="C102" s="37" t="s">
        <v>203</v>
      </c>
      <c r="D102" s="136" t="s">
        <v>100</v>
      </c>
      <c r="E102" s="137" t="s">
        <v>101</v>
      </c>
      <c r="F102" s="24">
        <v>123224</v>
      </c>
      <c r="G102" s="25">
        <v>47123</v>
      </c>
      <c r="H102" s="22" t="s">
        <v>433</v>
      </c>
      <c r="I102" s="23" t="s">
        <v>429</v>
      </c>
      <c r="J102" s="95" t="s">
        <v>405</v>
      </c>
      <c r="K102" s="6"/>
    </row>
    <row r="103" spans="1:11" ht="116" customHeight="1" x14ac:dyDescent="0.55000000000000004">
      <c r="A103" s="108">
        <v>113</v>
      </c>
      <c r="B103" s="109" t="s">
        <v>13</v>
      </c>
      <c r="C103" s="37" t="s">
        <v>204</v>
      </c>
      <c r="D103" s="132" t="s">
        <v>100</v>
      </c>
      <c r="E103" s="133" t="s">
        <v>101</v>
      </c>
      <c r="F103" s="24">
        <v>1029</v>
      </c>
      <c r="G103" s="25">
        <v>515</v>
      </c>
      <c r="H103" s="22" t="s">
        <v>434</v>
      </c>
      <c r="I103" s="23" t="s">
        <v>430</v>
      </c>
      <c r="J103" s="95" t="s">
        <v>405</v>
      </c>
      <c r="K103" s="6"/>
    </row>
    <row r="104" spans="1:11" ht="187.5" customHeight="1" thickBot="1" x14ac:dyDescent="0.6">
      <c r="A104" s="187">
        <v>114</v>
      </c>
      <c r="B104" s="188" t="s">
        <v>99</v>
      </c>
      <c r="C104" s="188" t="s">
        <v>205</v>
      </c>
      <c r="D104" s="189" t="s">
        <v>100</v>
      </c>
      <c r="E104" s="190" t="s">
        <v>101</v>
      </c>
      <c r="F104" s="191">
        <v>5522</v>
      </c>
      <c r="G104" s="192">
        <v>966</v>
      </c>
      <c r="H104" s="193" t="s">
        <v>435</v>
      </c>
      <c r="I104" s="194" t="s">
        <v>431</v>
      </c>
      <c r="J104" s="195" t="s">
        <v>432</v>
      </c>
      <c r="K104" s="6"/>
    </row>
    <row r="105" spans="1:11" x14ac:dyDescent="0.55000000000000004">
      <c r="C105" s="93"/>
    </row>
  </sheetData>
  <mergeCells count="10">
    <mergeCell ref="J3:J5"/>
    <mergeCell ref="F3:I3"/>
    <mergeCell ref="I4:I5"/>
    <mergeCell ref="F4:F5"/>
    <mergeCell ref="H4:H5"/>
    <mergeCell ref="A3:A5"/>
    <mergeCell ref="B3:B5"/>
    <mergeCell ref="C3:C5"/>
    <mergeCell ref="D3:D5"/>
    <mergeCell ref="E3:E5"/>
  </mergeCells>
  <phoneticPr fontId="1"/>
  <dataValidations count="2">
    <dataValidation allowBlank="1" showInputMessage="1" showErrorMessage="1" prompt="C列（補助・単独）を選択した後に、プルダウンから選択できるようになります。" sqref="D29 D31 D74" xr:uid="{27032F2B-214E-4E74-99F5-501CA4A9AA9A}"/>
    <dataValidation allowBlank="1" showInputMessage="1" showErrorMessage="1" prompt="国庫補助事業の場合は、事業名一覧から、対象国庫補助事業名をコピーして貼り付けてください。コピーする際にはダブルクリックするとエラーメッセージが表示されるので、セルを選択（一度だけクリック）しコピーしてください。また、貼り付けの際には値で貼り付けをしてください。" sqref="B6:B104" xr:uid="{E19725E9-EB66-4582-A87F-B92E3E817532}"/>
  </dataValidations>
  <pageMargins left="0.7" right="0.7" top="0.75" bottom="0.75" header="0.3" footer="0.3"/>
  <pageSetup paperSize="9" scale="4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9" id="{D38DFDA2-657E-47CB-BF3E-2DEA2DC84B27}">
            <xm:f>B6&lt;&gt;'https://gunmanw-my.sharepoint.com/personal/dept-o365-009_pref_gunma_lg_jp/Documents/総務部-財政課/03-交付税係/21-臨時交付金/24-14地方創生臨時交付金（R5コロナ対応）/50-効果検証/08-令和４年度分についても追加で作業/03-とりまとめ/[10000_群馬県_r4_4【0207修正】.xlsx]転記作業用'!#REF!</xm:f>
            <x14:dxf>
              <fill>
                <patternFill>
                  <bgColor theme="5" tint="0.79998168889431442"/>
                </patternFill>
              </fill>
            </x14:dxf>
          </x14:cfRule>
          <xm:sqref>B51:B90 B98:B104 B6:B49</xm:sqref>
        </x14:conditionalFormatting>
        <x14:conditionalFormatting xmlns:xm="http://schemas.microsoft.com/office/excel/2006/main">
          <x14:cfRule type="expression" priority="38" id="{28186ED6-69D7-401A-B03A-6658011A0DA2}">
            <xm:f>D6&lt;&gt;'https://gunmanw-my.sharepoint.com/personal/dept-o365-009_pref_gunma_lg_jp/Documents/総務部-財政課/03-交付税係/21-臨時交付金/24-14地方創生臨時交付金（R5コロナ対応）/50-効果検証/08-令和４年度分についても追加で作業/03-とりまとめ/[10000_群馬県_r4_4【0207修正】.xlsx]転記作業用'!#REF!</xm:f>
            <x14:dxf>
              <fill>
                <patternFill>
                  <bgColor theme="5" tint="0.79998168889431442"/>
                </patternFill>
              </fill>
            </x14:dxf>
          </x14:cfRule>
          <xm:sqref>D23:E24 D26:E28 D38:D39 D90 D6:E21 D30:E30 D33:E37 D40:E49 D51:E72 D75:E89 D98:E104</xm:sqref>
        </x14:conditionalFormatting>
        <x14:conditionalFormatting xmlns:xm="http://schemas.microsoft.com/office/excel/2006/main">
          <x14:cfRule type="expression" priority="37" id="{B89429FE-9FB2-4ECD-93E8-63A0325D4387}">
            <xm:f>C6&lt;&gt;'https://gunmanw-my.sharepoint.com/personal/dept-o365-009_pref_gunma_lg_jp/Documents/総務部-財政課/03-交付税係/21-臨時交付金/24-14地方創生臨時交付金（R5コロナ対応）/50-効果検証/08-令和４年度分についても追加で作業/03-とりまとめ/[10000_群馬県_r4_4【0207修正】.xlsx]転記作業用'!#REF!</xm:f>
            <x14:dxf>
              <fill>
                <patternFill>
                  <bgColor theme="5" tint="0.79998168889431442"/>
                </patternFill>
              </fill>
            </x14:dxf>
          </x14:cfRule>
          <xm:sqref>C23:C24 C26:C49 C51:C90 C98:C104 C6:C21</xm:sqref>
        </x14:conditionalFormatting>
        <x14:conditionalFormatting xmlns:xm="http://schemas.microsoft.com/office/excel/2006/main">
          <x14:cfRule type="expression" priority="33" id="{CD9D6630-8EEB-4B4B-A5FB-F9374D3633E9}">
            <xm:f>D22&lt;&gt;'https://gunmanw.sharepoint.com/Users/mori-hi.PREF/Desktop/[10000_群馬県_r4_4【0207修正】.xlsx]転記作業用'!#REF!</xm:f>
            <x14:dxf>
              <fill>
                <patternFill>
                  <bgColor theme="5" tint="0.79998168889431442"/>
                </patternFill>
              </fill>
            </x14:dxf>
          </x14:cfRule>
          <xm:sqref>D22:E22</xm:sqref>
        </x14:conditionalFormatting>
        <x14:conditionalFormatting xmlns:xm="http://schemas.microsoft.com/office/excel/2006/main">
          <x14:cfRule type="expression" priority="32" id="{BBA7008F-D2C8-45E3-A8C3-114B1FB1B217}">
            <xm:f>C22&lt;&gt;'https://gunmanw.sharepoint.com/Users/mori-hi.PREF/Desktop/[10000_群馬県_r4_4【0207修正】.xlsx]転記作業用'!#REF!</xm:f>
            <x14:dxf>
              <fill>
                <patternFill>
                  <bgColor theme="5" tint="0.79998168889431442"/>
                </patternFill>
              </fill>
            </x14:dxf>
          </x14:cfRule>
          <xm:sqref>C22</xm:sqref>
        </x14:conditionalFormatting>
        <x14:conditionalFormatting xmlns:xm="http://schemas.microsoft.com/office/excel/2006/main">
          <x14:cfRule type="expression" priority="31" id="{607D68D3-3FF1-4227-9583-2E1F3F6632B0}">
            <xm:f>D25&lt;&gt;'https://gunmanw.sharepoint.com/Users/mori-hi.PREF/Desktop/[10000_群馬県_r4_4【0207修正】.xlsx]転記作業用'!#REF!</xm:f>
            <x14:dxf>
              <fill>
                <patternFill>
                  <bgColor theme="5" tint="0.79998168889431442"/>
                </patternFill>
              </fill>
            </x14:dxf>
          </x14:cfRule>
          <xm:sqref>D25:E25</xm:sqref>
        </x14:conditionalFormatting>
        <x14:conditionalFormatting xmlns:xm="http://schemas.microsoft.com/office/excel/2006/main">
          <x14:cfRule type="expression" priority="30" id="{AF404A4D-3A2A-4140-A8EF-EC0EB9EE339E}">
            <xm:f>C25&lt;&gt;'https://gunmanw.sharepoint.com/Users/mori-hi.PREF/Desktop/[10000_群馬県_r4_4【0207修正】.xlsx]転記作業用'!#REF!</xm:f>
            <x14:dxf>
              <fill>
                <patternFill>
                  <bgColor theme="5" tint="0.79998168889431442"/>
                </patternFill>
              </fill>
            </x14:dxf>
          </x14:cfRule>
          <xm:sqref>C25</xm:sqref>
        </x14:conditionalFormatting>
        <x14:conditionalFormatting xmlns:xm="http://schemas.microsoft.com/office/excel/2006/main">
          <x14:cfRule type="expression" priority="23" id="{93A389A5-D129-4C4B-AFB4-EA7EAD407AC9}">
            <xm:f>E29&lt;&gt;'\Users\mori-hi.PREF\Desktop\[10000_群馬県_r4_4【0207修正】.xlsx]転記作業用'!#REF!</xm:f>
            <x14:dxf>
              <fill>
                <patternFill>
                  <bgColor theme="5" tint="0.79998168889431442"/>
                </patternFill>
              </fill>
            </x14:dxf>
          </x14:cfRule>
          <xm:sqref>E29</xm:sqref>
        </x14:conditionalFormatting>
        <x14:conditionalFormatting xmlns:xm="http://schemas.microsoft.com/office/excel/2006/main">
          <x14:cfRule type="expression" priority="22" id="{786D04D0-84D3-4C73-9F2B-73F625982F7F}">
            <xm:f>D31&lt;&gt;'\Users\mori-hi.PREF\Desktop\[10000_群馬県_r4_4【0207修正】.xlsx]転記作業用'!#REF!</xm:f>
            <x14:dxf>
              <fill>
                <patternFill>
                  <bgColor theme="5" tint="0.79998168889431442"/>
                </patternFill>
              </fill>
            </x14:dxf>
          </x14:cfRule>
          <xm:sqref>D32:E32 E31</xm:sqref>
        </x14:conditionalFormatting>
        <x14:conditionalFormatting xmlns:xm="http://schemas.microsoft.com/office/excel/2006/main">
          <x14:cfRule type="expression" priority="21" id="{D9A527DB-B790-4CF2-B465-6BA72A948F91}">
            <xm:f>B50&lt;&gt;'\Users\mori-hi.PREF\Desktop\[10000_群馬県_r4_4【0207修正】.xlsx]転記作業用'!#REF!</xm:f>
            <x14:dxf>
              <fill>
                <patternFill>
                  <bgColor theme="5" tint="0.79998168889431442"/>
                </patternFill>
              </fill>
            </x14:dxf>
          </x14:cfRule>
          <xm:sqref>B50</xm:sqref>
        </x14:conditionalFormatting>
        <x14:conditionalFormatting xmlns:xm="http://schemas.microsoft.com/office/excel/2006/main">
          <x14:cfRule type="expression" priority="20" id="{36B1BF61-0824-452D-861C-0A32AB36B87A}">
            <xm:f>D50&lt;&gt;'\Users\mori-hi.PREF\Desktop\[10000_群馬県_r4_4【0207修正】.xlsx]転記作業用'!#REF!</xm:f>
            <x14:dxf>
              <fill>
                <patternFill>
                  <bgColor theme="5" tint="0.79998168889431442"/>
                </patternFill>
              </fill>
            </x14:dxf>
          </x14:cfRule>
          <xm:sqref>D50:E50</xm:sqref>
        </x14:conditionalFormatting>
        <x14:conditionalFormatting xmlns:xm="http://schemas.microsoft.com/office/excel/2006/main">
          <x14:cfRule type="expression" priority="19" id="{788D0C47-EC1D-4726-94BD-B53550A5C028}">
            <xm:f>C50&lt;&gt;'https://gunmanw.sharepoint.com/Users/mori-hi.PREF/Desktop/[10000_群馬県_r4_4【0207修正】.xlsx]転記作業用'!#REF!</xm:f>
            <x14:dxf>
              <fill>
                <patternFill>
                  <bgColor theme="5" tint="0.79998168889431442"/>
                </patternFill>
              </fill>
            </x14:dxf>
          </x14:cfRule>
          <xm:sqref>C50</xm:sqref>
        </x14:conditionalFormatting>
        <x14:conditionalFormatting xmlns:xm="http://schemas.microsoft.com/office/excel/2006/main">
          <x14:cfRule type="expression" priority="18" id="{C316595D-B5D0-48EC-9937-A49F1541813A}">
            <xm:f>B91&lt;&gt;'\Users\mori-hi.PREF\Desktop\[10000_群馬県_r4_4【0207修正】.xlsx]転記作業用'!#REF!</xm:f>
            <x14:dxf>
              <fill>
                <patternFill>
                  <bgColor theme="5" tint="0.79998168889431442"/>
                </patternFill>
              </fill>
            </x14:dxf>
          </x14:cfRule>
          <xm:sqref>B91:B93</xm:sqref>
        </x14:conditionalFormatting>
        <x14:conditionalFormatting xmlns:xm="http://schemas.microsoft.com/office/excel/2006/main">
          <x14:cfRule type="expression" priority="17" id="{0F020395-5688-44DC-8200-56A47037D250}">
            <xm:f>D91&lt;&gt;'\Users\mori-hi.PREF\Desktop\[10000_群馬県_r4_4【0207修正】.xlsx]転記作業用'!#REF!</xm:f>
            <x14:dxf>
              <fill>
                <patternFill>
                  <bgColor theme="5" tint="0.79998168889431442"/>
                </patternFill>
              </fill>
            </x14:dxf>
          </x14:cfRule>
          <xm:sqref>E93 D91:E92</xm:sqref>
        </x14:conditionalFormatting>
        <x14:conditionalFormatting xmlns:xm="http://schemas.microsoft.com/office/excel/2006/main">
          <x14:cfRule type="expression" priority="16" id="{53351072-B04F-4669-B3D5-AB1F87F897EA}">
            <xm:f>C91&lt;&gt;'\Users\mori-hi.PREF\Desktop\[10000_群馬県_r4_4【0207修正】.xlsx]転記作業用'!#REF!</xm:f>
            <x14:dxf>
              <fill>
                <patternFill>
                  <bgColor theme="5" tint="0.79998168889431442"/>
                </patternFill>
              </fill>
            </x14:dxf>
          </x14:cfRule>
          <xm:sqref>C91:C93</xm:sqref>
        </x14:conditionalFormatting>
        <x14:conditionalFormatting xmlns:xm="http://schemas.microsoft.com/office/excel/2006/main">
          <x14:cfRule type="expression" priority="15" id="{290582A0-0169-488E-AF8C-B60E25CFE250}">
            <xm:f>D93&lt;&gt;'\Users\mori-hi.PREF\Desktop\[10000_群馬県_r4_4【0207修正】.xlsx]転記作業用'!#REF!</xm:f>
            <x14:dxf>
              <fill>
                <patternFill>
                  <bgColor theme="5" tint="0.79998168889431442"/>
                </patternFill>
              </fill>
            </x14:dxf>
          </x14:cfRule>
          <xm:sqref>D93</xm:sqref>
        </x14:conditionalFormatting>
        <x14:conditionalFormatting xmlns:xm="http://schemas.microsoft.com/office/excel/2006/main">
          <x14:cfRule type="expression" priority="14" id="{E1DA9836-3FE9-44E9-8F37-62E89D035E52}">
            <xm:f>B94&lt;&gt;'\Users\mori-hi.PREF\Desktop\[10000_群馬県_r4_4【0207修正】.xlsx]転記作業用'!#REF!</xm:f>
            <x14:dxf>
              <fill>
                <patternFill>
                  <bgColor theme="5" tint="0.79998168889431442"/>
                </patternFill>
              </fill>
            </x14:dxf>
          </x14:cfRule>
          <xm:sqref>B94</xm:sqref>
        </x14:conditionalFormatting>
        <x14:conditionalFormatting xmlns:xm="http://schemas.microsoft.com/office/excel/2006/main">
          <x14:cfRule type="expression" priority="13" id="{7AB0642B-3DAD-4333-B624-CD97152958C2}">
            <xm:f>D94&lt;&gt;'\Users\mori-hi.PREF\Desktop\[10000_群馬県_r4_4【0207修正】.xlsx]転記作業用'!#REF!</xm:f>
            <x14:dxf>
              <fill>
                <patternFill>
                  <bgColor theme="5" tint="0.79998168889431442"/>
                </patternFill>
              </fill>
            </x14:dxf>
          </x14:cfRule>
          <xm:sqref>D94:E94</xm:sqref>
        </x14:conditionalFormatting>
        <x14:conditionalFormatting xmlns:xm="http://schemas.microsoft.com/office/excel/2006/main">
          <x14:cfRule type="expression" priority="12" id="{D3357F02-50DA-4CD1-AD15-6C8A5BE010BB}">
            <xm:f>C94&lt;&gt;'\Users\mori-hi.PREF\Desktop\[10000_群馬県_r4_4【0207修正】.xlsx]転記作業用'!#REF!</xm:f>
            <x14:dxf>
              <fill>
                <patternFill>
                  <bgColor theme="5" tint="0.79998168889431442"/>
                </patternFill>
              </fill>
            </x14:dxf>
          </x14:cfRule>
          <xm:sqref>C94</xm:sqref>
        </x14:conditionalFormatting>
        <x14:conditionalFormatting xmlns:xm="http://schemas.microsoft.com/office/excel/2006/main">
          <x14:cfRule type="expression" priority="8" id="{F65DF179-18B9-411C-8AB5-AED8F67D1331}">
            <xm:f>E38&lt;&gt;'\Users\mori-hi.PREF\Desktop\[10000_群馬県_r4_4【0207修正】.xlsx]転記作業用'!#REF!</xm:f>
            <x14:dxf>
              <fill>
                <patternFill>
                  <bgColor theme="5" tint="0.79998168889431442"/>
                </patternFill>
              </fill>
            </x14:dxf>
          </x14:cfRule>
          <xm:sqref>E38</xm:sqref>
        </x14:conditionalFormatting>
        <x14:conditionalFormatting xmlns:xm="http://schemas.microsoft.com/office/excel/2006/main">
          <x14:cfRule type="expression" priority="7" id="{FC863044-A374-446D-A127-D72E99848861}">
            <xm:f>E39&lt;&gt;'https://gunmanw.sharepoint.com/Users/mori-hi.PREF/Desktop/[10000_群馬県_r4_4【0207修正】.xlsx]転記作業用'!#REF!</xm:f>
            <x14:dxf>
              <fill>
                <patternFill>
                  <bgColor theme="5" tint="0.79998168889431442"/>
                </patternFill>
              </fill>
            </x14:dxf>
          </x14:cfRule>
          <xm:sqref>E39</xm:sqref>
        </x14:conditionalFormatting>
        <x14:conditionalFormatting xmlns:xm="http://schemas.microsoft.com/office/excel/2006/main">
          <x14:cfRule type="expression" priority="6" id="{EFE95561-9C16-48D9-837C-86F6F416AE5F}">
            <xm:f>B95&lt;&gt;'\Users\mori-hi.PREF\Desktop\[10000_群馬県_r4_4【0207修正】.xlsx]転記作業用'!#REF!</xm:f>
            <x14:dxf>
              <fill>
                <patternFill>
                  <bgColor theme="5" tint="0.79998168889431442"/>
                </patternFill>
              </fill>
            </x14:dxf>
          </x14:cfRule>
          <xm:sqref>B95:B97</xm:sqref>
        </x14:conditionalFormatting>
        <x14:conditionalFormatting xmlns:xm="http://schemas.microsoft.com/office/excel/2006/main">
          <x14:cfRule type="expression" priority="5" id="{FC461D73-4CEF-427D-8596-76989C728B46}">
            <xm:f>D95&lt;&gt;'\Users\mori-hi.PREF\Desktop\[10000_群馬県_r4_4【0207修正】.xlsx]転記作業用'!#REF!</xm:f>
            <x14:dxf>
              <fill>
                <patternFill>
                  <bgColor theme="5" tint="0.79998168889431442"/>
                </patternFill>
              </fill>
            </x14:dxf>
          </x14:cfRule>
          <xm:sqref>D95:E97</xm:sqref>
        </x14:conditionalFormatting>
        <x14:conditionalFormatting xmlns:xm="http://schemas.microsoft.com/office/excel/2006/main">
          <x14:cfRule type="expression" priority="4" id="{D6F82CFA-1605-40F3-B1D4-60B4EC9631FC}">
            <xm:f>C96&lt;&gt;'\Users\mori-hi.PREF\Desktop\[10000_群馬県_r4_4【0207修正】.xlsx]転記作業用'!#REF!</xm:f>
            <x14:dxf>
              <fill>
                <patternFill>
                  <bgColor theme="5" tint="0.79998168889431442"/>
                </patternFill>
              </fill>
            </x14:dxf>
          </x14:cfRule>
          <xm:sqref>C96:C97</xm:sqref>
        </x14:conditionalFormatting>
        <x14:conditionalFormatting xmlns:xm="http://schemas.microsoft.com/office/excel/2006/main">
          <x14:cfRule type="expression" priority="3" id="{F4630749-2C6B-4CEC-BF12-2133992051AE}">
            <xm:f>C95&lt;&gt;'https://gunmanw.sharepoint.com/Users/mori-hi.PREF/Desktop/[10000_群馬県_r4_4【0207修正】.xlsx]転記作業用'!#REF!</xm:f>
            <x14:dxf>
              <fill>
                <patternFill>
                  <bgColor theme="5" tint="0.79998168889431442"/>
                </patternFill>
              </fill>
            </x14:dxf>
          </x14:cfRule>
          <xm:sqref>C95</xm:sqref>
        </x14:conditionalFormatting>
        <x14:conditionalFormatting xmlns:xm="http://schemas.microsoft.com/office/excel/2006/main">
          <x14:cfRule type="expression" priority="2" id="{A449379A-C6BA-45E3-B04C-1E80CD2162E3}">
            <xm:f>E90&lt;&gt;'\Users\mori-hi.PREF\Desktop\[10000_群馬県_r4_4【0207修正】.xlsx]転記作業用'!#REF!</xm:f>
            <x14:dxf>
              <fill>
                <patternFill>
                  <bgColor theme="5" tint="0.79998168889431442"/>
                </patternFill>
              </fill>
            </x14:dxf>
          </x14:cfRule>
          <xm:sqref>E90</xm:sqref>
        </x14:conditionalFormatting>
        <x14:conditionalFormatting xmlns:xm="http://schemas.microsoft.com/office/excel/2006/main">
          <x14:cfRule type="expression" priority="1" id="{CEC5615A-D4F5-4F3C-8C32-92A4150C7459}">
            <xm:f>D73&lt;&gt;'\Users\mori-hi.PREF\Desktop\[10000_群馬県_r4_4【0207修正】.xlsx]転記作業用'!#REF!</xm:f>
            <x14:dxf>
              <fill>
                <patternFill>
                  <bgColor theme="5" tint="0.79998168889431442"/>
                </patternFill>
              </fill>
            </x14:dxf>
          </x14:cfRule>
          <xm:sqref>D73:E74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D0A80ABC-39EE-4441-9233-F72F7471AE94}">
          <x14:formula1>
            <xm:f>INDIRECT('https://gunmanw-my.sharepoint.com/personal/dept-o365-009_pref_gunma_lg_jp/Documents/総務部-財政課/03-交付税係/21-臨時交付金/24-14地方創生臨時交付金（R5コロナ対応）/50-効果検証/08-令和４年度分についても追加で作業/03-とりまとめ/[10000_群馬県_r4_4【0207修正】.xlsx]フラグ管理用'!#REF!)</xm:f>
          </x14:formula1>
          <xm:sqref>E26:E28 E17:E21 E23:E24 E6:E16 E30 E33:E37 E40:E49 E51:E72 E75:E89 E98:E104</xm:sqref>
        </x14:dataValidation>
        <x14:dataValidation type="list" allowBlank="1" showInputMessage="1" showErrorMessage="1" prompt="C列（補助・単独）を選択した後に、プルダウンから選択できるようになります。" xr:uid="{FC061FCC-BCE3-4A73-8EE8-0CBFE63FDE81}">
          <x14:formula1>
            <xm:f>INDIRECT('https://gunmanw-my.sharepoint.com/personal/dept-o365-009_pref_gunma_lg_jp/Documents/総務部-財政課/03-交付税係/21-臨時交付金/24-14地方創生臨時交付金（R5コロナ対応）/50-効果検証/08-令和４年度分についても追加で作業/03-とりまとめ/[10000_群馬県_r4_4【0207修正】.xlsx]フラグ管理用'!#REF!)</xm:f>
          </x14:formula1>
          <xm:sqref>D26:D28 D23:D24 D30 D33:D49 D51:D72 D75:D90 D98:D104 D6:D21</xm:sqref>
        </x14:dataValidation>
        <x14:dataValidation type="list" allowBlank="1" showInputMessage="1" showErrorMessage="1" prompt="C列（補助・単独）を選択した後に、プルダウンから選択できるようになります。" xr:uid="{5BCC32F5-687D-4FE4-B2DD-5FD3ACAEF52B}">
          <x14:formula1>
            <xm:f>INDIRECT('C:\Users\mori-hi.PREF\Desktop\[10000_群馬県_r4_4【0207修正】.xlsx]フラグ管理用'!#REF!)</xm:f>
          </x14:formula1>
          <xm:sqref>D22 D25 D32 D97 D50 D91:D92 D73 D94:D95</xm:sqref>
        </x14:dataValidation>
        <x14:dataValidation type="list" allowBlank="1" showInputMessage="1" showErrorMessage="1" xr:uid="{D6721B36-24A2-4E64-83C0-6E8339B4D5C7}">
          <x14:formula1>
            <xm:f>INDIRECT('C:\Users\mori-hi.PREF\Desktop\[10000_群馬県_r4_4【0207修正】.xlsx]フラグ管理用'!#REF!)</xm:f>
          </x14:formula1>
          <xm:sqref>E25 E50 E38 E31:E32 E73:E74 E29 E90:E97</xm:sqref>
        </x14:dataValidation>
        <x14:dataValidation type="list" allowBlank="1" showInputMessage="1" xr:uid="{B19C8FA5-CE61-4B67-AF14-92FC268B0EEB}">
          <x14:formula1>
            <xm:f>INDIRECT('C:\Users\mori-hi.PREF\Desktop\[10000_群馬県_r4_4【0207修正】.xlsx]フラグ管理用'!#REF!)</xm:f>
          </x14:formula1>
          <xm:sqref>E39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令和4年度実施計画分</vt:lpstr>
      <vt:lpstr>令和4年度実施計画分!Print_Area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2024-03-19T07:21:10Z</dcterms:created>
  <dcterms:modified xsi:type="dcterms:W3CDTF">2024-03-19T07:21:17Z</dcterms:modified>
</cp:coreProperties>
</file>