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6B70564C-C534-46F9-B402-87B3328A5803}"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W37" i="10"/>
  <c r="U37" i="10"/>
  <c r="E37" i="10"/>
  <c r="C37" i="10"/>
  <c r="DG36" i="10"/>
  <c r="CQ36" i="10"/>
  <c r="BY36" i="10"/>
  <c r="BE36" i="10"/>
  <c r="AO36" i="10"/>
  <c r="AM36" i="10"/>
  <c r="W36" i="10"/>
  <c r="U36" i="10"/>
  <c r="E36" i="10"/>
  <c r="C36" i="10"/>
  <c r="DG35" i="10"/>
  <c r="CQ35" i="10"/>
  <c r="BY35" i="10"/>
  <c r="BW35" i="10" s="1"/>
  <c r="BW36" i="10" s="1"/>
  <c r="BW37" i="10" s="1"/>
  <c r="BW38" i="10" s="1"/>
  <c r="BW39" i="10" s="1"/>
  <c r="BW40" i="10" s="1"/>
  <c r="BE35" i="10"/>
  <c r="AO35" i="10"/>
  <c r="AM35" i="10"/>
  <c r="W35" i="10"/>
  <c r="U35" i="10"/>
  <c r="E35" i="10"/>
  <c r="C35" i="10"/>
  <c r="DG34" i="10"/>
  <c r="CQ34" i="10"/>
  <c r="BY34" i="10"/>
  <c r="BW34" i="10"/>
  <c r="BG34" i="10"/>
  <c r="BE34" i="10"/>
  <c r="AO34" i="10"/>
  <c r="AM34" i="10"/>
  <c r="W34" i="10"/>
  <c r="U34" i="10"/>
  <c r="E34" i="10"/>
  <c r="C34" i="10"/>
  <c r="CO34" i="10" l="1"/>
  <c r="CO35" i="10" s="1"/>
  <c r="CO36" i="10" s="1"/>
</calcChain>
</file>

<file path=xl/sharedStrings.xml><?xml version="1.0" encoding="utf-8"?>
<sst xmlns="http://schemas.openxmlformats.org/spreadsheetml/2006/main" count="1071" uniqueCount="601">
  <si>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</si>
  <si>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</si>
  <si>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</si>
  <si>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</si>
  <si>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</si>
  <si>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</si>
  <si>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</si>
  <si>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</si>
  <si>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</si>
  <si>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</si>
  <si>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</si>
  <si>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</si>
  <si>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</si>
  <si>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</si>
  <si>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</si>
  <si>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</si>
  <si>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</si>
  <si>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</si>
  <si>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</si>
  <si>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</si>
  <si>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</si>
  <si>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</si>
  <si>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</si>
  <si>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</si>
  <si>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</si>
  <si>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</si>
  <si>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</si>
  <si>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</si>
  <si>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</si>
  <si>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</si>
  <si>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</si>
  <si>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</si>
  <si>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</si>
  <si>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</si>
  <si>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</si>
  <si>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</si>
  <si>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</si>
  <si>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</si>
  <si>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</si>
  <si>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</si>
  <si>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</si>
  <si>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</si>
  <si>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</si>
  <si>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</si>
  <si>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</si>
  <si>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</si>
  <si>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</si>
  <si>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</si>
  <si>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</si>
  <si>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</si>
  <si>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</si>
  <si>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</si>
  <si>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</si>
  <si>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</si>
  <si>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</si>
  <si>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</si>
  <si>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</si>
  <si>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</si>
  <si>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</si>
  <si>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</si>
  <si>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</si>
  <si>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</si>
  <si>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</si>
  <si>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</si>
  <si>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</si>
  <si>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</si>
  <si>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</si>
  <si>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</si>
  <si>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</si>
  <si>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</si>
  <si>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</si>
  <si>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</si>
  <si>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</si>
  <si>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</si>
  <si>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</si>
  <si>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</si>
  <si>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</si>
  <si>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</si>
  <si>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</si>
  <si>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</si>
  <si>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</si>
  <si>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</si>
  <si>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</si>
  <si>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</si>
  <si>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</si>
  <si>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</si>
  <si>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</si>
  <si>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</si>
  <si>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</si>
  <si>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</si>
  <si>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</si>
  <si>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</si>
  <si>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</si>
  <si>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</si>
  <si>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</si>
  <si>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</si>
  <si>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</si>
  <si>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</si>
  <si>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</si>
  <si>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</si>
  <si>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</si>
  <si>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</si>
  <si>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</si>
  <si>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</si>
  <si>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</si>
  <si>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</si>
  <si>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</si>
  <si>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</si>
  <si>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</si>
  <si>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</si>
  <si>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</si>
  <si>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</si>
  <si>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</si>
  <si>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</si>
  <si>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</si>
  <si>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</si>
  <si>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</si>
  <si>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</si>
  <si>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</si>
  <si>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</si>
  <si>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</si>
  <si>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</si>
  <si>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</si>
  <si>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</si>
  <si>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</si>
  <si>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</si>
  <si>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</si>
  <si>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</si>
  <si>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</si>
  <si>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</si>
  <si>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</si>
  <si>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</si>
  <si>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</si>
  <si>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</si>
  <si>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</si>
  <si>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</si>
  <si>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</si>
  <si>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</si>
  <si>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</si>
  <si>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</si>
  <si>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</si>
  <si>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</si>
  <si>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</si>
  <si>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</si>
  <si>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</si>
  <si>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</si>
  <si>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</si>
  <si>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</si>
  <si>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</si>
  <si>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</si>
  <si>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</si>
  <si>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</si>
  <si>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</si>
  <si>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</si>
  <si>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</si>
  <si>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</si>
  <si>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</si>
  <si>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</si>
  <si>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</si>
  <si>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</si>
  <si>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</si>
  <si>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</si>
  <si>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</si>
  <si>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</si>
  <si>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</si>
  <si>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</si>
  <si>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</si>
  <si>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</si>
  <si>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</si>
  <si>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</si>
  <si>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</si>
  <si>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</si>
  <si>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</si>
  <si>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</si>
  <si>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</si>
  <si>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</si>
  <si>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</si>
  <si>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</si>
  <si>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</si>
  <si>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</si>
  <si>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</si>
  <si>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</si>
  <si>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</si>
  <si>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</si>
  <si>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</si>
  <si>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</si>
  <si>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</si>
  <si>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</si>
  <si>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</si>
  <si>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</si>
  <si>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</si>
  <si>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</si>
  <si>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</si>
  <si>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</si>
  <si>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</si>
  <si>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</si>
  <si>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</si>
  <si>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</si>
  <si>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</si>
  <si>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</si>
  <si>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</si>
  <si>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</si>
  <si>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</si>
  <si>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</si>
  <si>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</si>
  <si>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</si>
  <si>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</si>
  <si>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</si>
  <si>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</si>
  <si>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</si>
  <si>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</si>
  <si>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</si>
  <si>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</si>
  <si>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</si>
  <si>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</si>
  <si>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</si>
  <si>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群馬県藤岡市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</si>
  <si>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</si>
  <si>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</si>
  <si>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</si>
  <si>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</si>
  <si>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</si>
  <si>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</si>
  <si>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</si>
  <si>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</si>
  <si>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</si>
  <si>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</si>
  <si>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</si>
  <si>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</si>
  <si>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</si>
  <si>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</si>
  <si>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</si>
  <si>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</si>
  <si>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</si>
  <si>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</si>
  <si>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</si>
  <si>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</si>
  <si>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</si>
  <si>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</si>
  <si>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</si>
  <si>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</si>
  <si>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</si>
  <si>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</si>
  <si>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</si>
  <si>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</si>
  <si>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</si>
  <si>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</si>
  <si>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</si>
  <si>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</si>
  <si>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</si>
  <si>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</si>
  <si>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</si>
  <si>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</si>
  <si>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</si>
  <si>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</si>
  <si>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</si>
  <si>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</si>
  <si>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</si>
  <si>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</si>
  <si>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</si>
  <si>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</si>
  <si>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</si>
  <si>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</si>
  <si>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</si>
  <si>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</si>
  <si>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</si>
  <si>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</si>
  <si>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</si>
  <si>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</si>
  <si>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</si>
  <si>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</si>
  <si>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</si>
  <si>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</si>
  <si>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</si>
  <si>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</si>
  <si>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</si>
  <si>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</si>
  <si>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</si>
  <si>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</si>
  <si>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</si>
  <si>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</si>
  <si>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</si>
  <si>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</si>
  <si>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</si>
  <si>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</si>
  <si>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</si>
  <si>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</si>
  <si>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</si>
  <si>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</si>
  <si>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</si>
  <si>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</si>
  <si>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</si>
  <si>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</si>
  <si>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</si>
  <si>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</si>
  <si>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</si>
  <si>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</si>
  <si>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</si>
  <si>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</si>
  <si>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</si>
  <si>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</si>
  <si>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</si>
  <si>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</si>
  <si>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</si>
  <si>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</si>
  <si>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</si>
  <si>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</si>
  <si>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</si>
  <si>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</si>
  <si>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</si>
  <si>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</si>
  <si>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</si>
  <si>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</si>
  <si>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</si>
  <si>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</si>
  <si>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</si>
  <si>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</si>
  <si>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</si>
  <si>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</si>
  <si>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</si>
  <si>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</si>
  <si>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</si>
  <si>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</si>
  <si>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</si>
  <si>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</si>
  <si>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</si>
  <si>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</si>
  <si>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</si>
  <si>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</si>
  <si>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</si>
  <si>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</si>
  <si>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</si>
  <si>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</si>
  <si>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</si>
  <si>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</si>
  <si>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</si>
  <si>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</si>
  <si>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</si>
  <si>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</si>
  <si>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</si>
  <si>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</si>
  <si>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</si>
  <si>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</si>
  <si>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</si>
  <si>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</si>
  <si>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</si>
  <si>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</si>
  <si>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</si>
  <si>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</si>
  <si>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</si>
  <si>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</si>
  <si>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</si>
  <si>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</si>
  <si>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</si>
  <si>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</si>
  <si>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</si>
  <si>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</si>
  <si>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</si>
  <si>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</si>
  <si>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</si>
  <si>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</si>
  <si>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</si>
  <si>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</si>
  <si>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</si>
  <si>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</si>
  <si>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</si>
  <si>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</si>
  <si>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</si>
  <si>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</si>
  <si>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</si>
  <si>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群馬県藤岡市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</si>
  <si>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</si>
  <si>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</si>
  <si>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</si>
  <si>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</si>
  <si>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</si>
  <si>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</si>
  <si>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</si>
  <si>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</si>
  <si>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</si>
  <si>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</si>
  <si>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</si>
  <si>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</si>
  <si>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</si>
  <si>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</si>
  <si>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</si>
  <si>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</si>
  <si>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</si>
  <si>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</si>
  <si>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</si>
  <si>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</si>
  <si>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</si>
  <si>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</si>
  <si>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</si>
  <si>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</si>
  <si>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</si>
  <si>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</si>
  <si>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</si>
  <si>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</si>
  <si>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</si>
  <si>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</si>
  <si>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</si>
  <si>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</si>
  <si>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</si>
  <si>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</si>
  <si>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</si>
  <si>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</si>
  <si>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</si>
  <si>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介護老人保健施設特別会計</t>
    <phoneticPr fontId="5"/>
  </si>
  <si>
    <t>水道事業会計</t>
    <phoneticPr fontId="5"/>
  </si>
  <si>
    <t>法適用企業</t>
    <phoneticPr fontId="5"/>
  </si>
  <si>
    <t>下水道事業会計</t>
    <phoneticPr fontId="5"/>
  </si>
  <si>
    <t>法適用企業</t>
    <phoneticPr fontId="5"/>
  </si>
  <si>
    <t>国民健康保険鬼石病院事業会計</t>
    <phoneticPr fontId="5"/>
  </si>
  <si>
    <t>特定地域生活排水処理事業特別会計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</si>
  <si>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</si>
  <si>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</si>
  <si>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</si>
  <si>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</si>
  <si>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</si>
  <si>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</si>
  <si>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</si>
  <si>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</si>
  <si>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</si>
  <si>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</si>
  <si>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</si>
  <si>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</si>
  <si>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</si>
  <si>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</si>
  <si>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</si>
  <si>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</si>
  <si>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</si>
  <si>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</si>
  <si>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</si>
  <si>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</si>
  <si>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</si>
  <si>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</si>
  <si>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</si>
  <si>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</si>
  <si>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</si>
  <si>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</si>
  <si>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</si>
  <si>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</si>
  <si>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</si>
  <si>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</si>
  <si>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</si>
  <si>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</si>
  <si>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</si>
  <si>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</si>
  <si>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</si>
  <si>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</si>
  <si>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</si>
  <si>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</si>
  <si>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</si>
  <si>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</si>
  <si>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</si>
  <si>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</si>
  <si>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</si>
  <si>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</si>
  <si>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</si>
  <si>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</si>
  <si>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</si>
  <si>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</si>
  <si>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</si>
  <si>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</si>
  <si>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</si>
  <si>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</si>
  <si>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</si>
  <si>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</si>
  <si>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</si>
  <si>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</si>
  <si>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</si>
  <si>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</si>
  <si>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</si>
  <si>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</si>
  <si>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</si>
  <si>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</si>
  <si>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</si>
  <si>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</si>
  <si>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</si>
  <si>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</si>
  <si>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</si>
  <si>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</si>
  <si>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</si>
  <si>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</si>
  <si>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</si>
  <si>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</si>
  <si>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</si>
  <si>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</si>
  <si>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</si>
  <si>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</si>
  <si>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</si>
  <si>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</si>
  <si>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</si>
  <si>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</si>
  <si>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</si>
  <si>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</si>
  <si>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</si>
  <si>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</si>
  <si>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</si>
  <si>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</si>
  <si>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</si>
  <si>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</si>
  <si>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</si>
  <si>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</si>
  <si>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</si>
  <si>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</si>
  <si>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</si>
  <si>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</si>
  <si>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</si>
  <si>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</si>
  <si>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</si>
  <si>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</si>
  <si>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</si>
  <si>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</si>
  <si>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</si>
  <si>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</si>
  <si>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</si>
  <si>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</si>
  <si>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</si>
  <si>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</si>
  <si>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</si>
  <si>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</si>
  <si>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</si>
  <si>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</si>
  <si>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</si>
  <si>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</si>
  <si>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</si>
  <si>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</si>
  <si>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</si>
  <si>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</si>
  <si>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</si>
  <si>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</si>
  <si>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</si>
  <si>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</si>
  <si>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</si>
  <si>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</si>
  <si>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</si>
  <si>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</si>
  <si>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</si>
  <si>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</si>
  <si>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</si>
  <si>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</si>
  <si>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</si>
  <si>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</si>
  <si>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</si>
  <si>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</si>
  <si>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</si>
  <si>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</si>
  <si>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</si>
  <si>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</si>
  <si>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</si>
  <si>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</si>
  <si>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</si>
  <si>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</si>
  <si>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</si>
  <si>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</si>
  <si>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</si>
  <si>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</si>
  <si>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</si>
  <si>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</si>
  <si>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</si>
  <si>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2.24</t>
  </si>
  <si>
    <t>▲ 5.44</t>
  </si>
  <si>
    <t>▲ 2.73</t>
  </si>
  <si>
    <t>▲ 2.93</t>
  </si>
  <si>
    <t>水道事業会計</t>
  </si>
  <si>
    <t>一般会計</t>
  </si>
  <si>
    <t>国民健康保険鬼石病院事業会計</t>
  </si>
  <si>
    <t>介護保険事業勘定特別会計</t>
  </si>
  <si>
    <t>下水道事業会計</t>
  </si>
  <si>
    <t>国民健康保険事業勘定特別会計</t>
  </si>
  <si>
    <t>後期高齢者医療特別会計</t>
  </si>
  <si>
    <t>学校給食センター事業特別会計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</si>
  <si>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</si>
  <si>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</si>
  <si>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</si>
  <si>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</si>
  <si>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</si>
  <si>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</si>
  <si>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</si>
  <si>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</si>
  <si>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合併振興基金</t>
    <rPh sb="0" eb="6">
      <t>ガッペイシンコウキキン</t>
    </rPh>
    <phoneticPr fontId="5"/>
  </si>
  <si>
    <t>庁舎建設基金</t>
    <rPh sb="0" eb="6">
      <t>チョウシャケンセツキキン</t>
    </rPh>
    <phoneticPr fontId="2"/>
  </si>
  <si>
    <t>高齢者保健福祉基金</t>
    <rPh sb="0" eb="9">
      <t>コウレイシャホケンフクシキキン</t>
    </rPh>
    <phoneticPr fontId="2"/>
  </si>
  <si>
    <t>公共施設整備基金</t>
    <rPh sb="0" eb="4">
      <t>コウキョウシセツ</t>
    </rPh>
    <rPh sb="4" eb="8">
      <t>セイビキキン</t>
    </rPh>
    <phoneticPr fontId="2"/>
  </si>
  <si>
    <t>ふるさと基金</t>
    <rPh sb="4" eb="6">
      <t>キキン</t>
    </rPh>
    <phoneticPr fontId="2"/>
  </si>
  <si>
    <t>藤岡市土地開発公社</t>
    <rPh sb="0" eb="3">
      <t>フジオカシ</t>
    </rPh>
    <rPh sb="3" eb="9">
      <t>トチカイハツコウシャ</t>
    </rPh>
    <phoneticPr fontId="2"/>
  </si>
  <si>
    <t>藤岡市文化振興事業団</t>
    <rPh sb="0" eb="10">
      <t>フジオカシブンカシンコウジギョウダン</t>
    </rPh>
    <phoneticPr fontId="2"/>
  </si>
  <si>
    <t>藤岡クロスパーク</t>
    <rPh sb="0" eb="2">
      <t>フジオカ</t>
    </rPh>
    <phoneticPr fontId="2"/>
  </si>
  <si>
    <t>多野藤岡広域市町村圏振興整備組合</t>
    <rPh sb="0" eb="4">
      <t>タノフジオカ</t>
    </rPh>
    <rPh sb="4" eb="6">
      <t>コウイキ</t>
    </rPh>
    <rPh sb="6" eb="10">
      <t>シチョウソンケン</t>
    </rPh>
    <rPh sb="10" eb="16">
      <t>シンコウセイビクミアイ</t>
    </rPh>
    <phoneticPr fontId="2"/>
  </si>
  <si>
    <t>多野藤岡医療事務市町村組合（病院事業会計）</t>
    <rPh sb="0" eb="13">
      <t>タノフジオカイリョウジムシチョウソンクミアイ</t>
    </rPh>
    <rPh sb="14" eb="20">
      <t>ビョウインジギョウカイケイ</t>
    </rPh>
    <phoneticPr fontId="2"/>
  </si>
  <si>
    <t>多野藤岡医療事務市町村組合（老健施設会計）</t>
    <rPh sb="0" eb="13">
      <t>タノフジオカイリョウジムシチョウソンクミアイ</t>
    </rPh>
    <rPh sb="14" eb="16">
      <t>ロウケン</t>
    </rPh>
    <rPh sb="16" eb="18">
      <t>シセツ</t>
    </rPh>
    <rPh sb="18" eb="20">
      <t>カイケイ</t>
    </rPh>
    <phoneticPr fontId="2"/>
  </si>
  <si>
    <t>群馬県市町村会館管理組合</t>
    <rPh sb="0" eb="8">
      <t>グンマケンシチョウソンカイカン</t>
    </rPh>
    <rPh sb="8" eb="12">
      <t>カンリクミアイ</t>
    </rPh>
    <phoneticPr fontId="2"/>
  </si>
  <si>
    <t>群馬県市町村総合事務組合</t>
    <rPh sb="0" eb="12">
      <t>グンマケンシチョウソンソウゴウジムクミアイ</t>
    </rPh>
    <phoneticPr fontId="2"/>
  </si>
  <si>
    <t>群馬県後期高齢者医療広域連合（一般会計）</t>
    <rPh sb="0" eb="3">
      <t>グンマケン</t>
    </rPh>
    <rPh sb="3" eb="7">
      <t>コウキコウレイ</t>
    </rPh>
    <rPh sb="7" eb="8">
      <t>シャ</t>
    </rPh>
    <rPh sb="8" eb="14">
      <t>イリョウコウイキレンゴウ</t>
    </rPh>
    <rPh sb="15" eb="19">
      <t>イッパンカイケイ</t>
    </rPh>
    <phoneticPr fontId="2"/>
  </si>
  <si>
    <t>群馬県後期高齢者医療広域連合（事業会計）</t>
    <rPh sb="0" eb="14">
      <t>グンマケンコウキコウレイシャイリョウコウイキレンゴウ</t>
    </rPh>
    <rPh sb="15" eb="19">
      <t>ジギョウカイケイ</t>
    </rPh>
    <phoneticPr fontId="2"/>
  </si>
  <si>
    <t>-</t>
    <phoneticPr fontId="2"/>
  </si>
  <si>
    <t>○</t>
    <phoneticPr fontId="2"/>
  </si>
  <si>
    <t>計</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</si>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</sst>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DDCE-4BF1-8065-74706ABE49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56134</c:v>
                </c:pt>
                <c:pt idx="1">
                  <c:v>51023</c:v>
                </c:pt>
                <c:pt idx="2">
                  <c:v>61144</c:v>
                </c:pt>
                <c:pt idx="3">
                  <c:v>61825</c:v>
                </c:pt>
                <c:pt idx="4">
                  <c:v>57013</c:v>
                </c:pt>
              </c:numCache>
            </c:numRef>
          </c:val>
          <c:smooth val="0"/>
          <c:extLst>
            <c:ext xmlns:c16="http://schemas.microsoft.com/office/drawing/2014/chart" uri="{C3380CC4-5D6E-409C-BE32-E72D297353CC}">
              <c16:uniqueId val="{00000001-DDCE-4BF1-8065-74706ABE49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5.07</c:v>
                </c:pt>
                <c:pt idx="1">
                  <c:v>1.56</c:v>
                </c:pt>
                <c:pt idx="2">
                  <c:v>1.37</c:v>
                </c:pt>
                <c:pt idx="3">
                  <c:v>8.44</c:v>
                </c:pt>
                <c:pt idx="4">
                  <c:v>5.64</c:v>
                </c:pt>
              </c:numCache>
            </c:numRef>
          </c:val>
          <c:extLst>
            <c:ext xmlns:c16="http://schemas.microsoft.com/office/drawing/2014/chart" uri="{C3380CC4-5D6E-409C-BE32-E72D297353CC}">
              <c16:uniqueId val="{00000000-DF84-4EAF-ACA1-46B58BF64C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19.09</c:v>
                </c:pt>
                <c:pt idx="1">
                  <c:v>19.78</c:v>
                </c:pt>
                <c:pt idx="2">
                  <c:v>17.5</c:v>
                </c:pt>
                <c:pt idx="3">
                  <c:v>20.76</c:v>
                </c:pt>
                <c:pt idx="4">
                  <c:v>27.98</c:v>
                </c:pt>
              </c:numCache>
            </c:numRef>
          </c:val>
          <c:extLst>
            <c:ext xmlns:c16="http://schemas.microsoft.com/office/drawing/2014/chart" uri="{C3380CC4-5D6E-409C-BE32-E72D297353CC}">
              <c16:uniqueId val="{00000001-DF84-4EAF-ACA1-46B58BF64C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-2.2400000000000002</c:v>
                </c:pt>
                <c:pt idx="1">
                  <c:v>-5.44</c:v>
                </c:pt>
                <c:pt idx="2">
                  <c:v>-2.73</c:v>
                </c:pt>
                <c:pt idx="3">
                  <c:v>10.36</c:v>
                </c:pt>
                <c:pt idx="4">
                  <c:v>-2.93</c:v>
                </c:pt>
              </c:numCache>
            </c:numRef>
          </c:val>
          <c:smooth val="0"/>
          <c:extLst>
            <c:ext xmlns:c16="http://schemas.microsoft.com/office/drawing/2014/chart" uri="{C3380CC4-5D6E-409C-BE32-E72D297353CC}">
              <c16:uniqueId val="{00000002-DF84-4EAF-ACA1-46B58BF64C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0.46</c:v>
                </c:pt>
                <c:pt idx="4">
                  <c:v>#N/A</c:v>
                </c:pt>
                <c:pt idx="5">
                  <c:v>0.03</c:v>
                </c:pt>
                <c:pt idx="6">
                  <c:v>#N/A</c:v>
                </c:pt>
                <c:pt idx="7">
                  <c:v>0.02</c:v>
                </c:pt>
                <c:pt idx="8">
                  <c:v>#N/A</c:v>
                </c:pt>
                <c:pt idx="9">
                  <c:v>0.01</c:v>
                </c:pt>
              </c:numCache>
            </c:numRef>
          </c:val>
          <c:extLst>
            <c:ext xmlns:c16="http://schemas.microsoft.com/office/drawing/2014/chart" uri="{C3380CC4-5D6E-409C-BE32-E72D297353CC}">
              <c16:uniqueId val="{00000000-704E-4D30-A26B-7911D8CE58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4E-4D30-A26B-7911D8CE58DF}"/>
            </c:ext>
          </c:extLst>
        </c:ser>
        <c:ser>
          <c:idx val="2"/>
          <c:order val="2"/>
          <c:tx>
            <c:strRef>
              <c:f>データシート!$A$29</c:f>
              <c:strCache>
                <c:ptCount val="1"/>
                <c:pt idx="0">
                  <c:v>学校給食センター事業特別会計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0.01</c:v>
                </c:pt>
                <c:pt idx="8">
                  <c:v>#N/A</c:v>
                </c:pt>
                <c:pt idx="9">
                  <c:v>0.04</c:v>
                </c:pt>
              </c:numCache>
            </c:numRef>
          </c:val>
          <c:extLst>
            <c:ext xmlns:c16="http://schemas.microsoft.com/office/drawing/2014/chart" uri="{C3380CC4-5D6E-409C-BE32-E72D297353CC}">
              <c16:uniqueId val="{00000002-704E-4D30-A26B-7911D8CE58D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0.12</c:v>
                </c:pt>
                <c:pt idx="4">
                  <c:v>#N/A</c:v>
                </c:pt>
                <c:pt idx="5">
                  <c:v>0.08</c:v>
                </c:pt>
                <c:pt idx="6">
                  <c:v>#N/A</c:v>
                </c:pt>
                <c:pt idx="7">
                  <c:v>0.09</c:v>
                </c:pt>
                <c:pt idx="8">
                  <c:v>#N/A</c:v>
                </c:pt>
                <c:pt idx="9">
                  <c:v>0.13</c:v>
                </c:pt>
              </c:numCache>
            </c:numRef>
          </c:val>
          <c:extLst>
            <c:ext xmlns:c16="http://schemas.microsoft.com/office/drawing/2014/chart" uri="{C3380CC4-5D6E-409C-BE32-E72D297353CC}">
              <c16:uniqueId val="{00000003-704E-4D30-A26B-7911D8CE58DF}"/>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c:v>
                </c:pt>
                <c:pt idx="2">
                  <c:v>#N/A</c:v>
                </c:pt>
                <c:pt idx="3">
                  <c:v>0.56999999999999995</c:v>
                </c:pt>
                <c:pt idx="4">
                  <c:v>#N/A</c:v>
                </c:pt>
                <c:pt idx="5">
                  <c:v>0.55000000000000004</c:v>
                </c:pt>
                <c:pt idx="6">
                  <c:v>#N/A</c:v>
                </c:pt>
                <c:pt idx="7">
                  <c:v>0.33</c:v>
                </c:pt>
                <c:pt idx="8">
                  <c:v>#N/A</c:v>
                </c:pt>
                <c:pt idx="9">
                  <c:v>0.22</c:v>
                </c:pt>
              </c:numCache>
            </c:numRef>
          </c:val>
          <c:extLst>
            <c:ext xmlns:c16="http://schemas.microsoft.com/office/drawing/2014/chart" uri="{C3380CC4-5D6E-409C-BE32-E72D297353CC}">
              <c16:uniqueId val="{00000004-704E-4D30-A26B-7911D8CE58D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0.67</c:v>
                </c:pt>
                <c:pt idx="6">
                  <c:v>#N/A</c:v>
                </c:pt>
                <c:pt idx="7">
                  <c:v>0.8</c:v>
                </c:pt>
                <c:pt idx="8">
                  <c:v>#N/A</c:v>
                </c:pt>
                <c:pt idx="9">
                  <c:v>0.63</c:v>
                </c:pt>
              </c:numCache>
            </c:numRef>
          </c:val>
          <c:extLst>
            <c:ext xmlns:c16="http://schemas.microsoft.com/office/drawing/2014/chart" uri="{C3380CC4-5D6E-409C-BE32-E72D297353CC}">
              <c16:uniqueId val="{00000005-704E-4D30-A26B-7911D8CE58DF}"/>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0.19</c:v>
                </c:pt>
                <c:pt idx="4">
                  <c:v>#N/A</c:v>
                </c:pt>
                <c:pt idx="5">
                  <c:v>0.53</c:v>
                </c:pt>
                <c:pt idx="6">
                  <c:v>#N/A</c:v>
                </c:pt>
                <c:pt idx="7">
                  <c:v>0.99</c:v>
                </c:pt>
                <c:pt idx="8">
                  <c:v>#N/A</c:v>
                </c:pt>
                <c:pt idx="9">
                  <c:v>1.1200000000000001</c:v>
                </c:pt>
              </c:numCache>
            </c:numRef>
          </c:val>
          <c:extLst>
            <c:ext xmlns:c16="http://schemas.microsoft.com/office/drawing/2014/chart" uri="{C3380CC4-5D6E-409C-BE32-E72D297353CC}">
              <c16:uniqueId val="{00000006-704E-4D30-A26B-7911D8CE58DF}"/>
            </c:ext>
          </c:extLst>
        </c:ser>
        <c:ser>
          <c:idx val="7"/>
          <c:order val="7"/>
          <c:tx>
            <c:strRef>
              <c:f>データシート!$A$34</c:f>
              <c:strCache>
                <c:ptCount val="1"/>
                <c:pt idx="0">
                  <c:v>国民健康保険鬼石病院事業会計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2.76</c:v>
                </c:pt>
                <c:pt idx="2">
                  <c:v>#N/A</c:v>
                </c:pt>
                <c:pt idx="3">
                  <c:v>2.52</c:v>
                </c:pt>
                <c:pt idx="4">
                  <c:v>#N/A</c:v>
                </c:pt>
                <c:pt idx="5">
                  <c:v>2.56</c:v>
                </c:pt>
                <c:pt idx="6">
                  <c:v>#N/A</c:v>
                </c:pt>
                <c:pt idx="7">
                  <c:v>2.84</c:v>
                </c:pt>
                <c:pt idx="8">
                  <c:v>#N/A</c:v>
                </c:pt>
                <c:pt idx="9">
                  <c:v>2.88</c:v>
                </c:pt>
              </c:numCache>
            </c:numRef>
          </c:val>
          <c:extLst>
            <c:ext xmlns:c16="http://schemas.microsoft.com/office/drawing/2014/chart" uri="{C3380CC4-5D6E-409C-BE32-E72D297353CC}">
              <c16:uniqueId val="{00000007-704E-4D30-A26B-7911D8CE58D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5.0199999999999996</c:v>
                </c:pt>
                <c:pt idx="2">
                  <c:v>#N/A</c:v>
                </c:pt>
                <c:pt idx="3">
                  <c:v>1.55</c:v>
                </c:pt>
                <c:pt idx="4">
                  <c:v>#N/A</c:v>
                </c:pt>
                <c:pt idx="5">
                  <c:v>1.35</c:v>
                </c:pt>
                <c:pt idx="6">
                  <c:v>#N/A</c:v>
                </c:pt>
                <c:pt idx="7">
                  <c:v>8.42</c:v>
                </c:pt>
                <c:pt idx="8">
                  <c:v>#N/A</c:v>
                </c:pt>
                <c:pt idx="9">
                  <c:v>5.59</c:v>
                </c:pt>
              </c:numCache>
            </c:numRef>
          </c:val>
          <c:extLst>
            <c:ext xmlns:c16="http://schemas.microsoft.com/office/drawing/2014/chart" uri="{C3380CC4-5D6E-409C-BE32-E72D297353CC}">
              <c16:uniqueId val="{00000008-704E-4D30-A26B-7911D8CE58D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12.07</c:v>
                </c:pt>
                <c:pt idx="2">
                  <c:v>#N/A</c:v>
                </c:pt>
                <c:pt idx="3">
                  <c:v>12.6</c:v>
                </c:pt>
                <c:pt idx="4">
                  <c:v>#N/A</c:v>
                </c:pt>
                <c:pt idx="5">
                  <c:v>13.06</c:v>
                </c:pt>
                <c:pt idx="6">
                  <c:v>#N/A</c:v>
                </c:pt>
                <c:pt idx="7">
                  <c:v>10.93</c:v>
                </c:pt>
                <c:pt idx="8">
                  <c:v>#N/A</c:v>
                </c:pt>
                <c:pt idx="9">
                  <c:v>11.08</c:v>
                </c:pt>
              </c:numCache>
            </c:numRef>
          </c:val>
          <c:extLst>
            <c:ext xmlns:c16="http://schemas.microsoft.com/office/drawing/2014/chart" uri="{C3380CC4-5D6E-409C-BE32-E72D297353CC}">
              <c16:uniqueId val="{00000009-704E-4D30-A26B-7911D8CE58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2725</c:v>
                </c:pt>
                <c:pt idx="5">
                  <c:v>2655</c:v>
                </c:pt>
                <c:pt idx="8">
                  <c:v>2613</c:v>
                </c:pt>
                <c:pt idx="11">
                  <c:v>2639</c:v>
                </c:pt>
                <c:pt idx="14">
                  <c:v>2666</c:v>
                </c:pt>
              </c:numCache>
            </c:numRef>
          </c:val>
          <c:extLst>
            <c:ext xmlns:c16="http://schemas.microsoft.com/office/drawing/2014/chart" uri="{C3380CC4-5D6E-409C-BE32-E72D297353CC}">
              <c16:uniqueId val="{00000000-A0BA-4BC7-9E27-11D95C20BE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BA-4BC7-9E27-11D95C20BE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0BA-4BC7-9E27-11D95C20BE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494</c:v>
                </c:pt>
                <c:pt idx="3">
                  <c:v>675</c:v>
                </c:pt>
                <c:pt idx="6">
                  <c:v>631</c:v>
                </c:pt>
                <c:pt idx="9">
                  <c:v>603</c:v>
                </c:pt>
                <c:pt idx="12">
                  <c:v>630</c:v>
                </c:pt>
              </c:numCache>
            </c:numRef>
          </c:val>
          <c:extLst>
            <c:ext xmlns:c16="http://schemas.microsoft.com/office/drawing/2014/chart" uri="{C3380CC4-5D6E-409C-BE32-E72D297353CC}">
              <c16:uniqueId val="{00000003-A0BA-4BC7-9E27-11D95C20BE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488</c:v>
                </c:pt>
                <c:pt idx="3">
                  <c:v>457</c:v>
                </c:pt>
                <c:pt idx="6">
                  <c:v>432</c:v>
                </c:pt>
                <c:pt idx="9">
                  <c:v>388</c:v>
                </c:pt>
                <c:pt idx="12">
                  <c:v>401</c:v>
                </c:pt>
              </c:numCache>
            </c:numRef>
          </c:val>
          <c:extLst>
            <c:ext xmlns:c16="http://schemas.microsoft.com/office/drawing/2014/chart" uri="{C3380CC4-5D6E-409C-BE32-E72D297353CC}">
              <c16:uniqueId val="{00000004-A0BA-4BC7-9E27-11D95C20BE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BA-4BC7-9E27-11D95C20BE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BA-4BC7-9E27-11D95C20BE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2998</c:v>
                </c:pt>
                <c:pt idx="3">
                  <c:v>2675</c:v>
                </c:pt>
                <c:pt idx="6">
                  <c:v>2470</c:v>
                </c:pt>
                <c:pt idx="9">
                  <c:v>2393</c:v>
                </c:pt>
                <c:pt idx="12">
                  <c:v>2464</c:v>
                </c:pt>
              </c:numCache>
            </c:numRef>
          </c:val>
          <c:extLst>
            <c:ext xmlns:c16="http://schemas.microsoft.com/office/drawing/2014/chart" uri="{C3380CC4-5D6E-409C-BE32-E72D297353CC}">
              <c16:uniqueId val="{00000007-A0BA-4BC7-9E27-11D95C20BE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1255</c:v>
                </c:pt>
                <c:pt idx="2">
                  <c:v>#N/A</c:v>
                </c:pt>
                <c:pt idx="3">
                  <c:v>#N/A</c:v>
                </c:pt>
                <c:pt idx="4">
                  <c:v>1152</c:v>
                </c:pt>
                <c:pt idx="5">
                  <c:v>#N/A</c:v>
                </c:pt>
                <c:pt idx="6">
                  <c:v>#N/A</c:v>
                </c:pt>
                <c:pt idx="7">
                  <c:v>920</c:v>
                </c:pt>
                <c:pt idx="8">
                  <c:v>#N/A</c:v>
                </c:pt>
                <c:pt idx="9">
                  <c:v>#N/A</c:v>
                </c:pt>
                <c:pt idx="10">
                  <c:v>745</c:v>
                </c:pt>
                <c:pt idx="11">
                  <c:v>#N/A</c:v>
                </c:pt>
                <c:pt idx="12">
                  <c:v>#N/A</c:v>
                </c:pt>
                <c:pt idx="13">
                  <c:v>829</c:v>
                </c:pt>
                <c:pt idx="14">
                  <c:v>#N/A</c:v>
                </c:pt>
              </c:numCache>
            </c:numRef>
          </c:val>
          <c:smooth val="0"/>
          <c:extLst>
            <c:ext xmlns:c16="http://schemas.microsoft.com/office/drawing/2014/chart" uri="{C3380CC4-5D6E-409C-BE32-E72D297353CC}">
              <c16:uniqueId val="{00000008-A0BA-4BC7-9E27-11D95C20BE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26873</c:v>
                </c:pt>
                <c:pt idx="5">
                  <c:v>26227</c:v>
                </c:pt>
                <c:pt idx="8">
                  <c:v>25980</c:v>
                </c:pt>
                <c:pt idx="11">
                  <c:v>26554</c:v>
                </c:pt>
                <c:pt idx="14">
                  <c:v>25430</c:v>
                </c:pt>
              </c:numCache>
            </c:numRef>
          </c:val>
          <c:extLst>
            <c:ext xmlns:c16="http://schemas.microsoft.com/office/drawing/2014/chart" uri="{C3380CC4-5D6E-409C-BE32-E72D297353CC}">
              <c16:uniqueId val="{00000000-8E42-4F51-96D1-3D0FAA12A9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2688</c:v>
                </c:pt>
                <c:pt idx="5">
                  <c:v>2681</c:v>
                </c:pt>
                <c:pt idx="8">
                  <c:v>2657</c:v>
                </c:pt>
                <c:pt idx="11">
                  <c:v>2751</c:v>
                </c:pt>
                <c:pt idx="14">
                  <c:v>2681</c:v>
                </c:pt>
              </c:numCache>
            </c:numRef>
          </c:val>
          <c:extLst>
            <c:ext xmlns:c16="http://schemas.microsoft.com/office/drawing/2014/chart" uri="{C3380CC4-5D6E-409C-BE32-E72D297353CC}">
              <c16:uniqueId val="{00000001-8E42-4F51-96D1-3D0FAA12A9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7234</c:v>
                </c:pt>
                <c:pt idx="5">
                  <c:v>7154</c:v>
                </c:pt>
                <c:pt idx="8">
                  <c:v>7143</c:v>
                </c:pt>
                <c:pt idx="11">
                  <c:v>8283</c:v>
                </c:pt>
                <c:pt idx="14">
                  <c:v>9625</c:v>
                </c:pt>
              </c:numCache>
            </c:numRef>
          </c:val>
          <c:extLst>
            <c:ext xmlns:c16="http://schemas.microsoft.com/office/drawing/2014/chart" uri="{C3380CC4-5D6E-409C-BE32-E72D297353CC}">
              <c16:uniqueId val="{00000002-8E42-4F51-96D1-3D0FAA12A9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42-4F51-96D1-3D0FAA12A9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42-4F51-96D1-3D0FAA12A9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c:v>
                </c:pt>
                <c:pt idx="3">
                  <c:v>6</c:v>
                </c:pt>
                <c:pt idx="6">
                  <c:v>13</c:v>
                </c:pt>
                <c:pt idx="9">
                  <c:v>0</c:v>
                </c:pt>
                <c:pt idx="12">
                  <c:v>6</c:v>
                </c:pt>
              </c:numCache>
            </c:numRef>
          </c:val>
          <c:extLst>
            <c:ext xmlns:c16="http://schemas.microsoft.com/office/drawing/2014/chart" uri="{C3380CC4-5D6E-409C-BE32-E72D297353CC}">
              <c16:uniqueId val="{00000005-8E42-4F51-96D1-3D0FAA12A9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3042</c:v>
                </c:pt>
                <c:pt idx="3">
                  <c:v>2963</c:v>
                </c:pt>
                <c:pt idx="6">
                  <c:v>2930</c:v>
                </c:pt>
                <c:pt idx="9">
                  <c:v>2936</c:v>
                </c:pt>
                <c:pt idx="12">
                  <c:v>2955</c:v>
                </c:pt>
              </c:numCache>
            </c:numRef>
          </c:val>
          <c:extLst>
            <c:ext xmlns:c16="http://schemas.microsoft.com/office/drawing/2014/chart" uri="{C3380CC4-5D6E-409C-BE32-E72D297353CC}">
              <c16:uniqueId val="{00000006-8E42-4F51-96D1-3D0FAA12A9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8174</c:v>
                </c:pt>
                <c:pt idx="3">
                  <c:v>7687</c:v>
                </c:pt>
                <c:pt idx="6">
                  <c:v>7187</c:v>
                </c:pt>
                <c:pt idx="9">
                  <c:v>6762</c:v>
                </c:pt>
                <c:pt idx="12">
                  <c:v>6475</c:v>
                </c:pt>
              </c:numCache>
            </c:numRef>
          </c:val>
          <c:extLst>
            <c:ext xmlns:c16="http://schemas.microsoft.com/office/drawing/2014/chart" uri="{C3380CC4-5D6E-409C-BE32-E72D297353CC}">
              <c16:uniqueId val="{00000007-8E42-4F51-96D1-3D0FAA12A9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4981</c:v>
                </c:pt>
                <c:pt idx="3">
                  <c:v>4760</c:v>
                </c:pt>
                <c:pt idx="6">
                  <c:v>4718</c:v>
                </c:pt>
                <c:pt idx="9">
                  <c:v>4466</c:v>
                </c:pt>
                <c:pt idx="12">
                  <c:v>4261</c:v>
                </c:pt>
              </c:numCache>
            </c:numRef>
          </c:val>
          <c:extLst>
            <c:ext xmlns:c16="http://schemas.microsoft.com/office/drawing/2014/chart" uri="{C3380CC4-5D6E-409C-BE32-E72D297353CC}">
              <c16:uniqueId val="{00000008-8E42-4F51-96D1-3D0FAA12A9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42-4F51-96D1-3D0FAA12A9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21797</c:v>
                </c:pt>
                <c:pt idx="3">
                  <c:v>21284</c:v>
                </c:pt>
                <c:pt idx="6">
                  <c:v>21616</c:v>
                </c:pt>
                <c:pt idx="9">
                  <c:v>23403</c:v>
                </c:pt>
                <c:pt idx="12">
                  <c:v>22455</c:v>
                </c:pt>
              </c:numCache>
            </c:numRef>
          </c:val>
          <c:extLst>
            <c:ext xmlns:c16="http://schemas.microsoft.com/office/drawing/2014/chart" uri="{C3380CC4-5D6E-409C-BE32-E72D297353CC}">
              <c16:uniqueId val="{0000000A-8E42-4F51-96D1-3D0FAA12A9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1216</c:v>
                </c:pt>
                <c:pt idx="2">
                  <c:v>#N/A</c:v>
                </c:pt>
                <c:pt idx="3">
                  <c:v>#N/A</c:v>
                </c:pt>
                <c:pt idx="4">
                  <c:v>637</c:v>
                </c:pt>
                <c:pt idx="5">
                  <c:v>#N/A</c:v>
                </c:pt>
                <c:pt idx="6">
                  <c:v>#N/A</c:v>
                </c:pt>
                <c:pt idx="7">
                  <c:v>684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E42-4F51-96D1-3D0FAA12A9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2733</c:v>
                </c:pt>
                <c:pt idx="1">
                  <c:v>3358</c:v>
                </c:pt>
                <c:pt idx="2">
                  <c:v>4458</c:v>
                </c:pt>
              </c:numCache>
            </c:numRef>
          </c:val>
          <c:extLst>
            <c:ext xmlns:c16="http://schemas.microsoft.com/office/drawing/2014/chart" uri="{C3380CC4-5D6E-409C-BE32-E72D297353CC}">
              <c16:uniqueId val="{00000000-8634-4F76-801A-C599E9E34E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522</c:v>
                </c:pt>
                <c:pt idx="1">
                  <c:v>832</c:v>
                </c:pt>
                <c:pt idx="2">
                  <c:v>832</c:v>
                </c:pt>
              </c:numCache>
            </c:numRef>
          </c:val>
          <c:extLst>
            <c:ext xmlns:c16="http://schemas.microsoft.com/office/drawing/2014/chart" uri="{C3380CC4-5D6E-409C-BE32-E72D297353CC}">
              <c16:uniqueId val="{00000001-8634-4F76-801A-C599E9E34E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1877</c:v>
                </c:pt>
                <c:pt idx="1">
                  <c:v>3538</c:v>
                </c:pt>
                <c:pt idx="2">
                  <c:v>3758</c:v>
                </c:pt>
              </c:numCache>
            </c:numRef>
          </c:val>
          <c:extLst>
            <c:ext xmlns:c16="http://schemas.microsoft.com/office/drawing/2014/chart" uri="{C3380CC4-5D6E-409C-BE32-E72D297353CC}">
              <c16:uniqueId val="{00000002-8634-4F76-801A-C599E9E34E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元利償還金においては、平成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年度から臨時財政対策債の償還年数を伸ばしたことによる影響等で減少傾向となっている。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年度は合併振興基金事業の償還額が増加したことにより一時的に増加となった。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また、本市の地方債借入は交付税措置率の高いメニューを選択していることによって、算入公債費等も同様に伸びていることから、実質的な元利償還金（分子）は低く抑えられている。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においても元利償還金は高い水準で推移することが見込まれるうえ、公営企業債・組合債の元利償還金に対する繰出金も高い水準で推移することが想定されることから、比率としては低く抑えられていながらも、公債費比率の動向に注意し、より一層の健全な財政運営を行う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本市では、満期一括償還地方債を採用していない。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地方債残高は平成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年度にかけて行った新学校給食センター建設事業等により多額となっている。令和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合併振興基金の積立に際し発行した地方債等により現在高が増加したが、今後は減少傾向にある。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なお、これらの事業に係る地方債を交付税措置率の高い合併特例事業債等で借入していることから、基準財政需要額算入見込額に反映し、分子から控除されるため将来負担比率を悪化させる大きな要因とはなっていない。</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本市の将来負担比率の抑制に寄与しているものとして、出資等をしている土地開発公社、藤岡クロスパークの経営状況が良いため、設立法人等の負債額等負担見込額が小さいことなどが挙げられる。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現在は、類似団体平均と比較して低く抑えられているが、今後も社会保障関係経費等が大きくなり、基金の取崩しも必要となることから、一般会計及び公営企業会計、組合等も含め、より一層の健全な財政運営を行うよう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群馬県藤岡市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これは、地方税や普通交付税等の増収による歳入が歳出を超過する見込となり、財政調整基金と庁舎建設基金に合わせて約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その他特定目的基金については、適正な事業への充当を行い、基金の残高が過大とならないよう運用する。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合併振興基金：市民の連携の強化、地域振興等のための事業の実施に必要な財源に充てるため。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庁舎建設基金：庁舎建設事業に必要な財源を確保するため。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高齢者保健福祉基金：高齢者の保健福祉の向上を図るため。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ふるさと基金：生活及び環境に関する事業、健康及び福祉に関する事業、世界遺産高山社跡の保存及び活用に関する事業など。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庁舎建設基金：予算積立金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ふるさと基金：ふるさと寄附金及び利子により、約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その他特定目的基金全体：公共施設、インフラ等の長寿命化対策や多額の負担が見込まれる特定の支出に備えるため、一定額を確保していく。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地方税や普通交付税等の増収による歳入が歳出を超過したためである。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％程度となるように努めることとしているため、引き続き同程度の残高を維持できるよう運用する。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地方債償還のピークは乗り越えたが、繰上償還等に備え、現在の水準を維持していく。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6BFECA9-4D56-4995-B516-E4CD41F86DAA}"/>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F47A8F4-5EB0-4938-8B6A-CFC088D90599}"/>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59C6EA6-4130-440F-9ED6-E5D180EB054A}"/>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6D4E930-188A-4DBE-A869-3D1494F292B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45A4A8A-6323-4F32-80AD-629255DA41C9}"/>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EEBD77C-8DB5-4ECC-B89D-E34276325B17}"/>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2E81B3D-9379-42EC-921A-A78E0FFBD118}"/>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3E46892-BA1A-4E88-8DF9-836E21CA3F4F}"/>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F904DA8-377A-432C-A1E6-588928029D9A}"/>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1C6CBA8-0534-40E6-93A8-9D4E97998F0F}"/>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62,884
62,040
180.29
28,064,605
27,008,254
898,341
15,932,554
22,300,687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3B78767-297E-4EC5-96C6-1ED62E7BF4A5}"/>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3B85919-5E19-4194-AAEF-D739FDF67BD2}"/>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5CCE79F-6DB0-4E47-B40B-FDD2A319806F}"/>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49F07CB-C0C2-44AC-96F4-4E7361E2FEBF}"/>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6EF17CE-E188-41B3-B650-832BC32AA259}"/>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D0C137A-7DC4-4DBD-AE12-2B96D43F8906}"/>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615B5D1-2E76-470D-B337-15B5AF33777A}"/>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BEF197C-7CDB-4912-9969-C335DB7D6B1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88D4DE2-3251-4490-910C-4656B0372367}"/>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D679055-5925-4B47-AECF-FDB5AF629DA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36BFD05-41F1-4547-8911-707FB4932D96}"/>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AA8933B-6BB3-440D-B3F6-801E14352F4C}"/>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935FB43-0D1B-4093-BD9B-7FFEA48A4A0E}"/>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D9DC6BE-1B1A-41E3-9C8A-ED8B4A16BED4}"/>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51AA37B-8E9F-4B53-AA1B-258AA55005B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6B3FCE9-6C1A-42CE-A1BB-EC56B9FC5BD5}"/>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E21F2AC-D079-42E9-9F21-97E5321E30B5}"/>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5D9B186-3368-49A4-9E4B-4AD4B8DF865E}"/>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6A93037-4149-4824-9B2F-4B3FF8301CB6}"/>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D00024A-3286-4020-B08A-FC296E00C075}"/>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1E06D1D-66D2-497A-AB5F-BF9CC8C1A816}"/>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A688EC6-6C62-4792-95A1-276691B0A1BA}"/>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05F49D4-006D-4CEB-996E-1F3D41B20C45}"/>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AABE2F3-43DA-4242-82CE-AA855240A27C}"/>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D38B01A-C1DC-4881-B819-B46F9A2E64BC}"/>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077F5B1-FCE4-488E-BCC3-5100946CA8BD}"/>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11BC6EE-DEB3-45F7-9A25-3898A35CE84C}"/>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97174F2-4789-4324-B9EE-971002C8B03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A75D712-CAF1-4245-94D3-D2607D4E3A1F}"/>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1575072-5DFA-4CA2-BD5B-57D82347F987}"/>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BE5C1F6-962F-4F40-B0A2-98A61B995571}"/>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36DE674-35FC-4A60-98D8-E68FDEB70674}"/>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F472F5B-5603-4CB7-991C-F5F01875CE84}"/>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57ECE80-5636-4CC7-A6CF-4022F08C27D7}"/>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6645564-2FB5-420B-B30B-FEC2A541D635}"/>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4E04732-E2FC-4C19-89E4-92D8756A0D36}"/>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41662BF-8E2B-41D9-BBC2-A8C604316243}"/>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ポイントの減で概ね前年度と同程度の数値となったが、類似団体平均を下回っている。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新たな産業団地の整備による企業進出、法人市民税の確保が期待されるが、市税のさらなる収納率向上対策への積極的な取組や受益者負担の適正化として、使用料等の見直しによる収入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048C891-70CA-4121-B740-BBB711F0B81E}"/>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2A83C75-F6CE-4F28-937F-DD016CB56BB7}"/>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A4DB2AA-491A-4E38-BDA5-BF402B76A1CD}"/>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CE7F48B-6FB1-4E51-B899-E61DEF4D0579}"/>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0CBD795-EE25-45FF-9B9D-73CE79B3D2CE}"/>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1946120-DE80-4EA2-8DA2-63C160DC8755}"/>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FF68CDA-C959-440F-A04C-421C57C95F59}"/>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BC7828F2-DDDF-45A8-BE82-F2EA86E63C2D}"/>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2CE0616-C47B-48CA-AA34-84B6BB3299F8}"/>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AE0E60E-3D64-4C0E-937D-17AD0138E2DF}"/>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A55DF30-1768-41F7-9BA9-4C9702C32DA2}"/>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46621FA-E6ED-4293-B3BF-33A3ADF15092}"/>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D5FC874-07B1-436B-B7BE-627B680A2928}"/>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48FEF37B-4AF5-4F1A-AE8B-F9C3F0BB0F2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439CF5D-B109-4957-B892-A3C14C5E34E9}"/>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1FE6342A-325D-42A2-95E8-B83DB2FE508D}"/>
            </a:ext>
          </a:extLst>
        </xdr:cNvPr>
        <xdr:cNvCxnSpPr/>
      </xdr:nvCxnSpPr>
      <xdr:spPr>
        <a:xfrm flipV="1">
          <a:off x="4514850" y="6146800"/>
          <a:ext cx="0" cy="1316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B20ED912-55E5-40C5-AB8A-EE099CDD99E7}"/>
            </a:ext>
          </a:extLst>
        </xdr:cNvPr>
        <xdr:cNvSpPr txBox="1"/>
      </xdr:nvSpPr>
      <xdr:spPr>
        <a:xfrm>
          <a:off x="458470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12152E94-7AAF-4EA2-9210-5A3745E48C51}"/>
            </a:ext>
          </a:extLst>
        </xdr:cNvPr>
        <xdr:cNvCxnSpPr/>
      </xdr:nvCxnSpPr>
      <xdr:spPr>
        <a:xfrm>
          <a:off x="442595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634F6BD4-EF02-48CF-B9C5-3C9ACBBE173E}"/>
            </a:ext>
          </a:extLst>
        </xdr:cNvPr>
        <xdr:cNvSpPr txBox="1"/>
      </xdr:nvSpPr>
      <xdr:spPr>
        <a:xfrm>
          <a:off x="45847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4C67BAFD-4E14-41F9-B9F7-7E79FB77430D}"/>
            </a:ext>
          </a:extLst>
        </xdr:cNvPr>
        <xdr:cNvCxnSpPr/>
      </xdr:nvCxnSpPr>
      <xdr:spPr>
        <a:xfrm>
          <a:off x="4425950" y="614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a:extLst>
            <a:ext uri="{FF2B5EF4-FFF2-40B4-BE49-F238E27FC236}">
              <a16:creationId xmlns:a16="http://schemas.microsoft.com/office/drawing/2014/main" id="{47951387-072B-460C-8959-DE5FD63CD7BE}"/>
            </a:ext>
          </a:extLst>
        </xdr:cNvPr>
        <xdr:cNvCxnSpPr/>
      </xdr:nvCxnSpPr>
      <xdr:spPr>
        <a:xfrm>
          <a:off x="3752850" y="7040033"/>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AE068215-DF44-42D3-973D-38D277CA0183}"/>
            </a:ext>
          </a:extLst>
        </xdr:cNvPr>
        <xdr:cNvSpPr txBox="1"/>
      </xdr:nvSpPr>
      <xdr:spPr>
        <a:xfrm>
          <a:off x="4584700" y="6773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47E57848-A778-4516-837A-D473211E1D5A}"/>
            </a:ext>
          </a:extLst>
        </xdr:cNvPr>
        <xdr:cNvSpPr/>
      </xdr:nvSpPr>
      <xdr:spPr>
        <a:xfrm>
          <a:off x="4464050" y="692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E6D1DBE2-CC5D-4819-9B6C-347D39EF9753}"/>
            </a:ext>
          </a:extLst>
        </xdr:cNvPr>
        <xdr:cNvCxnSpPr/>
      </xdr:nvCxnSpPr>
      <xdr:spPr>
        <a:xfrm>
          <a:off x="2940050" y="7026628"/>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83C2F32-6936-419A-88FC-A4FF6B25D76C}"/>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36DD23FB-44CE-4D8D-8FB9-02F27464AC98}"/>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EAEEE53F-9716-489E-AB8A-A514519E24A4}"/>
            </a:ext>
          </a:extLst>
        </xdr:cNvPr>
        <xdr:cNvCxnSpPr/>
      </xdr:nvCxnSpPr>
      <xdr:spPr>
        <a:xfrm>
          <a:off x="2127250" y="702662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1AEF27A7-B982-469F-BA26-22D52212F806}"/>
            </a:ext>
          </a:extLst>
        </xdr:cNvPr>
        <xdr:cNvSpPr/>
      </xdr:nvSpPr>
      <xdr:spPr>
        <a:xfrm>
          <a:off x="2889250" y="6874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3E897E5B-35B3-418F-A38B-FA0D95CE28CE}"/>
            </a:ext>
          </a:extLst>
        </xdr:cNvPr>
        <xdr:cNvSpPr txBox="1"/>
      </xdr:nvSpPr>
      <xdr:spPr>
        <a:xfrm>
          <a:off x="25971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EB26FE1A-0DAF-4BD5-AF74-D88C03CC7E43}"/>
            </a:ext>
          </a:extLst>
        </xdr:cNvPr>
        <xdr:cNvCxnSpPr/>
      </xdr:nvCxnSpPr>
      <xdr:spPr>
        <a:xfrm flipV="1">
          <a:off x="1333500" y="7026628"/>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AE9E10E-0F01-42E6-A652-5F2031AB87F6}"/>
            </a:ext>
          </a:extLst>
        </xdr:cNvPr>
        <xdr:cNvSpPr/>
      </xdr:nvSpPr>
      <xdr:spPr>
        <a:xfrm>
          <a:off x="2095500" y="69017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50167DC9-FD3E-49BF-B70C-0156CE088097}"/>
            </a:ext>
          </a:extLst>
        </xdr:cNvPr>
        <xdr:cNvSpPr txBox="1"/>
      </xdr:nvSpPr>
      <xdr:spPr>
        <a:xfrm>
          <a:off x="1784350" y="667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8A28EFAA-4944-4892-9F21-DC0EBC8B2AC0}"/>
            </a:ext>
          </a:extLst>
        </xdr:cNvPr>
        <xdr:cNvSpPr/>
      </xdr:nvSpPr>
      <xdr:spPr>
        <a:xfrm>
          <a:off x="1282700" y="6888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1E7376A6-C3B5-49AD-8065-FDCF7C457FA6}"/>
            </a:ext>
          </a:extLst>
        </xdr:cNvPr>
        <xdr:cNvSpPr txBox="1"/>
      </xdr:nvSpPr>
      <xdr:spPr>
        <a:xfrm>
          <a:off x="971550" y="666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1800EBE-53B8-4B95-BF78-C912BEA89448}"/>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DD2583A-B298-4EEA-B785-3D36D70DE619}"/>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81CE590-310F-46F7-B3AB-03B9AC504BBB}"/>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B4BCF5F-8B70-4E7E-BE71-9BD2DB359C4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C740F43-F70D-4DED-B554-919BE2B11AE5}"/>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a:extLst>
            <a:ext uri="{FF2B5EF4-FFF2-40B4-BE49-F238E27FC236}">
              <a16:creationId xmlns:a16="http://schemas.microsoft.com/office/drawing/2014/main" id="{893FE840-1778-4068-9347-9D2D60244F46}"/>
            </a:ext>
          </a:extLst>
        </xdr:cNvPr>
        <xdr:cNvSpPr/>
      </xdr:nvSpPr>
      <xdr:spPr>
        <a:xfrm>
          <a:off x="4464050" y="7002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a:extLst>
            <a:ext uri="{FF2B5EF4-FFF2-40B4-BE49-F238E27FC236}">
              <a16:creationId xmlns:a16="http://schemas.microsoft.com/office/drawing/2014/main" id="{342A8696-2D0B-45AC-81FC-1301173C28FF}"/>
            </a:ext>
          </a:extLst>
        </xdr:cNvPr>
        <xdr:cNvSpPr txBox="1"/>
      </xdr:nvSpPr>
      <xdr:spPr>
        <a:xfrm>
          <a:off x="4584700" y="69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38B962C7-27D3-4CF0-990D-181470F65A8F}"/>
            </a:ext>
          </a:extLst>
        </xdr:cNvPr>
        <xdr:cNvSpPr/>
      </xdr:nvSpPr>
      <xdr:spPr>
        <a:xfrm>
          <a:off x="3702050" y="69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B7C43474-0C9E-4B49-B0CC-0D523A95C53A}"/>
            </a:ext>
          </a:extLst>
        </xdr:cNvPr>
        <xdr:cNvSpPr txBox="1"/>
      </xdr:nvSpPr>
      <xdr:spPr>
        <a:xfrm>
          <a:off x="3409950" y="707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a:extLst>
            <a:ext uri="{FF2B5EF4-FFF2-40B4-BE49-F238E27FC236}">
              <a16:creationId xmlns:a16="http://schemas.microsoft.com/office/drawing/2014/main" id="{D422CA5D-617F-4731-96E3-EEA152D1CF6A}"/>
            </a:ext>
          </a:extLst>
        </xdr:cNvPr>
        <xdr:cNvSpPr/>
      </xdr:nvSpPr>
      <xdr:spPr>
        <a:xfrm>
          <a:off x="2889250" y="69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a:extLst>
            <a:ext uri="{FF2B5EF4-FFF2-40B4-BE49-F238E27FC236}">
              <a16:creationId xmlns:a16="http://schemas.microsoft.com/office/drawing/2014/main" id="{CE68F19D-7BC3-49C0-827E-BC2F0A695661}"/>
            </a:ext>
          </a:extLst>
        </xdr:cNvPr>
        <xdr:cNvSpPr txBox="1"/>
      </xdr:nvSpPr>
      <xdr:spPr>
        <a:xfrm>
          <a:off x="25971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a:extLst>
            <a:ext uri="{FF2B5EF4-FFF2-40B4-BE49-F238E27FC236}">
              <a16:creationId xmlns:a16="http://schemas.microsoft.com/office/drawing/2014/main" id="{3FA4E174-7CF0-4891-AABF-F03FF53FC3C2}"/>
            </a:ext>
          </a:extLst>
        </xdr:cNvPr>
        <xdr:cNvSpPr/>
      </xdr:nvSpPr>
      <xdr:spPr>
        <a:xfrm>
          <a:off x="2095500" y="69758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95" name="テキスト ボックス 94">
          <a:extLst>
            <a:ext uri="{FF2B5EF4-FFF2-40B4-BE49-F238E27FC236}">
              <a16:creationId xmlns:a16="http://schemas.microsoft.com/office/drawing/2014/main" id="{9D9E9E8C-2303-4560-8170-DC25A2845FCE}"/>
            </a:ext>
          </a:extLst>
        </xdr:cNvPr>
        <xdr:cNvSpPr txBox="1"/>
      </xdr:nvSpPr>
      <xdr:spPr>
        <a:xfrm>
          <a:off x="17843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6FFA4C1F-FCBE-4388-8E92-ECE1368F4FD8}"/>
            </a:ext>
          </a:extLst>
        </xdr:cNvPr>
        <xdr:cNvSpPr/>
      </xdr:nvSpPr>
      <xdr:spPr>
        <a:xfrm>
          <a:off x="1282700" y="69892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EB7C67B-8996-4A33-9D9E-BCFF9CCE3F31}"/>
            </a:ext>
          </a:extLst>
        </xdr:cNvPr>
        <xdr:cNvSpPr txBox="1"/>
      </xdr:nvSpPr>
      <xdr:spPr>
        <a:xfrm>
          <a:off x="971550" y="707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E91A2E4-EA11-4C9D-9DCB-587739080D1F}"/>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60FBC47-A7D5-4909-B9D3-6DCAD663B4B5}"/>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130313FF-28CC-41A6-A964-7814174CE0FC}"/>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9A1A4C3-EA57-42D5-BE9F-22BBF98E97B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7D5CD2F-CD5C-4D55-B7F7-E73485E671D3}"/>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B2F478A-763E-4943-9531-F1CAA0F7C628}"/>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A15191A-7FFC-4D4C-9F2F-18CA55EE5431}"/>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BEAAE095-37A5-4A78-A829-EECF4FCD9A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7C09E2D-D68C-41A9-839B-B895F365FE54}"/>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BF3794D-8326-402C-A65A-D065D9622E71}"/>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F712EB7-9B49-40A5-90E4-A6E8E05EBB34}"/>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6E01858-6D45-4CE2-B7C7-0F5C3A426876}"/>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9702D47B-E6A7-4856-BC12-87CCFE6159A8}"/>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市税などが増額したが、臨時財政対策債が大幅な減額となった影響により、経常一般財源収入額が前年度と比べて減少し、また経常経費では、施設の電気料金高騰による需用費の増や個人番号カードの申請の場を多く設けたことによる委託料が増となった。これらの要因により、経常収支比率は悪化したが、昨年度同様、類似団体平均を上回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今後も地方税全般のさらなる徴収率向上を図るとともに、受益者負担の適正化として使用料等の見直しによる歳入確保に努める。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また、藤岡市行政改革大綱に基づき、人口減少社会に適応するため、組織体制や予算規模等におけるスリム化を図り、事務事業のさらなる効率化を進め、経常経費の縮減に努める。</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9D49C6E-B891-4375-8028-89181540FE02}"/>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DE3C5F7-B8B7-4082-B9E0-357DA38D4974}"/>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514BBA1-57E3-4B09-8D25-B3AFF3A9C848}"/>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9D208628-91D3-49EB-A6E7-E4CECE8F2566}"/>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8842AE92-1577-4F8D-B3C0-C5AAACE05D3D}"/>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731CD177-BC23-4CA6-83CA-48943C8A90A8}"/>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82588921-9054-4219-A4A1-D103F5B915BA}"/>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2CA4C4D1-91F0-4D7A-9E33-B29594587ACA}"/>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12A07450-006E-4B1B-9BF3-A721CE825B41}"/>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97937419-7521-4E67-ACD4-EF3ACAB97AA7}"/>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3769F831-BED1-445D-8EB0-FC4F9AC6AD68}"/>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AC977900-1793-4E77-BB79-2944EE693EDC}"/>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ABD34BE2-C195-48B7-A78F-A955546F6FE4}"/>
            </a:ext>
          </a:extLst>
        </xdr:cNvPr>
        <xdr:cNvCxnSpPr/>
      </xdr:nvCxnSpPr>
      <xdr:spPr>
        <a:xfrm flipV="1">
          <a:off x="4514850" y="9708832"/>
          <a:ext cx="0" cy="12220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D06BF59B-2566-4C27-9F96-A0EAD9E39052}"/>
            </a:ext>
          </a:extLst>
        </xdr:cNvPr>
        <xdr:cNvSpPr txBox="1"/>
      </xdr:nvSpPr>
      <xdr:spPr>
        <a:xfrm>
          <a:off x="45847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41A8FE3A-7B6A-4081-AEAF-1B9CAAB821A4}"/>
            </a:ext>
          </a:extLst>
        </xdr:cNvPr>
        <xdr:cNvCxnSpPr/>
      </xdr:nvCxnSpPr>
      <xdr:spPr>
        <a:xfrm>
          <a:off x="4425950" y="10930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52E045F1-EAA8-4CF3-9DA9-46471BF01235}"/>
            </a:ext>
          </a:extLst>
        </xdr:cNvPr>
        <xdr:cNvSpPr txBox="1"/>
      </xdr:nvSpPr>
      <xdr:spPr>
        <a:xfrm>
          <a:off x="4584700" y="945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EC0C171A-3110-4AB6-B47E-93FEB172604F}"/>
            </a:ext>
          </a:extLst>
        </xdr:cNvPr>
        <xdr:cNvCxnSpPr/>
      </xdr:nvCxnSpPr>
      <xdr:spPr>
        <a:xfrm>
          <a:off x="4425950" y="9708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10795</xdr:rowOff>
    </xdr:from>
    <xdr:to>
      <xdr:col>23</xdr:col>
      <xdr:colOff>133350</xdr:colOff>
      <xdr:row>63</xdr:row>
      <xdr:rowOff>23813</xdr:rowOff>
    </xdr:to>
    <xdr:cxnSp macro="">
      <xdr:nvCxnSpPr>
        <xdr:cNvPr id="128" name="直線コネクタ 127">
          <a:extLst>
            <a:ext uri="{FF2B5EF4-FFF2-40B4-BE49-F238E27FC236}">
              <a16:creationId xmlns:a16="http://schemas.microsoft.com/office/drawing/2014/main" id="{FD33742F-6A07-433F-9C77-240A88D075CB}"/>
            </a:ext>
          </a:extLst>
        </xdr:cNvPr>
        <xdr:cNvCxnSpPr/>
      </xdr:nvCxnSpPr>
      <xdr:spPr>
        <a:xfrm>
          <a:off x="3752850" y="10081895"/>
          <a:ext cx="762000" cy="3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87448F7B-7732-4B9E-83C6-62E45C57DB83}"/>
            </a:ext>
          </a:extLst>
        </xdr:cNvPr>
        <xdr:cNvSpPr txBox="1"/>
      </xdr:nvSpPr>
      <xdr:spPr>
        <a:xfrm>
          <a:off x="4584700" y="1038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7D6D11E3-2AF4-4273-8CAF-0229904957D1}"/>
            </a:ext>
          </a:extLst>
        </xdr:cNvPr>
        <xdr:cNvSpPr/>
      </xdr:nvSpPr>
      <xdr:spPr>
        <a:xfrm>
          <a:off x="446405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64</xdr:row>
      <xdr:rowOff>21272</xdr:rowOff>
    </xdr:to>
    <xdr:cxnSp macro="">
      <xdr:nvCxnSpPr>
        <xdr:cNvPr id="131" name="直線コネクタ 130">
          <a:extLst>
            <a:ext uri="{FF2B5EF4-FFF2-40B4-BE49-F238E27FC236}">
              <a16:creationId xmlns:a16="http://schemas.microsoft.com/office/drawing/2014/main" id="{46737B87-C1D3-4D6B-ADF5-F008F66A5E98}"/>
            </a:ext>
          </a:extLst>
        </xdr:cNvPr>
        <xdr:cNvCxnSpPr/>
      </xdr:nvCxnSpPr>
      <xdr:spPr>
        <a:xfrm flipV="1">
          <a:off x="2940050" y="10081895"/>
          <a:ext cx="812800" cy="50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E4626A3D-9F6C-49E6-A6D3-1264431968F9}"/>
            </a:ext>
          </a:extLst>
        </xdr:cNvPr>
        <xdr:cNvSpPr/>
      </xdr:nvSpPr>
      <xdr:spPr>
        <a:xfrm>
          <a:off x="3702050" y="10193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6A6F90A8-7D3E-48A8-B941-90C7766D7257}"/>
            </a:ext>
          </a:extLst>
        </xdr:cNvPr>
        <xdr:cNvSpPr txBox="1"/>
      </xdr:nvSpPr>
      <xdr:spPr>
        <a:xfrm>
          <a:off x="3409950" y="1027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65</xdr:row>
      <xdr:rowOff>121285</xdr:rowOff>
    </xdr:to>
    <xdr:cxnSp macro="">
      <xdr:nvCxnSpPr>
        <xdr:cNvPr id="134" name="直線コネクタ 133">
          <a:extLst>
            <a:ext uri="{FF2B5EF4-FFF2-40B4-BE49-F238E27FC236}">
              <a16:creationId xmlns:a16="http://schemas.microsoft.com/office/drawing/2014/main" id="{1FCAA8E9-286A-427A-93FF-8198DB4C72D0}"/>
            </a:ext>
          </a:extLst>
        </xdr:cNvPr>
        <xdr:cNvCxnSpPr/>
      </xdr:nvCxnSpPr>
      <xdr:spPr>
        <a:xfrm flipV="1">
          <a:off x="2127250" y="10587672"/>
          <a:ext cx="812800" cy="26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71A67E0B-7287-4B8B-8510-02A183538451}"/>
            </a:ext>
          </a:extLst>
        </xdr:cNvPr>
        <xdr:cNvSpPr/>
      </xdr:nvSpPr>
      <xdr:spPr>
        <a:xfrm>
          <a:off x="2889250" y="1045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A48170F7-E92C-487B-A638-E008B0262040}"/>
            </a:ext>
          </a:extLst>
        </xdr:cNvPr>
        <xdr:cNvSpPr txBox="1"/>
      </xdr:nvSpPr>
      <xdr:spPr>
        <a:xfrm>
          <a:off x="2597150" y="1023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65</xdr:row>
      <xdr:rowOff>121285</xdr:rowOff>
    </xdr:to>
    <xdr:cxnSp macro="">
      <xdr:nvCxnSpPr>
        <xdr:cNvPr id="137" name="直線コネクタ 136">
          <a:extLst>
            <a:ext uri="{FF2B5EF4-FFF2-40B4-BE49-F238E27FC236}">
              <a16:creationId xmlns:a16="http://schemas.microsoft.com/office/drawing/2014/main" id="{8AFFBB55-65A9-4635-8047-8496E958617B}"/>
            </a:ext>
          </a:extLst>
        </xdr:cNvPr>
        <xdr:cNvCxnSpPr/>
      </xdr:nvCxnSpPr>
      <xdr:spPr>
        <a:xfrm>
          <a:off x="1333500" y="10804525"/>
          <a:ext cx="7937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8966619B-36EF-42F8-BD17-E45F50B6AC0D}"/>
            </a:ext>
          </a:extLst>
        </xdr:cNvPr>
        <xdr:cNvSpPr/>
      </xdr:nvSpPr>
      <xdr:spPr>
        <a:xfrm>
          <a:off x="2095500" y="10464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BBFA0AA3-8D69-464E-8DBF-101A9547F6F6}"/>
            </a:ext>
          </a:extLst>
        </xdr:cNvPr>
        <xdr:cNvSpPr txBox="1"/>
      </xdr:nvSpPr>
      <xdr:spPr>
        <a:xfrm>
          <a:off x="178435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B3038B0D-359C-4892-BF14-4D84FEF28AB7}"/>
            </a:ext>
          </a:extLst>
        </xdr:cNvPr>
        <xdr:cNvSpPr/>
      </xdr:nvSpPr>
      <xdr:spPr>
        <a:xfrm>
          <a:off x="1282700"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41" name="テキスト ボックス 140">
          <a:extLst>
            <a:ext uri="{FF2B5EF4-FFF2-40B4-BE49-F238E27FC236}">
              <a16:creationId xmlns:a16="http://schemas.microsoft.com/office/drawing/2014/main" id="{03A17962-86DD-4796-98C3-379878E8779F}"/>
            </a:ext>
          </a:extLst>
        </xdr:cNvPr>
        <xdr:cNvSpPr txBox="1"/>
      </xdr:nvSpPr>
      <xdr:spPr>
        <a:xfrm>
          <a:off x="9715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D3FABD3D-2067-4A4A-976C-C418250C79B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4BE4CDB0-040A-430C-AAA2-F0F9DF5803C1}"/>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FF73A5B-A722-4D9A-ACDF-DF6C7D855AB7}"/>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B282ED0-04D0-4F0D-A41D-46BCDBAF5F5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A88FA0A-349E-4A26-8AE3-2D5032E8BFEB}"/>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144463</xdr:rowOff>
    </xdr:from>
    <xdr:to>
      <xdr:col>23</xdr:col>
      <xdr:colOff>184150</xdr:colOff>
      <xdr:row>63</xdr:row>
      <xdr:rowOff>74613</xdr:rowOff>
    </xdr:to>
    <xdr:sp macro="" textlink="">
      <xdr:nvSpPr>
        <xdr:cNvPr id="147" name="楕円 146">
          <a:extLst>
            <a:ext uri="{FF2B5EF4-FFF2-40B4-BE49-F238E27FC236}">
              <a16:creationId xmlns:a16="http://schemas.microsoft.com/office/drawing/2014/main" id="{26794CD1-AFFB-49A3-B295-5E15A10D5504}"/>
            </a:ext>
          </a:extLst>
        </xdr:cNvPr>
        <xdr:cNvSpPr/>
      </xdr:nvSpPr>
      <xdr:spPr>
        <a:xfrm>
          <a:off x="4464050" y="10380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160990</xdr:rowOff>
    </xdr:from>
    <xdr:ext cx="762000" cy="259045"/>
    <xdr:sp macro="" textlink="">
      <xdr:nvSpPr>
        <xdr:cNvPr id="148" name="財政構造の弾力性該当値テキスト">
          <a:extLst>
            <a:ext uri="{FF2B5EF4-FFF2-40B4-BE49-F238E27FC236}">
              <a16:creationId xmlns:a16="http://schemas.microsoft.com/office/drawing/2014/main" id="{506ABA27-B1E0-4996-92FC-E2A2AD9E67EF}"/>
            </a:ext>
          </a:extLst>
        </xdr:cNvPr>
        <xdr:cNvSpPr txBox="1"/>
      </xdr:nvSpPr>
      <xdr:spPr>
        <a:xfrm>
          <a:off x="4584700" y="1023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131445</xdr:rowOff>
    </xdr:from>
    <xdr:to>
      <xdr:col>19</xdr:col>
      <xdr:colOff>184150</xdr:colOff>
      <xdr:row>61</xdr:row>
      <xdr:rowOff>61595</xdr:rowOff>
    </xdr:to>
    <xdr:sp macro="" textlink="">
      <xdr:nvSpPr>
        <xdr:cNvPr id="149" name="楕円 148">
          <a:extLst>
            <a:ext uri="{FF2B5EF4-FFF2-40B4-BE49-F238E27FC236}">
              <a16:creationId xmlns:a16="http://schemas.microsoft.com/office/drawing/2014/main" id="{FB747D73-FF99-4435-AC5C-3B61C3F6923F}"/>
            </a:ext>
          </a:extLst>
        </xdr:cNvPr>
        <xdr:cNvSpPr/>
      </xdr:nvSpPr>
      <xdr:spPr>
        <a:xfrm>
          <a:off x="3702050" y="10037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71772</xdr:rowOff>
    </xdr:from>
    <xdr:ext cx="736600" cy="259045"/>
    <xdr:sp macro="" textlink="">
      <xdr:nvSpPr>
        <xdr:cNvPr id="150" name="テキスト ボックス 149">
          <a:extLst>
            <a:ext uri="{FF2B5EF4-FFF2-40B4-BE49-F238E27FC236}">
              <a16:creationId xmlns:a16="http://schemas.microsoft.com/office/drawing/2014/main" id="{60930077-88AD-4EEB-9DEF-552C87BC126E}"/>
            </a:ext>
          </a:extLst>
        </xdr:cNvPr>
        <xdr:cNvSpPr txBox="1"/>
      </xdr:nvSpPr>
      <xdr:spPr>
        <a:xfrm>
          <a:off x="3409950" y="981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a:extLst>
            <a:ext uri="{FF2B5EF4-FFF2-40B4-BE49-F238E27FC236}">
              <a16:creationId xmlns:a16="http://schemas.microsoft.com/office/drawing/2014/main" id="{417F0444-50B8-4B9E-B39D-F09F91DBD68F}"/>
            </a:ext>
          </a:extLst>
        </xdr:cNvPr>
        <xdr:cNvSpPr/>
      </xdr:nvSpPr>
      <xdr:spPr>
        <a:xfrm>
          <a:off x="2889250" y="105432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a:extLst>
            <a:ext uri="{FF2B5EF4-FFF2-40B4-BE49-F238E27FC236}">
              <a16:creationId xmlns:a16="http://schemas.microsoft.com/office/drawing/2014/main" id="{9BD3A256-08E1-4F7C-9260-7CA101405A97}"/>
            </a:ext>
          </a:extLst>
        </xdr:cNvPr>
        <xdr:cNvSpPr txBox="1"/>
      </xdr:nvSpPr>
      <xdr:spPr>
        <a:xfrm>
          <a:off x="2597150" y="10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3" name="楕円 152">
          <a:extLst>
            <a:ext uri="{FF2B5EF4-FFF2-40B4-BE49-F238E27FC236}">
              <a16:creationId xmlns:a16="http://schemas.microsoft.com/office/drawing/2014/main" id="{77FAADF5-C359-4739-B1C3-3976A6BDFB02}"/>
            </a:ext>
          </a:extLst>
        </xdr:cNvPr>
        <xdr:cNvSpPr/>
      </xdr:nvSpPr>
      <xdr:spPr>
        <a:xfrm>
          <a:off x="2095500" y="108019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4" name="テキスト ボックス 153">
          <a:extLst>
            <a:ext uri="{FF2B5EF4-FFF2-40B4-BE49-F238E27FC236}">
              <a16:creationId xmlns:a16="http://schemas.microsoft.com/office/drawing/2014/main" id="{053DF026-AFB1-47CF-975A-DBB7FF25C8F9}"/>
            </a:ext>
          </a:extLst>
        </xdr:cNvPr>
        <xdr:cNvSpPr txBox="1"/>
      </xdr:nvSpPr>
      <xdr:spPr>
        <a:xfrm>
          <a:off x="1784350" y="1088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55" name="楕円 154">
          <a:extLst>
            <a:ext uri="{FF2B5EF4-FFF2-40B4-BE49-F238E27FC236}">
              <a16:creationId xmlns:a16="http://schemas.microsoft.com/office/drawing/2014/main" id="{8D3C9E5F-65FA-4202-8BB9-16F46C9ED8FE}"/>
            </a:ext>
          </a:extLst>
        </xdr:cNvPr>
        <xdr:cNvSpPr/>
      </xdr:nvSpPr>
      <xdr:spPr>
        <a:xfrm>
          <a:off x="1282700" y="10753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108602</xdr:rowOff>
    </xdr:from>
    <xdr:ext cx="762000" cy="259045"/>
    <xdr:sp macro="" textlink="">
      <xdr:nvSpPr>
        <xdr:cNvPr id="156" name="テキスト ボックス 155">
          <a:extLst>
            <a:ext uri="{FF2B5EF4-FFF2-40B4-BE49-F238E27FC236}">
              <a16:creationId xmlns:a16="http://schemas.microsoft.com/office/drawing/2014/main" id="{F7E5280F-EDC7-45E7-8760-D88E9E7E0AEF}"/>
            </a:ext>
          </a:extLst>
        </xdr:cNvPr>
        <xdr:cNvSpPr txBox="1"/>
      </xdr:nvSpPr>
      <xdr:spPr>
        <a:xfrm>
          <a:off x="971550" y="1084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52F0FB9B-22D4-4C84-9D55-99E835ADBE1B}"/>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1F4B99EE-F029-47D5-B1B1-F2BBA2C1C46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EF4FF234-45DF-4EB9-B15E-F4C88F91151C}"/>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D1B6D455-7D3B-4047-A19E-F6E65FD1266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51A20B79-9583-4611-9E8D-312AC0F25F2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A70B5A8-213E-4CFE-9B0C-7A78A6C2E4A3}"/>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C23DC493-8CDC-4E5C-A92D-C29405A4613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936EF216-2DFF-4CE2-A92A-3F625DBD1F19}"/>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F39B63D4-99D6-4A5A-B1C1-9ABC7CE9C257}"/>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386EFD31-C72D-4D7E-84F7-3861B9F722A5}"/>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3702A04B-12F3-4290-9DCE-99AE0C74A9AA}"/>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81A7A5F7-C87C-4C17-A7A9-C233DB069618}"/>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CAD6F4C1-F112-4FA3-8D53-FFFC0339980E}"/>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ついては、団塊世代の退職及び若年層職員の増により減少傾向にある。また、類似団体平均と比べて低い決算額となっている要因としては、市内にある幼稚園・保育園・認定こども園の大部分を民間で行っていることが影響している。今後も各方面の民間活力の導入を促進し、適切な事業実施や自治体事業の在り方を検討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一方で、物件費については、藤岡市行政改革大綱に基づき、業務の民間委託を進め、職員人件費等から委託料へのシフトが起きているため増加傾向にある。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19D1540F-015A-4FA8-99D9-0C1EFA694AD8}"/>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1F25F67F-FDB2-4A25-880A-837C2004D0DA}"/>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8E890A6C-F89A-408D-821A-B4470124308B}"/>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68B42B09-A490-4014-929C-AB4F6FEBF743}"/>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C0A2131B-8D13-4991-83EE-DEDC1610C74D}"/>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54E620CA-5F99-4C49-9B06-E2892AB43189}"/>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84E41901-1868-49CB-B622-09599C7F3B75}"/>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5901EC6F-5222-42B7-B777-5A2E73DC79CB}"/>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91BB4071-403B-49E6-B013-4AA3CB177E38}"/>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36869686-1A81-41BD-99BF-E0B90F8920B7}"/>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B5FB8A66-846F-4FF9-82C7-C84C1E8A5971}"/>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19E9A08A-0D59-4A56-B670-676BCB4D215D}"/>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796D4EC8-2DB0-49AB-B073-30BABF332A6F}"/>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6EF136D5-8E73-4135-B5D8-50A341DE750D}"/>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1D0E8C30-F028-48C8-A75A-54FF140A039E}"/>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5654EC9-09DA-4CF2-A065-E85D3CFC1462}"/>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86E899FF-C563-4AE4-B6F0-F6F719A24021}"/>
            </a:ext>
          </a:extLst>
        </xdr:cNvPr>
        <xdr:cNvCxnSpPr/>
      </xdr:nvCxnSpPr>
      <xdr:spPr>
        <a:xfrm flipV="1">
          <a:off x="4514850" y="13296503"/>
          <a:ext cx="0" cy="1378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876835C-7E6E-41A2-B4DD-5381FCD0A1D0}"/>
            </a:ext>
          </a:extLst>
        </xdr:cNvPr>
        <xdr:cNvSpPr txBox="1"/>
      </xdr:nvSpPr>
      <xdr:spPr>
        <a:xfrm>
          <a:off x="4584700" y="146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1F7FF45A-FE73-4A09-AEA7-D59983CA8D76}"/>
            </a:ext>
          </a:extLst>
        </xdr:cNvPr>
        <xdr:cNvCxnSpPr/>
      </xdr:nvCxnSpPr>
      <xdr:spPr>
        <a:xfrm>
          <a:off x="4425950" y="14675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396AB3EF-1FD9-49D4-A232-22EBDEBC9DA1}"/>
            </a:ext>
          </a:extLst>
        </xdr:cNvPr>
        <xdr:cNvSpPr txBox="1"/>
      </xdr:nvSpPr>
      <xdr:spPr>
        <a:xfrm>
          <a:off x="4584700" y="1304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59D95E43-7BFE-4F3D-B032-0FC1FD12AA53}"/>
            </a:ext>
          </a:extLst>
        </xdr:cNvPr>
        <xdr:cNvCxnSpPr/>
      </xdr:nvCxnSpPr>
      <xdr:spPr>
        <a:xfrm>
          <a:off x="4425950" y="13296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28977</xdr:rowOff>
    </xdr:from>
    <xdr:to>
      <xdr:col>23</xdr:col>
      <xdr:colOff>133350</xdr:colOff>
      <xdr:row>81</xdr:row>
      <xdr:rowOff>86292</xdr:rowOff>
    </xdr:to>
    <xdr:cxnSp macro="">
      <xdr:nvCxnSpPr>
        <xdr:cNvPr id="191" name="直線コネクタ 190">
          <a:extLst>
            <a:ext uri="{FF2B5EF4-FFF2-40B4-BE49-F238E27FC236}">
              <a16:creationId xmlns:a16="http://schemas.microsoft.com/office/drawing/2014/main" id="{A95DF631-8B9D-4274-B957-D9D898F4F840}"/>
            </a:ext>
          </a:extLst>
        </xdr:cNvPr>
        <xdr:cNvCxnSpPr/>
      </xdr:nvCxnSpPr>
      <xdr:spPr>
        <a:xfrm>
          <a:off x="3752850" y="13402077"/>
          <a:ext cx="762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E306AF21-71A3-4A37-B573-B7F7DADF973D}"/>
            </a:ext>
          </a:extLst>
        </xdr:cNvPr>
        <xdr:cNvSpPr txBox="1"/>
      </xdr:nvSpPr>
      <xdr:spPr>
        <a:xfrm>
          <a:off x="4584700" y="13605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77CE9782-7384-46FC-A688-AF93EBFE1AC8}"/>
            </a:ext>
          </a:extLst>
        </xdr:cNvPr>
        <xdr:cNvSpPr/>
      </xdr:nvSpPr>
      <xdr:spPr>
        <a:xfrm>
          <a:off x="4464050" y="136334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28977</xdr:rowOff>
    </xdr:from>
    <xdr:to>
      <xdr:col>19</xdr:col>
      <xdr:colOff>133350</xdr:colOff>
      <xdr:row>81</xdr:row>
      <xdr:rowOff>46487</xdr:rowOff>
    </xdr:to>
    <xdr:cxnSp macro="">
      <xdr:nvCxnSpPr>
        <xdr:cNvPr id="194" name="直線コネクタ 193">
          <a:extLst>
            <a:ext uri="{FF2B5EF4-FFF2-40B4-BE49-F238E27FC236}">
              <a16:creationId xmlns:a16="http://schemas.microsoft.com/office/drawing/2014/main" id="{4F4C3513-3785-4627-ACD7-36F9098256F2}"/>
            </a:ext>
          </a:extLst>
        </xdr:cNvPr>
        <xdr:cNvCxnSpPr/>
      </xdr:nvCxnSpPr>
      <xdr:spPr>
        <a:xfrm flipV="1">
          <a:off x="2940050" y="13402077"/>
          <a:ext cx="8128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97E37526-39C1-48C7-8AFF-EE31EE4389EB}"/>
            </a:ext>
          </a:extLst>
        </xdr:cNvPr>
        <xdr:cNvSpPr/>
      </xdr:nvSpPr>
      <xdr:spPr>
        <a:xfrm>
          <a:off x="3702050" y="135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21292096-B0A8-43E6-9219-566F1185DA26}"/>
            </a:ext>
          </a:extLst>
        </xdr:cNvPr>
        <xdr:cNvSpPr txBox="1"/>
      </xdr:nvSpPr>
      <xdr:spPr>
        <a:xfrm>
          <a:off x="3409950" y="1367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132066</xdr:rowOff>
    </xdr:from>
    <xdr:to>
      <xdr:col>15</xdr:col>
      <xdr:colOff>82550</xdr:colOff>
      <xdr:row>81</xdr:row>
      <xdr:rowOff>46487</xdr:rowOff>
    </xdr:to>
    <xdr:cxnSp macro="">
      <xdr:nvCxnSpPr>
        <xdr:cNvPr id="197" name="直線コネクタ 196">
          <a:extLst>
            <a:ext uri="{FF2B5EF4-FFF2-40B4-BE49-F238E27FC236}">
              <a16:creationId xmlns:a16="http://schemas.microsoft.com/office/drawing/2014/main" id="{20F6486E-B7D6-430C-8044-6A3FB21A1CB4}"/>
            </a:ext>
          </a:extLst>
        </xdr:cNvPr>
        <xdr:cNvCxnSpPr/>
      </xdr:nvCxnSpPr>
      <xdr:spPr>
        <a:xfrm>
          <a:off x="2127250" y="13340066"/>
          <a:ext cx="812800" cy="7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EABD63D9-19DA-4AD9-93B9-BC049BA09FC4}"/>
            </a:ext>
          </a:extLst>
        </xdr:cNvPr>
        <xdr:cNvSpPr/>
      </xdr:nvSpPr>
      <xdr:spPr>
        <a:xfrm>
          <a:off x="2889250" y="1353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FA755FEB-D72B-435F-8FD4-FE1F9144578D}"/>
            </a:ext>
          </a:extLst>
        </xdr:cNvPr>
        <xdr:cNvSpPr txBox="1"/>
      </xdr:nvSpPr>
      <xdr:spPr>
        <a:xfrm>
          <a:off x="2597150" y="1362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93821</xdr:rowOff>
    </xdr:from>
    <xdr:to>
      <xdr:col>11</xdr:col>
      <xdr:colOff>31750</xdr:colOff>
      <xdr:row>80</xdr:row>
      <xdr:rowOff>132066</xdr:rowOff>
    </xdr:to>
    <xdr:cxnSp macro="">
      <xdr:nvCxnSpPr>
        <xdr:cNvPr id="200" name="直線コネクタ 199">
          <a:extLst>
            <a:ext uri="{FF2B5EF4-FFF2-40B4-BE49-F238E27FC236}">
              <a16:creationId xmlns:a16="http://schemas.microsoft.com/office/drawing/2014/main" id="{8B6F89E1-B395-411E-AE32-C5DB8D9E5B2F}"/>
            </a:ext>
          </a:extLst>
        </xdr:cNvPr>
        <xdr:cNvCxnSpPr/>
      </xdr:nvCxnSpPr>
      <xdr:spPr>
        <a:xfrm>
          <a:off x="1333500" y="13301821"/>
          <a:ext cx="79375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7B3FC051-BC4B-4BD9-A4B3-0D0748D30B3D}"/>
            </a:ext>
          </a:extLst>
        </xdr:cNvPr>
        <xdr:cNvSpPr/>
      </xdr:nvSpPr>
      <xdr:spPr>
        <a:xfrm>
          <a:off x="2095500" y="134643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BD13CFDB-14EF-4C3A-B0B7-F3A6496DCAFA}"/>
            </a:ext>
          </a:extLst>
        </xdr:cNvPr>
        <xdr:cNvSpPr txBox="1"/>
      </xdr:nvSpPr>
      <xdr:spPr>
        <a:xfrm>
          <a:off x="1784350" y="1354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2C5F1474-D03F-40E5-BB06-B001E8E92458}"/>
            </a:ext>
          </a:extLst>
        </xdr:cNvPr>
        <xdr:cNvSpPr/>
      </xdr:nvSpPr>
      <xdr:spPr>
        <a:xfrm>
          <a:off x="1282700" y="13436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4BCD1393-A8C7-42C2-ACD0-D05E924D9FA3}"/>
            </a:ext>
          </a:extLst>
        </xdr:cNvPr>
        <xdr:cNvSpPr txBox="1"/>
      </xdr:nvSpPr>
      <xdr:spPr>
        <a:xfrm>
          <a:off x="971550" y="1352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7CEAA4C-D3F3-495F-953F-A4B8F40C658F}"/>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AB8F77AA-1261-4E5C-A7D4-482E7AF12C12}"/>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69851B7-4903-4E5A-BFB2-E62C5C80539C}"/>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9C20B1DE-E79E-420F-AF32-12B118006D67}"/>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A66FA67-47A2-4635-AF57-A06195480021}"/>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35492</xdr:rowOff>
    </xdr:from>
    <xdr:to>
      <xdr:col>23</xdr:col>
      <xdr:colOff>184150</xdr:colOff>
      <xdr:row>81</xdr:row>
      <xdr:rowOff>137092</xdr:rowOff>
    </xdr:to>
    <xdr:sp macro="" textlink="">
      <xdr:nvSpPr>
        <xdr:cNvPr id="210" name="楕円 209">
          <a:extLst>
            <a:ext uri="{FF2B5EF4-FFF2-40B4-BE49-F238E27FC236}">
              <a16:creationId xmlns:a16="http://schemas.microsoft.com/office/drawing/2014/main" id="{E48D3EB6-9F45-4CE1-B765-E30BBB6C204A}"/>
            </a:ext>
          </a:extLst>
        </xdr:cNvPr>
        <xdr:cNvSpPr/>
      </xdr:nvSpPr>
      <xdr:spPr>
        <a:xfrm>
          <a:off x="4464050" y="134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52019</xdr:rowOff>
    </xdr:from>
    <xdr:ext cx="762000" cy="259045"/>
    <xdr:sp macro="" textlink="">
      <xdr:nvSpPr>
        <xdr:cNvPr id="211" name="人件費・物件費等の状況該当値テキスト">
          <a:extLst>
            <a:ext uri="{FF2B5EF4-FFF2-40B4-BE49-F238E27FC236}">
              <a16:creationId xmlns:a16="http://schemas.microsoft.com/office/drawing/2014/main" id="{893A2814-9D33-43DF-9B04-E897D366FA31}"/>
            </a:ext>
          </a:extLst>
        </xdr:cNvPr>
        <xdr:cNvSpPr txBox="1"/>
      </xdr:nvSpPr>
      <xdr:spPr>
        <a:xfrm>
          <a:off x="4584700" y="132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149627</xdr:rowOff>
    </xdr:from>
    <xdr:to>
      <xdr:col>19</xdr:col>
      <xdr:colOff>184150</xdr:colOff>
      <xdr:row>81</xdr:row>
      <xdr:rowOff>79777</xdr:rowOff>
    </xdr:to>
    <xdr:sp macro="" textlink="">
      <xdr:nvSpPr>
        <xdr:cNvPr id="212" name="楕円 211">
          <a:extLst>
            <a:ext uri="{FF2B5EF4-FFF2-40B4-BE49-F238E27FC236}">
              <a16:creationId xmlns:a16="http://schemas.microsoft.com/office/drawing/2014/main" id="{441CD5CA-3B85-4C99-9260-8AA4F93598F8}"/>
            </a:ext>
          </a:extLst>
        </xdr:cNvPr>
        <xdr:cNvSpPr/>
      </xdr:nvSpPr>
      <xdr:spPr>
        <a:xfrm>
          <a:off x="3702050" y="13357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89954</xdr:rowOff>
    </xdr:from>
    <xdr:ext cx="736600" cy="259045"/>
    <xdr:sp macro="" textlink="">
      <xdr:nvSpPr>
        <xdr:cNvPr id="213" name="テキスト ボックス 212">
          <a:extLst>
            <a:ext uri="{FF2B5EF4-FFF2-40B4-BE49-F238E27FC236}">
              <a16:creationId xmlns:a16="http://schemas.microsoft.com/office/drawing/2014/main" id="{9A7ED62C-0AB4-4A6E-AE90-48DF99E01401}"/>
            </a:ext>
          </a:extLst>
        </xdr:cNvPr>
        <xdr:cNvSpPr txBox="1"/>
      </xdr:nvSpPr>
      <xdr:spPr>
        <a:xfrm>
          <a:off x="3409950" y="1313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167137</xdr:rowOff>
    </xdr:from>
    <xdr:to>
      <xdr:col>15</xdr:col>
      <xdr:colOff>133350</xdr:colOff>
      <xdr:row>81</xdr:row>
      <xdr:rowOff>97287</xdr:rowOff>
    </xdr:to>
    <xdr:sp macro="" textlink="">
      <xdr:nvSpPr>
        <xdr:cNvPr id="214" name="楕円 213">
          <a:extLst>
            <a:ext uri="{FF2B5EF4-FFF2-40B4-BE49-F238E27FC236}">
              <a16:creationId xmlns:a16="http://schemas.microsoft.com/office/drawing/2014/main" id="{FA763A3D-962C-4724-8706-2B5716857F48}"/>
            </a:ext>
          </a:extLst>
        </xdr:cNvPr>
        <xdr:cNvSpPr/>
      </xdr:nvSpPr>
      <xdr:spPr>
        <a:xfrm>
          <a:off x="2889250" y="133751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107464</xdr:rowOff>
    </xdr:from>
    <xdr:ext cx="762000" cy="259045"/>
    <xdr:sp macro="" textlink="">
      <xdr:nvSpPr>
        <xdr:cNvPr id="215" name="テキスト ボックス 214">
          <a:extLst>
            <a:ext uri="{FF2B5EF4-FFF2-40B4-BE49-F238E27FC236}">
              <a16:creationId xmlns:a16="http://schemas.microsoft.com/office/drawing/2014/main" id="{C7A3A35F-371E-4C9F-AE27-11D24C576275}"/>
            </a:ext>
          </a:extLst>
        </xdr:cNvPr>
        <xdr:cNvSpPr txBox="1"/>
      </xdr:nvSpPr>
      <xdr:spPr>
        <a:xfrm>
          <a:off x="2597150" y="1315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81266</xdr:rowOff>
    </xdr:from>
    <xdr:to>
      <xdr:col>11</xdr:col>
      <xdr:colOff>82550</xdr:colOff>
      <xdr:row>81</xdr:row>
      <xdr:rowOff>11416</xdr:rowOff>
    </xdr:to>
    <xdr:sp macro="" textlink="">
      <xdr:nvSpPr>
        <xdr:cNvPr id="216" name="楕円 215">
          <a:extLst>
            <a:ext uri="{FF2B5EF4-FFF2-40B4-BE49-F238E27FC236}">
              <a16:creationId xmlns:a16="http://schemas.microsoft.com/office/drawing/2014/main" id="{09400C4E-2A06-49A4-B46B-CB153B8B318D}"/>
            </a:ext>
          </a:extLst>
        </xdr:cNvPr>
        <xdr:cNvSpPr/>
      </xdr:nvSpPr>
      <xdr:spPr>
        <a:xfrm>
          <a:off x="2095500" y="132892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21593</xdr:rowOff>
    </xdr:from>
    <xdr:ext cx="762000" cy="259045"/>
    <xdr:sp macro="" textlink="">
      <xdr:nvSpPr>
        <xdr:cNvPr id="217" name="テキスト ボックス 216">
          <a:extLst>
            <a:ext uri="{FF2B5EF4-FFF2-40B4-BE49-F238E27FC236}">
              <a16:creationId xmlns:a16="http://schemas.microsoft.com/office/drawing/2014/main" id="{4D61B0AB-0345-4F35-97EC-C753F39AF641}"/>
            </a:ext>
          </a:extLst>
        </xdr:cNvPr>
        <xdr:cNvSpPr txBox="1"/>
      </xdr:nvSpPr>
      <xdr:spPr>
        <a:xfrm>
          <a:off x="1784350" y="1306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43021</xdr:rowOff>
    </xdr:from>
    <xdr:to>
      <xdr:col>7</xdr:col>
      <xdr:colOff>31750</xdr:colOff>
      <xdr:row>80</xdr:row>
      <xdr:rowOff>144621</xdr:rowOff>
    </xdr:to>
    <xdr:sp macro="" textlink="">
      <xdr:nvSpPr>
        <xdr:cNvPr id="218" name="楕円 217">
          <a:extLst>
            <a:ext uri="{FF2B5EF4-FFF2-40B4-BE49-F238E27FC236}">
              <a16:creationId xmlns:a16="http://schemas.microsoft.com/office/drawing/2014/main" id="{C60886B9-98E6-4955-919D-68028B2EEA62}"/>
            </a:ext>
          </a:extLst>
        </xdr:cNvPr>
        <xdr:cNvSpPr/>
      </xdr:nvSpPr>
      <xdr:spPr>
        <a:xfrm>
          <a:off x="1282700" y="132510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154798</xdr:rowOff>
    </xdr:from>
    <xdr:ext cx="762000" cy="259045"/>
    <xdr:sp macro="" textlink="">
      <xdr:nvSpPr>
        <xdr:cNvPr id="219" name="テキスト ボックス 218">
          <a:extLst>
            <a:ext uri="{FF2B5EF4-FFF2-40B4-BE49-F238E27FC236}">
              <a16:creationId xmlns:a16="http://schemas.microsoft.com/office/drawing/2014/main" id="{0A646E3B-9CFA-4548-A5BD-08E6AB4EB8AA}"/>
            </a:ext>
          </a:extLst>
        </xdr:cNvPr>
        <xdr:cNvSpPr txBox="1"/>
      </xdr:nvSpPr>
      <xdr:spPr>
        <a:xfrm>
          <a:off x="971550" y="1303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CE707975-D1B3-4A3B-9E63-DC9FEC45B00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2A3881E3-03F5-456B-B397-C151CD183ED8}"/>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78E6B24-C6C5-41AD-BCD3-5F1E5129C652}"/>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AC992AE-AEA5-425A-8E74-2544DA878AB1}"/>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261A97BE-07DE-4625-948F-11714F95E0BA}"/>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3A7DE76-914B-4A47-87A3-8419F2032826}"/>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1306939A-1E96-4E0D-A8FC-824353B6D11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B3229072-08F3-4E44-B23B-CF21A492583A}"/>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6314883-7114-4680-8A32-0E07999484A1}"/>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D348CB07-1BFF-4F31-B9C8-0B2CA7C98BC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8F76FA58-88A2-4043-B05C-28BEE81F7E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EA3AC518-2345-465B-AB0F-EC23ED71784A}"/>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749E1F3F-3FD4-422C-B703-E108815B2AA4}"/>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これまでも給与の適正化に努めてきたが、類似団体平均よりやや高い水準となっている。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今後は、藤岡市行政改革大綱の取組として、時間外勤務の代休取得を促進するなどの手当削減を進めるとともに、特別会計を含めた人員の適正化に努める。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523DD0E6-5B7E-4E7D-BF0C-576E3B9C135D}"/>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A916FE0D-CAB5-4EA9-9829-5EAA7477E63F}"/>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C222E26-8697-4E45-8217-640B91EE540A}"/>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166D96CB-336E-436E-BCA6-B4BF98261E18}"/>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9E9F1A-57D2-406A-82C4-25E16529840E}"/>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88A4DA5A-415B-4B2E-9CC3-EF25D3647D69}"/>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9F7864BF-2F4A-44BC-AE7A-4CECBBA8BF3D}"/>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C39C8D31-CB9C-4725-AFD3-A53313599195}"/>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87901204-8EFF-4690-9BDC-6A4B9C256C29}"/>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46A95BE0-B715-467A-B867-0767E6C599A1}"/>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E542C189-E0E8-4006-A780-42B65424F8FC}"/>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3097836E-885A-4125-A896-7BA1232BF831}"/>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9715C08F-4819-4ABF-A849-2A219AB7A149}"/>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1AD38E28-DCCA-4822-A3AC-14315D08AB18}"/>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CF674A61-31BF-4888-8C21-E8AAEBBC3712}"/>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4E85034-BF68-4686-8606-E3CE562E81F4}"/>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6C2B581-C302-4228-A6A0-46088F9095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E4C7285-40AA-4A78-AE83-C4E1AF84201A}"/>
            </a:ext>
          </a:extLst>
        </xdr:cNvPr>
        <xdr:cNvCxnSpPr/>
      </xdr:nvCxnSpPr>
      <xdr:spPr>
        <a:xfrm flipV="1">
          <a:off x="15474950" y="13401221"/>
          <a:ext cx="0" cy="14768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947675B7-8374-4656-85F7-F86753CDF7B7}"/>
            </a:ext>
          </a:extLst>
        </xdr:cNvPr>
        <xdr:cNvSpPr txBox="1"/>
      </xdr:nvSpPr>
      <xdr:spPr>
        <a:xfrm>
          <a:off x="15563850" y="148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25DDD101-A8CE-4617-8178-03F66A441842}"/>
            </a:ext>
          </a:extLst>
        </xdr:cNvPr>
        <xdr:cNvCxnSpPr/>
      </xdr:nvCxnSpPr>
      <xdr:spPr>
        <a:xfrm>
          <a:off x="15405100" y="14878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400CA62F-8870-42DB-83B2-B5F3C1903987}"/>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FC250384-58FA-4A4C-8008-D734BCC634CD}"/>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86179</xdr:rowOff>
    </xdr:to>
    <xdr:cxnSp macro="">
      <xdr:nvCxnSpPr>
        <xdr:cNvPr id="255" name="直線コネクタ 254">
          <a:extLst>
            <a:ext uri="{FF2B5EF4-FFF2-40B4-BE49-F238E27FC236}">
              <a16:creationId xmlns:a16="http://schemas.microsoft.com/office/drawing/2014/main" id="{19807B05-2458-48C2-AB43-B95A24ABEABD}"/>
            </a:ext>
          </a:extLst>
        </xdr:cNvPr>
        <xdr:cNvCxnSpPr/>
      </xdr:nvCxnSpPr>
      <xdr:spPr>
        <a:xfrm flipV="1">
          <a:off x="14712950" y="14528800"/>
          <a:ext cx="762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6C361546-74CA-431B-9869-1E129CCE1C00}"/>
            </a:ext>
          </a:extLst>
        </xdr:cNvPr>
        <xdr:cNvSpPr txBox="1"/>
      </xdr:nvSpPr>
      <xdr:spPr>
        <a:xfrm>
          <a:off x="15563850" y="1410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E1644DA8-2164-4E91-BDA2-60ED56E4B043}"/>
            </a:ext>
          </a:extLst>
        </xdr:cNvPr>
        <xdr:cNvSpPr/>
      </xdr:nvSpPr>
      <xdr:spPr>
        <a:xfrm>
          <a:off x="15430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86179</xdr:rowOff>
    </xdr:to>
    <xdr:cxnSp macro="">
      <xdr:nvCxnSpPr>
        <xdr:cNvPr id="258" name="直線コネクタ 257">
          <a:extLst>
            <a:ext uri="{FF2B5EF4-FFF2-40B4-BE49-F238E27FC236}">
              <a16:creationId xmlns:a16="http://schemas.microsoft.com/office/drawing/2014/main" id="{1D05BA07-5F4F-4C2B-85F9-23CC303BEE34}"/>
            </a:ext>
          </a:extLst>
        </xdr:cNvPr>
        <xdr:cNvCxnSpPr/>
      </xdr:nvCxnSpPr>
      <xdr:spPr>
        <a:xfrm>
          <a:off x="13906500" y="14580507"/>
          <a:ext cx="8064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588E21B9-8076-4B91-8B02-6716C1B931AB}"/>
            </a:ext>
          </a:extLst>
        </xdr:cNvPr>
        <xdr:cNvSpPr/>
      </xdr:nvSpPr>
      <xdr:spPr>
        <a:xfrm>
          <a:off x="14668500" y="142666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81C744EB-091D-4B7D-B14D-BE1941F2C1E4}"/>
            </a:ext>
          </a:extLst>
        </xdr:cNvPr>
        <xdr:cNvSpPr txBox="1"/>
      </xdr:nvSpPr>
      <xdr:spPr>
        <a:xfrm>
          <a:off x="14370050" y="1404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51707</xdr:rowOff>
    </xdr:to>
    <xdr:cxnSp macro="">
      <xdr:nvCxnSpPr>
        <xdr:cNvPr id="261" name="直線コネクタ 260">
          <a:extLst>
            <a:ext uri="{FF2B5EF4-FFF2-40B4-BE49-F238E27FC236}">
              <a16:creationId xmlns:a16="http://schemas.microsoft.com/office/drawing/2014/main" id="{A6846CEA-8441-4762-9C03-01482082819E}"/>
            </a:ext>
          </a:extLst>
        </xdr:cNvPr>
        <xdr:cNvCxnSpPr/>
      </xdr:nvCxnSpPr>
      <xdr:spPr>
        <a:xfrm>
          <a:off x="13106400" y="14448971"/>
          <a:ext cx="80010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C2BA606C-EECF-4158-A3FF-565BE1E6A657}"/>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52E1D011-D032-4FBB-95A6-BBB0839B579B}"/>
            </a:ext>
          </a:extLst>
        </xdr:cNvPr>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id="{8390BCA7-E07A-4828-84A8-7B3A8BB97E00}"/>
            </a:ext>
          </a:extLst>
        </xdr:cNvPr>
        <xdr:cNvCxnSpPr/>
      </xdr:nvCxnSpPr>
      <xdr:spPr>
        <a:xfrm flipV="1">
          <a:off x="12293600" y="14448971"/>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684301A6-A9CD-4B08-894F-E8058FD09F16}"/>
            </a:ext>
          </a:extLst>
        </xdr:cNvPr>
        <xdr:cNvSpPr/>
      </xdr:nvSpPr>
      <xdr:spPr>
        <a:xfrm>
          <a:off x="13055600" y="1428387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C07C4941-AD2C-460F-A0AB-1572251ABE98}"/>
            </a:ext>
          </a:extLst>
        </xdr:cNvPr>
        <xdr:cNvSpPr txBox="1"/>
      </xdr:nvSpPr>
      <xdr:spPr>
        <a:xfrm>
          <a:off x="12763500" y="1405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E24C6575-EBAE-4831-AAF5-FE705D21CABE}"/>
            </a:ext>
          </a:extLst>
        </xdr:cNvPr>
        <xdr:cNvSpPr/>
      </xdr:nvSpPr>
      <xdr:spPr>
        <a:xfrm>
          <a:off x="12242800" y="14283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1CB363B4-2635-48CC-B3FF-9B012448D834}"/>
            </a:ext>
          </a:extLst>
        </xdr:cNvPr>
        <xdr:cNvSpPr txBox="1"/>
      </xdr:nvSpPr>
      <xdr:spPr>
        <a:xfrm>
          <a:off x="11950700" y="1405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C2AD476E-634D-44F1-BF7D-47682D19504C}"/>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D5EC1E26-4B7B-411C-89D7-42D17829AF0C}"/>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AB4AA0C-F9CE-4E72-92C4-AD81761C8A52}"/>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F84B17A-1929-4359-A929-D52C7D4649A4}"/>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5B348DA-7CED-4DC0-A58A-1E7187D109B2}"/>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a:extLst>
            <a:ext uri="{FF2B5EF4-FFF2-40B4-BE49-F238E27FC236}">
              <a16:creationId xmlns:a16="http://schemas.microsoft.com/office/drawing/2014/main" id="{9125D530-7F8B-411B-9D6D-F3AA1AA7C7BF}"/>
            </a:ext>
          </a:extLst>
        </xdr:cNvPr>
        <xdr:cNvSpPr/>
      </xdr:nvSpPr>
      <xdr:spPr>
        <a:xfrm>
          <a:off x="15430500" y="14484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a:extLst>
            <a:ext uri="{FF2B5EF4-FFF2-40B4-BE49-F238E27FC236}">
              <a16:creationId xmlns:a16="http://schemas.microsoft.com/office/drawing/2014/main" id="{3F910C26-A4BE-4D86-BDCC-4A56765F234A}"/>
            </a:ext>
          </a:extLst>
        </xdr:cNvPr>
        <xdr:cNvSpPr txBox="1"/>
      </xdr:nvSpPr>
      <xdr:spPr>
        <a:xfrm>
          <a:off x="1556385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6" name="楕円 275">
          <a:extLst>
            <a:ext uri="{FF2B5EF4-FFF2-40B4-BE49-F238E27FC236}">
              <a16:creationId xmlns:a16="http://schemas.microsoft.com/office/drawing/2014/main" id="{B7098244-689E-40F2-ABE7-50C7E98FB201}"/>
            </a:ext>
          </a:extLst>
        </xdr:cNvPr>
        <xdr:cNvSpPr/>
      </xdr:nvSpPr>
      <xdr:spPr>
        <a:xfrm>
          <a:off x="14668500" y="1456417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7" name="テキスト ボックス 276">
          <a:extLst>
            <a:ext uri="{FF2B5EF4-FFF2-40B4-BE49-F238E27FC236}">
              <a16:creationId xmlns:a16="http://schemas.microsoft.com/office/drawing/2014/main" id="{DD242F30-9975-4E8C-8D73-EFF12A4EB80A}"/>
            </a:ext>
          </a:extLst>
        </xdr:cNvPr>
        <xdr:cNvSpPr txBox="1"/>
      </xdr:nvSpPr>
      <xdr:spPr>
        <a:xfrm>
          <a:off x="14370050" y="14650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a:extLst>
            <a:ext uri="{FF2B5EF4-FFF2-40B4-BE49-F238E27FC236}">
              <a16:creationId xmlns:a16="http://schemas.microsoft.com/office/drawing/2014/main" id="{439D6AE6-BE53-4DE7-8CA7-B0A95BCEC5B6}"/>
            </a:ext>
          </a:extLst>
        </xdr:cNvPr>
        <xdr:cNvSpPr/>
      </xdr:nvSpPr>
      <xdr:spPr>
        <a:xfrm>
          <a:off x="13868400" y="145297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a:extLst>
            <a:ext uri="{FF2B5EF4-FFF2-40B4-BE49-F238E27FC236}">
              <a16:creationId xmlns:a16="http://schemas.microsoft.com/office/drawing/2014/main" id="{852625A8-0016-48C7-AA49-F8BC04FF1469}"/>
            </a:ext>
          </a:extLst>
        </xdr:cNvPr>
        <xdr:cNvSpPr txBox="1"/>
      </xdr:nvSpPr>
      <xdr:spPr>
        <a:xfrm>
          <a:off x="1355725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a:extLst>
            <a:ext uri="{FF2B5EF4-FFF2-40B4-BE49-F238E27FC236}">
              <a16:creationId xmlns:a16="http://schemas.microsoft.com/office/drawing/2014/main" id="{8B026F8F-1A7A-467D-BD10-8A04E579A42C}"/>
            </a:ext>
          </a:extLst>
        </xdr:cNvPr>
        <xdr:cNvSpPr/>
      </xdr:nvSpPr>
      <xdr:spPr>
        <a:xfrm>
          <a:off x="13055600" y="14398171"/>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F38CE0DA-D215-4F24-9C07-CB0AFCCE126E}"/>
            </a:ext>
          </a:extLst>
        </xdr:cNvPr>
        <xdr:cNvSpPr txBox="1"/>
      </xdr:nvSpPr>
      <xdr:spPr>
        <a:xfrm>
          <a:off x="12763500" y="1448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a:extLst>
            <a:ext uri="{FF2B5EF4-FFF2-40B4-BE49-F238E27FC236}">
              <a16:creationId xmlns:a16="http://schemas.microsoft.com/office/drawing/2014/main" id="{93AF4D14-EF75-4557-9C33-03EBCE889867}"/>
            </a:ext>
          </a:extLst>
        </xdr:cNvPr>
        <xdr:cNvSpPr/>
      </xdr:nvSpPr>
      <xdr:spPr>
        <a:xfrm>
          <a:off x="12242800" y="144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A49C3ED1-DCCE-4218-B454-41AD9314D0FB}"/>
            </a:ext>
          </a:extLst>
        </xdr:cNvPr>
        <xdr:cNvSpPr txBox="1"/>
      </xdr:nvSpPr>
      <xdr:spPr>
        <a:xfrm>
          <a:off x="11950700" y="1450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F94BA0E5-1494-4ED8-BF5E-10BB789CADF6}"/>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61EBB16-D007-47A4-B306-BCB1FC81776C}"/>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2D229A0-0CC4-41A7-B582-2647568C8D9E}"/>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8E5F8E14-B030-49C2-B016-5F7E56F4DF6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4B98DFF-5DD6-4ED7-9BA0-BE2B2E000E16}"/>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44EB4AB9-A84F-4A9D-935D-10A522B7285E}"/>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C19A07C2-1E26-48A9-8A95-3419078CBFEE}"/>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47DFB064-1C72-4525-A58E-E6F5D338518B}"/>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863E3D0F-3ED9-47D6-84E8-455D4B2D4EC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A1D4DB26-7F6F-44B1-AE01-77C81A47D70C}"/>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FD37C955-B35E-4482-905F-8555FD911D8D}"/>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B9256D3-A5A3-4424-815C-1294BE416E7F}"/>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6DCF873-E3C0-41C5-A6E3-6737D8F0B0DB}"/>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藤岡市行政改革大綱に基づく職員削減や組織改編等の実施、団塊世代の退職に伴う、新規採用の抑制により、類似団体平均を下回っている。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民間活力の導入の推進及び実施検証を行うとともに、医療や介護施設においては質の高いサービスの提供を目指すなど、行政運営に支障の無いよう十分に配慮したうえで、鬼石病院を除いた職員数の削減を目標とし、適正な定員管理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4E626B7-22FF-444B-B1A9-B1A370742786}"/>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2D502B9E-910B-4D8A-8088-174F61E29A2F}"/>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1036FA1-495A-40CC-A5BE-20D9E86F8048}"/>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E536E5EB-9974-461A-B085-27C5C8A9E84F}"/>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F4F98376-BC5D-46EB-8471-879FA82CFA8A}"/>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92ADA2E3-FCE2-457C-8ACC-8EF8E071C836}"/>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ED877DEF-3BA8-400F-8426-222D0F8F74F5}"/>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52D2CBC6-29BC-49AB-9423-E3B8B5D09192}"/>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116F9AA2-F17B-4418-AEA3-93241F0500CD}"/>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1A3831CF-6E50-4812-BB4D-C115426BD2E7}"/>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A9062873-0216-4AE5-8EE9-AE042B302277}"/>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7759CFB6-8DAD-46BA-B8AF-F35BBE0624C7}"/>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B4E6646F-0726-496F-BF98-81CC85D1729D}"/>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7EB212E-1E78-40CF-BFFF-52766F875456}"/>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1245540-CC37-4260-B2B1-6812572158FF}"/>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4AFAA2F-318F-45E7-902F-0FA24FDE3BE4}"/>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2FF2B6B4-D7C8-453E-8F2B-B43B166B3339}"/>
            </a:ext>
          </a:extLst>
        </xdr:cNvPr>
        <xdr:cNvCxnSpPr/>
      </xdr:nvCxnSpPr>
      <xdr:spPr>
        <a:xfrm flipV="1">
          <a:off x="15474950" y="9758786"/>
          <a:ext cx="0" cy="1451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EB241B28-0528-4F9C-96A0-66864B106975}"/>
            </a:ext>
          </a:extLst>
        </xdr:cNvPr>
        <xdr:cNvSpPr txBox="1"/>
      </xdr:nvSpPr>
      <xdr:spPr>
        <a:xfrm>
          <a:off x="15563850" y="111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875D0A04-99B2-4D4B-A658-E4D7BFD6D7E7}"/>
            </a:ext>
          </a:extLst>
        </xdr:cNvPr>
        <xdr:cNvCxnSpPr/>
      </xdr:nvCxnSpPr>
      <xdr:spPr>
        <a:xfrm>
          <a:off x="15405100" y="1121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D6628A4E-F46F-4EA0-BC96-2EAA4803C279}"/>
            </a:ext>
          </a:extLst>
        </xdr:cNvPr>
        <xdr:cNvSpPr txBox="1"/>
      </xdr:nvSpPr>
      <xdr:spPr>
        <a:xfrm>
          <a:off x="15563850" y="95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CAFFAB58-7680-4D19-9E8A-0A2542A14372}"/>
            </a:ext>
          </a:extLst>
        </xdr:cNvPr>
        <xdr:cNvCxnSpPr/>
      </xdr:nvCxnSpPr>
      <xdr:spPr>
        <a:xfrm>
          <a:off x="15405100" y="97587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164147</xdr:rowOff>
    </xdr:from>
    <xdr:to>
      <xdr:col>81</xdr:col>
      <xdr:colOff>44450</xdr:colOff>
      <xdr:row>61</xdr:row>
      <xdr:rowOff>28893</xdr:rowOff>
    </xdr:to>
    <xdr:cxnSp macro="">
      <xdr:nvCxnSpPr>
        <xdr:cNvPr id="318" name="直線コネクタ 317">
          <a:extLst>
            <a:ext uri="{FF2B5EF4-FFF2-40B4-BE49-F238E27FC236}">
              <a16:creationId xmlns:a16="http://schemas.microsoft.com/office/drawing/2014/main" id="{7755FE8F-6E41-4F21-9C8A-191D1F15705F}"/>
            </a:ext>
          </a:extLst>
        </xdr:cNvPr>
        <xdr:cNvCxnSpPr/>
      </xdr:nvCxnSpPr>
      <xdr:spPr>
        <a:xfrm>
          <a:off x="14712950" y="10070147"/>
          <a:ext cx="762000"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809D723B-FCEA-4283-B69D-6AB1D4423703}"/>
            </a:ext>
          </a:extLst>
        </xdr:cNvPr>
        <xdr:cNvSpPr txBox="1"/>
      </xdr:nvSpPr>
      <xdr:spPr>
        <a:xfrm>
          <a:off x="15563850" y="10238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C57D899-CB3B-429C-9B4E-A9C6D643BFAA}"/>
            </a:ext>
          </a:extLst>
        </xdr:cNvPr>
        <xdr:cNvSpPr/>
      </xdr:nvSpPr>
      <xdr:spPr>
        <a:xfrm>
          <a:off x="15430500" y="102660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150071</xdr:rowOff>
    </xdr:from>
    <xdr:to>
      <xdr:col>77</xdr:col>
      <xdr:colOff>44450</xdr:colOff>
      <xdr:row>60</xdr:row>
      <xdr:rowOff>164147</xdr:rowOff>
    </xdr:to>
    <xdr:cxnSp macro="">
      <xdr:nvCxnSpPr>
        <xdr:cNvPr id="321" name="直線コネクタ 320">
          <a:extLst>
            <a:ext uri="{FF2B5EF4-FFF2-40B4-BE49-F238E27FC236}">
              <a16:creationId xmlns:a16="http://schemas.microsoft.com/office/drawing/2014/main" id="{289F6E2C-FF04-4EEE-9E16-BA7B0467EFCF}"/>
            </a:ext>
          </a:extLst>
        </xdr:cNvPr>
        <xdr:cNvCxnSpPr/>
      </xdr:nvCxnSpPr>
      <xdr:spPr>
        <a:xfrm>
          <a:off x="13906500" y="10056071"/>
          <a:ext cx="80645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3279F7E7-BE0F-4B4C-93A8-6D5447CFCCD8}"/>
            </a:ext>
          </a:extLst>
        </xdr:cNvPr>
        <xdr:cNvSpPr/>
      </xdr:nvSpPr>
      <xdr:spPr>
        <a:xfrm>
          <a:off x="14668500" y="102499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3E46FD01-4BD5-43F6-BD88-7D964B0C0766}"/>
            </a:ext>
          </a:extLst>
        </xdr:cNvPr>
        <xdr:cNvSpPr txBox="1"/>
      </xdr:nvSpPr>
      <xdr:spPr>
        <a:xfrm>
          <a:off x="14370050" y="10336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150071</xdr:rowOff>
    </xdr:to>
    <xdr:cxnSp macro="">
      <xdr:nvCxnSpPr>
        <xdr:cNvPr id="324" name="直線コネクタ 323">
          <a:extLst>
            <a:ext uri="{FF2B5EF4-FFF2-40B4-BE49-F238E27FC236}">
              <a16:creationId xmlns:a16="http://schemas.microsoft.com/office/drawing/2014/main" id="{2A8F72C2-1FA2-4B4A-A159-211DDD6501DC}"/>
            </a:ext>
          </a:extLst>
        </xdr:cNvPr>
        <xdr:cNvCxnSpPr/>
      </xdr:nvCxnSpPr>
      <xdr:spPr>
        <a:xfrm>
          <a:off x="13106400" y="10044006"/>
          <a:ext cx="8001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16805892-48CF-4C6C-BBF5-A48186019577}"/>
            </a:ext>
          </a:extLst>
        </xdr:cNvPr>
        <xdr:cNvSpPr/>
      </xdr:nvSpPr>
      <xdr:spPr>
        <a:xfrm>
          <a:off x="13868400" y="1021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650433BF-DA45-4013-B002-8DE91A2C6706}"/>
            </a:ext>
          </a:extLst>
        </xdr:cNvPr>
        <xdr:cNvSpPr txBox="1"/>
      </xdr:nvSpPr>
      <xdr:spPr>
        <a:xfrm>
          <a:off x="13557250" y="1029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138006</xdr:rowOff>
    </xdr:to>
    <xdr:cxnSp macro="">
      <xdr:nvCxnSpPr>
        <xdr:cNvPr id="327" name="直線コネクタ 326">
          <a:extLst>
            <a:ext uri="{FF2B5EF4-FFF2-40B4-BE49-F238E27FC236}">
              <a16:creationId xmlns:a16="http://schemas.microsoft.com/office/drawing/2014/main" id="{E0F709BE-77DC-4ABB-BF23-7A7A15BE0A6B}"/>
            </a:ext>
          </a:extLst>
        </xdr:cNvPr>
        <xdr:cNvCxnSpPr/>
      </xdr:nvCxnSpPr>
      <xdr:spPr>
        <a:xfrm>
          <a:off x="12293600" y="10041996"/>
          <a:ext cx="8128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D607D61B-9CBD-42A5-B81B-BA1219CCC4BD}"/>
            </a:ext>
          </a:extLst>
        </xdr:cNvPr>
        <xdr:cNvSpPr/>
      </xdr:nvSpPr>
      <xdr:spPr>
        <a:xfrm>
          <a:off x="13055600" y="1023821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73415792-F280-45CE-8CAC-60FEF86510BA}"/>
            </a:ext>
          </a:extLst>
        </xdr:cNvPr>
        <xdr:cNvSpPr txBox="1"/>
      </xdr:nvSpPr>
      <xdr:spPr>
        <a:xfrm>
          <a:off x="12763500" y="1031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C178B422-72C8-4D11-A697-4A5EA587BBA2}"/>
            </a:ext>
          </a:extLst>
        </xdr:cNvPr>
        <xdr:cNvSpPr/>
      </xdr:nvSpPr>
      <xdr:spPr>
        <a:xfrm>
          <a:off x="12242800" y="10220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104368DA-45F3-40C7-906F-F38B56164DF4}"/>
            </a:ext>
          </a:extLst>
        </xdr:cNvPr>
        <xdr:cNvSpPr txBox="1"/>
      </xdr:nvSpPr>
      <xdr:spPr>
        <a:xfrm>
          <a:off x="11950700" y="1030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9C090B60-9E50-490F-9402-EC54A60900D2}"/>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B405C4C2-A1DC-4800-856D-46F64E0A61A8}"/>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0AC7339-B40B-48A7-A34B-5F7DE7A76425}"/>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69D345F-AC62-4789-941A-EEB8EE2E0883}"/>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E18C334-A223-4FF6-A583-BE5CF1ABB1E8}"/>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149543</xdr:rowOff>
    </xdr:from>
    <xdr:to>
      <xdr:col>81</xdr:col>
      <xdr:colOff>95250</xdr:colOff>
      <xdr:row>61</xdr:row>
      <xdr:rowOff>79693</xdr:rowOff>
    </xdr:to>
    <xdr:sp macro="" textlink="">
      <xdr:nvSpPr>
        <xdr:cNvPr id="337" name="楕円 336">
          <a:extLst>
            <a:ext uri="{FF2B5EF4-FFF2-40B4-BE49-F238E27FC236}">
              <a16:creationId xmlns:a16="http://schemas.microsoft.com/office/drawing/2014/main" id="{96A8B13C-C7A4-4963-8B33-82302F3B6B27}"/>
            </a:ext>
          </a:extLst>
        </xdr:cNvPr>
        <xdr:cNvSpPr/>
      </xdr:nvSpPr>
      <xdr:spPr>
        <a:xfrm>
          <a:off x="15430500" y="100555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166070</xdr:rowOff>
    </xdr:from>
    <xdr:ext cx="762000" cy="259045"/>
    <xdr:sp macro="" textlink="">
      <xdr:nvSpPr>
        <xdr:cNvPr id="338" name="定員管理の状況該当値テキスト">
          <a:extLst>
            <a:ext uri="{FF2B5EF4-FFF2-40B4-BE49-F238E27FC236}">
              <a16:creationId xmlns:a16="http://schemas.microsoft.com/office/drawing/2014/main" id="{8C593F5C-519D-48A0-8AE6-5CA20C1636FC}"/>
            </a:ext>
          </a:extLst>
        </xdr:cNvPr>
        <xdr:cNvSpPr txBox="1"/>
      </xdr:nvSpPr>
      <xdr:spPr>
        <a:xfrm>
          <a:off x="15563850" y="99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113347</xdr:rowOff>
    </xdr:from>
    <xdr:to>
      <xdr:col>77</xdr:col>
      <xdr:colOff>95250</xdr:colOff>
      <xdr:row>61</xdr:row>
      <xdr:rowOff>43497</xdr:rowOff>
    </xdr:to>
    <xdr:sp macro="" textlink="">
      <xdr:nvSpPr>
        <xdr:cNvPr id="339" name="楕円 338">
          <a:extLst>
            <a:ext uri="{FF2B5EF4-FFF2-40B4-BE49-F238E27FC236}">
              <a16:creationId xmlns:a16="http://schemas.microsoft.com/office/drawing/2014/main" id="{001010E5-2FB3-4583-8B00-0EE5E9029DCB}"/>
            </a:ext>
          </a:extLst>
        </xdr:cNvPr>
        <xdr:cNvSpPr/>
      </xdr:nvSpPr>
      <xdr:spPr>
        <a:xfrm>
          <a:off x="14668500" y="100193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53674</xdr:rowOff>
    </xdr:from>
    <xdr:ext cx="736600" cy="259045"/>
    <xdr:sp macro="" textlink="">
      <xdr:nvSpPr>
        <xdr:cNvPr id="340" name="テキスト ボックス 339">
          <a:extLst>
            <a:ext uri="{FF2B5EF4-FFF2-40B4-BE49-F238E27FC236}">
              <a16:creationId xmlns:a16="http://schemas.microsoft.com/office/drawing/2014/main" id="{67F5AB61-CA60-4D5E-B8AF-ACDF0AC7034D}"/>
            </a:ext>
          </a:extLst>
        </xdr:cNvPr>
        <xdr:cNvSpPr txBox="1"/>
      </xdr:nvSpPr>
      <xdr:spPr>
        <a:xfrm>
          <a:off x="14370050" y="979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99271</xdr:rowOff>
    </xdr:from>
    <xdr:to>
      <xdr:col>73</xdr:col>
      <xdr:colOff>44450</xdr:colOff>
      <xdr:row>61</xdr:row>
      <xdr:rowOff>29421</xdr:rowOff>
    </xdr:to>
    <xdr:sp macro="" textlink="">
      <xdr:nvSpPr>
        <xdr:cNvPr id="341" name="楕円 340">
          <a:extLst>
            <a:ext uri="{FF2B5EF4-FFF2-40B4-BE49-F238E27FC236}">
              <a16:creationId xmlns:a16="http://schemas.microsoft.com/office/drawing/2014/main" id="{5274516D-66DA-408D-91F9-18C743269AD8}"/>
            </a:ext>
          </a:extLst>
        </xdr:cNvPr>
        <xdr:cNvSpPr/>
      </xdr:nvSpPr>
      <xdr:spPr>
        <a:xfrm>
          <a:off x="13868400" y="100052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39598</xdr:rowOff>
    </xdr:from>
    <xdr:ext cx="762000" cy="259045"/>
    <xdr:sp macro="" textlink="">
      <xdr:nvSpPr>
        <xdr:cNvPr id="342" name="テキスト ボックス 341">
          <a:extLst>
            <a:ext uri="{FF2B5EF4-FFF2-40B4-BE49-F238E27FC236}">
              <a16:creationId xmlns:a16="http://schemas.microsoft.com/office/drawing/2014/main" id="{EF3FBD0E-2A4F-4AD6-9C6D-9D9240B1AC75}"/>
            </a:ext>
          </a:extLst>
        </xdr:cNvPr>
        <xdr:cNvSpPr txBox="1"/>
      </xdr:nvSpPr>
      <xdr:spPr>
        <a:xfrm>
          <a:off x="13557250" y="978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3" name="楕円 342">
          <a:extLst>
            <a:ext uri="{FF2B5EF4-FFF2-40B4-BE49-F238E27FC236}">
              <a16:creationId xmlns:a16="http://schemas.microsoft.com/office/drawing/2014/main" id="{5511882D-37B6-4EA6-902D-8A24D769912B}"/>
            </a:ext>
          </a:extLst>
        </xdr:cNvPr>
        <xdr:cNvSpPr/>
      </xdr:nvSpPr>
      <xdr:spPr>
        <a:xfrm>
          <a:off x="13055600" y="999320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4" name="テキスト ボックス 343">
          <a:extLst>
            <a:ext uri="{FF2B5EF4-FFF2-40B4-BE49-F238E27FC236}">
              <a16:creationId xmlns:a16="http://schemas.microsoft.com/office/drawing/2014/main" id="{75FD3548-6301-45DB-8F5F-4750169A7308}"/>
            </a:ext>
          </a:extLst>
        </xdr:cNvPr>
        <xdr:cNvSpPr txBox="1"/>
      </xdr:nvSpPr>
      <xdr:spPr>
        <a:xfrm>
          <a:off x="12763500" y="976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45" name="楕円 344">
          <a:extLst>
            <a:ext uri="{FF2B5EF4-FFF2-40B4-BE49-F238E27FC236}">
              <a16:creationId xmlns:a16="http://schemas.microsoft.com/office/drawing/2014/main" id="{3A40FAF6-7C8B-4695-9B21-F8082C782AA1}"/>
            </a:ext>
          </a:extLst>
        </xdr:cNvPr>
        <xdr:cNvSpPr/>
      </xdr:nvSpPr>
      <xdr:spPr>
        <a:xfrm>
          <a:off x="12242800" y="99911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46" name="テキスト ボックス 345">
          <a:extLst>
            <a:ext uri="{FF2B5EF4-FFF2-40B4-BE49-F238E27FC236}">
              <a16:creationId xmlns:a16="http://schemas.microsoft.com/office/drawing/2014/main" id="{5A12F865-7916-488A-BF79-1F15C76A90F7}"/>
            </a:ext>
          </a:extLst>
        </xdr:cNvPr>
        <xdr:cNvSpPr txBox="1"/>
      </xdr:nvSpPr>
      <xdr:spPr>
        <a:xfrm>
          <a:off x="11950700" y="976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9C76519-013C-443B-AA81-87079BCED9C5}"/>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0DB5FB9-116A-415D-89FB-8B13F8F539B1}"/>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75D86390-B4E9-4B35-8742-ECAE867F3E7B}"/>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DAF1A28-F755-48EA-8B94-AA5BECB8AF1A}"/>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FEEF6EE-BF95-4F39-AAB9-B8ED85053387}"/>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5B960D7-58C9-4DDD-A417-92FEF42089A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7332CC8A-02D7-43A7-B51B-DF1FA0A43DA3}"/>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AB4BA94D-96B7-406C-8277-BC82E2F7A68B}"/>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07EB8BC-17B1-4C87-A6FE-6863DB43C212}"/>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DC55E92D-B096-4CFA-9724-95FDD674E157}"/>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B1F6514A-96DF-4ABD-9D59-9A490E433861}"/>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3399FF50-F54B-4CFC-9C5A-3D43B0F15E94}"/>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E21E3CD-3C87-47D2-8B5F-C6A9C9BC03A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臨時財政対策債への振替相当額が減となり、基準財政需要額が増加したことから、普通交付税額などが増となった。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年度に実施した合併振興基金事業に伴う起債の償還が前年と比べ、増となった。結果として、実質公債費比率が前年度より改善され、類似団体平均を下回ることとなった。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一般会計の公債費はピークを過ぎ、減少傾向となることが想定されるが、下水道事業のインフラ整備や病院事業医療施設整備については、高い水準で推移することが予想される。この準元利償還金は、当市の財政規模からみると影響が少なくないことから、今後も中長期的の経営計画等により適切な事業実施に取り組む。</a:t>
          </a:r>
          <a:endParaRPr lang="ja-JP" altLang="ja-JP" sz="1050">
            <a:effectLst/>
            <a:latin typeface="ＭＳ ゴシック" panose="020B0609070205080204" pitchFamily="49" charset="-128"/>
            <a:ea typeface="ＭＳ ゴシック" panose="020B0609070205080204" pitchFamily="49"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C420A96C-A1B4-4A5F-B0C2-1EB63917A61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F1B4D36-3BB6-467E-8CBB-965C2539A50E}"/>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1742D10B-136E-40F3-B136-126182804A06}"/>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879E57E5-5ECF-49A9-B452-B76F4F226BFD}"/>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140E92F3-C9C6-49AA-8508-30588AC141C5}"/>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79963594-B6C3-4946-A723-52DE4691F889}"/>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777D8659-FFE2-4C87-8446-777008C66C1C}"/>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185B841D-9645-4DD0-9B7E-D09D6E372648}"/>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6C7F58E7-1E8A-4FE6-93E5-3BB98A49CE46}"/>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E3792968-98DB-4355-AB35-26070D6B3B2D}"/>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427DB43E-5512-43FF-AC35-C6DA848764B7}"/>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436193FB-27EA-4626-AC71-B88E43457B4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DAB6E6B1-7994-4E15-9CCA-545CA9DFC1BF}"/>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29C77790-BF43-46C1-8313-BC8BDFC6029D}"/>
            </a:ext>
          </a:extLst>
        </xdr:cNvPr>
        <xdr:cNvCxnSpPr/>
      </xdr:nvCxnSpPr>
      <xdr:spPr>
        <a:xfrm flipV="1">
          <a:off x="15474950" y="5993892"/>
          <a:ext cx="0" cy="1496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F47ADB8E-42CF-4AE9-82FA-3DB3F13139F8}"/>
            </a:ext>
          </a:extLst>
        </xdr:cNvPr>
        <xdr:cNvSpPr txBox="1"/>
      </xdr:nvSpPr>
      <xdr:spPr>
        <a:xfrm>
          <a:off x="15563850" y="746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BC03EFC0-8DBB-49F9-9E7B-260EE913DA72}"/>
            </a:ext>
          </a:extLst>
        </xdr:cNvPr>
        <xdr:cNvCxnSpPr/>
      </xdr:nvCxnSpPr>
      <xdr:spPr>
        <a:xfrm>
          <a:off x="15405100" y="7490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D09E75E1-5101-4A48-AA33-08650915A7E2}"/>
            </a:ext>
          </a:extLst>
        </xdr:cNvPr>
        <xdr:cNvSpPr txBox="1"/>
      </xdr:nvSpPr>
      <xdr:spPr>
        <a:xfrm>
          <a:off x="1556385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BA8F4D50-3AD4-450A-A0FF-E54AA0549EF4}"/>
            </a:ext>
          </a:extLst>
        </xdr:cNvPr>
        <xdr:cNvCxnSpPr/>
      </xdr:nvCxnSpPr>
      <xdr:spPr>
        <a:xfrm>
          <a:off x="15405100" y="5993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163322</xdr:rowOff>
    </xdr:from>
    <xdr:to>
      <xdr:col>81</xdr:col>
      <xdr:colOff>44450</xdr:colOff>
      <xdr:row>40</xdr:row>
      <xdr:rowOff>78740</xdr:rowOff>
    </xdr:to>
    <xdr:cxnSp macro="">
      <xdr:nvCxnSpPr>
        <xdr:cNvPr id="378" name="直線コネクタ 377">
          <a:extLst>
            <a:ext uri="{FF2B5EF4-FFF2-40B4-BE49-F238E27FC236}">
              <a16:creationId xmlns:a16="http://schemas.microsoft.com/office/drawing/2014/main" id="{498BB125-C5EF-43C7-A706-70B7838939A3}"/>
            </a:ext>
          </a:extLst>
        </xdr:cNvPr>
        <xdr:cNvCxnSpPr/>
      </xdr:nvCxnSpPr>
      <xdr:spPr>
        <a:xfrm flipV="1">
          <a:off x="14712950" y="6602222"/>
          <a:ext cx="762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5353982F-91A1-47B6-9EDE-CD63EC0CB6F9}"/>
            </a:ext>
          </a:extLst>
        </xdr:cNvPr>
        <xdr:cNvSpPr txBox="1"/>
      </xdr:nvSpPr>
      <xdr:spPr>
        <a:xfrm>
          <a:off x="15563850" y="6571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73D58BEE-B128-4C26-9DFD-A12F531A8E3C}"/>
            </a:ext>
          </a:extLst>
        </xdr:cNvPr>
        <xdr:cNvSpPr/>
      </xdr:nvSpPr>
      <xdr:spPr>
        <a:xfrm>
          <a:off x="15430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41</xdr:row>
      <xdr:rowOff>52070</xdr:rowOff>
    </xdr:to>
    <xdr:cxnSp macro="">
      <xdr:nvCxnSpPr>
        <xdr:cNvPr id="381" name="直線コネクタ 380">
          <a:extLst>
            <a:ext uri="{FF2B5EF4-FFF2-40B4-BE49-F238E27FC236}">
              <a16:creationId xmlns:a16="http://schemas.microsoft.com/office/drawing/2014/main" id="{FCAE121A-B7F0-4EDE-8E43-8FCDC51025A1}"/>
            </a:ext>
          </a:extLst>
        </xdr:cNvPr>
        <xdr:cNvCxnSpPr/>
      </xdr:nvCxnSpPr>
      <xdr:spPr>
        <a:xfrm flipV="1">
          <a:off x="13906500" y="6682740"/>
          <a:ext cx="80645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C51CBDCC-DC36-4181-A1F5-4445A202253E}"/>
            </a:ext>
          </a:extLst>
        </xdr:cNvPr>
        <xdr:cNvSpPr/>
      </xdr:nvSpPr>
      <xdr:spPr>
        <a:xfrm>
          <a:off x="14668500" y="6599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42EC79BD-6844-4AA4-A252-01B4B567883B}"/>
            </a:ext>
          </a:extLst>
        </xdr:cNvPr>
        <xdr:cNvSpPr txBox="1"/>
      </xdr:nvSpPr>
      <xdr:spPr>
        <a:xfrm>
          <a:off x="1437005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167894</xdr:rowOff>
    </xdr:to>
    <xdr:cxnSp macro="">
      <xdr:nvCxnSpPr>
        <xdr:cNvPr id="384" name="直線コネクタ 383">
          <a:extLst>
            <a:ext uri="{FF2B5EF4-FFF2-40B4-BE49-F238E27FC236}">
              <a16:creationId xmlns:a16="http://schemas.microsoft.com/office/drawing/2014/main" id="{9D17B833-3241-4052-ABDB-5DFE373ADBAD}"/>
            </a:ext>
          </a:extLst>
        </xdr:cNvPr>
        <xdr:cNvCxnSpPr/>
      </xdr:nvCxnSpPr>
      <xdr:spPr>
        <a:xfrm flipV="1">
          <a:off x="13106400" y="6821170"/>
          <a:ext cx="8001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6C78C6D8-347E-401A-8070-FE448EE1DAA3}"/>
            </a:ext>
          </a:extLst>
        </xdr:cNvPr>
        <xdr:cNvSpPr/>
      </xdr:nvSpPr>
      <xdr:spPr>
        <a:xfrm>
          <a:off x="13868400" y="6580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DD5784C9-7301-4849-8273-C34D8C1F6F3B}"/>
            </a:ext>
          </a:extLst>
        </xdr:cNvPr>
        <xdr:cNvSpPr txBox="1"/>
      </xdr:nvSpPr>
      <xdr:spPr>
        <a:xfrm>
          <a:off x="1355725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73660</xdr:rowOff>
    </xdr:to>
    <xdr:cxnSp macro="">
      <xdr:nvCxnSpPr>
        <xdr:cNvPr id="387" name="直線コネクタ 386">
          <a:extLst>
            <a:ext uri="{FF2B5EF4-FFF2-40B4-BE49-F238E27FC236}">
              <a16:creationId xmlns:a16="http://schemas.microsoft.com/office/drawing/2014/main" id="{57B18A15-D390-44A1-84E3-131A4352957C}"/>
            </a:ext>
          </a:extLst>
        </xdr:cNvPr>
        <xdr:cNvCxnSpPr/>
      </xdr:nvCxnSpPr>
      <xdr:spPr>
        <a:xfrm flipV="1">
          <a:off x="12293600" y="6936994"/>
          <a:ext cx="8128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55D6991F-2A59-4497-9849-8D66D1E97877}"/>
            </a:ext>
          </a:extLst>
        </xdr:cNvPr>
        <xdr:cNvSpPr/>
      </xdr:nvSpPr>
      <xdr:spPr>
        <a:xfrm>
          <a:off x="13055600" y="659968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FDAED9A6-975E-4DB8-B0ED-0B389606CC1A}"/>
            </a:ext>
          </a:extLst>
        </xdr:cNvPr>
        <xdr:cNvSpPr txBox="1"/>
      </xdr:nvSpPr>
      <xdr:spPr>
        <a:xfrm>
          <a:off x="127635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9916B942-5947-48E9-AD3D-A70121350004}"/>
            </a:ext>
          </a:extLst>
        </xdr:cNvPr>
        <xdr:cNvSpPr/>
      </xdr:nvSpPr>
      <xdr:spPr>
        <a:xfrm>
          <a:off x="12242800" y="662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7033AA32-A856-4698-B360-80D666A9CB22}"/>
            </a:ext>
          </a:extLst>
        </xdr:cNvPr>
        <xdr:cNvSpPr txBox="1"/>
      </xdr:nvSpPr>
      <xdr:spPr>
        <a:xfrm>
          <a:off x="119507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C88D997-6523-42AA-BDCC-36D378DAED0D}"/>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50E26C7-DDF8-4D85-9FC2-6F204005C3A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928E628-5515-4537-AF44-E9051162E905}"/>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699F9EC-590E-4058-AC7B-29591548FBBF}"/>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DC13908-D212-4B45-B742-4D4E68955CE6}"/>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97" name="楕円 396">
          <a:extLst>
            <a:ext uri="{FF2B5EF4-FFF2-40B4-BE49-F238E27FC236}">
              <a16:creationId xmlns:a16="http://schemas.microsoft.com/office/drawing/2014/main" id="{E8188B90-D269-4703-9C08-105ED7348A44}"/>
            </a:ext>
          </a:extLst>
        </xdr:cNvPr>
        <xdr:cNvSpPr/>
      </xdr:nvSpPr>
      <xdr:spPr>
        <a:xfrm>
          <a:off x="15430500" y="65514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398" name="公債費負担の状況該当値テキスト">
          <a:extLst>
            <a:ext uri="{FF2B5EF4-FFF2-40B4-BE49-F238E27FC236}">
              <a16:creationId xmlns:a16="http://schemas.microsoft.com/office/drawing/2014/main" id="{E774A0D9-4731-4ADF-9D35-253B011E15A9}"/>
            </a:ext>
          </a:extLst>
        </xdr:cNvPr>
        <xdr:cNvSpPr txBox="1"/>
      </xdr:nvSpPr>
      <xdr:spPr>
        <a:xfrm>
          <a:off x="1556385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9" name="楕円 398">
          <a:extLst>
            <a:ext uri="{FF2B5EF4-FFF2-40B4-BE49-F238E27FC236}">
              <a16:creationId xmlns:a16="http://schemas.microsoft.com/office/drawing/2014/main" id="{F8E1B026-F96F-4420-950B-ACBE4FB6DB7E}"/>
            </a:ext>
          </a:extLst>
        </xdr:cNvPr>
        <xdr:cNvSpPr/>
      </xdr:nvSpPr>
      <xdr:spPr>
        <a:xfrm>
          <a:off x="14668500" y="66319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0" name="テキスト ボックス 399">
          <a:extLst>
            <a:ext uri="{FF2B5EF4-FFF2-40B4-BE49-F238E27FC236}">
              <a16:creationId xmlns:a16="http://schemas.microsoft.com/office/drawing/2014/main" id="{09E082AB-F2C0-461A-AC16-58366F930D1D}"/>
            </a:ext>
          </a:extLst>
        </xdr:cNvPr>
        <xdr:cNvSpPr txBox="1"/>
      </xdr:nvSpPr>
      <xdr:spPr>
        <a:xfrm>
          <a:off x="14370050" y="671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1" name="楕円 400">
          <a:extLst>
            <a:ext uri="{FF2B5EF4-FFF2-40B4-BE49-F238E27FC236}">
              <a16:creationId xmlns:a16="http://schemas.microsoft.com/office/drawing/2014/main" id="{BF02E5FF-21D8-4B46-B5C6-5E0300D09910}"/>
            </a:ext>
          </a:extLst>
        </xdr:cNvPr>
        <xdr:cNvSpPr/>
      </xdr:nvSpPr>
      <xdr:spPr>
        <a:xfrm>
          <a:off x="13868400" y="6770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2" name="テキスト ボックス 401">
          <a:extLst>
            <a:ext uri="{FF2B5EF4-FFF2-40B4-BE49-F238E27FC236}">
              <a16:creationId xmlns:a16="http://schemas.microsoft.com/office/drawing/2014/main" id="{F33E769A-E8ED-4BA5-8FF6-97F3F0F30779}"/>
            </a:ext>
          </a:extLst>
        </xdr:cNvPr>
        <xdr:cNvSpPr txBox="1"/>
      </xdr:nvSpPr>
      <xdr:spPr>
        <a:xfrm>
          <a:off x="1355725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3" name="楕円 402">
          <a:extLst>
            <a:ext uri="{FF2B5EF4-FFF2-40B4-BE49-F238E27FC236}">
              <a16:creationId xmlns:a16="http://schemas.microsoft.com/office/drawing/2014/main" id="{3D5ABC8B-6455-4828-AA4B-5E97AE65F571}"/>
            </a:ext>
          </a:extLst>
        </xdr:cNvPr>
        <xdr:cNvSpPr/>
      </xdr:nvSpPr>
      <xdr:spPr>
        <a:xfrm>
          <a:off x="13055600" y="688619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4" name="テキスト ボックス 403">
          <a:extLst>
            <a:ext uri="{FF2B5EF4-FFF2-40B4-BE49-F238E27FC236}">
              <a16:creationId xmlns:a16="http://schemas.microsoft.com/office/drawing/2014/main" id="{E20A4F9E-4711-4661-A308-5EF7E72554B9}"/>
            </a:ext>
          </a:extLst>
        </xdr:cNvPr>
        <xdr:cNvSpPr txBox="1"/>
      </xdr:nvSpPr>
      <xdr:spPr>
        <a:xfrm>
          <a:off x="127635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5" name="楕円 404">
          <a:extLst>
            <a:ext uri="{FF2B5EF4-FFF2-40B4-BE49-F238E27FC236}">
              <a16:creationId xmlns:a16="http://schemas.microsoft.com/office/drawing/2014/main" id="{32AB8D5F-BB1C-4C6A-ABF7-31A58DCE58A0}"/>
            </a:ext>
          </a:extLst>
        </xdr:cNvPr>
        <xdr:cNvSpPr/>
      </xdr:nvSpPr>
      <xdr:spPr>
        <a:xfrm>
          <a:off x="122428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6" name="テキスト ボックス 405">
          <a:extLst>
            <a:ext uri="{FF2B5EF4-FFF2-40B4-BE49-F238E27FC236}">
              <a16:creationId xmlns:a16="http://schemas.microsoft.com/office/drawing/2014/main" id="{1EB5492B-0B01-45D8-8B9B-04713407C6B3}"/>
            </a:ext>
          </a:extLst>
        </xdr:cNvPr>
        <xdr:cNvSpPr txBox="1"/>
      </xdr:nvSpPr>
      <xdr:spPr>
        <a:xfrm>
          <a:off x="119507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21739562-94F9-4C22-A4A0-73EFBA8FF9E6}"/>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31981C14-2DEA-4F9C-B1F7-14AA45A3A7FE}"/>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985C6B5A-CEC0-42BF-B9D2-2B82A852C367}"/>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FCE27FC7-F883-407D-AE72-087E0E03DB9D}"/>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3AA4D75C-305D-43E6-8F7F-4423FCC05F83}"/>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97871105-035D-4F1B-9672-FC426A039C55}"/>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56206061-E005-4E43-B157-F3170BD7D637}"/>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10C68B4D-3AC2-4517-95AA-568D0FF87E7E}"/>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F2092E91-FA78-46A3-BC18-11234E625068}"/>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2E310BDE-7BBD-4766-BB8E-FF921965949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7052A44C-856E-48F7-B020-A11AD3D6883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A23EB8CF-3884-408F-8E74-C8D3421BE849}"/>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8F874B6C-A033-4500-94A9-2ADD654E12E2}"/>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と比べて下回っている要因として、人口千人当たり職員数が類似団体よりも下回っていることからも分かるとおり、退職手当負担見込額が小さいことや土地開発公社や第三セクター等の経営状況が良いことから、負債等負担見込額が小さいことが挙げら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加えて、財政調整基金の残高が増加したことなどを要因として、充当可能財源が将来負担額を上回ったことにより、将来負担比率は算定されなかった。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また、地方債残高は減少傾向ではあるが、依然として高額であり、地方債の多くは合併特例事業債や臨時財政対策債など交付税措置率の高いメニューを活用していることも要因の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つとして挙げられる。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しかし、下水道事業やインフラ整備による地方債残高の増加や災害などの不測の事態等にも対応するため、より一層の公債費等の義務的経費の削減を進め、財政の健全化に努める。</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CD1EAAF-DDAF-4DCA-A6CA-84686D4D6B4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5433FA49-341D-4FCD-84A9-0A1291F192FA}"/>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3D8C6912-8453-48F5-962F-A622D098447C}"/>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3FF88924-213D-4FE0-8B6F-F96EC3C6D9B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6A19DCBE-DC7E-41F1-8DF7-B7EF7F72CBBE}"/>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205A980-468E-4B5C-95F1-9F4275A8F27B}"/>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12C982D8-4469-4450-9BCF-E09B78F34CFA}"/>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6286E3DD-5713-4862-BF8B-B5042803DBAC}"/>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5EAE8E83-3A9B-4A12-8A7D-8CDB131CD09A}"/>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5E697F27-9B87-4887-A4A8-2358B8E4B2D2}"/>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BFF886AA-C508-4825-9817-DAFD14CB81D9}"/>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28D8A26B-8763-4A7E-BFD1-02B615D34120}"/>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F17FCE03-E40C-450E-999C-9AD0ED221438}"/>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9321F37F-C461-4B07-940D-C38B821736FE}"/>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1536B0E8-5817-4AF9-9683-372E47357F6C}"/>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107A43E2-8922-49E7-9443-0A5A54825045}"/>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7B9B982D-12C1-4F0F-9A80-2F4733F7C6A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625FCCEA-27A4-42E1-8FC2-64ECFCA60315}"/>
            </a:ext>
          </a:extLst>
        </xdr:cNvPr>
        <xdr:cNvCxnSpPr/>
      </xdr:nvCxnSpPr>
      <xdr:spPr>
        <a:xfrm flipV="1">
          <a:off x="15474950" y="2230664"/>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41D759F5-143A-46BC-A3CA-D16C37FB98A2}"/>
            </a:ext>
          </a:extLst>
        </xdr:cNvPr>
        <xdr:cNvSpPr txBox="1"/>
      </xdr:nvSpPr>
      <xdr:spPr>
        <a:xfrm>
          <a:off x="15563850" y="380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D6D36944-E1C5-43F5-9848-6786E356A349}"/>
            </a:ext>
          </a:extLst>
        </xdr:cNvPr>
        <xdr:cNvCxnSpPr/>
      </xdr:nvCxnSpPr>
      <xdr:spPr>
        <a:xfrm>
          <a:off x="15405100" y="3832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8FB48613-D431-4B8C-B623-E428F449AC95}"/>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52D06D31-9B3B-4EF2-9EBE-368FEC4C2353}"/>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140668</xdr:rowOff>
    </xdr:from>
    <xdr:to>
      <xdr:col>72</xdr:col>
      <xdr:colOff>203200</xdr:colOff>
      <xdr:row>13</xdr:row>
      <xdr:rowOff>142966</xdr:rowOff>
    </xdr:to>
    <xdr:cxnSp macro="">
      <xdr:nvCxnSpPr>
        <xdr:cNvPr id="442" name="直線コネクタ 441">
          <a:extLst>
            <a:ext uri="{FF2B5EF4-FFF2-40B4-BE49-F238E27FC236}">
              <a16:creationId xmlns:a16="http://schemas.microsoft.com/office/drawing/2014/main" id="{19A19E90-061B-481C-A1BA-527892037E01}"/>
            </a:ext>
          </a:extLst>
        </xdr:cNvPr>
        <xdr:cNvCxnSpPr/>
      </xdr:nvCxnSpPr>
      <xdr:spPr>
        <a:xfrm>
          <a:off x="13106400" y="2286968"/>
          <a:ext cx="8001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5D1D13A8-3DAB-4277-83B3-30F7CC990E1E}"/>
            </a:ext>
          </a:extLst>
        </xdr:cNvPr>
        <xdr:cNvSpPr txBox="1"/>
      </xdr:nvSpPr>
      <xdr:spPr>
        <a:xfrm>
          <a:off x="15563850" y="2297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6D271391-B969-43E1-AF42-9A9A8A18ADCF}"/>
            </a:ext>
          </a:extLst>
        </xdr:cNvPr>
        <xdr:cNvSpPr/>
      </xdr:nvSpPr>
      <xdr:spPr>
        <a:xfrm>
          <a:off x="15430500" y="23194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140668</xdr:rowOff>
    </xdr:from>
    <xdr:to>
      <xdr:col>68</xdr:col>
      <xdr:colOff>152400</xdr:colOff>
      <xdr:row>14</xdr:row>
      <xdr:rowOff>20925</xdr:rowOff>
    </xdr:to>
    <xdr:cxnSp macro="">
      <xdr:nvCxnSpPr>
        <xdr:cNvPr id="445" name="直線コネクタ 444">
          <a:extLst>
            <a:ext uri="{FF2B5EF4-FFF2-40B4-BE49-F238E27FC236}">
              <a16:creationId xmlns:a16="http://schemas.microsoft.com/office/drawing/2014/main" id="{D369BF6E-DF2B-4AA0-8B02-3A0D32046A77}"/>
            </a:ext>
          </a:extLst>
        </xdr:cNvPr>
        <xdr:cNvCxnSpPr/>
      </xdr:nvCxnSpPr>
      <xdr:spPr>
        <a:xfrm flipV="1">
          <a:off x="12293600" y="2286968"/>
          <a:ext cx="812800" cy="4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F8BBB76F-4BEC-44B4-BBD7-50414553580A}"/>
            </a:ext>
          </a:extLst>
        </xdr:cNvPr>
        <xdr:cNvSpPr/>
      </xdr:nvSpPr>
      <xdr:spPr>
        <a:xfrm>
          <a:off x="14668500" y="23803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9685694A-BC1C-48E4-B528-F4A2704D1C75}"/>
            </a:ext>
          </a:extLst>
        </xdr:cNvPr>
        <xdr:cNvSpPr txBox="1"/>
      </xdr:nvSpPr>
      <xdr:spPr>
        <a:xfrm>
          <a:off x="14370050" y="2155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8" name="フローチャート: 判断 447">
          <a:extLst>
            <a:ext uri="{FF2B5EF4-FFF2-40B4-BE49-F238E27FC236}">
              <a16:creationId xmlns:a16="http://schemas.microsoft.com/office/drawing/2014/main" id="{2142BDE6-97CC-4472-93D8-52FF274E3FB6}"/>
            </a:ext>
          </a:extLst>
        </xdr:cNvPr>
        <xdr:cNvSpPr/>
      </xdr:nvSpPr>
      <xdr:spPr>
        <a:xfrm>
          <a:off x="13868400" y="2461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49" name="テキスト ボックス 448">
          <a:extLst>
            <a:ext uri="{FF2B5EF4-FFF2-40B4-BE49-F238E27FC236}">
              <a16:creationId xmlns:a16="http://schemas.microsoft.com/office/drawing/2014/main" id="{952EE227-4F8E-4B9A-836C-70FCE5F47590}"/>
            </a:ext>
          </a:extLst>
        </xdr:cNvPr>
        <xdr:cNvSpPr txBox="1"/>
      </xdr:nvSpPr>
      <xdr:spPr>
        <a:xfrm>
          <a:off x="13557250" y="254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50" name="フローチャート: 判断 449">
          <a:extLst>
            <a:ext uri="{FF2B5EF4-FFF2-40B4-BE49-F238E27FC236}">
              <a16:creationId xmlns:a16="http://schemas.microsoft.com/office/drawing/2014/main" id="{FAAE3C52-9F93-45D5-A0E5-BB4F32D2F503}"/>
            </a:ext>
          </a:extLst>
        </xdr:cNvPr>
        <xdr:cNvSpPr/>
      </xdr:nvSpPr>
      <xdr:spPr>
        <a:xfrm>
          <a:off x="13055600" y="246652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70048</xdr:rowOff>
    </xdr:from>
    <xdr:ext cx="762000" cy="259045"/>
    <xdr:sp macro="" textlink="">
      <xdr:nvSpPr>
        <xdr:cNvPr id="451" name="テキスト ボックス 450">
          <a:extLst>
            <a:ext uri="{FF2B5EF4-FFF2-40B4-BE49-F238E27FC236}">
              <a16:creationId xmlns:a16="http://schemas.microsoft.com/office/drawing/2014/main" id="{D2465718-DFEF-4E7E-AA0B-7E9B869C4BF9}"/>
            </a:ext>
          </a:extLst>
        </xdr:cNvPr>
        <xdr:cNvSpPr txBox="1"/>
      </xdr:nvSpPr>
      <xdr:spPr>
        <a:xfrm>
          <a:off x="127635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2" name="フローチャート: 判断 451">
          <a:extLst>
            <a:ext uri="{FF2B5EF4-FFF2-40B4-BE49-F238E27FC236}">
              <a16:creationId xmlns:a16="http://schemas.microsoft.com/office/drawing/2014/main" id="{BF495EC0-0BC3-431B-A437-2A18C0E2357A}"/>
            </a:ext>
          </a:extLst>
        </xdr:cNvPr>
        <xdr:cNvSpPr/>
      </xdr:nvSpPr>
      <xdr:spPr>
        <a:xfrm>
          <a:off x="12242800" y="24642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67750</xdr:rowOff>
    </xdr:from>
    <xdr:ext cx="762000" cy="259045"/>
    <xdr:sp macro="" textlink="">
      <xdr:nvSpPr>
        <xdr:cNvPr id="453" name="テキスト ボックス 452">
          <a:extLst>
            <a:ext uri="{FF2B5EF4-FFF2-40B4-BE49-F238E27FC236}">
              <a16:creationId xmlns:a16="http://schemas.microsoft.com/office/drawing/2014/main" id="{5ED593B5-57D7-4F00-B96E-1995144B4190}"/>
            </a:ext>
          </a:extLst>
        </xdr:cNvPr>
        <xdr:cNvSpPr txBox="1"/>
      </xdr:nvSpPr>
      <xdr:spPr>
        <a:xfrm>
          <a:off x="11950700" y="254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4BD20EB-D386-41D9-A9AA-300E6192EAFF}"/>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6CAFD9E-83B5-4C92-BB84-EE506420DA45}"/>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51259FD-98C2-4530-9CE9-B2050C1BC3BB}"/>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46C12818-45FA-4695-A61C-F437C155FC4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B8342716-BAD1-4DC9-B6CD-3DE5DF4DDC87}"/>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92166</xdr:rowOff>
    </xdr:from>
    <xdr:to>
      <xdr:col>73</xdr:col>
      <xdr:colOff>44450</xdr:colOff>
      <xdr:row>14</xdr:row>
      <xdr:rowOff>22316</xdr:rowOff>
    </xdr:to>
    <xdr:sp macro="" textlink="">
      <xdr:nvSpPr>
        <xdr:cNvPr id="459" name="楕円 458">
          <a:extLst>
            <a:ext uri="{FF2B5EF4-FFF2-40B4-BE49-F238E27FC236}">
              <a16:creationId xmlns:a16="http://schemas.microsoft.com/office/drawing/2014/main" id="{FC3665A1-16A6-475C-A763-F2AFA517A9F9}"/>
            </a:ext>
          </a:extLst>
        </xdr:cNvPr>
        <xdr:cNvSpPr/>
      </xdr:nvSpPr>
      <xdr:spPr>
        <a:xfrm>
          <a:off x="13868400" y="22384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32493</xdr:rowOff>
    </xdr:from>
    <xdr:ext cx="762000" cy="259045"/>
    <xdr:sp macro="" textlink="">
      <xdr:nvSpPr>
        <xdr:cNvPr id="460" name="テキスト ボックス 459">
          <a:extLst>
            <a:ext uri="{FF2B5EF4-FFF2-40B4-BE49-F238E27FC236}">
              <a16:creationId xmlns:a16="http://schemas.microsoft.com/office/drawing/2014/main" id="{B9CE5D99-47C7-4C54-8BD5-479E10F7AC80}"/>
            </a:ext>
          </a:extLst>
        </xdr:cNvPr>
        <xdr:cNvSpPr txBox="1"/>
      </xdr:nvSpPr>
      <xdr:spPr>
        <a:xfrm>
          <a:off x="13557250" y="201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89868</xdr:rowOff>
    </xdr:from>
    <xdr:to>
      <xdr:col>68</xdr:col>
      <xdr:colOff>203200</xdr:colOff>
      <xdr:row>14</xdr:row>
      <xdr:rowOff>20018</xdr:rowOff>
    </xdr:to>
    <xdr:sp macro="" textlink="">
      <xdr:nvSpPr>
        <xdr:cNvPr id="461" name="楕円 460">
          <a:extLst>
            <a:ext uri="{FF2B5EF4-FFF2-40B4-BE49-F238E27FC236}">
              <a16:creationId xmlns:a16="http://schemas.microsoft.com/office/drawing/2014/main" id="{F4492C48-D75B-465C-A59D-0159160FF679}"/>
            </a:ext>
          </a:extLst>
        </xdr:cNvPr>
        <xdr:cNvSpPr/>
      </xdr:nvSpPr>
      <xdr:spPr>
        <a:xfrm>
          <a:off x="13055600" y="223616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30195</xdr:rowOff>
    </xdr:from>
    <xdr:ext cx="762000" cy="259045"/>
    <xdr:sp macro="" textlink="">
      <xdr:nvSpPr>
        <xdr:cNvPr id="462" name="テキスト ボックス 461">
          <a:extLst>
            <a:ext uri="{FF2B5EF4-FFF2-40B4-BE49-F238E27FC236}">
              <a16:creationId xmlns:a16="http://schemas.microsoft.com/office/drawing/2014/main" id="{CE1178E2-8BEB-4C92-BF32-8F6F3811D353}"/>
            </a:ext>
          </a:extLst>
        </xdr:cNvPr>
        <xdr:cNvSpPr txBox="1"/>
      </xdr:nvSpPr>
      <xdr:spPr>
        <a:xfrm>
          <a:off x="12763500" y="201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141575</xdr:rowOff>
    </xdr:from>
    <xdr:to>
      <xdr:col>64</xdr:col>
      <xdr:colOff>152400</xdr:colOff>
      <xdr:row>14</xdr:row>
      <xdr:rowOff>71725</xdr:rowOff>
    </xdr:to>
    <xdr:sp macro="" textlink="">
      <xdr:nvSpPr>
        <xdr:cNvPr id="463" name="楕円 462">
          <a:extLst>
            <a:ext uri="{FF2B5EF4-FFF2-40B4-BE49-F238E27FC236}">
              <a16:creationId xmlns:a16="http://schemas.microsoft.com/office/drawing/2014/main" id="{650B79CE-F6CD-4152-9399-661EF5963FE2}"/>
            </a:ext>
          </a:extLst>
        </xdr:cNvPr>
        <xdr:cNvSpPr/>
      </xdr:nvSpPr>
      <xdr:spPr>
        <a:xfrm>
          <a:off x="12242800" y="2287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81902</xdr:rowOff>
    </xdr:from>
    <xdr:ext cx="762000" cy="259045"/>
    <xdr:sp macro="" textlink="">
      <xdr:nvSpPr>
        <xdr:cNvPr id="464" name="テキスト ボックス 463">
          <a:extLst>
            <a:ext uri="{FF2B5EF4-FFF2-40B4-BE49-F238E27FC236}">
              <a16:creationId xmlns:a16="http://schemas.microsoft.com/office/drawing/2014/main" id="{E7EAFC98-E8C8-4D5C-990F-9FD2FDA352BA}"/>
            </a:ext>
          </a:extLst>
        </xdr:cNvPr>
        <xdr:cNvSpPr txBox="1"/>
      </xdr:nvSpPr>
      <xdr:spPr>
        <a:xfrm>
          <a:off x="11950700" y="206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62,884
62,040
180.29
28,064,605
27,008,254
898,341
15,932,554
22,300,687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ここ数年は若年層職員の増により人件費は減少傾向となっている。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退職者数はピークを過ぎたものの、今後についても引き続き藤岡市行政改革大綱に基づき、質の高い行政サービスに配慮をしたうえで、適正な定員管理により人件費の抑制に努める。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9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934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144797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物件費については、藤岡市行政改革大綱に基づき、業務の民間委託を進め、職員人件費等から委託料へのシフトが起きているため増加傾向にある。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各施設の電気料金の増や個人番号カード申請支援委託料の増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の影響</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増加となり、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今後、職員数の減により会計年度任用職員の報酬、事務事業委託料及びシステム化による電算事務委託料などの増が見込まれており、適正に執行していくよう内容を精査する。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21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18</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92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83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168910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7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22860</xdr:rowOff>
    </xdr:from>
    <xdr:to>
      <xdr:col>82</xdr:col>
      <xdr:colOff>158750</xdr:colOff>
      <xdr:row>18</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166387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類似団体平均より高止まりしている要因として、市内にある幼稚園・保育園・認定こども園の大部分を民間で行っていることにより、運営費等に係る支出が多額となっていることが挙げられる。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障害者福祉サービス給付費や生活保護費の増加などに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社会保障経費等は今度も増加傾向となることが予想されるため、ほかの費目の見直しを行うことにより、歳出全体として抑制を図りたい。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58</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261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58</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261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221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143328</xdr:rowOff>
    </xdr:from>
    <xdr:to>
      <xdr:col>11</xdr:col>
      <xdr:colOff>9525</xdr:colOff>
      <xdr:row>59</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87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2722</xdr:rowOff>
    </xdr:from>
    <xdr:to>
      <xdr:col>20</xdr:col>
      <xdr:colOff>38100</xdr:colOff>
      <xdr:row>57</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その他に係る経常収支比率が類似団体平均を上回っているのは、維持補修費に係る経費が多いことが主な要因である。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年度は、清掃センターなどの公共施設の老朽化に伴う施設改修工事など、維持補修費を膨らませる要因となる費用こそ減となったが、一方で特別会計への繰出金が増となっている。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また、財務諸表の分析によると資産の老朽化が目立っており、今後、維持補修費が増加していくことが見込まれるため、財務諸表からのデータなどを参考にして適切な財産管理に努める。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20865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60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75293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60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75293</xdr:rowOff>
    </xdr:from>
    <xdr:to>
      <xdr:col>73</xdr:col>
      <xdr:colOff>180975</xdr:colOff>
      <xdr:row>60</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90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110672</xdr:rowOff>
    </xdr:from>
    <xdr:to>
      <xdr:col>69</xdr:col>
      <xdr:colOff>92075</xdr:colOff>
      <xdr:row>60</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113592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65315</xdr:rowOff>
    </xdr:from>
    <xdr:to>
      <xdr:col>78</xdr:col>
      <xdr:colOff>120650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151692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24493</xdr:rowOff>
    </xdr:from>
    <xdr:to>
      <xdr:col>74</xdr:col>
      <xdr:colOff>31750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59872</xdr:rowOff>
    </xdr:from>
    <xdr:to>
      <xdr:col>65</xdr:col>
      <xdr:colOff>53975</xdr:colOff>
      <xdr:row>60</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類似団体平均より高止まりしている要因として、一部事務組合に対する負担金や市内の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つの公立病院への負担金が多額になっていることが挙げられる。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多野藤岡医療事務市町村組合への負担金の増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今後、医療業務では医療の再編・ネットワーク化により地域医療及び自治体病院のあり方等を考え、適正な業務を行っているかなどを検討し、見直しを行う必要がある。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76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76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88138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63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年度に実施した合併振興基金事業に伴う起債の償還が前年と比べ増加したことなどにより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ポイント上昇したが、類似団体平均は前年同様下回った。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公営企業債では、下水道事業に係るインフラ整備、病院事業に係る医療施設整備の負担が大きくなることが予想されるため、普通建設事業の費用対効果を徹底的に追求し、新規発行に伴う事業を抑制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60706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21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212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156718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94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76708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583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公債費以外については、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により類似団体平均と同程度となっている。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今後は藤岡市行政改革大綱に基づき、質の高い行政サービスを維持し、経常経費の削減に努める。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77</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7490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78</xdr:row>
      <xdr:rowOff>26415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74904"/>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99515"/>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1323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30702</xdr:rowOff>
    </xdr:from>
    <xdr:to>
      <xdr:col>29</xdr:col>
      <xdr:colOff>127000</xdr:colOff>
      <xdr:row>17</xdr:row>
      <xdr:rowOff>36551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2977"/>
          <a:ext cx="647700" cy="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33331</xdr:rowOff>
    </xdr:from>
    <xdr:to>
      <xdr:col>26</xdr:col>
      <xdr:colOff>50800</xdr:colOff>
      <xdr:row>17</xdr:row>
      <xdr:rowOff>36551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95606"/>
          <a:ext cx="698500" cy="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18129</xdr:rowOff>
    </xdr:from>
    <xdr:to>
      <xdr:col>22</xdr:col>
      <xdr:colOff>114300</xdr:colOff>
      <xdr:row>17</xdr:row>
      <xdr:rowOff>33331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80404"/>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18129</xdr:rowOff>
    </xdr:from>
    <xdr:to>
      <xdr:col>18</xdr:col>
      <xdr:colOff>177800</xdr:colOff>
      <xdr:row>17</xdr:row>
      <xdr:rowOff>48838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80404"/>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151352</xdr:rowOff>
    </xdr:from>
    <xdr:to>
      <xdr:col>29</xdr:col>
      <xdr:colOff>177800</xdr:colOff>
      <xdr:row>17</xdr:row>
      <xdr:rowOff>81502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123429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157201</xdr:rowOff>
    </xdr:from>
    <xdr:to>
      <xdr:col>26</xdr:col>
      <xdr:colOff>101600</xdr:colOff>
      <xdr:row>17</xdr:row>
      <xdr:rowOff>87351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72128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153981</xdr:rowOff>
    </xdr:from>
    <xdr:to>
      <xdr:col>22</xdr:col>
      <xdr:colOff>165100</xdr:colOff>
      <xdr:row>17</xdr:row>
      <xdr:rowOff>84131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4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68908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138779</xdr:rowOff>
    </xdr:from>
    <xdr:to>
      <xdr:col>19</xdr:col>
      <xdr:colOff>38100</xdr:colOff>
      <xdr:row>17</xdr:row>
      <xdr:rowOff>68929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53706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169488</xdr:rowOff>
    </xdr:from>
    <xdr:to>
      <xdr:col>15</xdr:col>
      <xdr:colOff>101600</xdr:colOff>
      <xdr:row>17</xdr:row>
      <xdr:rowOff>99638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60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84415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100406</xdr:rowOff>
    </xdr:from>
    <xdr:to>
      <xdr:col>29</xdr:col>
      <xdr:colOff>127000</xdr:colOff>
      <xdr:row>36</xdr:row>
      <xdr:rowOff>156908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53656"/>
          <a:ext cx="6477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58572</xdr:rowOff>
    </xdr:from>
    <xdr:to>
      <xdr:col>26</xdr:col>
      <xdr:colOff>50800</xdr:colOff>
      <xdr:row>36</xdr:row>
      <xdr:rowOff>156908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11822"/>
          <a:ext cx="698500" cy="98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272123</xdr:rowOff>
    </xdr:from>
    <xdr:to>
      <xdr:col>22</xdr:col>
      <xdr:colOff>114300</xdr:colOff>
      <xdr:row>36</xdr:row>
      <xdr:rowOff>58572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82473"/>
          <a:ext cx="698500" cy="12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218136</xdr:rowOff>
    </xdr:from>
    <xdr:to>
      <xdr:col>18</xdr:col>
      <xdr:colOff>177800</xdr:colOff>
      <xdr:row>35</xdr:row>
      <xdr:rowOff>272123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8486"/>
          <a:ext cx="698500" cy="53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49606</xdr:rowOff>
    </xdr:from>
    <xdr:to>
      <xdr:col>29</xdr:col>
      <xdr:colOff>177800</xdr:colOff>
      <xdr:row>36</xdr:row>
      <xdr:rowOff>151206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21683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106108</xdr:rowOff>
    </xdr:from>
    <xdr:to>
      <xdr:col>26</xdr:col>
      <xdr:colOff>101600</xdr:colOff>
      <xdr:row>37</xdr:row>
      <xdr:rowOff>36258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21035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5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7772</xdr:rowOff>
    </xdr:from>
    <xdr:to>
      <xdr:col>22</xdr:col>
      <xdr:colOff>165100</xdr:colOff>
      <xdr:row>36</xdr:row>
      <xdr:rowOff>109372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1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119549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221323</xdr:rowOff>
    </xdr:from>
    <xdr:to>
      <xdr:col>19</xdr:col>
      <xdr:colOff>38100</xdr:colOff>
      <xdr:row>35</xdr:row>
      <xdr:rowOff>322923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333100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167336</xdr:rowOff>
    </xdr:from>
    <xdr:to>
      <xdr:col>15</xdr:col>
      <xdr:colOff>101600</xdr:colOff>
      <xdr:row>35</xdr:row>
      <xdr:rowOff>268936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279113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62,884
62,040
180.29
28,064,605
27,008,254
898,341
15,932,554
22,300,687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141472</xdr:rowOff>
    </xdr:from>
    <xdr:to>
      <xdr:col>24</xdr:col>
      <xdr:colOff>63500</xdr:colOff>
      <xdr:row>37</xdr:row>
      <xdr:rowOff>143663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5122"/>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126708</xdr:rowOff>
    </xdr:from>
    <xdr:to>
      <xdr:col>19</xdr:col>
      <xdr:colOff>177800</xdr:colOff>
      <xdr:row>37</xdr:row>
      <xdr:rowOff>143663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70358"/>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126708</xdr:rowOff>
    </xdr:from>
    <xdr:to>
      <xdr:col>15</xdr:col>
      <xdr:colOff>50800</xdr:colOff>
      <xdr:row>37</xdr:row>
      <xdr:rowOff>129299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0358"/>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127241</xdr:rowOff>
    </xdr:from>
    <xdr:to>
      <xdr:col>10</xdr:col>
      <xdr:colOff>114300</xdr:colOff>
      <xdr:row>37</xdr:row>
      <xdr:rowOff>129299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0891"/>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90672</xdr:rowOff>
    </xdr:from>
    <xdr:to>
      <xdr:col>24</xdr:col>
      <xdr:colOff>114300</xdr:colOff>
      <xdr:row>38</xdr:row>
      <xdr:rowOff>20822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69099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92863</xdr:rowOff>
    </xdr:from>
    <xdr:to>
      <xdr:col>20</xdr:col>
      <xdr:colOff>38100</xdr:colOff>
      <xdr:row>38</xdr:row>
      <xdr:rowOff>23013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75908</xdr:rowOff>
    </xdr:from>
    <xdr:to>
      <xdr:col>15</xdr:col>
      <xdr:colOff>101600</xdr:colOff>
      <xdr:row>38</xdr:row>
      <xdr:rowOff>6058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168635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78499</xdr:rowOff>
    </xdr:from>
    <xdr:to>
      <xdr:col>10</xdr:col>
      <xdr:colOff>165100</xdr:colOff>
      <xdr:row>38</xdr:row>
      <xdr:rowOff>8649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171226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76441</xdr:rowOff>
    </xdr:from>
    <xdr:to>
      <xdr:col>6</xdr:col>
      <xdr:colOff>38100</xdr:colOff>
      <xdr:row>38</xdr:row>
      <xdr:rowOff>6592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169168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56239</xdr:rowOff>
    </xdr:from>
    <xdr:to>
      <xdr:col>24</xdr:col>
      <xdr:colOff>63500</xdr:colOff>
      <xdr:row>57</xdr:row>
      <xdr:rowOff>128401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8889"/>
          <a:ext cx="8382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109329</xdr:rowOff>
    </xdr:from>
    <xdr:to>
      <xdr:col>19</xdr:col>
      <xdr:colOff>177800</xdr:colOff>
      <xdr:row>57</xdr:row>
      <xdr:rowOff>128401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81979"/>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109329</xdr:rowOff>
    </xdr:from>
    <xdr:to>
      <xdr:col>15</xdr:col>
      <xdr:colOff>50800</xdr:colOff>
      <xdr:row>58</xdr:row>
      <xdr:rowOff>56272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81979"/>
          <a:ext cx="889000" cy="1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56272</xdr:rowOff>
    </xdr:from>
    <xdr:to>
      <xdr:col>10</xdr:col>
      <xdr:colOff>114300</xdr:colOff>
      <xdr:row>58</xdr:row>
      <xdr:rowOff>79959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00372"/>
          <a:ext cx="889000" cy="2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5439</xdr:rowOff>
    </xdr:from>
    <xdr:to>
      <xdr:col>24</xdr:col>
      <xdr:colOff>114300</xdr:colOff>
      <xdr:row>57</xdr:row>
      <xdr:rowOff>107039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155316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77601</xdr:rowOff>
    </xdr:from>
    <xdr:to>
      <xdr:col>20</xdr:col>
      <xdr:colOff>38100</xdr:colOff>
      <xdr:row>58</xdr:row>
      <xdr:rowOff>7751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170328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4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58529</xdr:rowOff>
    </xdr:from>
    <xdr:to>
      <xdr:col>15</xdr:col>
      <xdr:colOff>101600</xdr:colOff>
      <xdr:row>57</xdr:row>
      <xdr:rowOff>160129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151256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5472</xdr:rowOff>
    </xdr:from>
    <xdr:to>
      <xdr:col>10</xdr:col>
      <xdr:colOff>165100</xdr:colOff>
      <xdr:row>58</xdr:row>
      <xdr:rowOff>107072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98199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4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29159</xdr:rowOff>
    </xdr:from>
    <xdr:to>
      <xdr:col>6</xdr:col>
      <xdr:colOff>38100</xdr:colOff>
      <xdr:row>58</xdr:row>
      <xdr:rowOff>130759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121886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73558</xdr:rowOff>
    </xdr:from>
    <xdr:to>
      <xdr:col>24</xdr:col>
      <xdr:colOff>63500</xdr:colOff>
      <xdr:row>78</xdr:row>
      <xdr:rowOff>77369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6658"/>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70283</xdr:rowOff>
    </xdr:from>
    <xdr:to>
      <xdr:col>19</xdr:col>
      <xdr:colOff>177800</xdr:colOff>
      <xdr:row>78</xdr:row>
      <xdr:rowOff>73558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3383"/>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38391</xdr:rowOff>
    </xdr:from>
    <xdr:to>
      <xdr:col>15</xdr:col>
      <xdr:colOff>50800</xdr:colOff>
      <xdr:row>78</xdr:row>
      <xdr:rowOff>70283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1491"/>
          <a:ext cx="889000" cy="3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38391</xdr:rowOff>
    </xdr:from>
    <xdr:to>
      <xdr:col>10</xdr:col>
      <xdr:colOff>114300</xdr:colOff>
      <xdr:row>78</xdr:row>
      <xdr:rowOff>92799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1491"/>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26569</xdr:rowOff>
    </xdr:from>
    <xdr:to>
      <xdr:col>24</xdr:col>
      <xdr:colOff>114300</xdr:colOff>
      <xdr:row>78</xdr:row>
      <xdr:rowOff>128169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112946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22758</xdr:rowOff>
    </xdr:from>
    <xdr:to>
      <xdr:col>20</xdr:col>
      <xdr:colOff>38100</xdr:colOff>
      <xdr:row>78</xdr:row>
      <xdr:rowOff>124358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115485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19483</xdr:rowOff>
    </xdr:from>
    <xdr:to>
      <xdr:col>15</xdr:col>
      <xdr:colOff>101600</xdr:colOff>
      <xdr:row>78</xdr:row>
      <xdr:rowOff>121083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112210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159041</xdr:rowOff>
    </xdr:from>
    <xdr:to>
      <xdr:col>10</xdr:col>
      <xdr:colOff>165100</xdr:colOff>
      <xdr:row>78</xdr:row>
      <xdr:rowOff>89191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105718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41999</xdr:rowOff>
    </xdr:from>
    <xdr:to>
      <xdr:col>6</xdr:col>
      <xdr:colOff>38100</xdr:colOff>
      <xdr:row>78</xdr:row>
      <xdr:rowOff>143599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134726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18379</xdr:rowOff>
    </xdr:from>
    <xdr:to>
      <xdr:col>24</xdr:col>
      <xdr:colOff>63500</xdr:colOff>
      <xdr:row>95</xdr:row>
      <xdr:rowOff>22118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34679"/>
          <a:ext cx="838200" cy="17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18379</xdr:rowOff>
    </xdr:from>
    <xdr:to>
      <xdr:col>19</xdr:col>
      <xdr:colOff>177800</xdr:colOff>
      <xdr:row>96</xdr:row>
      <xdr:rowOff>28404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34679"/>
          <a:ext cx="889000" cy="35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28404</xdr:rowOff>
    </xdr:from>
    <xdr:to>
      <xdr:col>15</xdr:col>
      <xdr:colOff>50800</xdr:colOff>
      <xdr:row>96</xdr:row>
      <xdr:rowOff>56082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7604"/>
          <a:ext cx="889000" cy="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56082</xdr:rowOff>
    </xdr:from>
    <xdr:to>
      <xdr:col>10</xdr:col>
      <xdr:colOff>114300</xdr:colOff>
      <xdr:row>96</xdr:row>
      <xdr:rowOff>150493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15282"/>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142768</xdr:rowOff>
    </xdr:from>
    <xdr:to>
      <xdr:col>24</xdr:col>
      <xdr:colOff>114300</xdr:colOff>
      <xdr:row>95</xdr:row>
      <xdr:rowOff>72918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165645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1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139029</xdr:rowOff>
    </xdr:from>
    <xdr:to>
      <xdr:col>20</xdr:col>
      <xdr:colOff>38100</xdr:colOff>
      <xdr:row>94</xdr:row>
      <xdr:rowOff>69179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8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85706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5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149054</xdr:rowOff>
    </xdr:from>
    <xdr:to>
      <xdr:col>15</xdr:col>
      <xdr:colOff>101600</xdr:colOff>
      <xdr:row>96</xdr:row>
      <xdr:rowOff>79204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95731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5282</xdr:rowOff>
    </xdr:from>
    <xdr:to>
      <xdr:col>10</xdr:col>
      <xdr:colOff>165100</xdr:colOff>
      <xdr:row>96</xdr:row>
      <xdr:rowOff>106882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123409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99693</xdr:rowOff>
    </xdr:from>
    <xdr:to>
      <xdr:col>6</xdr:col>
      <xdr:colOff>38100</xdr:colOff>
      <xdr:row>97</xdr:row>
      <xdr:rowOff>29843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46370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3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109503</xdr:rowOff>
    </xdr:from>
    <xdr:to>
      <xdr:col>55</xdr:col>
      <xdr:colOff>0</xdr:colOff>
      <xdr:row>37</xdr:row>
      <xdr:rowOff>165684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53153"/>
          <a:ext cx="8382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65732</xdr:rowOff>
    </xdr:from>
    <xdr:to>
      <xdr:col>50</xdr:col>
      <xdr:colOff>114300</xdr:colOff>
      <xdr:row>37</xdr:row>
      <xdr:rowOff>165684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80682"/>
          <a:ext cx="889000" cy="11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65732</xdr:rowOff>
    </xdr:from>
    <xdr:to>
      <xdr:col>45</xdr:col>
      <xdr:colOff>177800</xdr:colOff>
      <xdr:row>38</xdr:row>
      <xdr:rowOff>97888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80682"/>
          <a:ext cx="889000" cy="123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97888</xdr:rowOff>
    </xdr:from>
    <xdr:to>
      <xdr:col>41</xdr:col>
      <xdr:colOff>50800</xdr:colOff>
      <xdr:row>38</xdr:row>
      <xdr:rowOff>146134</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12988"/>
          <a:ext cx="889000" cy="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58703</xdr:rowOff>
    </xdr:from>
    <xdr:to>
      <xdr:col>55</xdr:col>
      <xdr:colOff>50800</xdr:colOff>
      <xdr:row>37</xdr:row>
      <xdr:rowOff>160303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37130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114884</xdr:rowOff>
    </xdr:from>
    <xdr:to>
      <xdr:col>50</xdr:col>
      <xdr:colOff>165100</xdr:colOff>
      <xdr:row>38</xdr:row>
      <xdr:rowOff>45034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36161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5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14932</xdr:rowOff>
    </xdr:from>
    <xdr:to>
      <xdr:col>46</xdr:col>
      <xdr:colOff>38100</xdr:colOff>
      <xdr:row>31</xdr:row>
      <xdr:rowOff>116532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107659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2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47088</xdr:rowOff>
    </xdr:from>
    <xdr:to>
      <xdr:col>41</xdr:col>
      <xdr:colOff>101600</xdr:colOff>
      <xdr:row>38</xdr:row>
      <xdr:rowOff>148688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6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139815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5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95334</xdr:rowOff>
    </xdr:from>
    <xdr:to>
      <xdr:col>36</xdr:col>
      <xdr:colOff>165100</xdr:colOff>
      <xdr:row>39</xdr:row>
      <xdr:rowOff>25484</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16611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7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111669</xdr:rowOff>
    </xdr:from>
    <xdr:to>
      <xdr:col>55</xdr:col>
      <xdr:colOff>0</xdr:colOff>
      <xdr:row>55</xdr:row>
      <xdr:rowOff>164051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541419"/>
          <a:ext cx="8382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111669</xdr:rowOff>
    </xdr:from>
    <xdr:to>
      <xdr:col>50</xdr:col>
      <xdr:colOff>114300</xdr:colOff>
      <xdr:row>55</xdr:row>
      <xdr:rowOff>119083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541419"/>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119083</xdr:rowOff>
    </xdr:from>
    <xdr:to>
      <xdr:col>45</xdr:col>
      <xdr:colOff>177800</xdr:colOff>
      <xdr:row>56</xdr:row>
      <xdr:rowOff>57807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548833"/>
          <a:ext cx="889000" cy="11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2170</xdr:rowOff>
    </xdr:from>
    <xdr:to>
      <xdr:col>41</xdr:col>
      <xdr:colOff>50800</xdr:colOff>
      <xdr:row>56</xdr:row>
      <xdr:rowOff>57807</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a:off x="6972300" y="9603370"/>
          <a:ext cx="889000" cy="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113251</xdr:rowOff>
    </xdr:from>
    <xdr:to>
      <xdr:col>55</xdr:col>
      <xdr:colOff>50800</xdr:colOff>
      <xdr:row>56</xdr:row>
      <xdr:rowOff>43401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5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136128</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60869</xdr:rowOff>
    </xdr:from>
    <xdr:to>
      <xdr:col>50</xdr:col>
      <xdr:colOff>165100</xdr:colOff>
      <xdr:row>55</xdr:row>
      <xdr:rowOff>162469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49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7546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2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68283</xdr:rowOff>
    </xdr:from>
    <xdr:to>
      <xdr:col>46</xdr:col>
      <xdr:colOff>38100</xdr:colOff>
      <xdr:row>55</xdr:row>
      <xdr:rowOff>169883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49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161010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59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7007</xdr:rowOff>
    </xdr:from>
    <xdr:to>
      <xdr:col>41</xdr:col>
      <xdr:colOff>101600</xdr:colOff>
      <xdr:row>56</xdr:row>
      <xdr:rowOff>108607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60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99734</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7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122820</xdr:rowOff>
    </xdr:from>
    <xdr:to>
      <xdr:col>36</xdr:col>
      <xdr:colOff>165100</xdr:colOff>
      <xdr:row>56</xdr:row>
      <xdr:rowOff>52970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69497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3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73520</xdr:rowOff>
    </xdr:from>
    <xdr:to>
      <xdr:col>55</xdr:col>
      <xdr:colOff>0</xdr:colOff>
      <xdr:row>75</xdr:row>
      <xdr:rowOff>114622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2932270"/>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68651</xdr:rowOff>
    </xdr:from>
    <xdr:to>
      <xdr:col>50</xdr:col>
      <xdr:colOff>114300</xdr:colOff>
      <xdr:row>75</xdr:row>
      <xdr:rowOff>114622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927401"/>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68651</xdr:rowOff>
    </xdr:from>
    <xdr:to>
      <xdr:col>45</xdr:col>
      <xdr:colOff>177800</xdr:colOff>
      <xdr:row>75</xdr:row>
      <xdr:rowOff>71074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927401"/>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71074</xdr:rowOff>
    </xdr:from>
    <xdr:to>
      <xdr:col>41</xdr:col>
      <xdr:colOff>50800</xdr:colOff>
      <xdr:row>75</xdr:row>
      <xdr:rowOff>95421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29824"/>
          <a:ext cx="8890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22720</xdr:rowOff>
    </xdr:from>
    <xdr:to>
      <xdr:col>55</xdr:col>
      <xdr:colOff>50800</xdr:colOff>
      <xdr:row>75</xdr:row>
      <xdr:rowOff>124320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45597</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7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63822</xdr:rowOff>
    </xdr:from>
    <xdr:to>
      <xdr:col>50</xdr:col>
      <xdr:colOff>165100</xdr:colOff>
      <xdr:row>75</xdr:row>
      <xdr:rowOff>165422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92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10499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6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17851</xdr:rowOff>
    </xdr:from>
    <xdr:to>
      <xdr:col>46</xdr:col>
      <xdr:colOff>38100</xdr:colOff>
      <xdr:row>75</xdr:row>
      <xdr:rowOff>119451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8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135978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6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20274</xdr:rowOff>
    </xdr:from>
    <xdr:to>
      <xdr:col>41</xdr:col>
      <xdr:colOff>101600</xdr:colOff>
      <xdr:row>75</xdr:row>
      <xdr:rowOff>121874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138401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44621</xdr:rowOff>
    </xdr:from>
    <xdr:to>
      <xdr:col>36</xdr:col>
      <xdr:colOff>165100</xdr:colOff>
      <xdr:row>75</xdr:row>
      <xdr:rowOff>146221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162748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165891</xdr:rowOff>
    </xdr:from>
    <xdr:to>
      <xdr:col>55</xdr:col>
      <xdr:colOff>0</xdr:colOff>
      <xdr:row>97</xdr:row>
      <xdr:rowOff>110897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25091"/>
          <a:ext cx="838200" cy="1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165891</xdr:rowOff>
    </xdr:from>
    <xdr:to>
      <xdr:col>50</xdr:col>
      <xdr:colOff>114300</xdr:colOff>
      <xdr:row>96</xdr:row>
      <xdr:rowOff>171165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25091"/>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171165</xdr:rowOff>
    </xdr:from>
    <xdr:to>
      <xdr:col>45</xdr:col>
      <xdr:colOff>177800</xdr:colOff>
      <xdr:row>98</xdr:row>
      <xdr:rowOff>67038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630365"/>
          <a:ext cx="889000" cy="2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42284</xdr:rowOff>
    </xdr:from>
    <xdr:to>
      <xdr:col>41</xdr:col>
      <xdr:colOff>50800</xdr:colOff>
      <xdr:row>98</xdr:row>
      <xdr:rowOff>67038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44384"/>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60097</xdr:rowOff>
    </xdr:from>
    <xdr:to>
      <xdr:col>55</xdr:col>
      <xdr:colOff>50800</xdr:colOff>
      <xdr:row>97</xdr:row>
      <xdr:rowOff>161697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38524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115091</xdr:rowOff>
    </xdr:from>
    <xdr:to>
      <xdr:col>50</xdr:col>
      <xdr:colOff>165100</xdr:colOff>
      <xdr:row>97</xdr:row>
      <xdr:rowOff>45241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36368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120365</xdr:rowOff>
    </xdr:from>
    <xdr:to>
      <xdr:col>46</xdr:col>
      <xdr:colOff>38100</xdr:colOff>
      <xdr:row>97</xdr:row>
      <xdr:rowOff>50515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41642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7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16238</xdr:rowOff>
    </xdr:from>
    <xdr:to>
      <xdr:col>41</xdr:col>
      <xdr:colOff>101600</xdr:colOff>
      <xdr:row>98</xdr:row>
      <xdr:rowOff>117838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108965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1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162934</xdr:rowOff>
    </xdr:from>
    <xdr:to>
      <xdr:col>36</xdr:col>
      <xdr:colOff>165100</xdr:colOff>
      <xdr:row>98</xdr:row>
      <xdr:rowOff>93084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84211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8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70252</xdr:rowOff>
    </xdr:from>
    <xdr:to>
      <xdr:col>85</xdr:col>
      <xdr:colOff>127000</xdr:colOff>
      <xdr:row>38</xdr:row>
      <xdr:rowOff>128659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85352"/>
          <a:ext cx="8382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21834</xdr:rowOff>
    </xdr:from>
    <xdr:to>
      <xdr:col>81</xdr:col>
      <xdr:colOff>50800</xdr:colOff>
      <xdr:row>38</xdr:row>
      <xdr:rowOff>70252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536934"/>
          <a:ext cx="889000" cy="4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21834</xdr:rowOff>
    </xdr:from>
    <xdr:to>
      <xdr:col>76</xdr:col>
      <xdr:colOff>114300</xdr:colOff>
      <xdr:row>38</xdr:row>
      <xdr:rowOff>31161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53693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31161</xdr:rowOff>
    </xdr:from>
    <xdr:to>
      <xdr:col>71</xdr:col>
      <xdr:colOff>177800</xdr:colOff>
      <xdr:row>38</xdr:row>
      <xdr:rowOff>135586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546261"/>
          <a:ext cx="889000" cy="10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77859</xdr:rowOff>
    </xdr:from>
    <xdr:to>
      <xdr:col>85</xdr:col>
      <xdr:colOff>177800</xdr:colOff>
      <xdr:row>39</xdr:row>
      <xdr:rowOff>8009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10315</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19452</xdr:rowOff>
    </xdr:from>
    <xdr:to>
      <xdr:col>81</xdr:col>
      <xdr:colOff>101600</xdr:colOff>
      <xdr:row>38</xdr:row>
      <xdr:rowOff>121052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137578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3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142484</xdr:rowOff>
    </xdr:from>
    <xdr:to>
      <xdr:col>76</xdr:col>
      <xdr:colOff>165100</xdr:colOff>
      <xdr:row>38</xdr:row>
      <xdr:rowOff>72634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4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89161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2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151811</xdr:rowOff>
    </xdr:from>
    <xdr:to>
      <xdr:col>72</xdr:col>
      <xdr:colOff>38100</xdr:colOff>
      <xdr:row>38</xdr:row>
      <xdr:rowOff>81961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4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98488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27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84786</xdr:rowOff>
    </xdr:from>
    <xdr:to>
      <xdr:col>67</xdr:col>
      <xdr:colOff>101600</xdr:colOff>
      <xdr:row>39</xdr:row>
      <xdr:rowOff>14936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6063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92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151326</xdr:rowOff>
    </xdr:from>
    <xdr:to>
      <xdr:col>85</xdr:col>
      <xdr:colOff>127000</xdr:colOff>
      <xdr:row>76</xdr:row>
      <xdr:rowOff>4794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10076"/>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165140</xdr:rowOff>
    </xdr:from>
    <xdr:to>
      <xdr:col>81</xdr:col>
      <xdr:colOff>50800</xdr:colOff>
      <xdr:row>76</xdr:row>
      <xdr:rowOff>4794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02389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117640</xdr:rowOff>
    </xdr:from>
    <xdr:to>
      <xdr:col>76</xdr:col>
      <xdr:colOff>114300</xdr:colOff>
      <xdr:row>75</xdr:row>
      <xdr:rowOff>165140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976390"/>
          <a:ext cx="889000" cy="4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43802</xdr:rowOff>
    </xdr:from>
    <xdr:to>
      <xdr:col>71</xdr:col>
      <xdr:colOff>177800</xdr:colOff>
      <xdr:row>75</xdr:row>
      <xdr:rowOff>117640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0255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100526</xdr:rowOff>
    </xdr:from>
    <xdr:to>
      <xdr:col>85</xdr:col>
      <xdr:colOff>177800</xdr:colOff>
      <xdr:row>76</xdr:row>
      <xdr:rowOff>30676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78953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3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125444</xdr:rowOff>
    </xdr:from>
    <xdr:to>
      <xdr:col>81</xdr:col>
      <xdr:colOff>101600</xdr:colOff>
      <xdr:row>76</xdr:row>
      <xdr:rowOff>55594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46721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0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114340</xdr:rowOff>
    </xdr:from>
    <xdr:to>
      <xdr:col>76</xdr:col>
      <xdr:colOff>165100</xdr:colOff>
      <xdr:row>76</xdr:row>
      <xdr:rowOff>44490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35617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0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66840</xdr:rowOff>
    </xdr:from>
    <xdr:to>
      <xdr:col>72</xdr:col>
      <xdr:colOff>38100</xdr:colOff>
      <xdr:row>75</xdr:row>
      <xdr:rowOff>168439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25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7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164452</xdr:rowOff>
    </xdr:from>
    <xdr:to>
      <xdr:col>67</xdr:col>
      <xdr:colOff>101600</xdr:colOff>
      <xdr:row>75</xdr:row>
      <xdr:rowOff>94602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111129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65773</xdr:rowOff>
    </xdr:from>
    <xdr:to>
      <xdr:col>85</xdr:col>
      <xdr:colOff>127000</xdr:colOff>
      <xdr:row>99</xdr:row>
      <xdr:rowOff>14706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524973"/>
          <a:ext cx="838200" cy="4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65773</xdr:rowOff>
    </xdr:from>
    <xdr:to>
      <xdr:col>81</xdr:col>
      <xdr:colOff>50800</xdr:colOff>
      <xdr:row>99</xdr:row>
      <xdr:rowOff>22746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24973"/>
          <a:ext cx="889000" cy="4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22746</xdr:rowOff>
    </xdr:from>
    <xdr:to>
      <xdr:col>76</xdr:col>
      <xdr:colOff>114300</xdr:colOff>
      <xdr:row>99</xdr:row>
      <xdr:rowOff>27406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96296"/>
          <a:ext cx="889000" cy="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27406</xdr:rowOff>
    </xdr:from>
    <xdr:to>
      <xdr:col>71</xdr:col>
      <xdr:colOff>177800</xdr:colOff>
      <xdr:row>99</xdr:row>
      <xdr:rowOff>29514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7000956"/>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135356</xdr:rowOff>
    </xdr:from>
    <xdr:to>
      <xdr:col>85</xdr:col>
      <xdr:colOff>177800</xdr:colOff>
      <xdr:row>99</xdr:row>
      <xdr:rowOff>65506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50283</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5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14973</xdr:rowOff>
    </xdr:from>
    <xdr:to>
      <xdr:col>81</xdr:col>
      <xdr:colOff>101600</xdr:colOff>
      <xdr:row>96</xdr:row>
      <xdr:rowOff>116573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133100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2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143396</xdr:rowOff>
    </xdr:from>
    <xdr:to>
      <xdr:col>76</xdr:col>
      <xdr:colOff>165100</xdr:colOff>
      <xdr:row>99</xdr:row>
      <xdr:rowOff>73546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64673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3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148056</xdr:rowOff>
    </xdr:from>
    <xdr:to>
      <xdr:col>72</xdr:col>
      <xdr:colOff>38100</xdr:colOff>
      <xdr:row>99</xdr:row>
      <xdr:rowOff>78206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69333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704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150164</xdr:rowOff>
    </xdr:from>
    <xdr:to>
      <xdr:col>67</xdr:col>
      <xdr:colOff>101600</xdr:colOff>
      <xdr:row>99</xdr:row>
      <xdr:rowOff>80314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5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71441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4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120269</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3536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89316</xdr:rowOff>
    </xdr:from>
    <xdr:to>
      <xdr:col>102</xdr:col>
      <xdr:colOff>114300</xdr:colOff>
      <xdr:row>38</xdr:row>
      <xdr:rowOff>120269</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04416"/>
          <a:ext cx="889000" cy="3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69469</xdr:rowOff>
    </xdr:from>
    <xdr:to>
      <xdr:col>102</xdr:col>
      <xdr:colOff>165100</xdr:colOff>
      <xdr:row>38</xdr:row>
      <xdr:rowOff>171069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162196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38516</xdr:rowOff>
    </xdr:from>
    <xdr:to>
      <xdr:col>98</xdr:col>
      <xdr:colOff>38100</xdr:colOff>
      <xdr:row>38</xdr:row>
      <xdr:rowOff>140116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131243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4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146596</xdr:rowOff>
    </xdr:from>
    <xdr:to>
      <xdr:col>116</xdr:col>
      <xdr:colOff>63500</xdr:colOff>
      <xdr:row>58</xdr:row>
      <xdr:rowOff>148158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90696"/>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146596</xdr:rowOff>
    </xdr:from>
    <xdr:to>
      <xdr:col>111</xdr:col>
      <xdr:colOff>177800</xdr:colOff>
      <xdr:row>58</xdr:row>
      <xdr:rowOff>147472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9069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145491</xdr:rowOff>
    </xdr:from>
    <xdr:to>
      <xdr:col>107</xdr:col>
      <xdr:colOff>50800</xdr:colOff>
      <xdr:row>58</xdr:row>
      <xdr:rowOff>147472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8959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124460</xdr:rowOff>
    </xdr:from>
    <xdr:to>
      <xdr:col>102</xdr:col>
      <xdr:colOff>114300</xdr:colOff>
      <xdr:row>58</xdr:row>
      <xdr:rowOff>145491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6856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97358</xdr:rowOff>
    </xdr:from>
    <xdr:to>
      <xdr:col>116</xdr:col>
      <xdr:colOff>114300</xdr:colOff>
      <xdr:row>59</xdr:row>
      <xdr:rowOff>27508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12285</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95796</xdr:rowOff>
    </xdr:from>
    <xdr:to>
      <xdr:col>112</xdr:col>
      <xdr:colOff>38100</xdr:colOff>
      <xdr:row>59</xdr:row>
      <xdr:rowOff>25946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17073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3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96672</xdr:rowOff>
    </xdr:from>
    <xdr:to>
      <xdr:col>107</xdr:col>
      <xdr:colOff>101600</xdr:colOff>
      <xdr:row>59</xdr:row>
      <xdr:rowOff>26822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17949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94691</xdr:rowOff>
    </xdr:from>
    <xdr:to>
      <xdr:col>102</xdr:col>
      <xdr:colOff>165100</xdr:colOff>
      <xdr:row>59</xdr:row>
      <xdr:rowOff>24841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3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15968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3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73660</xdr:rowOff>
    </xdr:from>
    <xdr:to>
      <xdr:col>98</xdr:col>
      <xdr:colOff>38100</xdr:colOff>
      <xdr:row>59</xdr:row>
      <xdr:rowOff>3810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166387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27572</xdr:rowOff>
    </xdr:from>
    <xdr:to>
      <xdr:col>116</xdr:col>
      <xdr:colOff>63500</xdr:colOff>
      <xdr:row>76</xdr:row>
      <xdr:rowOff>50980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57772"/>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41928</xdr:rowOff>
    </xdr:from>
    <xdr:to>
      <xdr:col>111</xdr:col>
      <xdr:colOff>177800</xdr:colOff>
      <xdr:row>76</xdr:row>
      <xdr:rowOff>50980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072128"/>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85499</xdr:rowOff>
    </xdr:from>
    <xdr:to>
      <xdr:col>107</xdr:col>
      <xdr:colOff>50800</xdr:colOff>
      <xdr:row>76</xdr:row>
      <xdr:rowOff>41928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44249"/>
          <a:ext cx="889000" cy="1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85499</xdr:rowOff>
    </xdr:from>
    <xdr:to>
      <xdr:col>102</xdr:col>
      <xdr:colOff>114300</xdr:colOff>
      <xdr:row>75</xdr:row>
      <xdr:rowOff>104473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44249"/>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24875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148222</xdr:rowOff>
    </xdr:from>
    <xdr:to>
      <xdr:col>116</xdr:col>
      <xdr:colOff>114300</xdr:colOff>
      <xdr:row>76</xdr:row>
      <xdr:rowOff>78372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171099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8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180</xdr:rowOff>
    </xdr:from>
    <xdr:to>
      <xdr:col>112</xdr:col>
      <xdr:colOff>38100</xdr:colOff>
      <xdr:row>76</xdr:row>
      <xdr:rowOff>101780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118308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0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162578</xdr:rowOff>
    </xdr:from>
    <xdr:to>
      <xdr:col>107</xdr:col>
      <xdr:colOff>101600</xdr:colOff>
      <xdr:row>76</xdr:row>
      <xdr:rowOff>92728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109255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34699</xdr:rowOff>
    </xdr:from>
    <xdr:to>
      <xdr:col>102</xdr:col>
      <xdr:colOff>165100</xdr:colOff>
      <xdr:row>75</xdr:row>
      <xdr:rowOff>136299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152826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6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53673</xdr:rowOff>
    </xdr:from>
    <xdr:to>
      <xdr:col>98</xdr:col>
      <xdr:colOff>38100</xdr:colOff>
      <xdr:row>75</xdr:row>
      <xdr:rowOff>155273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1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68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扶助費、普通建設事業費、普通建設事業費（うち新規整備）、繰出金は、類似団体平均を上回っている。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が高水準となっている要因として、市内の保育所の多くが民間にて運営されており、その運営等に係る支出が多額となっていることに加え、保育無償化が実施されたことが挙げられる。また、社会保障経費等は、今後も増加傾向となることが予想されるため扶助費も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普通建設事業費及び普通建設事業費（うち新規整備）については、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複合施設の建設工事が本格化したことにより工事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費が多額となったことが大きな要因である。今後も新規施設整備が予定されているため、普通建設事業費（うち新規整備）が増加していく見込みである。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繰出金については、前年度より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、依然として類似団体平均を上回っている。今後も増加していくことが考えられるため、各事業において経営の健全化を徹底し、繰出金の抑制に努める。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62,884
62,040
180.29
28,064,605
27,008,254
898,341
15,932,554
22,300,687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92608</xdr:rowOff>
    </xdr:from>
    <xdr:to>
      <xdr:col>24</xdr:col>
      <xdr:colOff>63500</xdr:colOff>
      <xdr:row>35</xdr:row>
      <xdr:rowOff>161646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93358"/>
          <a:ext cx="8382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90780</xdr:rowOff>
    </xdr:from>
    <xdr:to>
      <xdr:col>19</xdr:col>
      <xdr:colOff>177800</xdr:colOff>
      <xdr:row>35</xdr:row>
      <xdr:rowOff>161646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20080"/>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90780</xdr:rowOff>
    </xdr:from>
    <xdr:to>
      <xdr:col>15</xdr:col>
      <xdr:colOff>50800</xdr:colOff>
      <xdr:row>35</xdr:row>
      <xdr:rowOff>7112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20080"/>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6198</xdr:rowOff>
    </xdr:from>
    <xdr:to>
      <xdr:col>10</xdr:col>
      <xdr:colOff>114300</xdr:colOff>
      <xdr:row>35</xdr:row>
      <xdr:rowOff>7112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0694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41808</xdr:rowOff>
    </xdr:from>
    <xdr:to>
      <xdr:col>24</xdr:col>
      <xdr:colOff>114300</xdr:colOff>
      <xdr:row>35</xdr:row>
      <xdr:rowOff>143408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64685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110846</xdr:rowOff>
    </xdr:from>
    <xdr:to>
      <xdr:col>20</xdr:col>
      <xdr:colOff>38100</xdr:colOff>
      <xdr:row>36</xdr:row>
      <xdr:rowOff>40996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32123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39980</xdr:rowOff>
    </xdr:from>
    <xdr:to>
      <xdr:col>15</xdr:col>
      <xdr:colOff>101600</xdr:colOff>
      <xdr:row>34</xdr:row>
      <xdr:rowOff>141580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158107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127762</xdr:rowOff>
    </xdr:from>
    <xdr:to>
      <xdr:col>10</xdr:col>
      <xdr:colOff>165100</xdr:colOff>
      <xdr:row>35</xdr:row>
      <xdr:rowOff>57912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126848</xdr:rowOff>
    </xdr:from>
    <xdr:to>
      <xdr:col>6</xdr:col>
      <xdr:colOff>38100</xdr:colOff>
      <xdr:row>35</xdr:row>
      <xdr:rowOff>56998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73525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3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117471</xdr:rowOff>
    </xdr:from>
    <xdr:to>
      <xdr:col>24</xdr:col>
      <xdr:colOff>63500</xdr:colOff>
      <xdr:row>58</xdr:row>
      <xdr:rowOff>116992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718671"/>
          <a:ext cx="838200" cy="34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100283</xdr:rowOff>
    </xdr:from>
    <xdr:to>
      <xdr:col>19</xdr:col>
      <xdr:colOff>177800</xdr:colOff>
      <xdr:row>56</xdr:row>
      <xdr:rowOff>117471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015683"/>
          <a:ext cx="889000" cy="70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100283</xdr:rowOff>
    </xdr:from>
    <xdr:to>
      <xdr:col>15</xdr:col>
      <xdr:colOff>50800</xdr:colOff>
      <xdr:row>59</xdr:row>
      <xdr:rowOff>3477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015683"/>
          <a:ext cx="889000" cy="110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3477</xdr:rowOff>
    </xdr:from>
    <xdr:to>
      <xdr:col>10</xdr:col>
      <xdr:colOff>114300</xdr:colOff>
      <xdr:row>59</xdr:row>
      <xdr:rowOff>16365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19027"/>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66192</xdr:rowOff>
    </xdr:from>
    <xdr:to>
      <xdr:col>24</xdr:col>
      <xdr:colOff>114300</xdr:colOff>
      <xdr:row>58</xdr:row>
      <xdr:rowOff>167792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152569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66671</xdr:rowOff>
    </xdr:from>
    <xdr:to>
      <xdr:col>20</xdr:col>
      <xdr:colOff>38100</xdr:colOff>
      <xdr:row>56</xdr:row>
      <xdr:rowOff>168271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4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49483</xdr:rowOff>
    </xdr:from>
    <xdr:to>
      <xdr:col>15</xdr:col>
      <xdr:colOff>101600</xdr:colOff>
      <xdr:row>52</xdr:row>
      <xdr:rowOff>151083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9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142210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124127</xdr:rowOff>
    </xdr:from>
    <xdr:to>
      <xdr:col>10</xdr:col>
      <xdr:colOff>165100</xdr:colOff>
      <xdr:row>59</xdr:row>
      <xdr:rowOff>54277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45404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137015</xdr:rowOff>
    </xdr:from>
    <xdr:to>
      <xdr:col>6</xdr:col>
      <xdr:colOff>38100</xdr:colOff>
      <xdr:row>59</xdr:row>
      <xdr:rowOff>67165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58292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57341</xdr:rowOff>
    </xdr:from>
    <xdr:to>
      <xdr:col>24</xdr:col>
      <xdr:colOff>63500</xdr:colOff>
      <xdr:row>76</xdr:row>
      <xdr:rowOff>27279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16091"/>
          <a:ext cx="838200" cy="14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57341</xdr:rowOff>
    </xdr:from>
    <xdr:to>
      <xdr:col>19</xdr:col>
      <xdr:colOff>177800</xdr:colOff>
      <xdr:row>77</xdr:row>
      <xdr:rowOff>31178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16091"/>
          <a:ext cx="889000" cy="3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31178</xdr:rowOff>
    </xdr:from>
    <xdr:to>
      <xdr:col>15</xdr:col>
      <xdr:colOff>50800</xdr:colOff>
      <xdr:row>77</xdr:row>
      <xdr:rowOff>84049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32828"/>
          <a:ext cx="889000" cy="5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84049</xdr:rowOff>
    </xdr:from>
    <xdr:to>
      <xdr:col>10</xdr:col>
      <xdr:colOff>114300</xdr:colOff>
      <xdr:row>78</xdr:row>
      <xdr:rowOff>18986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85699"/>
          <a:ext cx="889000" cy="10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147929</xdr:rowOff>
    </xdr:from>
    <xdr:to>
      <xdr:col>24</xdr:col>
      <xdr:colOff>114300</xdr:colOff>
      <xdr:row>76</xdr:row>
      <xdr:rowOff>78079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126356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6541</xdr:rowOff>
    </xdr:from>
    <xdr:to>
      <xdr:col>20</xdr:col>
      <xdr:colOff>38100</xdr:colOff>
      <xdr:row>75</xdr:row>
      <xdr:rowOff>108141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99268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5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151828</xdr:rowOff>
    </xdr:from>
    <xdr:to>
      <xdr:col>15</xdr:col>
      <xdr:colOff>101600</xdr:colOff>
      <xdr:row>77</xdr:row>
      <xdr:rowOff>81978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8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73105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7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33249</xdr:rowOff>
    </xdr:from>
    <xdr:to>
      <xdr:col>10</xdr:col>
      <xdr:colOff>165100</xdr:colOff>
      <xdr:row>77</xdr:row>
      <xdr:rowOff>134849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125976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2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139636</xdr:rowOff>
    </xdr:from>
    <xdr:to>
      <xdr:col>6</xdr:col>
      <xdr:colOff>38100</xdr:colOff>
      <xdr:row>78</xdr:row>
      <xdr:rowOff>69786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60913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125946</xdr:rowOff>
    </xdr:from>
    <xdr:to>
      <xdr:col>24</xdr:col>
      <xdr:colOff>63500</xdr:colOff>
      <xdr:row>95</xdr:row>
      <xdr:rowOff>148864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3696"/>
          <a:ext cx="8382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148864</xdr:rowOff>
    </xdr:from>
    <xdr:to>
      <xdr:col>19</xdr:col>
      <xdr:colOff>177800</xdr:colOff>
      <xdr:row>96</xdr:row>
      <xdr:rowOff>76054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36614"/>
          <a:ext cx="889000" cy="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76054</xdr:rowOff>
    </xdr:from>
    <xdr:to>
      <xdr:col>15</xdr:col>
      <xdr:colOff>50800</xdr:colOff>
      <xdr:row>96</xdr:row>
      <xdr:rowOff>114116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35254"/>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114116</xdr:rowOff>
    </xdr:from>
    <xdr:to>
      <xdr:col>10</xdr:col>
      <xdr:colOff>114300</xdr:colOff>
      <xdr:row>97</xdr:row>
      <xdr:rowOff>37991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73316"/>
          <a:ext cx="889000" cy="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75146</xdr:rowOff>
    </xdr:from>
    <xdr:to>
      <xdr:col>24</xdr:col>
      <xdr:colOff>114300</xdr:colOff>
      <xdr:row>96</xdr:row>
      <xdr:rowOff>5296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98023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98064</xdr:rowOff>
    </xdr:from>
    <xdr:to>
      <xdr:col>20</xdr:col>
      <xdr:colOff>38100</xdr:colOff>
      <xdr:row>96</xdr:row>
      <xdr:rowOff>28214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44741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25254</xdr:rowOff>
    </xdr:from>
    <xdr:to>
      <xdr:col>15</xdr:col>
      <xdr:colOff>101600</xdr:colOff>
      <xdr:row>96</xdr:row>
      <xdr:rowOff>126854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143381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63316</xdr:rowOff>
    </xdr:from>
    <xdr:to>
      <xdr:col>10</xdr:col>
      <xdr:colOff>165100</xdr:colOff>
      <xdr:row>96</xdr:row>
      <xdr:rowOff>164916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9993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158641</xdr:rowOff>
    </xdr:from>
    <xdr:to>
      <xdr:col>6</xdr:col>
      <xdr:colOff>38100</xdr:colOff>
      <xdr:row>97</xdr:row>
      <xdr:rowOff>88791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105318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35230</xdr:rowOff>
    </xdr:from>
    <xdr:to>
      <xdr:col>55</xdr:col>
      <xdr:colOff>0</xdr:colOff>
      <xdr:row>39</xdr:row>
      <xdr:rowOff>35687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2178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34316</xdr:rowOff>
    </xdr:from>
    <xdr:to>
      <xdr:col>50</xdr:col>
      <xdr:colOff>114300</xdr:colOff>
      <xdr:row>39</xdr:row>
      <xdr:rowOff>35230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08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31115</xdr:rowOff>
    </xdr:from>
    <xdr:to>
      <xdr:col>45</xdr:col>
      <xdr:colOff>177800</xdr:colOff>
      <xdr:row>39</xdr:row>
      <xdr:rowOff>34316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1766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29743</xdr:rowOff>
    </xdr:from>
    <xdr:to>
      <xdr:col>41</xdr:col>
      <xdr:colOff>50800</xdr:colOff>
      <xdr:row>39</xdr:row>
      <xdr:rowOff>31115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1629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156337</xdr:rowOff>
    </xdr:from>
    <xdr:to>
      <xdr:col>55</xdr:col>
      <xdr:colOff>50800</xdr:colOff>
      <xdr:row>39</xdr:row>
      <xdr:rowOff>86487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71264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155880</xdr:rowOff>
    </xdr:from>
    <xdr:to>
      <xdr:col>50</xdr:col>
      <xdr:colOff>165100</xdr:colOff>
      <xdr:row>39</xdr:row>
      <xdr:rowOff>86030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77157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6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154966</xdr:rowOff>
    </xdr:from>
    <xdr:to>
      <xdr:col>46</xdr:col>
      <xdr:colOff>38100</xdr:colOff>
      <xdr:row>39</xdr:row>
      <xdr:rowOff>85116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76243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151765</xdr:rowOff>
    </xdr:from>
    <xdr:to>
      <xdr:col>41</xdr:col>
      <xdr:colOff>101600</xdr:colOff>
      <xdr:row>39</xdr:row>
      <xdr:rowOff>81915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73042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150393</xdr:rowOff>
    </xdr:from>
    <xdr:to>
      <xdr:col>36</xdr:col>
      <xdr:colOff>165100</xdr:colOff>
      <xdr:row>39</xdr:row>
      <xdr:rowOff>80543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71670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58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109117</xdr:rowOff>
    </xdr:from>
    <xdr:to>
      <xdr:col>55</xdr:col>
      <xdr:colOff>0</xdr:colOff>
      <xdr:row>58</xdr:row>
      <xdr:rowOff>111419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53217"/>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109117</xdr:rowOff>
    </xdr:from>
    <xdr:to>
      <xdr:col>50</xdr:col>
      <xdr:colOff>114300</xdr:colOff>
      <xdr:row>58</xdr:row>
      <xdr:rowOff>109672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53217"/>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109672</xdr:rowOff>
    </xdr:from>
    <xdr:to>
      <xdr:col>45</xdr:col>
      <xdr:colOff>177800</xdr:colOff>
      <xdr:row>58</xdr:row>
      <xdr:rowOff>136827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53772"/>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101132</xdr:rowOff>
    </xdr:from>
    <xdr:to>
      <xdr:col>41</xdr:col>
      <xdr:colOff>50800</xdr:colOff>
      <xdr:row>58</xdr:row>
      <xdr:rowOff>136827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45232"/>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60619</xdr:rowOff>
    </xdr:from>
    <xdr:to>
      <xdr:col>55</xdr:col>
      <xdr:colOff>50800</xdr:colOff>
      <xdr:row>58</xdr:row>
      <xdr:rowOff>162219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39046</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58317</xdr:rowOff>
    </xdr:from>
    <xdr:to>
      <xdr:col>50</xdr:col>
      <xdr:colOff>165100</xdr:colOff>
      <xdr:row>58</xdr:row>
      <xdr:rowOff>159917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151044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9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58872</xdr:rowOff>
    </xdr:from>
    <xdr:to>
      <xdr:col>46</xdr:col>
      <xdr:colOff>38100</xdr:colOff>
      <xdr:row>58</xdr:row>
      <xdr:rowOff>160472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151599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9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86027</xdr:rowOff>
    </xdr:from>
    <xdr:to>
      <xdr:col>41</xdr:col>
      <xdr:colOff>101600</xdr:colOff>
      <xdr:row>59</xdr:row>
      <xdr:rowOff>16177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7304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2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50332</xdr:rowOff>
    </xdr:from>
    <xdr:to>
      <xdr:col>36</xdr:col>
      <xdr:colOff>165100</xdr:colOff>
      <xdr:row>58</xdr:row>
      <xdr:rowOff>151932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143059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155626</xdr:rowOff>
    </xdr:from>
    <xdr:to>
      <xdr:col>55</xdr:col>
      <xdr:colOff>0</xdr:colOff>
      <xdr:row>78</xdr:row>
      <xdr:rowOff>46089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57276"/>
          <a:ext cx="8382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14808</xdr:rowOff>
    </xdr:from>
    <xdr:to>
      <xdr:col>50</xdr:col>
      <xdr:colOff>114300</xdr:colOff>
      <xdr:row>78</xdr:row>
      <xdr:rowOff>46089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87908"/>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14808</xdr:rowOff>
    </xdr:from>
    <xdr:to>
      <xdr:col>45</xdr:col>
      <xdr:colOff>177800</xdr:colOff>
      <xdr:row>78</xdr:row>
      <xdr:rowOff>83807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87908"/>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83807</xdr:rowOff>
    </xdr:from>
    <xdr:to>
      <xdr:col>41</xdr:col>
      <xdr:colOff>50800</xdr:colOff>
      <xdr:row>78</xdr:row>
      <xdr:rowOff>99848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56907"/>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104826</xdr:rowOff>
    </xdr:from>
    <xdr:to>
      <xdr:col>55</xdr:col>
      <xdr:colOff>50800</xdr:colOff>
      <xdr:row>78</xdr:row>
      <xdr:rowOff>34976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83253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166739</xdr:rowOff>
    </xdr:from>
    <xdr:to>
      <xdr:col>50</xdr:col>
      <xdr:colOff>165100</xdr:colOff>
      <xdr:row>78</xdr:row>
      <xdr:rowOff>96889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88016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135458</xdr:rowOff>
    </xdr:from>
    <xdr:to>
      <xdr:col>46</xdr:col>
      <xdr:colOff>38100</xdr:colOff>
      <xdr:row>78</xdr:row>
      <xdr:rowOff>65608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56735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33007</xdr:rowOff>
    </xdr:from>
    <xdr:to>
      <xdr:col>41</xdr:col>
      <xdr:colOff>101600</xdr:colOff>
      <xdr:row>78</xdr:row>
      <xdr:rowOff>134607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125734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49048</xdr:rowOff>
    </xdr:from>
    <xdr:to>
      <xdr:col>36</xdr:col>
      <xdr:colOff>165100</xdr:colOff>
      <xdr:row>78</xdr:row>
      <xdr:rowOff>150648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141775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148940</xdr:rowOff>
    </xdr:from>
    <xdr:to>
      <xdr:col>55</xdr:col>
      <xdr:colOff>0</xdr:colOff>
      <xdr:row>96</xdr:row>
      <xdr:rowOff>169151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08140"/>
          <a:ext cx="8382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169151</xdr:rowOff>
    </xdr:from>
    <xdr:to>
      <xdr:col>50</xdr:col>
      <xdr:colOff>114300</xdr:colOff>
      <xdr:row>97</xdr:row>
      <xdr:rowOff>18123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28351"/>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164218</xdr:rowOff>
    </xdr:from>
    <xdr:to>
      <xdr:col>45</xdr:col>
      <xdr:colOff>177800</xdr:colOff>
      <xdr:row>97</xdr:row>
      <xdr:rowOff>18123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23418"/>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164218</xdr:rowOff>
    </xdr:from>
    <xdr:to>
      <xdr:col>41</xdr:col>
      <xdr:colOff>50800</xdr:colOff>
      <xdr:row>97</xdr:row>
      <xdr:rowOff>65329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623418"/>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98140</xdr:rowOff>
    </xdr:from>
    <xdr:to>
      <xdr:col>55</xdr:col>
      <xdr:colOff>50800</xdr:colOff>
      <xdr:row>97</xdr:row>
      <xdr:rowOff>28290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76567</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118351</xdr:rowOff>
    </xdr:from>
    <xdr:to>
      <xdr:col>50</xdr:col>
      <xdr:colOff>165100</xdr:colOff>
      <xdr:row>97</xdr:row>
      <xdr:rowOff>48501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39628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138773</xdr:rowOff>
    </xdr:from>
    <xdr:to>
      <xdr:col>46</xdr:col>
      <xdr:colOff>38100</xdr:colOff>
      <xdr:row>97</xdr:row>
      <xdr:rowOff>68923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60050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113418</xdr:rowOff>
    </xdr:from>
    <xdr:to>
      <xdr:col>41</xdr:col>
      <xdr:colOff>101600</xdr:colOff>
      <xdr:row>97</xdr:row>
      <xdr:rowOff>43568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34695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14529</xdr:rowOff>
    </xdr:from>
    <xdr:to>
      <xdr:col>36</xdr:col>
      <xdr:colOff>165100</xdr:colOff>
      <xdr:row>97</xdr:row>
      <xdr:rowOff>116129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107256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66377</xdr:rowOff>
    </xdr:from>
    <xdr:to>
      <xdr:col>85</xdr:col>
      <xdr:colOff>127000</xdr:colOff>
      <xdr:row>36</xdr:row>
      <xdr:rowOff>134442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67127"/>
          <a:ext cx="838200" cy="2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85922</xdr:rowOff>
    </xdr:from>
    <xdr:to>
      <xdr:col>81</xdr:col>
      <xdr:colOff>50800</xdr:colOff>
      <xdr:row>35</xdr:row>
      <xdr:rowOff>66377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915222"/>
          <a:ext cx="889000" cy="1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85922</xdr:rowOff>
    </xdr:from>
    <xdr:to>
      <xdr:col>76</xdr:col>
      <xdr:colOff>114300</xdr:colOff>
      <xdr:row>36</xdr:row>
      <xdr:rowOff>46431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915222"/>
          <a:ext cx="889000" cy="3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97695</xdr:rowOff>
    </xdr:from>
    <xdr:to>
      <xdr:col>71</xdr:col>
      <xdr:colOff>177800</xdr:colOff>
      <xdr:row>36</xdr:row>
      <xdr:rowOff>46431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098445"/>
          <a:ext cx="889000" cy="1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83642</xdr:rowOff>
    </xdr:from>
    <xdr:to>
      <xdr:col>85</xdr:col>
      <xdr:colOff>177800</xdr:colOff>
      <xdr:row>37</xdr:row>
      <xdr:rowOff>13792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62069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15577</xdr:rowOff>
    </xdr:from>
    <xdr:to>
      <xdr:col>81</xdr:col>
      <xdr:colOff>101600</xdr:colOff>
      <xdr:row>35</xdr:row>
      <xdr:rowOff>117177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133704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35122</xdr:rowOff>
    </xdr:from>
    <xdr:to>
      <xdr:col>76</xdr:col>
      <xdr:colOff>165100</xdr:colOff>
      <xdr:row>34</xdr:row>
      <xdr:rowOff>136722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153249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3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167081</xdr:rowOff>
    </xdr:from>
    <xdr:to>
      <xdr:col>72</xdr:col>
      <xdr:colOff>38100</xdr:colOff>
      <xdr:row>36</xdr:row>
      <xdr:rowOff>97231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88358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46895</xdr:rowOff>
    </xdr:from>
    <xdr:to>
      <xdr:col>67</xdr:col>
      <xdr:colOff>101600</xdr:colOff>
      <xdr:row>35</xdr:row>
      <xdr:rowOff>148495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165022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82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111582</xdr:rowOff>
    </xdr:from>
    <xdr:to>
      <xdr:col>85</xdr:col>
      <xdr:colOff>127000</xdr:colOff>
      <xdr:row>57</xdr:row>
      <xdr:rowOff>137313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84232"/>
          <a:ext cx="838200" cy="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20765</xdr:rowOff>
    </xdr:from>
    <xdr:to>
      <xdr:col>81</xdr:col>
      <xdr:colOff>50800</xdr:colOff>
      <xdr:row>57</xdr:row>
      <xdr:rowOff>137313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93415"/>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20765</xdr:rowOff>
    </xdr:from>
    <xdr:to>
      <xdr:col>76</xdr:col>
      <xdr:colOff>114300</xdr:colOff>
      <xdr:row>58</xdr:row>
      <xdr:rowOff>8813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93415"/>
          <a:ext cx="889000" cy="15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97206</xdr:rowOff>
    </xdr:from>
    <xdr:to>
      <xdr:col>71</xdr:col>
      <xdr:colOff>177800</xdr:colOff>
      <xdr:row>58</xdr:row>
      <xdr:rowOff>8813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69856"/>
          <a:ext cx="889000" cy="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60782</xdr:rowOff>
    </xdr:from>
    <xdr:to>
      <xdr:col>85</xdr:col>
      <xdr:colOff>177800</xdr:colOff>
      <xdr:row>57</xdr:row>
      <xdr:rowOff>162382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39209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86513</xdr:rowOff>
    </xdr:from>
    <xdr:to>
      <xdr:col>81</xdr:col>
      <xdr:colOff>101600</xdr:colOff>
      <xdr:row>58</xdr:row>
      <xdr:rowOff>16663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7790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141415</xdr:rowOff>
    </xdr:from>
    <xdr:to>
      <xdr:col>76</xdr:col>
      <xdr:colOff>165100</xdr:colOff>
      <xdr:row>57</xdr:row>
      <xdr:rowOff>71565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88092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5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129463</xdr:rowOff>
    </xdr:from>
    <xdr:to>
      <xdr:col>72</xdr:col>
      <xdr:colOff>38100</xdr:colOff>
      <xdr:row>58</xdr:row>
      <xdr:rowOff>59613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50740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46406</xdr:rowOff>
    </xdr:from>
    <xdr:to>
      <xdr:col>67</xdr:col>
      <xdr:colOff>101600</xdr:colOff>
      <xdr:row>57</xdr:row>
      <xdr:rowOff>148006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164533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5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70252</xdr:rowOff>
    </xdr:from>
    <xdr:to>
      <xdr:col>85</xdr:col>
      <xdr:colOff>127000</xdr:colOff>
      <xdr:row>78</xdr:row>
      <xdr:rowOff>128659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3352"/>
          <a:ext cx="8382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21834</xdr:rowOff>
    </xdr:from>
    <xdr:to>
      <xdr:col>81</xdr:col>
      <xdr:colOff>50800</xdr:colOff>
      <xdr:row>78</xdr:row>
      <xdr:rowOff>70252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4934"/>
          <a:ext cx="889000" cy="4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21834</xdr:rowOff>
    </xdr:from>
    <xdr:to>
      <xdr:col>76</xdr:col>
      <xdr:colOff>114300</xdr:colOff>
      <xdr:row>78</xdr:row>
      <xdr:rowOff>31161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4934"/>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31161</xdr:rowOff>
    </xdr:from>
    <xdr:to>
      <xdr:col>71</xdr:col>
      <xdr:colOff>177800</xdr:colOff>
      <xdr:row>78</xdr:row>
      <xdr:rowOff>135586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04261"/>
          <a:ext cx="889000" cy="10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77859</xdr:rowOff>
    </xdr:from>
    <xdr:to>
      <xdr:col>85</xdr:col>
      <xdr:colOff>177800</xdr:colOff>
      <xdr:row>79</xdr:row>
      <xdr:rowOff>8009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19452</xdr:rowOff>
    </xdr:from>
    <xdr:to>
      <xdr:col>81</xdr:col>
      <xdr:colOff>101600</xdr:colOff>
      <xdr:row>78</xdr:row>
      <xdr:rowOff>121052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137579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142484</xdr:rowOff>
    </xdr:from>
    <xdr:to>
      <xdr:col>76</xdr:col>
      <xdr:colOff>165100</xdr:colOff>
      <xdr:row>78</xdr:row>
      <xdr:rowOff>72634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89161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151811</xdr:rowOff>
    </xdr:from>
    <xdr:to>
      <xdr:col>72</xdr:col>
      <xdr:colOff>38100</xdr:colOff>
      <xdr:row>78</xdr:row>
      <xdr:rowOff>81961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98488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1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84786</xdr:rowOff>
    </xdr:from>
    <xdr:to>
      <xdr:col>67</xdr:col>
      <xdr:colOff>101600</xdr:colOff>
      <xdr:row>79</xdr:row>
      <xdr:rowOff>14936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6063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5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151326</xdr:rowOff>
    </xdr:from>
    <xdr:to>
      <xdr:col>85</xdr:col>
      <xdr:colOff>127000</xdr:colOff>
      <xdr:row>96</xdr:row>
      <xdr:rowOff>4794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39076"/>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165140</xdr:rowOff>
    </xdr:from>
    <xdr:to>
      <xdr:col>81</xdr:col>
      <xdr:colOff>50800</xdr:colOff>
      <xdr:row>96</xdr:row>
      <xdr:rowOff>4794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45289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117639</xdr:rowOff>
    </xdr:from>
    <xdr:to>
      <xdr:col>76</xdr:col>
      <xdr:colOff>114300</xdr:colOff>
      <xdr:row>95</xdr:row>
      <xdr:rowOff>165140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05389"/>
          <a:ext cx="889000" cy="4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43802</xdr:rowOff>
    </xdr:from>
    <xdr:to>
      <xdr:col>71</xdr:col>
      <xdr:colOff>177800</xdr:colOff>
      <xdr:row>95</xdr:row>
      <xdr:rowOff>117639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31552"/>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100526</xdr:rowOff>
    </xdr:from>
    <xdr:to>
      <xdr:col>85</xdr:col>
      <xdr:colOff>177800</xdr:colOff>
      <xdr:row>96</xdr:row>
      <xdr:rowOff>30676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38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78953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125444</xdr:rowOff>
    </xdr:from>
    <xdr:to>
      <xdr:col>81</xdr:col>
      <xdr:colOff>101600</xdr:colOff>
      <xdr:row>96</xdr:row>
      <xdr:rowOff>55594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1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46721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0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114340</xdr:rowOff>
    </xdr:from>
    <xdr:to>
      <xdr:col>76</xdr:col>
      <xdr:colOff>165100</xdr:colOff>
      <xdr:row>96</xdr:row>
      <xdr:rowOff>44490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35617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4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66839</xdr:rowOff>
    </xdr:from>
    <xdr:to>
      <xdr:col>72</xdr:col>
      <xdr:colOff>38100</xdr:colOff>
      <xdr:row>95</xdr:row>
      <xdr:rowOff>168439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13516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164452</xdr:rowOff>
    </xdr:from>
    <xdr:to>
      <xdr:col>67</xdr:col>
      <xdr:colOff>101600</xdr:colOff>
      <xdr:row>95</xdr:row>
      <xdr:rowOff>94602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111129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議会費、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議会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昨年度までは新型コロナウイルス感染症の影響により控えていた視察研修等が、コロナ禍以前の頻度に戻りつつあることから、旅費が増加となった。また、議会等における資料の電子化のため、議員にタブレット端末を用意したことによる端末使用料の増加が類似団体平均を上回った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衛生費については、清掃センター施設の老朽化に伴う関係工事が近年増大している。工事については清掃センター長寿命化計画に基づいての実施ではあるものの、今後も高い水準となることが見込まれる。また、一部事務組合にて運営する病院事業への繰出金も多額であることも、類似団体平均を上回る要因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つとなっている。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加えて、令和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年度は電力等価格高騰対策支援事業として、水道事業会計への水道料金の基本料金減免分を繰り出したことも要因の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つである。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ここ数年、財政調整基金残高は標準財政規模比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％前後を維持している。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年度では、新型コロナウイルス感染症対策地方税減収補填特別交付金の減少を主な要因として、実質収支額が昨年度に比べ減少し、実質単年度収支もマイナスに転じた。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今後も伸び続けると想定される扶助費などに対し、質の高い行政サービスを行うことができるよう、藤岡市行政改革大綱に基づき、健全な財政運営を行い、財政調整基金の取崩しを最小限に留めるよう努める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法適用企業である水道事業会計は、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年度末時点の未払金増加などにより流動負債が増加し、黒字額が減少している。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国民健康保険鬼石病院事業会計において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も同様に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現金預金等の増などにより流動資産が増加し、黒字額が増加している。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また下水道事業会計では、年度末時点の未払金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などにより流動負債が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字額が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新型コロナウイルス感染症対策地方税減収補填特別交付金の減少を主な要因として、実質収支額が減少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国民健康保険事業会計特別会計では、一般会計からの繰入金の影響が依然として大きく、引き続き収納率の向上や歳出の抑制に努める。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も、実質収支比率はプラスとなっているが、比率が減少傾向にあることや一般会計からの基準外繰入によってプラスとなっている会計も存在することから、実施計画等により内容を精査し、基準外繰入の抑制に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28064605</v>
      </c>
      <c r="BO4" s="449"/>
      <c r="BP4" s="449"/>
      <c r="BQ4" s="449"/>
      <c r="BR4" s="449"/>
      <c r="BS4" s="449"/>
      <c r="BT4" s="449"/>
      <c r="BU4" s="450"/>
      <c r="BV4" s="448">
        <v>31412801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8.4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27008254</v>
      </c>
      <c r="BO5" s="420"/>
      <c r="BP5" s="420"/>
      <c r="BQ5" s="420"/>
      <c r="BR5" s="420"/>
      <c r="BS5" s="420"/>
      <c r="BT5" s="420"/>
      <c r="BU5" s="421"/>
      <c r="BV5" s="419">
        <v>29859574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90.5</v>
      </c>
      <c r="CU5" s="417"/>
      <c r="CV5" s="417"/>
      <c r="CW5" s="417"/>
      <c r="CX5" s="417"/>
      <c r="CY5" s="417"/>
      <c r="CZ5" s="417"/>
      <c r="DA5" s="418"/>
      <c r="DB5" s="416">
        <v>84.6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1056351</v>
      </c>
      <c r="BO6" s="420"/>
      <c r="BP6" s="420"/>
      <c r="BQ6" s="420"/>
      <c r="BR6" s="420"/>
      <c r="BS6" s="420"/>
      <c r="BT6" s="420"/>
      <c r="BU6" s="421"/>
      <c r="BV6" s="419">
        <v>1553227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92.3</v>
      </c>
      <c r="CU6" s="563"/>
      <c r="CV6" s="563"/>
      <c r="CW6" s="563"/>
      <c r="CX6" s="563"/>
      <c r="CY6" s="563"/>
      <c r="CZ6" s="563"/>
      <c r="DA6" s="564"/>
      <c r="DB6" s="562">
        <v>90.6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158010</v>
      </c>
      <c r="BO7" s="420"/>
      <c r="BP7" s="420"/>
      <c r="BQ7" s="420"/>
      <c r="BR7" s="420"/>
      <c r="BS7" s="420"/>
      <c r="BT7" s="420"/>
      <c r="BU7" s="421"/>
      <c r="BV7" s="419">
        <v>188435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15932554</v>
      </c>
      <c r="CU7" s="420"/>
      <c r="CV7" s="420"/>
      <c r="CW7" s="420"/>
      <c r="CX7" s="420"/>
      <c r="CY7" s="420"/>
      <c r="CZ7" s="420"/>
      <c r="DA7" s="421"/>
      <c r="DB7" s="419">
        <v>16179300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898341</v>
      </c>
      <c r="BO8" s="420"/>
      <c r="BP8" s="420"/>
      <c r="BQ8" s="420"/>
      <c r="BR8" s="420"/>
      <c r="BS8" s="420"/>
      <c r="BT8" s="420"/>
      <c r="BU8" s="421"/>
      <c r="BV8" s="419">
        <v>1364792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0.65</v>
      </c>
      <c r="CU8" s="523"/>
      <c r="CV8" s="523"/>
      <c r="CW8" s="523"/>
      <c r="CX8" s="523"/>
      <c r="CY8" s="523"/>
      <c r="CZ8" s="523"/>
      <c r="DA8" s="524"/>
      <c r="DB8" s="522">
        <v>0.66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63261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-466451</v>
      </c>
      <c r="BO9" s="420"/>
      <c r="BP9" s="420"/>
      <c r="BQ9" s="420"/>
      <c r="BR9" s="420"/>
      <c r="BS9" s="420"/>
      <c r="BT9" s="420"/>
      <c r="BU9" s="421"/>
      <c r="BV9" s="419">
        <v>1151541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12.4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65708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111</v>
      </c>
      <c r="AV10" s="478"/>
      <c r="AW10" s="478"/>
      <c r="AX10" s="478"/>
      <c r="AY10" s="433" t="s">
        <v>122</v>
      </c>
      <c r="AZ10" s="434"/>
      <c r="BA10" s="434"/>
      <c r="BB10" s="434"/>
      <c r="BC10" s="434"/>
      <c r="BD10" s="434"/>
      <c r="BE10" s="434"/>
      <c r="BF10" s="434"/>
      <c r="BG10" s="434"/>
      <c r="BH10" s="434"/>
      <c r="BI10" s="434"/>
      <c r="BJ10" s="434"/>
      <c r="BK10" s="434"/>
      <c r="BL10" s="434"/>
      <c r="BM10" s="435"/>
      <c r="BN10" s="419">
        <v>56</v>
      </c>
      <c r="BO10" s="420"/>
      <c r="BP10" s="420"/>
      <c r="BQ10" s="420"/>
      <c r="BR10" s="420"/>
      <c r="BS10" s="420"/>
      <c r="BT10" s="420"/>
      <c r="BU10" s="421"/>
      <c r="BV10" s="419">
        <v>525411</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62884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111</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62040</v>
      </c>
      <c r="S13" s="507"/>
      <c r="T13" s="507"/>
      <c r="U13" s="507"/>
      <c r="V13" s="508"/>
      <c r="W13" s="509" t="s">
        <v>140</v>
      </c>
      <c r="X13" s="405"/>
      <c r="Y13" s="405"/>
      <c r="Z13" s="405"/>
      <c r="AA13" s="405"/>
      <c r="AB13" s="406"/>
      <c r="AC13" s="372">
        <v>1305</v>
      </c>
      <c r="AD13" s="373"/>
      <c r="AE13" s="373"/>
      <c r="AF13" s="373"/>
      <c r="AG13" s="374"/>
      <c r="AH13" s="372">
        <v>1440</v>
      </c>
      <c r="AI13" s="373"/>
      <c r="AJ13" s="373"/>
      <c r="AK13" s="373"/>
      <c r="AL13" s="432"/>
      <c r="AM13" s="476" t="s">
        <v>141</v>
      </c>
      <c r="AN13" s="376"/>
      <c r="AO13" s="376"/>
      <c r="AP13" s="376"/>
      <c r="AQ13" s="376"/>
      <c r="AR13" s="376"/>
      <c r="AS13" s="376"/>
      <c r="AT13" s="377"/>
      <c r="AU13" s="477" t="s">
        <v>127</v>
      </c>
      <c r="AV13" s="478"/>
      <c r="AW13" s="478"/>
      <c r="AX13" s="478"/>
      <c r="AY13" s="433" t="s">
        <v>142</v>
      </c>
      <c r="AZ13" s="434"/>
      <c r="BA13" s="434"/>
      <c r="BB13" s="434"/>
      <c r="BC13" s="434"/>
      <c r="BD13" s="434"/>
      <c r="BE13" s="434"/>
      <c r="BF13" s="434"/>
      <c r="BG13" s="434"/>
      <c r="BH13" s="434"/>
      <c r="BI13" s="434"/>
      <c r="BJ13" s="434"/>
      <c r="BK13" s="434"/>
      <c r="BL13" s="434"/>
      <c r="BM13" s="435"/>
      <c r="BN13" s="419">
        <v>-466395</v>
      </c>
      <c r="BO13" s="420"/>
      <c r="BP13" s="420"/>
      <c r="BQ13" s="420"/>
      <c r="BR13" s="420"/>
      <c r="BS13" s="420"/>
      <c r="BT13" s="420"/>
      <c r="BU13" s="421"/>
      <c r="BV13" s="419">
        <v>1676952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63564</v>
      </c>
      <c r="S14" s="507"/>
      <c r="T14" s="507"/>
      <c r="U14" s="507"/>
      <c r="V14" s="508"/>
      <c r="W14" s="510"/>
      <c r="X14" s="408"/>
      <c r="Y14" s="408"/>
      <c r="Z14" s="408"/>
      <c r="AA14" s="408"/>
      <c r="AB14" s="409"/>
      <c r="AC14" s="499">
        <v>4.2</v>
      </c>
      <c r="AD14" s="500"/>
      <c r="AE14" s="500"/>
      <c r="AF14" s="500"/>
      <c r="AG14" s="501"/>
      <c r="AH14" s="499">
        <v>4.5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62773</v>
      </c>
      <c r="S15" s="507"/>
      <c r="T15" s="507"/>
      <c r="U15" s="507"/>
      <c r="V15" s="508"/>
      <c r="W15" s="509" t="s">
        <v>146</v>
      </c>
      <c r="X15" s="405"/>
      <c r="Y15" s="405"/>
      <c r="Z15" s="405"/>
      <c r="AA15" s="405"/>
      <c r="AB15" s="406"/>
      <c r="AC15" s="372">
        <v>11027</v>
      </c>
      <c r="AD15" s="373"/>
      <c r="AE15" s="373"/>
      <c r="AF15" s="373"/>
      <c r="AG15" s="374"/>
      <c r="AH15" s="372">
        <v>11696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8622414</v>
      </c>
      <c r="BO15" s="449"/>
      <c r="BP15" s="449"/>
      <c r="BQ15" s="449"/>
      <c r="BR15" s="449"/>
      <c r="BS15" s="449"/>
      <c r="BT15" s="449"/>
      <c r="BU15" s="450"/>
      <c r="BV15" s="448">
        <v>8215692</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35.5</v>
      </c>
      <c r="AD16" s="500"/>
      <c r="AE16" s="500"/>
      <c r="AF16" s="500"/>
      <c r="AG16" s="501"/>
      <c r="AH16" s="499">
        <v>36.1</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13360039</v>
      </c>
      <c r="BO16" s="420"/>
      <c r="BP16" s="420"/>
      <c r="BQ16" s="420"/>
      <c r="BR16" s="420"/>
      <c r="BS16" s="420"/>
      <c r="BT16" s="420"/>
      <c r="BU16" s="421"/>
      <c r="BV16" s="419">
        <v>12952726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18773</v>
      </c>
      <c r="AD17" s="373"/>
      <c r="AE17" s="373"/>
      <c r="AF17" s="373"/>
      <c r="AG17" s="374"/>
      <c r="AH17" s="372">
        <v>19221</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10882076</v>
      </c>
      <c r="BO17" s="420"/>
      <c r="BP17" s="420"/>
      <c r="BQ17" s="420"/>
      <c r="BR17" s="420"/>
      <c r="BS17" s="420"/>
      <c r="BT17" s="420"/>
      <c r="BU17" s="421"/>
      <c r="BV17" s="419">
        <v>10353309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180.29</v>
      </c>
      <c r="M18" s="472"/>
      <c r="N18" s="472"/>
      <c r="O18" s="472"/>
      <c r="P18" s="472"/>
      <c r="Q18" s="472"/>
      <c r="R18" s="473"/>
      <c r="S18" s="473"/>
      <c r="T18" s="473"/>
      <c r="U18" s="473"/>
      <c r="V18" s="474"/>
      <c r="W18" s="490"/>
      <c r="X18" s="491"/>
      <c r="Y18" s="491"/>
      <c r="Z18" s="491"/>
      <c r="AA18" s="491"/>
      <c r="AB18" s="515"/>
      <c r="AC18" s="389">
        <v>60.4</v>
      </c>
      <c r="AD18" s="390"/>
      <c r="AE18" s="390"/>
      <c r="AF18" s="390"/>
      <c r="AG18" s="475"/>
      <c r="AH18" s="389">
        <v>59.4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14816949</v>
      </c>
      <c r="BO18" s="420"/>
      <c r="BP18" s="420"/>
      <c r="BQ18" s="420"/>
      <c r="BR18" s="420"/>
      <c r="BS18" s="420"/>
      <c r="BT18" s="420"/>
      <c r="BU18" s="421"/>
      <c r="BV18" s="419">
        <v>14363135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351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18747456</v>
      </c>
      <c r="BO19" s="420"/>
      <c r="BP19" s="420"/>
      <c r="BQ19" s="420"/>
      <c r="BR19" s="420"/>
      <c r="BS19" s="420"/>
      <c r="BT19" s="420"/>
      <c r="BU19" s="421"/>
      <c r="BV19" s="419">
        <v>19052993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25362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22300687</v>
      </c>
      <c r="BO22" s="449"/>
      <c r="BP22" s="449"/>
      <c r="BQ22" s="449"/>
      <c r="BR22" s="449"/>
      <c r="BS22" s="449"/>
      <c r="BT22" s="449"/>
      <c r="BU22" s="450"/>
      <c r="BV22" s="448">
        <v>23226829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15451481</v>
      </c>
      <c r="BO23" s="420"/>
      <c r="BP23" s="420"/>
      <c r="BQ23" s="420"/>
      <c r="BR23" s="420"/>
      <c r="BS23" s="420"/>
      <c r="BT23" s="420"/>
      <c r="BU23" s="421"/>
      <c r="BV23" s="419">
        <v>15904997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8780</v>
      </c>
      <c r="R24" s="373"/>
      <c r="S24" s="373"/>
      <c r="T24" s="373"/>
      <c r="U24" s="373"/>
      <c r="V24" s="374"/>
      <c r="W24" s="462"/>
      <c r="X24" s="399"/>
      <c r="Y24" s="400"/>
      <c r="Z24" s="375" t="s">
        <v>171</v>
      </c>
      <c r="AA24" s="376"/>
      <c r="AB24" s="376"/>
      <c r="AC24" s="376"/>
      <c r="AD24" s="376"/>
      <c r="AE24" s="376"/>
      <c r="AF24" s="376"/>
      <c r="AG24" s="377"/>
      <c r="AH24" s="372">
        <v>400</v>
      </c>
      <c r="AI24" s="373"/>
      <c r="AJ24" s="373"/>
      <c r="AK24" s="373"/>
      <c r="AL24" s="374"/>
      <c r="AM24" s="372">
        <v>1181200</v>
      </c>
      <c r="AN24" s="373"/>
      <c r="AO24" s="373"/>
      <c r="AP24" s="373"/>
      <c r="AQ24" s="373"/>
      <c r="AR24" s="374"/>
      <c r="AS24" s="372">
        <v>2953</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14062221</v>
      </c>
      <c r="BO24" s="420"/>
      <c r="BP24" s="420"/>
      <c r="BQ24" s="420"/>
      <c r="BR24" s="420"/>
      <c r="BS24" s="420"/>
      <c r="BT24" s="420"/>
      <c r="BU24" s="421"/>
      <c r="BV24" s="419">
        <v>14556631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1</v>
      </c>
      <c r="M25" s="373"/>
      <c r="N25" s="373"/>
      <c r="O25" s="373"/>
      <c r="P25" s="374"/>
      <c r="Q25" s="372">
        <v>7120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4554838</v>
      </c>
      <c r="BO25" s="449"/>
      <c r="BP25" s="449"/>
      <c r="BQ25" s="449"/>
      <c r="BR25" s="449"/>
      <c r="BS25" s="449"/>
      <c r="BT25" s="449"/>
      <c r="BU25" s="450"/>
      <c r="BV25" s="448">
        <v>1519323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6410</v>
      </c>
      <c r="R26" s="373"/>
      <c r="S26" s="373"/>
      <c r="T26" s="373"/>
      <c r="U26" s="373"/>
      <c r="V26" s="374"/>
      <c r="W26" s="462"/>
      <c r="X26" s="399"/>
      <c r="Y26" s="400"/>
      <c r="Z26" s="375" t="s">
        <v>178</v>
      </c>
      <c r="AA26" s="430"/>
      <c r="AB26" s="430"/>
      <c r="AC26" s="430"/>
      <c r="AD26" s="430"/>
      <c r="AE26" s="430"/>
      <c r="AF26" s="430"/>
      <c r="AG26" s="431"/>
      <c r="AH26" s="372">
        <v>13</v>
      </c>
      <c r="AI26" s="373"/>
      <c r="AJ26" s="373"/>
      <c r="AK26" s="373"/>
      <c r="AL26" s="374"/>
      <c r="AM26" s="372">
        <v>39689</v>
      </c>
      <c r="AN26" s="373"/>
      <c r="AO26" s="373"/>
      <c r="AP26" s="373"/>
      <c r="AQ26" s="373"/>
      <c r="AR26" s="374"/>
      <c r="AS26" s="372">
        <v>3053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4410</v>
      </c>
      <c r="R27" s="373"/>
      <c r="S27" s="373"/>
      <c r="T27" s="373"/>
      <c r="U27" s="373"/>
      <c r="V27" s="374"/>
      <c r="W27" s="462"/>
      <c r="X27" s="399"/>
      <c r="Y27" s="400"/>
      <c r="Z27" s="375" t="s">
        <v>181</v>
      </c>
      <c r="AA27" s="376"/>
      <c r="AB27" s="376"/>
      <c r="AC27" s="376"/>
      <c r="AD27" s="376"/>
      <c r="AE27" s="376"/>
      <c r="AF27" s="376"/>
      <c r="AG27" s="377"/>
      <c r="AH27" s="372">
        <v>7</v>
      </c>
      <c r="AI27" s="373"/>
      <c r="AJ27" s="373"/>
      <c r="AK27" s="373"/>
      <c r="AL27" s="374"/>
      <c r="AM27" s="372">
        <v>25697</v>
      </c>
      <c r="AN27" s="373"/>
      <c r="AO27" s="373"/>
      <c r="AP27" s="373"/>
      <c r="AQ27" s="373"/>
      <c r="AR27" s="374"/>
      <c r="AS27" s="372">
        <v>3671</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951971</v>
      </c>
      <c r="BO27" s="454"/>
      <c r="BP27" s="454"/>
      <c r="BQ27" s="454"/>
      <c r="BR27" s="454"/>
      <c r="BS27" s="454"/>
      <c r="BT27" s="454"/>
      <c r="BU27" s="455"/>
      <c r="BV27" s="453">
        <v>951960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3890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138</v>
      </c>
      <c r="AN28" s="373"/>
      <c r="AO28" s="373"/>
      <c r="AP28" s="373"/>
      <c r="AQ28" s="373"/>
      <c r="AR28" s="374"/>
      <c r="AS28" s="372" t="s">
        <v>138</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4458173</v>
      </c>
      <c r="BO28" s="449"/>
      <c r="BP28" s="449"/>
      <c r="BQ28" s="449"/>
      <c r="BR28" s="449"/>
      <c r="BS28" s="449"/>
      <c r="BT28" s="449"/>
      <c r="BU28" s="450"/>
      <c r="BV28" s="448">
        <v>3358117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16</v>
      </c>
      <c r="M29" s="373"/>
      <c r="N29" s="373"/>
      <c r="O29" s="373"/>
      <c r="P29" s="374"/>
      <c r="Q29" s="372">
        <v>3700</v>
      </c>
      <c r="R29" s="373"/>
      <c r="S29" s="373"/>
      <c r="T29" s="373"/>
      <c r="U29" s="373"/>
      <c r="V29" s="374"/>
      <c r="W29" s="463"/>
      <c r="X29" s="464"/>
      <c r="Y29" s="465"/>
      <c r="Z29" s="375" t="s">
        <v>187</v>
      </c>
      <c r="AA29" s="376"/>
      <c r="AB29" s="376"/>
      <c r="AC29" s="376"/>
      <c r="AD29" s="376"/>
      <c r="AE29" s="376"/>
      <c r="AF29" s="376"/>
      <c r="AG29" s="377"/>
      <c r="AH29" s="372">
        <v>407</v>
      </c>
      <c r="AI29" s="373"/>
      <c r="AJ29" s="373"/>
      <c r="AK29" s="373"/>
      <c r="AL29" s="374"/>
      <c r="AM29" s="372">
        <v>1206897</v>
      </c>
      <c r="AN29" s="373"/>
      <c r="AO29" s="373"/>
      <c r="AP29" s="373"/>
      <c r="AQ29" s="373"/>
      <c r="AR29" s="374"/>
      <c r="AS29" s="372">
        <v>2965</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832003</v>
      </c>
      <c r="BO29" s="420"/>
      <c r="BP29" s="420"/>
      <c r="BQ29" s="420"/>
      <c r="BR29" s="420"/>
      <c r="BS29" s="420"/>
      <c r="BT29" s="420"/>
      <c r="BU29" s="421"/>
      <c r="BV29" s="419">
        <v>831990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99.8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3757816</v>
      </c>
      <c r="BO30" s="454"/>
      <c r="BP30" s="454"/>
      <c r="BQ30" s="454"/>
      <c r="BR30" s="454"/>
      <c r="BS30" s="454"/>
      <c r="BT30" s="454"/>
      <c r="BU30" s="455"/>
      <c r="BV30" s="453">
        <v>3537621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197</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203</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特定地域生活排水処理事業特別会計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多野藤岡広域市町村圏振興整備組合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藤岡市土地開発公社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学校給食センター事業特別会計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多野藤岡医療事務市町村組合（病院事業会計）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藤岡市文化振興事業団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介護保険事業勘定特別会計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国民健康保険鬼石病院事業会計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多野藤岡医療事務市町村組合（老健施設会計）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藤岡クロスパーク</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介護老人保健施設特別会計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群馬県市町村会館管理組合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群馬県市町村総合事務組合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群馬県後期高齢者医療広域連合（一般会計）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群馬県後期高齢者医療広域連合（事業会計）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KjrxFAl2peGYrVg+I0zEW73Go+vLizggffyOjryB8CgnaNG0rjMrIqmMW9NQXZ5nfbVOx+sLRyVFiCA0SA3GEA==" saltValue="EeD8QqsyRFYTwJGcAwZO5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566</v>
      </c>
      <c r="D34" s="1151"/>
      <c r="E34" s="1152"/>
      <c r="F34" s="32">
        <v>12.07</v>
      </c>
      <c r="G34" s="33">
        <v>12.6</v>
      </c>
      <c r="H34" s="33">
        <v>13.06</v>
      </c>
      <c r="I34" s="33">
        <v>10.93</v>
      </c>
      <c r="J34" s="34">
        <v>11.08</v>
      </c>
      <c r="K34" s="22"/>
      <c r="L34" s="22"/>
      <c r="M34" s="22"/>
      <c r="N34" s="22"/>
      <c r="O34" s="22"/>
      <c r="P34" s="22"/>
    </row>
    <row r="35" spans="1:16" ht="39" customHeight="1" x14ac:dyDescent="0.2">
      <c r="A35" s="22"/>
      <c r="B35" s="35"/>
      <c r="C35" s="1145" t="s">
        <v>567</v>
      </c>
      <c r="D35" s="1146"/>
      <c r="E35" s="1147"/>
      <c r="F35" s="36">
        <v>5.0199999999999996</v>
      </c>
      <c r="G35" s="37">
        <v>1.55</v>
      </c>
      <c r="H35" s="37">
        <v>1.35</v>
      </c>
      <c r="I35" s="37">
        <v>8.42</v>
      </c>
      <c r="J35" s="38">
        <v>5.59</v>
      </c>
      <c r="K35" s="22"/>
      <c r="L35" s="22"/>
      <c r="M35" s="22"/>
      <c r="N35" s="22"/>
      <c r="O35" s="22"/>
      <c r="P35" s="22"/>
    </row>
    <row r="36" spans="1:16" ht="39" customHeight="1" x14ac:dyDescent="0.2">
      <c r="A36" s="22"/>
      <c r="B36" s="35"/>
      <c r="C36" s="1145" t="s">
        <v>568</v>
      </c>
      <c r="D36" s="1146"/>
      <c r="E36" s="1147"/>
      <c r="F36" s="36">
        <v>2.76</v>
      </c>
      <c r="G36" s="37">
        <v>2.52</v>
      </c>
      <c r="H36" s="37">
        <v>2.56</v>
      </c>
      <c r="I36" s="37">
        <v>2.84</v>
      </c>
      <c r="J36" s="38">
        <v>2.88</v>
      </c>
      <c r="K36" s="22"/>
      <c r="L36" s="22"/>
      <c r="M36" s="22"/>
      <c r="N36" s="22"/>
      <c r="O36" s="22"/>
      <c r="P36" s="22"/>
    </row>
    <row r="37" spans="1:16" ht="39" customHeight="1" x14ac:dyDescent="0.2">
      <c r="A37" s="22"/>
      <c r="B37" s="35"/>
      <c r="C37" s="1145" t="s">
        <v>569</v>
      </c>
      <c r="D37" s="1146"/>
      <c r="E37" s="1147"/>
      <c r="F37" s="36">
        <v>0.7</v>
      </c>
      <c r="G37" s="37">
        <v>0.19</v>
      </c>
      <c r="H37" s="37">
        <v>0.53</v>
      </c>
      <c r="I37" s="37">
        <v>0.99</v>
      </c>
      <c r="J37" s="38">
        <v>1.1200000000000001</v>
      </c>
      <c r="K37" s="22"/>
      <c r="L37" s="22"/>
      <c r="M37" s="22"/>
      <c r="N37" s="22"/>
      <c r="O37" s="22"/>
      <c r="P37" s="22"/>
    </row>
    <row r="38" spans="1:16" ht="39" customHeight="1" x14ac:dyDescent="0.2">
      <c r="A38" s="22"/>
      <c r="B38" s="35"/>
      <c r="C38" s="1145" t="s">
        <v>570</v>
      </c>
      <c r="D38" s="1146"/>
      <c r="E38" s="1147"/>
      <c r="F38" s="36" t="s">
        <v>516</v>
      </c>
      <c r="G38" s="37" t="s">
        <v>516</v>
      </c>
      <c r="H38" s="37">
        <v>0.67</v>
      </c>
      <c r="I38" s="37">
        <v>0.8</v>
      </c>
      <c r="J38" s="38">
        <v>0.63</v>
      </c>
      <c r="K38" s="22"/>
      <c r="L38" s="22"/>
      <c r="M38" s="22"/>
      <c r="N38" s="22"/>
      <c r="O38" s="22"/>
      <c r="P38" s="22"/>
    </row>
    <row r="39" spans="1:16" ht="39" customHeight="1" x14ac:dyDescent="0.2">
      <c r="A39" s="22"/>
      <c r="B39" s="35"/>
      <c r="C39" s="1145" t="s">
        <v>571</v>
      </c>
      <c r="D39" s="1146"/>
      <c r="E39" s="1147"/>
      <c r="F39" s="36">
        <v>0.4</v>
      </c>
      <c r="G39" s="37">
        <v>0.56999999999999995</v>
      </c>
      <c r="H39" s="37">
        <v>0.55000000000000004</v>
      </c>
      <c r="I39" s="37">
        <v>0.33</v>
      </c>
      <c r="J39" s="38">
        <v>0.22</v>
      </c>
      <c r="K39" s="22"/>
      <c r="L39" s="22"/>
      <c r="M39" s="22"/>
      <c r="N39" s="22"/>
      <c r="O39" s="22"/>
      <c r="P39" s="22"/>
    </row>
    <row r="40" spans="1:16" ht="39" customHeight="1" x14ac:dyDescent="0.2">
      <c r="A40" s="22"/>
      <c r="B40" s="35"/>
      <c r="C40" s="1145" t="s">
        <v>572</v>
      </c>
      <c r="D40" s="1146"/>
      <c r="E40" s="1147"/>
      <c r="F40" s="36">
        <v>0.1</v>
      </c>
      <c r="G40" s="37">
        <v>0.12</v>
      </c>
      <c r="H40" s="37">
        <v>0.08</v>
      </c>
      <c r="I40" s="37">
        <v>0.09</v>
      </c>
      <c r="J40" s="38">
        <v>0.13</v>
      </c>
      <c r="K40" s="22"/>
      <c r="L40" s="22"/>
      <c r="M40" s="22"/>
      <c r="N40" s="22"/>
      <c r="O40" s="22"/>
      <c r="P40" s="22"/>
    </row>
    <row r="41" spans="1:16" ht="39" customHeight="1" x14ac:dyDescent="0.2">
      <c r="A41" s="22"/>
      <c r="B41" s="35"/>
      <c r="C41" s="1145" t="s">
        <v>573</v>
      </c>
      <c r="D41" s="1146"/>
      <c r="E41" s="1147"/>
      <c r="F41" s="36">
        <v>0.02</v>
      </c>
      <c r="G41" s="37">
        <v>0</v>
      </c>
      <c r="H41" s="37">
        <v>0</v>
      </c>
      <c r="I41" s="37">
        <v>0.01</v>
      </c>
      <c r="J41" s="38">
        <v>0.04</v>
      </c>
      <c r="K41" s="22"/>
      <c r="L41" s="22"/>
      <c r="M41" s="22"/>
      <c r="N41" s="22"/>
      <c r="O41" s="22"/>
      <c r="P41" s="22"/>
    </row>
    <row r="42" spans="1:16" ht="39" customHeight="1" x14ac:dyDescent="0.2">
      <c r="A42" s="22"/>
      <c r="B42" s="39"/>
      <c r="C42" s="1145" t="s">
        <v>574</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575</v>
      </c>
      <c r="D43" s="1149"/>
      <c r="E43" s="1150"/>
      <c r="F43" s="41">
        <v>0.09</v>
      </c>
      <c r="G43" s="42">
        <v>0.46</v>
      </c>
      <c r="H43" s="42">
        <v>0.03</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RWGeYBOWf46T4/+QdtHvhzVpvHp4feNnY64/pWTBRR6PJ8X8A+1BD2jSAWV9KzQvnhDJTmhuDBBBtM39+5MPw==" saltValue="2Zfo23pEq15CPGFDp9ht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2998</v>
      </c>
      <c r="L45" s="60">
        <v>2675</v>
      </c>
      <c r="M45" s="60">
        <v>2470</v>
      </c>
      <c r="N45" s="60">
        <v>2393</v>
      </c>
      <c r="O45" s="61">
        <v>2464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2">
      <c r="A48" s="48"/>
      <c r="B48" s="1178"/>
      <c r="C48" s="1179"/>
      <c r="D48" s="62"/>
      <c r="E48" s="1155" t="s">
        <v>15</v>
      </c>
      <c r="F48" s="1155"/>
      <c r="G48" s="1155"/>
      <c r="H48" s="1155"/>
      <c r="I48" s="1155"/>
      <c r="J48" s="1156"/>
      <c r="K48" s="63">
        <v>488</v>
      </c>
      <c r="L48" s="64">
        <v>457</v>
      </c>
      <c r="M48" s="64">
        <v>432</v>
      </c>
      <c r="N48" s="64">
        <v>388</v>
      </c>
      <c r="O48" s="65">
        <v>401</v>
      </c>
      <c r="P48" s="48"/>
      <c r="Q48" s="48"/>
      <c r="R48" s="48"/>
      <c r="S48" s="48"/>
      <c r="T48" s="48"/>
      <c r="U48" s="48"/>
    </row>
    <row r="49" spans="1:21" ht="30.75" customHeight="1" x14ac:dyDescent="0.2">
      <c r="A49" s="48"/>
      <c r="B49" s="1178"/>
      <c r="C49" s="1179"/>
      <c r="D49" s="62"/>
      <c r="E49" s="1155" t="s">
        <v>16</v>
      </c>
      <c r="F49" s="1155"/>
      <c r="G49" s="1155"/>
      <c r="H49" s="1155"/>
      <c r="I49" s="1155"/>
      <c r="J49" s="1156"/>
      <c r="K49" s="63">
        <v>494</v>
      </c>
      <c r="L49" s="64">
        <v>675</v>
      </c>
      <c r="M49" s="64">
        <v>631</v>
      </c>
      <c r="N49" s="64">
        <v>603</v>
      </c>
      <c r="O49" s="65">
        <v>630</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516</v>
      </c>
      <c r="L50" s="64" t="s">
        <v>516</v>
      </c>
      <c r="M50" s="64" t="s">
        <v>516</v>
      </c>
      <c r="N50" s="64" t="s">
        <v>516</v>
      </c>
      <c r="O50" s="65" t="s">
        <v>516</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2725</v>
      </c>
      <c r="L52" s="64">
        <v>2655</v>
      </c>
      <c r="M52" s="64">
        <v>2613</v>
      </c>
      <c r="N52" s="64">
        <v>2639</v>
      </c>
      <c r="O52" s="65">
        <v>2666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1255</v>
      </c>
      <c r="L53" s="69">
        <v>1152</v>
      </c>
      <c r="M53" s="69">
        <v>920</v>
      </c>
      <c r="N53" s="69">
        <v>745</v>
      </c>
      <c r="O53" s="70">
        <v>829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UtZaw6ZVnQZ82dbDogMjtPZN9cIYIN8XVf2/gBWM2r5iXOzvT3IdaY6bVnUf1P0DUee2j9kJG+k/njT8Nn+DQ==" saltValue="05q4ZRPLfkD/vKxc1nzF7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5">
        <v>21797</v>
      </c>
      <c r="J41" s="356">
        <v>21284</v>
      </c>
      <c r="K41" s="356">
        <v>21616</v>
      </c>
      <c r="L41" s="356">
        <v>23403</v>
      </c>
      <c r="M41" s="357">
        <v>22455</v>
      </c>
    </row>
    <row r="42" spans="2:13" ht="27.75" customHeight="1" x14ac:dyDescent="0.2">
      <c r="B42" s="1186"/>
      <c r="C42" s="1187"/>
      <c r="D42" s="106"/>
      <c r="E42" s="1190" t="s">
        <v>34</v>
      </c>
      <c r="F42" s="1190"/>
      <c r="G42" s="1190"/>
      <c r="H42" s="1191"/>
      <c r="I42" s="358" t="s">
        <v>516</v>
      </c>
      <c r="J42" s="359" t="s">
        <v>516</v>
      </c>
      <c r="K42" s="359" t="s">
        <v>516</v>
      </c>
      <c r="L42" s="359" t="s">
        <v>516</v>
      </c>
      <c r="M42" s="360" t="s">
        <v>516</v>
      </c>
    </row>
    <row r="43" spans="2:13" ht="27.75" customHeight="1" x14ac:dyDescent="0.2">
      <c r="B43" s="1186"/>
      <c r="C43" s="1187"/>
      <c r="D43" s="106"/>
      <c r="E43" s="1190" t="s">
        <v>35</v>
      </c>
      <c r="F43" s="1190"/>
      <c r="G43" s="1190"/>
      <c r="H43" s="1191"/>
      <c r="I43" s="358">
        <v>4981</v>
      </c>
      <c r="J43" s="359">
        <v>4760</v>
      </c>
      <c r="K43" s="359">
        <v>4718</v>
      </c>
      <c r="L43" s="359">
        <v>4466</v>
      </c>
      <c r="M43" s="360">
        <v>4261</v>
      </c>
    </row>
    <row r="44" spans="2:13" ht="27.75" customHeight="1" x14ac:dyDescent="0.2">
      <c r="B44" s="1186"/>
      <c r="C44" s="1187"/>
      <c r="D44" s="106"/>
      <c r="E44" s="1190" t="s">
        <v>36</v>
      </c>
      <c r="F44" s="1190"/>
      <c r="G44" s="1190"/>
      <c r="H44" s="1191"/>
      <c r="I44" s="358">
        <v>8174</v>
      </c>
      <c r="J44" s="359">
        <v>7687</v>
      </c>
      <c r="K44" s="359">
        <v>7187</v>
      </c>
      <c r="L44" s="359">
        <v>6762</v>
      </c>
      <c r="M44" s="360">
        <v>6475</v>
      </c>
    </row>
    <row r="45" spans="2:13" ht="27.75" customHeight="1" x14ac:dyDescent="0.2">
      <c r="B45" s="1186"/>
      <c r="C45" s="1187"/>
      <c r="D45" s="106"/>
      <c r="E45" s="1190" t="s">
        <v>37</v>
      </c>
      <c r="F45" s="1190"/>
      <c r="G45" s="1190"/>
      <c r="H45" s="1191"/>
      <c r="I45" s="358">
        <v>3042</v>
      </c>
      <c r="J45" s="359">
        <v>2963</v>
      </c>
      <c r="K45" s="359">
        <v>2930</v>
      </c>
      <c r="L45" s="359">
        <v>2936</v>
      </c>
      <c r="M45" s="360">
        <v>2955</v>
      </c>
    </row>
    <row r="46" spans="2:13" ht="27.75" customHeight="1" x14ac:dyDescent="0.2">
      <c r="B46" s="1186"/>
      <c r="C46" s="1187"/>
      <c r="D46" s="107"/>
      <c r="E46" s="1190" t="s">
        <v>38</v>
      </c>
      <c r="F46" s="1190"/>
      <c r="G46" s="1190"/>
      <c r="H46" s="1191"/>
      <c r="I46" s="358">
        <v>18</v>
      </c>
      <c r="J46" s="359">
        <v>6</v>
      </c>
      <c r="K46" s="359">
        <v>13</v>
      </c>
      <c r="L46" s="359" t="s">
        <v>516</v>
      </c>
      <c r="M46" s="360">
        <v>6</v>
      </c>
    </row>
    <row r="47" spans="2:13" ht="27.75" customHeight="1" x14ac:dyDescent="0.2">
      <c r="B47" s="1186"/>
      <c r="C47" s="1187"/>
      <c r="D47" s="108"/>
      <c r="E47" s="1200" t="s">
        <v>39</v>
      </c>
      <c r="F47" s="1201"/>
      <c r="G47" s="1201"/>
      <c r="H47" s="1202"/>
      <c r="I47" s="358" t="s">
        <v>516</v>
      </c>
      <c r="J47" s="359" t="s">
        <v>516</v>
      </c>
      <c r="K47" s="359" t="s">
        <v>516</v>
      </c>
      <c r="L47" s="359" t="s">
        <v>516</v>
      </c>
      <c r="M47" s="360" t="s">
        <v>516</v>
      </c>
    </row>
    <row r="48" spans="2:13" ht="27.75" customHeight="1" x14ac:dyDescent="0.2">
      <c r="B48" s="1186"/>
      <c r="C48" s="1187"/>
      <c r="D48" s="106"/>
      <c r="E48" s="1190" t="s">
        <v>40</v>
      </c>
      <c r="F48" s="1190"/>
      <c r="G48" s="1190"/>
      <c r="H48" s="1191"/>
      <c r="I48" s="358" t="s">
        <v>516</v>
      </c>
      <c r="J48" s="359" t="s">
        <v>516</v>
      </c>
      <c r="K48" s="359" t="s">
        <v>516</v>
      </c>
      <c r="L48" s="359" t="s">
        <v>516</v>
      </c>
      <c r="M48" s="360" t="s">
        <v>516</v>
      </c>
    </row>
    <row r="49" spans="2:13" ht="27.75" customHeight="1" x14ac:dyDescent="0.2">
      <c r="B49" s="1188"/>
      <c r="C49" s="1189"/>
      <c r="D49" s="106"/>
      <c r="E49" s="1190" t="s">
        <v>41</v>
      </c>
      <c r="F49" s="1190"/>
      <c r="G49" s="1190"/>
      <c r="H49" s="1191"/>
      <c r="I49" s="358" t="s">
        <v>516</v>
      </c>
      <c r="J49" s="359" t="s">
        <v>516</v>
      </c>
      <c r="K49" s="359" t="s">
        <v>516</v>
      </c>
      <c r="L49" s="359" t="s">
        <v>516</v>
      </c>
      <c r="M49" s="360" t="s">
        <v>516</v>
      </c>
    </row>
    <row r="50" spans="2:13" ht="27.75" customHeight="1" x14ac:dyDescent="0.2">
      <c r="B50" s="1184" t="s">
        <v>42</v>
      </c>
      <c r="C50" s="1185"/>
      <c r="D50" s="109"/>
      <c r="E50" s="1190" t="s">
        <v>43</v>
      </c>
      <c r="F50" s="1190"/>
      <c r="G50" s="1190"/>
      <c r="H50" s="1191"/>
      <c r="I50" s="358">
        <v>7234</v>
      </c>
      <c r="J50" s="359">
        <v>7154</v>
      </c>
      <c r="K50" s="359">
        <v>7143</v>
      </c>
      <c r="L50" s="359">
        <v>8283</v>
      </c>
      <c r="M50" s="360">
        <v>9625</v>
      </c>
    </row>
    <row r="51" spans="2:13" ht="27.75" customHeight="1" x14ac:dyDescent="0.2">
      <c r="B51" s="1186"/>
      <c r="C51" s="1187"/>
      <c r="D51" s="106"/>
      <c r="E51" s="1190" t="s">
        <v>44</v>
      </c>
      <c r="F51" s="1190"/>
      <c r="G51" s="1190"/>
      <c r="H51" s="1191"/>
      <c r="I51" s="358">
        <v>2688</v>
      </c>
      <c r="J51" s="359">
        <v>2681</v>
      </c>
      <c r="K51" s="359">
        <v>2657</v>
      </c>
      <c r="L51" s="359">
        <v>2751</v>
      </c>
      <c r="M51" s="360">
        <v>2681</v>
      </c>
    </row>
    <row r="52" spans="2:13" ht="27.75" customHeight="1" x14ac:dyDescent="0.2">
      <c r="B52" s="1188"/>
      <c r="C52" s="1189"/>
      <c r="D52" s="106"/>
      <c r="E52" s="1190" t="s">
        <v>45</v>
      </c>
      <c r="F52" s="1190"/>
      <c r="G52" s="1190"/>
      <c r="H52" s="1191"/>
      <c r="I52" s="358">
        <v>26873</v>
      </c>
      <c r="J52" s="359">
        <v>26227</v>
      </c>
      <c r="K52" s="359">
        <v>25980</v>
      </c>
      <c r="L52" s="359">
        <v>26554</v>
      </c>
      <c r="M52" s="360">
        <v>25430</v>
      </c>
    </row>
    <row r="53" spans="2:13" ht="27.75" customHeight="1" thickBot="1" x14ac:dyDescent="0.25">
      <c r="B53" s="1192" t="s">
        <v>46</v>
      </c>
      <c r="C53" s="1193"/>
      <c r="D53" s="110"/>
      <c r="E53" s="1194" t="s">
        <v>47</v>
      </c>
      <c r="F53" s="1194"/>
      <c r="G53" s="1194"/>
      <c r="H53" s="1195"/>
      <c r="I53" s="361">
        <v>1216</v>
      </c>
      <c r="J53" s="362">
        <v>637</v>
      </c>
      <c r="K53" s="362">
        <v>684</v>
      </c>
      <c r="L53" s="362">
        <v>-22</v>
      </c>
      <c r="M53" s="363">
        <v>-1582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FyX6tGT0kKrQBDOU4Q1nE2f2kulDtcvK2WF7adIy3aoy+yapXZgaY4nbq9hzzECH/VMso1OlHshfkhzVadhFw==" saltValue="tDtflExWuaLoR4g8QDkK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1" t="s">
        <v>50</v>
      </c>
      <c r="D55" s="1211"/>
      <c r="E55" s="1212"/>
      <c r="F55" s="122">
        <v>2733</v>
      </c>
      <c r="G55" s="122">
        <v>3358</v>
      </c>
      <c r="H55" s="123">
        <v>4458</v>
      </c>
    </row>
    <row r="56" spans="2:8" ht="52.5" customHeight="1" x14ac:dyDescent="0.2">
      <c r="B56" s="124"/>
      <c r="C56" s="1213" t="s">
        <v>51</v>
      </c>
      <c r="D56" s="1213"/>
      <c r="E56" s="1214"/>
      <c r="F56" s="125">
        <v>522</v>
      </c>
      <c r="G56" s="125">
        <v>832</v>
      </c>
      <c r="H56" s="126">
        <v>832</v>
      </c>
    </row>
    <row r="57" spans="2:8" ht="53.25" customHeight="1" x14ac:dyDescent="0.2">
      <c r="B57" s="124"/>
      <c r="C57" s="1215" t="s">
        <v>52</v>
      </c>
      <c r="D57" s="1215"/>
      <c r="E57" s="1216"/>
      <c r="F57" s="127">
        <v>1877</v>
      </c>
      <c r="G57" s="127">
        <v>3538</v>
      </c>
      <c r="H57" s="128">
        <v>3758</v>
      </c>
    </row>
    <row r="58" spans="2:8" ht="45.75" customHeight="1" x14ac:dyDescent="0.2">
      <c r="B58" s="129"/>
      <c r="C58" s="1203" t="s">
        <v>582</v>
      </c>
      <c r="D58" s="1204"/>
      <c r="E58" s="1205"/>
      <c r="F58" s="130" t="s">
        <v>516</v>
      </c>
      <c r="G58" s="130">
        <v>1536</v>
      </c>
      <c r="H58" s="131">
        <v>1536</v>
      </c>
    </row>
    <row r="59" spans="2:8" ht="45.75" customHeight="1" x14ac:dyDescent="0.2">
      <c r="B59" s="129"/>
      <c r="C59" s="1203" t="s">
        <v>583</v>
      </c>
      <c r="D59" s="1204"/>
      <c r="E59" s="1205"/>
      <c r="F59" s="130">
        <v>600</v>
      </c>
      <c r="G59" s="130">
        <v>700</v>
      </c>
      <c r="H59" s="131">
        <v>850</v>
      </c>
    </row>
    <row r="60" spans="2:8" ht="45.75" customHeight="1" x14ac:dyDescent="0.2">
      <c r="B60" s="129"/>
      <c r="C60" s="1203" t="s">
        <v>584</v>
      </c>
      <c r="D60" s="1204"/>
      <c r="E60" s="1205"/>
      <c r="F60" s="130">
        <v>577</v>
      </c>
      <c r="G60" s="130">
        <v>577</v>
      </c>
      <c r="H60" s="131">
        <v>577</v>
      </c>
    </row>
    <row r="61" spans="2:8" ht="45.75" customHeight="1" x14ac:dyDescent="0.2">
      <c r="B61" s="129"/>
      <c r="C61" s="1203" t="s">
        <v>585</v>
      </c>
      <c r="D61" s="1204"/>
      <c r="E61" s="1205"/>
      <c r="F61" s="130">
        <v>295</v>
      </c>
      <c r="G61" s="130">
        <v>295</v>
      </c>
      <c r="H61" s="131">
        <v>295</v>
      </c>
    </row>
    <row r="62" spans="2:8" ht="45.75" customHeight="1" thickBot="1" x14ac:dyDescent="0.25">
      <c r="B62" s="132"/>
      <c r="C62" s="1206" t="s">
        <v>586</v>
      </c>
      <c r="D62" s="1207"/>
      <c r="E62" s="1208"/>
      <c r="F62" s="133">
        <v>149</v>
      </c>
      <c r="G62" s="133">
        <v>172</v>
      </c>
      <c r="H62" s="134">
        <v>188</v>
      </c>
    </row>
    <row r="63" spans="2:8" ht="52.5" customHeight="1" thickBot="1" x14ac:dyDescent="0.25">
      <c r="B63" s="135"/>
      <c r="C63" s="1209" t="s">
        <v>53</v>
      </c>
      <c r="D63" s="1209"/>
      <c r="E63" s="1210"/>
      <c r="F63" s="136">
        <v>5132</v>
      </c>
      <c r="G63" s="136">
        <v>7728</v>
      </c>
      <c r="H63" s="137">
        <v>9048</v>
      </c>
    </row>
    <row r="64" spans="2:8" ht="13" x14ac:dyDescent="0.2"/>
  </sheetData>
  <sheetProtection algorithmName="SHA-512" hashValue="h1CrvwpiDiOT8TT4eSocZ0tBDe0rMDGtOT+paovHzAEukrZjIyvPGPTp6icAQ5G3wKEO7yY9QAV/5zG7dwvFAQ==" saltValue="qGd1HJc/N3KQjTVDU01j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56134</v>
      </c>
      <c r="E3" s="156"/>
      <c r="F3" s="157">
        <v>54684</v>
      </c>
      <c r="G3" s="158"/>
      <c r="H3" s="159"/>
    </row>
    <row r="4" spans="1:8" x14ac:dyDescent="0.2">
      <c r="A4" s="160"/>
      <c r="B4" s="161"/>
      <c r="C4" s="162"/>
      <c r="D4" s="163">
        <v>27823</v>
      </c>
      <c r="E4" s="164"/>
      <c r="F4" s="165">
        <v>32829</v>
      </c>
      <c r="G4" s="166"/>
      <c r="H4" s="167"/>
    </row>
    <row r="5" spans="1:8" x14ac:dyDescent="0.2">
      <c r="A5" s="148" t="s">
        <v>549</v>
      </c>
      <c r="B5" s="153"/>
      <c r="C5" s="154"/>
      <c r="D5" s="155">
        <v>51023</v>
      </c>
      <c r="E5" s="156"/>
      <c r="F5" s="157">
        <v>62383</v>
      </c>
      <c r="G5" s="158"/>
      <c r="H5" s="159"/>
    </row>
    <row r="6" spans="1:8" x14ac:dyDescent="0.2">
      <c r="A6" s="160"/>
      <c r="B6" s="161"/>
      <c r="C6" s="162"/>
      <c r="D6" s="163">
        <v>28922</v>
      </c>
      <c r="E6" s="164"/>
      <c r="F6" s="165">
        <v>35325</v>
      </c>
      <c r="G6" s="166"/>
      <c r="H6" s="167"/>
    </row>
    <row r="7" spans="1:8" x14ac:dyDescent="0.2">
      <c r="A7" s="148" t="s">
        <v>550</v>
      </c>
      <c r="B7" s="153"/>
      <c r="C7" s="154"/>
      <c r="D7" s="155">
        <v>61144</v>
      </c>
      <c r="E7" s="156"/>
      <c r="F7" s="157">
        <v>63812</v>
      </c>
      <c r="G7" s="158"/>
      <c r="H7" s="159"/>
    </row>
    <row r="8" spans="1:8" x14ac:dyDescent="0.2">
      <c r="A8" s="160"/>
      <c r="B8" s="161"/>
      <c r="C8" s="162"/>
      <c r="D8" s="163">
        <v>37992</v>
      </c>
      <c r="E8" s="164"/>
      <c r="F8" s="165">
        <v>33848</v>
      </c>
      <c r="G8" s="166"/>
      <c r="H8" s="167"/>
    </row>
    <row r="9" spans="1:8" x14ac:dyDescent="0.2">
      <c r="A9" s="148" t="s">
        <v>551</v>
      </c>
      <c r="B9" s="153"/>
      <c r="C9" s="154"/>
      <c r="D9" s="155">
        <v>61825</v>
      </c>
      <c r="E9" s="156"/>
      <c r="F9" s="157">
        <v>54225</v>
      </c>
      <c r="G9" s="158"/>
      <c r="H9" s="159"/>
    </row>
    <row r="10" spans="1:8" x14ac:dyDescent="0.2">
      <c r="A10" s="160"/>
      <c r="B10" s="161"/>
      <c r="C10" s="162"/>
      <c r="D10" s="163">
        <v>38875</v>
      </c>
      <c r="E10" s="164"/>
      <c r="F10" s="165">
        <v>27337</v>
      </c>
      <c r="G10" s="166"/>
      <c r="H10" s="167"/>
    </row>
    <row r="11" spans="1:8" x14ac:dyDescent="0.2">
      <c r="A11" s="148" t="s">
        <v>552</v>
      </c>
      <c r="B11" s="153"/>
      <c r="C11" s="154"/>
      <c r="D11" s="155">
        <v>57013</v>
      </c>
      <c r="E11" s="156"/>
      <c r="F11" s="157">
        <v>54016</v>
      </c>
      <c r="G11" s="158"/>
      <c r="H11" s="159"/>
    </row>
    <row r="12" spans="1:8" x14ac:dyDescent="0.2">
      <c r="A12" s="160"/>
      <c r="B12" s="161"/>
      <c r="C12" s="168"/>
      <c r="D12" s="163">
        <v>25158</v>
      </c>
      <c r="E12" s="164"/>
      <c r="F12" s="165">
        <v>28078</v>
      </c>
      <c r="G12" s="166"/>
      <c r="H12" s="167"/>
    </row>
    <row r="13" spans="1:8" x14ac:dyDescent="0.2">
      <c r="A13" s="148"/>
      <c r="B13" s="153"/>
      <c r="C13" s="169"/>
      <c r="D13" s="170">
        <v>57428</v>
      </c>
      <c r="E13" s="171"/>
      <c r="F13" s="172">
        <v>57824</v>
      </c>
      <c r="G13" s="173"/>
      <c r="H13" s="159"/>
    </row>
    <row r="14" spans="1:8" x14ac:dyDescent="0.2">
      <c r="A14" s="160"/>
      <c r="B14" s="161"/>
      <c r="C14" s="162"/>
      <c r="D14" s="163">
        <v>31754</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5.07</v>
      </c>
      <c r="C19" s="174">
        <f>ROUND(VALUE(SUBSTITUTE(実質収支比率等に係る経年分析!G$48,"▲","-")),2)</f>
        <v>1.56</v>
      </c>
      <c r="D19" s="174">
        <f>ROUND(VALUE(SUBSTITUTE(実質収支比率等に係る経年分析!H$48,"▲","-")),2)</f>
        <v>1.37</v>
      </c>
      <c r="E19" s="174">
        <f>ROUND(VALUE(SUBSTITUTE(実質収支比率等に係る経年分析!I$48,"▲","-")),2)</f>
        <v>8.44</v>
      </c>
      <c r="F19" s="174">
        <f>ROUND(VALUE(SUBSTITUTE(実質収支比率等に係る経年分析!J$48,"▲","-")),2)</f>
        <v>5.64</v>
      </c>
    </row>
    <row r="20" spans="1:11" x14ac:dyDescent="0.2">
      <c r="A20" s="174" t="s">
        <v>57</v>
      </c>
      <c r="B20" s="174">
        <f>ROUND(VALUE(SUBSTITUTE(実質収支比率等に係る経年分析!F$47,"▲","-")),2)</f>
        <v>19.09</v>
      </c>
      <c r="C20" s="174">
        <f>ROUND(VALUE(SUBSTITUTE(実質収支比率等に係る経年分析!G$47,"▲","-")),2)</f>
        <v>19.78</v>
      </c>
      <c r="D20" s="174">
        <f>ROUND(VALUE(SUBSTITUTE(実質収支比率等に係る経年分析!H$47,"▲","-")),2)</f>
        <v>17.5</v>
      </c>
      <c r="E20" s="174">
        <f>ROUND(VALUE(SUBSTITUTE(実質収支比率等に係る経年分析!I$47,"▲","-")),2)</f>
        <v>20.76</v>
      </c>
      <c r="F20" s="174">
        <f>ROUND(VALUE(SUBSTITUTE(実質収支比率等に係る経年分析!J$47,"▲","-")),2)</f>
        <v>27.98</v>
      </c>
    </row>
    <row r="21" spans="1:11" x14ac:dyDescent="0.2">
      <c r="A21" s="174" t="s">
        <v>58</v>
      </c>
      <c r="B21" s="174">
        <f>IF(ISNUMBER(VALUE(SUBSTITUTE(実質収支比率等に係る経年分析!F$49,"▲","-"))),ROUND(VALUE(SUBSTITUTE(実質収支比率等に係る経年分析!F$49,"▲","-")),2),NA())</f>
        <v>-2.2400000000000002</v>
      </c>
      <c r="C21" s="174">
        <f>IF(ISNUMBER(VALUE(SUBSTITUTE(実質収支比率等に係る経年分析!G$49,"▲","-"))),ROUND(VALUE(SUBSTITUTE(実質収支比率等に係る経年分析!G$49,"▲","-")),2),NA())</f>
        <v>-5.44</v>
      </c>
      <c r="D21" s="174">
        <f>IF(ISNUMBER(VALUE(SUBSTITUTE(実質収支比率等に係る経年分析!H$49,"▲","-"))),ROUND(VALUE(SUBSTITUTE(実質収支比率等に係る経年分析!H$49,"▲","-")),2),NA())</f>
        <v>-2.73</v>
      </c>
      <c r="E21" s="174">
        <f>IF(ISNUMBER(VALUE(SUBSTITUTE(実質収支比率等に係る経年分析!I$49,"▲","-"))),ROUND(VALUE(SUBSTITUTE(実質収支比率等に係る経年分析!I$49,"▲","-")),2),NA())</f>
        <v>10.36</v>
      </c>
      <c r="F21" s="174">
        <f>IF(ISNUMBER(VALUE(SUBSTITUTE(実質収支比率等に係る経年分析!J$49,"▲","-"))),ROUND(VALUE(SUBSTITUTE(実質収支比率等に係る経年分析!J$49,"▲","-")),2),NA())</f>
        <v>-2.93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学校給食センター事業特別会計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国民健康保険事業勘定特別会計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0.56999999999999995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0.55000000000000004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2">
      <c r="A33" s="175" t="str">
        <f>IF(連結実質赤字比率に係る赤字・黒字の構成分析!C$37="",NA(),連結実質赤字比率に係る赤字・黒字の構成分析!C$37)</f>
        <v>介護保険事業勘定特別会計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1.1200000000000001</v>
      </c>
    </row>
    <row r="34" spans="1:16" x14ac:dyDescent="0.2">
      <c r="A34" s="175" t="str">
        <f>IF(連結実質赤字比率に係る赤字・黒字の構成分析!C$36="",NA(),連結実質赤字比率に係る赤字・黒字の構成分析!C$36)</f>
        <v>国民健康保険鬼石病院事業会計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5.59</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11.08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2725</v>
      </c>
      <c r="E42" s="176"/>
      <c r="F42" s="176"/>
      <c r="G42" s="176">
        <f>'実質公債費比率（分子）の構造'!L$52</f>
        <v>2655</v>
      </c>
      <c r="H42" s="176"/>
      <c r="I42" s="176"/>
      <c r="J42" s="176">
        <f>'実質公債費比率（分子）の構造'!M$52</f>
        <v>2613</v>
      </c>
      <c r="K42" s="176"/>
      <c r="L42" s="176"/>
      <c r="M42" s="176">
        <f>'実質公債費比率（分子）の構造'!N$52</f>
        <v>2639</v>
      </c>
      <c r="N42" s="176"/>
      <c r="O42" s="176"/>
      <c r="P42" s="176">
        <f>'実質公債費比率（分子）の構造'!O$52</f>
        <v>2666</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494</v>
      </c>
      <c r="C45" s="176"/>
      <c r="D45" s="176"/>
      <c r="E45" s="176">
        <f>'実質公債費比率（分子）の構造'!L$49</f>
        <v>675</v>
      </c>
      <c r="F45" s="176"/>
      <c r="G45" s="176"/>
      <c r="H45" s="176">
        <f>'実質公債費比率（分子）の構造'!M$49</f>
        <v>631</v>
      </c>
      <c r="I45" s="176"/>
      <c r="J45" s="176"/>
      <c r="K45" s="176">
        <f>'実質公債費比率（分子）の構造'!N$49</f>
        <v>603</v>
      </c>
      <c r="L45" s="176"/>
      <c r="M45" s="176"/>
      <c r="N45" s="176">
        <f>'実質公債費比率（分子）の構造'!O$49</f>
        <v>630</v>
      </c>
      <c r="O45" s="176"/>
      <c r="P45" s="176"/>
    </row>
    <row r="46" spans="1:16" x14ac:dyDescent="0.2">
      <c r="A46" s="176" t="s">
        <v>69</v>
      </c>
      <c r="B46" s="176">
        <f>'実質公債費比率（分子）の構造'!K$48</f>
        <v>488</v>
      </c>
      <c r="C46" s="176"/>
      <c r="D46" s="176"/>
      <c r="E46" s="176">
        <f>'実質公債費比率（分子）の構造'!L$48</f>
        <v>457</v>
      </c>
      <c r="F46" s="176"/>
      <c r="G46" s="176"/>
      <c r="H46" s="176">
        <f>'実質公債費比率（分子）の構造'!M$48</f>
        <v>432</v>
      </c>
      <c r="I46" s="176"/>
      <c r="J46" s="176"/>
      <c r="K46" s="176">
        <f>'実質公債費比率（分子）の構造'!N$48</f>
        <v>388</v>
      </c>
      <c r="L46" s="176"/>
      <c r="M46" s="176"/>
      <c r="N46" s="176">
        <f>'実質公債費比率（分子）の構造'!O$48</f>
        <v>401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2998</v>
      </c>
      <c r="C49" s="176"/>
      <c r="D49" s="176"/>
      <c r="E49" s="176">
        <f>'実質公債費比率（分子）の構造'!L$45</f>
        <v>2675</v>
      </c>
      <c r="F49" s="176"/>
      <c r="G49" s="176"/>
      <c r="H49" s="176">
        <f>'実質公債費比率（分子）の構造'!M$45</f>
        <v>2470</v>
      </c>
      <c r="I49" s="176"/>
      <c r="J49" s="176"/>
      <c r="K49" s="176">
        <f>'実質公債費比率（分子）の構造'!N$45</f>
        <v>2393</v>
      </c>
      <c r="L49" s="176"/>
      <c r="M49" s="176"/>
      <c r="N49" s="176">
        <f>'実質公債費比率（分子）の構造'!O$45</f>
        <v>2464</v>
      </c>
      <c r="O49" s="176"/>
      <c r="P49" s="176"/>
    </row>
    <row r="50" spans="1:16" x14ac:dyDescent="0.2">
      <c r="A50" s="176" t="s">
        <v>73</v>
      </c>
      <c r="B50" s="176" t="e">
        <f>NA()</f>
        <v>#N/A</v>
      </c>
      <c r="C50" s="176">
        <f>IF(ISNUMBER('実質公債費比率（分子）の構造'!K$53),'実質公債費比率（分子）の構造'!K$53,NA())</f>
        <v>1255</v>
      </c>
      <c r="D50" s="176" t="e">
        <f>NA()</f>
        <v>#N/A</v>
      </c>
      <c r="E50" s="176" t="e">
        <f>NA()</f>
        <v>#N/A</v>
      </c>
      <c r="F50" s="176">
        <f>IF(ISNUMBER('実質公債費比率（分子）の構造'!L$53),'実質公債費比率（分子）の構造'!L$53,NA())</f>
        <v>1152</v>
      </c>
      <c r="G50" s="176" t="e">
        <f>NA()</f>
        <v>#N/A</v>
      </c>
      <c r="H50" s="176" t="e">
        <f>NA()</f>
        <v>#N/A</v>
      </c>
      <c r="I50" s="176">
        <f>IF(ISNUMBER('実質公債費比率（分子）の構造'!M$53),'実質公債費比率（分子）の構造'!M$53,NA())</f>
        <v>920</v>
      </c>
      <c r="J50" s="176" t="e">
        <f>NA()</f>
        <v>#N/A</v>
      </c>
      <c r="K50" s="176" t="e">
        <f>NA()</f>
        <v>#N/A</v>
      </c>
      <c r="L50" s="176">
        <f>IF(ISNUMBER('実質公債費比率（分子）の構造'!N$53),'実質公債費比率（分子）の構造'!N$53,NA())</f>
        <v>745</v>
      </c>
      <c r="M50" s="176" t="e">
        <f>NA()</f>
        <v>#N/A</v>
      </c>
      <c r="N50" s="176" t="e">
        <f>NA()</f>
        <v>#N/A</v>
      </c>
      <c r="O50" s="176">
        <f>IF(ISNUMBER('実質公債費比率（分子）の構造'!O$53),'実質公債費比率（分子）の構造'!O$53,NA())</f>
        <v>829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26873</v>
      </c>
      <c r="E56" s="175"/>
      <c r="F56" s="175"/>
      <c r="G56" s="175">
        <f>'将来負担比率（分子）の構造'!J$52</f>
        <v>26227</v>
      </c>
      <c r="H56" s="175"/>
      <c r="I56" s="175"/>
      <c r="J56" s="175">
        <f>'将来負担比率（分子）の構造'!K$52</f>
        <v>25980</v>
      </c>
      <c r="K56" s="175"/>
      <c r="L56" s="175"/>
      <c r="M56" s="175">
        <f>'将来負担比率（分子）の構造'!L$52</f>
        <v>26554</v>
      </c>
      <c r="N56" s="175"/>
      <c r="O56" s="175"/>
      <c r="P56" s="175">
        <f>'将来負担比率（分子）の構造'!M$52</f>
        <v>25430</v>
      </c>
    </row>
    <row r="57" spans="1:16" x14ac:dyDescent="0.2">
      <c r="A57" s="175" t="s">
        <v>44</v>
      </c>
      <c r="B57" s="175"/>
      <c r="C57" s="175"/>
      <c r="D57" s="175">
        <f>'将来負担比率（分子）の構造'!I$51</f>
        <v>2688</v>
      </c>
      <c r="E57" s="175"/>
      <c r="F57" s="175"/>
      <c r="G57" s="175">
        <f>'将来負担比率（分子）の構造'!J$51</f>
        <v>2681</v>
      </c>
      <c r="H57" s="175"/>
      <c r="I57" s="175"/>
      <c r="J57" s="175">
        <f>'将来負担比率（分子）の構造'!K$51</f>
        <v>2657</v>
      </c>
      <c r="K57" s="175"/>
      <c r="L57" s="175"/>
      <c r="M57" s="175">
        <f>'将来負担比率（分子）の構造'!L$51</f>
        <v>2751</v>
      </c>
      <c r="N57" s="175"/>
      <c r="O57" s="175"/>
      <c r="P57" s="175">
        <f>'将来負担比率（分子）の構造'!M$51</f>
        <v>2681</v>
      </c>
    </row>
    <row r="58" spans="1:16" x14ac:dyDescent="0.2">
      <c r="A58" s="175" t="s">
        <v>43</v>
      </c>
      <c r="B58" s="175"/>
      <c r="C58" s="175"/>
      <c r="D58" s="175">
        <f>'将来負担比率（分子）の構造'!I$50</f>
        <v>7234</v>
      </c>
      <c r="E58" s="175"/>
      <c r="F58" s="175"/>
      <c r="G58" s="175">
        <f>'将来負担比率（分子）の構造'!J$50</f>
        <v>7154</v>
      </c>
      <c r="H58" s="175"/>
      <c r="I58" s="175"/>
      <c r="J58" s="175">
        <f>'将来負担比率（分子）の構造'!K$50</f>
        <v>7143</v>
      </c>
      <c r="K58" s="175"/>
      <c r="L58" s="175"/>
      <c r="M58" s="175">
        <f>'将来負担比率（分子）の構造'!L$50</f>
        <v>8283</v>
      </c>
      <c r="N58" s="175"/>
      <c r="O58" s="175"/>
      <c r="P58" s="175">
        <f>'将来負担比率（分子）の構造'!M$50</f>
        <v>9625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18</v>
      </c>
      <c r="C61" s="175"/>
      <c r="D61" s="175"/>
      <c r="E61" s="175">
        <f>'将来負担比率（分子）の構造'!J$46</f>
        <v>6</v>
      </c>
      <c r="F61" s="175"/>
      <c r="G61" s="175"/>
      <c r="H61" s="175">
        <f>'将来負担比率（分子）の構造'!K$46</f>
        <v>13</v>
      </c>
      <c r="I61" s="175"/>
      <c r="J61" s="175"/>
      <c r="K61" s="175" t="str">
        <f>'将来負担比率（分子）の構造'!L$46</f>
        <v>-</v>
      </c>
      <c r="L61" s="175"/>
      <c r="M61" s="175"/>
      <c r="N61" s="175">
        <f>'将来負担比率（分子）の構造'!M$46</f>
        <v>6</v>
      </c>
      <c r="O61" s="175"/>
      <c r="P61" s="175"/>
    </row>
    <row r="62" spans="1:16" x14ac:dyDescent="0.2">
      <c r="A62" s="175" t="s">
        <v>37</v>
      </c>
      <c r="B62" s="175">
        <f>'将来負担比率（分子）の構造'!I$45</f>
        <v>3042</v>
      </c>
      <c r="C62" s="175"/>
      <c r="D62" s="175"/>
      <c r="E62" s="175">
        <f>'将来負担比率（分子）の構造'!J$45</f>
        <v>2963</v>
      </c>
      <c r="F62" s="175"/>
      <c r="G62" s="175"/>
      <c r="H62" s="175">
        <f>'将来負担比率（分子）の構造'!K$45</f>
        <v>2930</v>
      </c>
      <c r="I62" s="175"/>
      <c r="J62" s="175"/>
      <c r="K62" s="175">
        <f>'将来負担比率（分子）の構造'!L$45</f>
        <v>2936</v>
      </c>
      <c r="L62" s="175"/>
      <c r="M62" s="175"/>
      <c r="N62" s="175">
        <f>'将来負担比率（分子）の構造'!M$45</f>
        <v>2955</v>
      </c>
      <c r="O62" s="175"/>
      <c r="P62" s="175"/>
    </row>
    <row r="63" spans="1:16" x14ac:dyDescent="0.2">
      <c r="A63" s="175" t="s">
        <v>36</v>
      </c>
      <c r="B63" s="175">
        <f>'将来負担比率（分子）の構造'!I$44</f>
        <v>8174</v>
      </c>
      <c r="C63" s="175"/>
      <c r="D63" s="175"/>
      <c r="E63" s="175">
        <f>'将来負担比率（分子）の構造'!J$44</f>
        <v>7687</v>
      </c>
      <c r="F63" s="175"/>
      <c r="G63" s="175"/>
      <c r="H63" s="175">
        <f>'将来負担比率（分子）の構造'!K$44</f>
        <v>7187</v>
      </c>
      <c r="I63" s="175"/>
      <c r="J63" s="175"/>
      <c r="K63" s="175">
        <f>'将来負担比率（分子）の構造'!L$44</f>
        <v>6762</v>
      </c>
      <c r="L63" s="175"/>
      <c r="M63" s="175"/>
      <c r="N63" s="175">
        <f>'将来負担比率（分子）の構造'!M$44</f>
        <v>6475</v>
      </c>
      <c r="O63" s="175"/>
      <c r="P63" s="175"/>
    </row>
    <row r="64" spans="1:16" x14ac:dyDescent="0.2">
      <c r="A64" s="175" t="s">
        <v>35</v>
      </c>
      <c r="B64" s="175">
        <f>'将来負担比率（分子）の構造'!I$43</f>
        <v>4981</v>
      </c>
      <c r="C64" s="175"/>
      <c r="D64" s="175"/>
      <c r="E64" s="175">
        <f>'将来負担比率（分子）の構造'!J$43</f>
        <v>4760</v>
      </c>
      <c r="F64" s="175"/>
      <c r="G64" s="175"/>
      <c r="H64" s="175">
        <f>'将来負担比率（分子）の構造'!K$43</f>
        <v>4718</v>
      </c>
      <c r="I64" s="175"/>
      <c r="J64" s="175"/>
      <c r="K64" s="175">
        <f>'将来負担比率（分子）の構造'!L$43</f>
        <v>4466</v>
      </c>
      <c r="L64" s="175"/>
      <c r="M64" s="175"/>
      <c r="N64" s="175">
        <f>'将来負担比率（分子）の構造'!M$43</f>
        <v>4261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21797</v>
      </c>
      <c r="C66" s="175"/>
      <c r="D66" s="175"/>
      <c r="E66" s="175">
        <f>'将来負担比率（分子）の構造'!J$41</f>
        <v>21284</v>
      </c>
      <c r="F66" s="175"/>
      <c r="G66" s="175"/>
      <c r="H66" s="175">
        <f>'将来負担比率（分子）の構造'!K$41</f>
        <v>21616</v>
      </c>
      <c r="I66" s="175"/>
      <c r="J66" s="175"/>
      <c r="K66" s="175">
        <f>'将来負担比率（分子）の構造'!L$41</f>
        <v>23403</v>
      </c>
      <c r="L66" s="175"/>
      <c r="M66" s="175"/>
      <c r="N66" s="175">
        <f>'将来負担比率（分子）の構造'!M$41</f>
        <v>22455</v>
      </c>
      <c r="O66" s="175"/>
      <c r="P66" s="175"/>
    </row>
    <row r="67" spans="1:16" x14ac:dyDescent="0.2">
      <c r="A67" s="175" t="s">
        <v>77</v>
      </c>
      <c r="B67" s="175" t="e">
        <f>NA()</f>
        <v>#N/A</v>
      </c>
      <c r="C67" s="175">
        <f>IF(ISNUMBER('将来負担比率（分子）の構造'!I$53), IF('将来負担比率（分子）の構造'!I$53 &lt; 0, 0, '将来負担比率（分子）の構造'!I$53), NA())</f>
        <v>1216</v>
      </c>
      <c r="D67" s="175" t="e">
        <f>NA()</f>
        <v>#N/A</v>
      </c>
      <c r="E67" s="175" t="e">
        <f>NA()</f>
        <v>#N/A</v>
      </c>
      <c r="F67" s="175">
        <f>IF(ISNUMBER('将来負担比率（分子）の構造'!J$53), IF('将来負担比率（分子）の構造'!J$53 &lt; 0, 0, '将来負担比率（分子）の構造'!J$53), NA())</f>
        <v>637</v>
      </c>
      <c r="G67" s="175" t="e">
        <f>NA()</f>
        <v>#N/A</v>
      </c>
      <c r="H67" s="175" t="e">
        <f>NA()</f>
        <v>#N/A</v>
      </c>
      <c r="I67" s="175">
        <f>IF(ISNUMBER('将来負担比率（分子）の構造'!K$53), IF('将来負担比率（分子）の構造'!K$53 &lt; 0, 0, '将来負担比率（分子）の構造'!K$53), NA())</f>
        <v>684</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2733</v>
      </c>
      <c r="C72" s="179">
        <f>基金残高に係る経年分析!G55</f>
        <v>3358</v>
      </c>
      <c r="D72" s="179">
        <f>基金残高に係る経年分析!H55</f>
        <v>4458</v>
      </c>
    </row>
    <row r="73" spans="1:16" x14ac:dyDescent="0.2">
      <c r="A73" s="178" t="s">
        <v>80</v>
      </c>
      <c r="B73" s="179">
        <f>基金残高に係る経年分析!F56</f>
        <v>522</v>
      </c>
      <c r="C73" s="179">
        <f>基金残高に係る経年分析!G56</f>
        <v>832</v>
      </c>
      <c r="D73" s="179">
        <f>基金残高に係る経年分析!H56</f>
        <v>832</v>
      </c>
    </row>
    <row r="74" spans="1:16" x14ac:dyDescent="0.2">
      <c r="A74" s="178" t="s">
        <v>81</v>
      </c>
      <c r="B74" s="179">
        <f>基金残高に係る経年分析!F57</f>
        <v>1877</v>
      </c>
      <c r="C74" s="179">
        <f>基金残高に係る経年分析!G57</f>
        <v>3538</v>
      </c>
      <c r="D74" s="179">
        <f>基金残高に係る経年分析!H57</f>
        <v>3758</v>
      </c>
    </row>
  </sheetData>
  <sheetProtection algorithmName="SHA-512" hashValue="3nwD0HZ1tqV0P217CrXB9isqs17BT4rd1RHZZBf1aZkwrTEt824ugkWGsyNc02uOR5OlsC1NjazA/ccisVxe6A==" saltValue="5oYwoo1lSytNHAqdbJ/d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9316219</v>
      </c>
      <c r="S5" s="677"/>
      <c r="T5" s="677"/>
      <c r="U5" s="677"/>
      <c r="V5" s="677"/>
      <c r="W5" s="677"/>
      <c r="X5" s="677"/>
      <c r="Y5" s="702"/>
      <c r="Z5" s="715">
        <v>33.200000000000003</v>
      </c>
      <c r="AA5" s="715"/>
      <c r="AB5" s="715"/>
      <c r="AC5" s="715"/>
      <c r="AD5" s="716">
        <v>8968329</v>
      </c>
      <c r="AE5" s="716"/>
      <c r="AF5" s="716"/>
      <c r="AG5" s="716"/>
      <c r="AH5" s="716"/>
      <c r="AI5" s="716"/>
      <c r="AJ5" s="716"/>
      <c r="AK5" s="716"/>
      <c r="AL5" s="703">
        <v>55.9</v>
      </c>
      <c r="AM5" s="685"/>
      <c r="AN5" s="685"/>
      <c r="AO5" s="704"/>
      <c r="AP5" s="679" t="s">
        <v>229</v>
      </c>
      <c r="AQ5" s="680"/>
      <c r="AR5" s="680"/>
      <c r="AS5" s="680"/>
      <c r="AT5" s="680"/>
      <c r="AU5" s="680"/>
      <c r="AV5" s="680"/>
      <c r="AW5" s="680"/>
      <c r="AX5" s="680"/>
      <c r="AY5" s="680"/>
      <c r="AZ5" s="680"/>
      <c r="BA5" s="680"/>
      <c r="BB5" s="680"/>
      <c r="BC5" s="680"/>
      <c r="BD5" s="680"/>
      <c r="BE5" s="680"/>
      <c r="BF5" s="681"/>
      <c r="BG5" s="621">
        <v>8966740</v>
      </c>
      <c r="BH5" s="622"/>
      <c r="BI5" s="622"/>
      <c r="BJ5" s="622"/>
      <c r="BK5" s="622"/>
      <c r="BL5" s="622"/>
      <c r="BM5" s="622"/>
      <c r="BN5" s="623"/>
      <c r="BO5" s="659">
        <v>96.2</v>
      </c>
      <c r="BP5" s="659"/>
      <c r="BQ5" s="659"/>
      <c r="BR5" s="659"/>
      <c r="BS5" s="660">
        <v>176694</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267365</v>
      </c>
      <c r="S6" s="622"/>
      <c r="T6" s="622"/>
      <c r="U6" s="622"/>
      <c r="V6" s="622"/>
      <c r="W6" s="622"/>
      <c r="X6" s="622"/>
      <c r="Y6" s="623"/>
      <c r="Z6" s="659">
        <v>1</v>
      </c>
      <c r="AA6" s="659"/>
      <c r="AB6" s="659"/>
      <c r="AC6" s="659"/>
      <c r="AD6" s="660">
        <v>267365</v>
      </c>
      <c r="AE6" s="660"/>
      <c r="AF6" s="660"/>
      <c r="AG6" s="660"/>
      <c r="AH6" s="660"/>
      <c r="AI6" s="660"/>
      <c r="AJ6" s="660"/>
      <c r="AK6" s="660"/>
      <c r="AL6" s="624">
        <v>1.7</v>
      </c>
      <c r="AM6" s="625"/>
      <c r="AN6" s="625"/>
      <c r="AO6" s="661"/>
      <c r="AP6" s="618" t="s">
        <v>234</v>
      </c>
      <c r="AQ6" s="619"/>
      <c r="AR6" s="619"/>
      <c r="AS6" s="619"/>
      <c r="AT6" s="619"/>
      <c r="AU6" s="619"/>
      <c r="AV6" s="619"/>
      <c r="AW6" s="619"/>
      <c r="AX6" s="619"/>
      <c r="AY6" s="619"/>
      <c r="AZ6" s="619"/>
      <c r="BA6" s="619"/>
      <c r="BB6" s="619"/>
      <c r="BC6" s="619"/>
      <c r="BD6" s="619"/>
      <c r="BE6" s="619"/>
      <c r="BF6" s="620"/>
      <c r="BG6" s="621">
        <v>8966740</v>
      </c>
      <c r="BH6" s="622"/>
      <c r="BI6" s="622"/>
      <c r="BJ6" s="622"/>
      <c r="BK6" s="622"/>
      <c r="BL6" s="622"/>
      <c r="BM6" s="622"/>
      <c r="BN6" s="623"/>
      <c r="BO6" s="659">
        <v>96.2</v>
      </c>
      <c r="BP6" s="659"/>
      <c r="BQ6" s="659"/>
      <c r="BR6" s="659"/>
      <c r="BS6" s="660">
        <v>176694</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203005</v>
      </c>
      <c r="CS6" s="622"/>
      <c r="CT6" s="622"/>
      <c r="CU6" s="622"/>
      <c r="CV6" s="622"/>
      <c r="CW6" s="622"/>
      <c r="CX6" s="622"/>
      <c r="CY6" s="623"/>
      <c r="CZ6" s="703">
        <v>0.8</v>
      </c>
      <c r="DA6" s="685"/>
      <c r="DB6" s="685"/>
      <c r="DC6" s="705"/>
      <c r="DD6" s="627" t="s">
        <v>130</v>
      </c>
      <c r="DE6" s="622"/>
      <c r="DF6" s="622"/>
      <c r="DG6" s="622"/>
      <c r="DH6" s="622"/>
      <c r="DI6" s="622"/>
      <c r="DJ6" s="622"/>
      <c r="DK6" s="622"/>
      <c r="DL6" s="622"/>
      <c r="DM6" s="622"/>
      <c r="DN6" s="622"/>
      <c r="DO6" s="622"/>
      <c r="DP6" s="623"/>
      <c r="DQ6" s="627">
        <v>203005</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3031</v>
      </c>
      <c r="S7" s="622"/>
      <c r="T7" s="622"/>
      <c r="U7" s="622"/>
      <c r="V7" s="622"/>
      <c r="W7" s="622"/>
      <c r="X7" s="622"/>
      <c r="Y7" s="623"/>
      <c r="Z7" s="659">
        <v>0</v>
      </c>
      <c r="AA7" s="659"/>
      <c r="AB7" s="659"/>
      <c r="AC7" s="659"/>
      <c r="AD7" s="660">
        <v>3031</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3780647</v>
      </c>
      <c r="BH7" s="622"/>
      <c r="BI7" s="622"/>
      <c r="BJ7" s="622"/>
      <c r="BK7" s="622"/>
      <c r="BL7" s="622"/>
      <c r="BM7" s="622"/>
      <c r="BN7" s="623"/>
      <c r="BO7" s="659">
        <v>40.6</v>
      </c>
      <c r="BP7" s="659"/>
      <c r="BQ7" s="659"/>
      <c r="BR7" s="659"/>
      <c r="BS7" s="660">
        <v>176694</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2772288</v>
      </c>
      <c r="CS7" s="622"/>
      <c r="CT7" s="622"/>
      <c r="CU7" s="622"/>
      <c r="CV7" s="622"/>
      <c r="CW7" s="622"/>
      <c r="CX7" s="622"/>
      <c r="CY7" s="623"/>
      <c r="CZ7" s="659">
        <v>10.3</v>
      </c>
      <c r="DA7" s="659"/>
      <c r="DB7" s="659"/>
      <c r="DC7" s="659"/>
      <c r="DD7" s="627">
        <v>280888</v>
      </c>
      <c r="DE7" s="622"/>
      <c r="DF7" s="622"/>
      <c r="DG7" s="622"/>
      <c r="DH7" s="622"/>
      <c r="DI7" s="622"/>
      <c r="DJ7" s="622"/>
      <c r="DK7" s="622"/>
      <c r="DL7" s="622"/>
      <c r="DM7" s="622"/>
      <c r="DN7" s="622"/>
      <c r="DO7" s="622"/>
      <c r="DP7" s="623"/>
      <c r="DQ7" s="627">
        <v>2280914</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39067</v>
      </c>
      <c r="S8" s="622"/>
      <c r="T8" s="622"/>
      <c r="U8" s="622"/>
      <c r="V8" s="622"/>
      <c r="W8" s="622"/>
      <c r="X8" s="622"/>
      <c r="Y8" s="623"/>
      <c r="Z8" s="659">
        <v>0.1</v>
      </c>
      <c r="AA8" s="659"/>
      <c r="AB8" s="659"/>
      <c r="AC8" s="659"/>
      <c r="AD8" s="660">
        <v>39067</v>
      </c>
      <c r="AE8" s="660"/>
      <c r="AF8" s="660"/>
      <c r="AG8" s="660"/>
      <c r="AH8" s="660"/>
      <c r="AI8" s="660"/>
      <c r="AJ8" s="660"/>
      <c r="AK8" s="660"/>
      <c r="AL8" s="624">
        <v>0.2</v>
      </c>
      <c r="AM8" s="625"/>
      <c r="AN8" s="625"/>
      <c r="AO8" s="661"/>
      <c r="AP8" s="618" t="s">
        <v>240</v>
      </c>
      <c r="AQ8" s="619"/>
      <c r="AR8" s="619"/>
      <c r="AS8" s="619"/>
      <c r="AT8" s="619"/>
      <c r="AU8" s="619"/>
      <c r="AV8" s="619"/>
      <c r="AW8" s="619"/>
      <c r="AX8" s="619"/>
      <c r="AY8" s="619"/>
      <c r="AZ8" s="619"/>
      <c r="BA8" s="619"/>
      <c r="BB8" s="619"/>
      <c r="BC8" s="619"/>
      <c r="BD8" s="619"/>
      <c r="BE8" s="619"/>
      <c r="BF8" s="620"/>
      <c r="BG8" s="621">
        <v>116393</v>
      </c>
      <c r="BH8" s="622"/>
      <c r="BI8" s="622"/>
      <c r="BJ8" s="622"/>
      <c r="BK8" s="622"/>
      <c r="BL8" s="622"/>
      <c r="BM8" s="622"/>
      <c r="BN8" s="623"/>
      <c r="BO8" s="659">
        <v>1.2</v>
      </c>
      <c r="BP8" s="659"/>
      <c r="BQ8" s="659"/>
      <c r="BR8" s="659"/>
      <c r="BS8" s="660" t="s">
        <v>130</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10177914</v>
      </c>
      <c r="CS8" s="622"/>
      <c r="CT8" s="622"/>
      <c r="CU8" s="622"/>
      <c r="CV8" s="622"/>
      <c r="CW8" s="622"/>
      <c r="CX8" s="622"/>
      <c r="CY8" s="623"/>
      <c r="CZ8" s="659">
        <v>37.700000000000003</v>
      </c>
      <c r="DA8" s="659"/>
      <c r="DB8" s="659"/>
      <c r="DC8" s="659"/>
      <c r="DD8" s="627">
        <v>230907</v>
      </c>
      <c r="DE8" s="622"/>
      <c r="DF8" s="622"/>
      <c r="DG8" s="622"/>
      <c r="DH8" s="622"/>
      <c r="DI8" s="622"/>
      <c r="DJ8" s="622"/>
      <c r="DK8" s="622"/>
      <c r="DL8" s="622"/>
      <c r="DM8" s="622"/>
      <c r="DN8" s="622"/>
      <c r="DO8" s="622"/>
      <c r="DP8" s="623"/>
      <c r="DQ8" s="627">
        <v>4698434</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29607</v>
      </c>
      <c r="S9" s="622"/>
      <c r="T9" s="622"/>
      <c r="U9" s="622"/>
      <c r="V9" s="622"/>
      <c r="W9" s="622"/>
      <c r="X9" s="622"/>
      <c r="Y9" s="623"/>
      <c r="Z9" s="659">
        <v>0.1</v>
      </c>
      <c r="AA9" s="659"/>
      <c r="AB9" s="659"/>
      <c r="AC9" s="659"/>
      <c r="AD9" s="660">
        <v>29607</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2944722</v>
      </c>
      <c r="BH9" s="622"/>
      <c r="BI9" s="622"/>
      <c r="BJ9" s="622"/>
      <c r="BK9" s="622"/>
      <c r="BL9" s="622"/>
      <c r="BM9" s="622"/>
      <c r="BN9" s="623"/>
      <c r="BO9" s="659">
        <v>31.6</v>
      </c>
      <c r="BP9" s="659"/>
      <c r="BQ9" s="659"/>
      <c r="BR9" s="659"/>
      <c r="BS9" s="660" t="s">
        <v>244</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3252516</v>
      </c>
      <c r="CS9" s="622"/>
      <c r="CT9" s="622"/>
      <c r="CU9" s="622"/>
      <c r="CV9" s="622"/>
      <c r="CW9" s="622"/>
      <c r="CX9" s="622"/>
      <c r="CY9" s="623"/>
      <c r="CZ9" s="659">
        <v>12</v>
      </c>
      <c r="DA9" s="659"/>
      <c r="DB9" s="659"/>
      <c r="DC9" s="659"/>
      <c r="DD9" s="627">
        <v>280416</v>
      </c>
      <c r="DE9" s="622"/>
      <c r="DF9" s="622"/>
      <c r="DG9" s="622"/>
      <c r="DH9" s="622"/>
      <c r="DI9" s="622"/>
      <c r="DJ9" s="622"/>
      <c r="DK9" s="622"/>
      <c r="DL9" s="622"/>
      <c r="DM9" s="622"/>
      <c r="DN9" s="622"/>
      <c r="DO9" s="622"/>
      <c r="DP9" s="623"/>
      <c r="DQ9" s="627">
        <v>2637788</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138</v>
      </c>
      <c r="AA10" s="659"/>
      <c r="AB10" s="659"/>
      <c r="AC10" s="659"/>
      <c r="AD10" s="660" t="s">
        <v>130</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248452</v>
      </c>
      <c r="BH10" s="622"/>
      <c r="BI10" s="622"/>
      <c r="BJ10" s="622"/>
      <c r="BK10" s="622"/>
      <c r="BL10" s="622"/>
      <c r="BM10" s="622"/>
      <c r="BN10" s="623"/>
      <c r="BO10" s="659">
        <v>2.7</v>
      </c>
      <c r="BP10" s="659"/>
      <c r="BQ10" s="659"/>
      <c r="BR10" s="659"/>
      <c r="BS10" s="660">
        <v>42261</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7251</v>
      </c>
      <c r="CS10" s="622"/>
      <c r="CT10" s="622"/>
      <c r="CU10" s="622"/>
      <c r="CV10" s="622"/>
      <c r="CW10" s="622"/>
      <c r="CX10" s="622"/>
      <c r="CY10" s="623"/>
      <c r="CZ10" s="659">
        <v>0</v>
      </c>
      <c r="DA10" s="659"/>
      <c r="DB10" s="659"/>
      <c r="DC10" s="659"/>
      <c r="DD10" s="627" t="s">
        <v>244</v>
      </c>
      <c r="DE10" s="622"/>
      <c r="DF10" s="622"/>
      <c r="DG10" s="622"/>
      <c r="DH10" s="622"/>
      <c r="DI10" s="622"/>
      <c r="DJ10" s="622"/>
      <c r="DK10" s="622"/>
      <c r="DL10" s="622"/>
      <c r="DM10" s="622"/>
      <c r="DN10" s="622"/>
      <c r="DO10" s="622"/>
      <c r="DP10" s="623"/>
      <c r="DQ10" s="627">
        <v>3532</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1614460</v>
      </c>
      <c r="S11" s="622"/>
      <c r="T11" s="622"/>
      <c r="U11" s="622"/>
      <c r="V11" s="622"/>
      <c r="W11" s="622"/>
      <c r="X11" s="622"/>
      <c r="Y11" s="623"/>
      <c r="Z11" s="624">
        <v>5.8</v>
      </c>
      <c r="AA11" s="625"/>
      <c r="AB11" s="625"/>
      <c r="AC11" s="626"/>
      <c r="AD11" s="627">
        <v>1614460</v>
      </c>
      <c r="AE11" s="622"/>
      <c r="AF11" s="622"/>
      <c r="AG11" s="622"/>
      <c r="AH11" s="622"/>
      <c r="AI11" s="622"/>
      <c r="AJ11" s="622"/>
      <c r="AK11" s="623"/>
      <c r="AL11" s="624">
        <v>10.1</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471080</v>
      </c>
      <c r="BH11" s="622"/>
      <c r="BI11" s="622"/>
      <c r="BJ11" s="622"/>
      <c r="BK11" s="622"/>
      <c r="BL11" s="622"/>
      <c r="BM11" s="622"/>
      <c r="BN11" s="623"/>
      <c r="BO11" s="659">
        <v>5.0999999999999996</v>
      </c>
      <c r="BP11" s="659"/>
      <c r="BQ11" s="659"/>
      <c r="BR11" s="659"/>
      <c r="BS11" s="660">
        <v>134433</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611993</v>
      </c>
      <c r="CS11" s="622"/>
      <c r="CT11" s="622"/>
      <c r="CU11" s="622"/>
      <c r="CV11" s="622"/>
      <c r="CW11" s="622"/>
      <c r="CX11" s="622"/>
      <c r="CY11" s="623"/>
      <c r="CZ11" s="659">
        <v>2.2999999999999998</v>
      </c>
      <c r="DA11" s="659"/>
      <c r="DB11" s="659"/>
      <c r="DC11" s="659"/>
      <c r="DD11" s="627">
        <v>258032</v>
      </c>
      <c r="DE11" s="622"/>
      <c r="DF11" s="622"/>
      <c r="DG11" s="622"/>
      <c r="DH11" s="622"/>
      <c r="DI11" s="622"/>
      <c r="DJ11" s="622"/>
      <c r="DK11" s="622"/>
      <c r="DL11" s="622"/>
      <c r="DM11" s="622"/>
      <c r="DN11" s="622"/>
      <c r="DO11" s="622"/>
      <c r="DP11" s="623"/>
      <c r="DQ11" s="627">
        <v>408860</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96406</v>
      </c>
      <c r="S12" s="622"/>
      <c r="T12" s="622"/>
      <c r="U12" s="622"/>
      <c r="V12" s="622"/>
      <c r="W12" s="622"/>
      <c r="X12" s="622"/>
      <c r="Y12" s="623"/>
      <c r="Z12" s="659">
        <v>0.3</v>
      </c>
      <c r="AA12" s="659"/>
      <c r="AB12" s="659"/>
      <c r="AC12" s="659"/>
      <c r="AD12" s="660">
        <v>96406</v>
      </c>
      <c r="AE12" s="660"/>
      <c r="AF12" s="660"/>
      <c r="AG12" s="660"/>
      <c r="AH12" s="660"/>
      <c r="AI12" s="660"/>
      <c r="AJ12" s="660"/>
      <c r="AK12" s="660"/>
      <c r="AL12" s="624">
        <v>0.6</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4473799</v>
      </c>
      <c r="BH12" s="622"/>
      <c r="BI12" s="622"/>
      <c r="BJ12" s="622"/>
      <c r="BK12" s="622"/>
      <c r="BL12" s="622"/>
      <c r="BM12" s="622"/>
      <c r="BN12" s="623"/>
      <c r="BO12" s="659">
        <v>48</v>
      </c>
      <c r="BP12" s="659"/>
      <c r="BQ12" s="659"/>
      <c r="BR12" s="659"/>
      <c r="BS12" s="660" t="s">
        <v>130</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764951</v>
      </c>
      <c r="CS12" s="622"/>
      <c r="CT12" s="622"/>
      <c r="CU12" s="622"/>
      <c r="CV12" s="622"/>
      <c r="CW12" s="622"/>
      <c r="CX12" s="622"/>
      <c r="CY12" s="623"/>
      <c r="CZ12" s="659">
        <v>2.8</v>
      </c>
      <c r="DA12" s="659"/>
      <c r="DB12" s="659"/>
      <c r="DC12" s="659"/>
      <c r="DD12" s="627">
        <v>15990</v>
      </c>
      <c r="DE12" s="622"/>
      <c r="DF12" s="622"/>
      <c r="DG12" s="622"/>
      <c r="DH12" s="622"/>
      <c r="DI12" s="622"/>
      <c r="DJ12" s="622"/>
      <c r="DK12" s="622"/>
      <c r="DL12" s="622"/>
      <c r="DM12" s="622"/>
      <c r="DN12" s="622"/>
      <c r="DO12" s="622"/>
      <c r="DP12" s="623"/>
      <c r="DQ12" s="627">
        <v>512825</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256</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4457933</v>
      </c>
      <c r="BH13" s="622"/>
      <c r="BI13" s="622"/>
      <c r="BJ13" s="622"/>
      <c r="BK13" s="622"/>
      <c r="BL13" s="622"/>
      <c r="BM13" s="622"/>
      <c r="BN13" s="623"/>
      <c r="BO13" s="659">
        <v>47.9</v>
      </c>
      <c r="BP13" s="659"/>
      <c r="BQ13" s="659"/>
      <c r="BR13" s="659"/>
      <c r="BS13" s="660" t="s">
        <v>256</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2610630</v>
      </c>
      <c r="CS13" s="622"/>
      <c r="CT13" s="622"/>
      <c r="CU13" s="622"/>
      <c r="CV13" s="622"/>
      <c r="CW13" s="622"/>
      <c r="CX13" s="622"/>
      <c r="CY13" s="623"/>
      <c r="CZ13" s="659">
        <v>9.6999999999999993</v>
      </c>
      <c r="DA13" s="659"/>
      <c r="DB13" s="659"/>
      <c r="DC13" s="659"/>
      <c r="DD13" s="627">
        <v>1636001</v>
      </c>
      <c r="DE13" s="622"/>
      <c r="DF13" s="622"/>
      <c r="DG13" s="622"/>
      <c r="DH13" s="622"/>
      <c r="DI13" s="622"/>
      <c r="DJ13" s="622"/>
      <c r="DK13" s="622"/>
      <c r="DL13" s="622"/>
      <c r="DM13" s="622"/>
      <c r="DN13" s="622"/>
      <c r="DO13" s="622"/>
      <c r="DP13" s="623"/>
      <c r="DQ13" s="627">
        <v>1613990</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431</v>
      </c>
      <c r="S14" s="622"/>
      <c r="T14" s="622"/>
      <c r="U14" s="622"/>
      <c r="V14" s="622"/>
      <c r="W14" s="622"/>
      <c r="X14" s="622"/>
      <c r="Y14" s="623"/>
      <c r="Z14" s="659">
        <v>0</v>
      </c>
      <c r="AA14" s="659"/>
      <c r="AB14" s="659"/>
      <c r="AC14" s="659"/>
      <c r="AD14" s="660">
        <v>431</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242828</v>
      </c>
      <c r="BH14" s="622"/>
      <c r="BI14" s="622"/>
      <c r="BJ14" s="622"/>
      <c r="BK14" s="622"/>
      <c r="BL14" s="622"/>
      <c r="BM14" s="622"/>
      <c r="BN14" s="623"/>
      <c r="BO14" s="659">
        <v>2.6</v>
      </c>
      <c r="BP14" s="659"/>
      <c r="BQ14" s="659"/>
      <c r="BR14" s="659"/>
      <c r="BS14" s="660" t="s">
        <v>130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886177</v>
      </c>
      <c r="CS14" s="622"/>
      <c r="CT14" s="622"/>
      <c r="CU14" s="622"/>
      <c r="CV14" s="622"/>
      <c r="CW14" s="622"/>
      <c r="CX14" s="622"/>
      <c r="CY14" s="623"/>
      <c r="CZ14" s="659">
        <v>3.3</v>
      </c>
      <c r="DA14" s="659"/>
      <c r="DB14" s="659"/>
      <c r="DC14" s="659"/>
      <c r="DD14" s="627">
        <v>31947</v>
      </c>
      <c r="DE14" s="622"/>
      <c r="DF14" s="622"/>
      <c r="DG14" s="622"/>
      <c r="DH14" s="622"/>
      <c r="DI14" s="622"/>
      <c r="DJ14" s="622"/>
      <c r="DK14" s="622"/>
      <c r="DL14" s="622"/>
      <c r="DM14" s="622"/>
      <c r="DN14" s="622"/>
      <c r="DO14" s="622"/>
      <c r="DP14" s="623"/>
      <c r="DQ14" s="627">
        <v>860609</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469466</v>
      </c>
      <c r="BH15" s="622"/>
      <c r="BI15" s="622"/>
      <c r="BJ15" s="622"/>
      <c r="BK15" s="622"/>
      <c r="BL15" s="622"/>
      <c r="BM15" s="622"/>
      <c r="BN15" s="623"/>
      <c r="BO15" s="659">
        <v>5</v>
      </c>
      <c r="BP15" s="659"/>
      <c r="BQ15" s="659"/>
      <c r="BR15" s="659"/>
      <c r="BS15" s="660" t="s">
        <v>130</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3252014</v>
      </c>
      <c r="CS15" s="622"/>
      <c r="CT15" s="622"/>
      <c r="CU15" s="622"/>
      <c r="CV15" s="622"/>
      <c r="CW15" s="622"/>
      <c r="CX15" s="622"/>
      <c r="CY15" s="623"/>
      <c r="CZ15" s="659">
        <v>12</v>
      </c>
      <c r="DA15" s="659"/>
      <c r="DB15" s="659"/>
      <c r="DC15" s="659"/>
      <c r="DD15" s="627">
        <v>851008</v>
      </c>
      <c r="DE15" s="622"/>
      <c r="DF15" s="622"/>
      <c r="DG15" s="622"/>
      <c r="DH15" s="622"/>
      <c r="DI15" s="622"/>
      <c r="DJ15" s="622"/>
      <c r="DK15" s="622"/>
      <c r="DL15" s="622"/>
      <c r="DM15" s="622"/>
      <c r="DN15" s="622"/>
      <c r="DO15" s="622"/>
      <c r="DP15" s="623"/>
      <c r="DQ15" s="627">
        <v>2020302</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27755</v>
      </c>
      <c r="S16" s="622"/>
      <c r="T16" s="622"/>
      <c r="U16" s="622"/>
      <c r="V16" s="622"/>
      <c r="W16" s="622"/>
      <c r="X16" s="622"/>
      <c r="Y16" s="623"/>
      <c r="Z16" s="659">
        <v>0.1</v>
      </c>
      <c r="AA16" s="659"/>
      <c r="AB16" s="659"/>
      <c r="AC16" s="659"/>
      <c r="AD16" s="660">
        <v>27755</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30398</v>
      </c>
      <c r="CS16" s="622"/>
      <c r="CT16" s="622"/>
      <c r="CU16" s="622"/>
      <c r="CV16" s="622"/>
      <c r="CW16" s="622"/>
      <c r="CX16" s="622"/>
      <c r="CY16" s="623"/>
      <c r="CZ16" s="659">
        <v>0.1</v>
      </c>
      <c r="DA16" s="659"/>
      <c r="DB16" s="659"/>
      <c r="DC16" s="659"/>
      <c r="DD16" s="627" t="s">
        <v>130</v>
      </c>
      <c r="DE16" s="622"/>
      <c r="DF16" s="622"/>
      <c r="DG16" s="622"/>
      <c r="DH16" s="622"/>
      <c r="DI16" s="622"/>
      <c r="DJ16" s="622"/>
      <c r="DK16" s="622"/>
      <c r="DL16" s="622"/>
      <c r="DM16" s="622"/>
      <c r="DN16" s="622"/>
      <c r="DO16" s="622"/>
      <c r="DP16" s="623"/>
      <c r="DQ16" s="627">
        <v>22090</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144046</v>
      </c>
      <c r="S17" s="622"/>
      <c r="T17" s="622"/>
      <c r="U17" s="622"/>
      <c r="V17" s="622"/>
      <c r="W17" s="622"/>
      <c r="X17" s="622"/>
      <c r="Y17" s="623"/>
      <c r="Z17" s="659">
        <v>0.5</v>
      </c>
      <c r="AA17" s="659"/>
      <c r="AB17" s="659"/>
      <c r="AC17" s="659"/>
      <c r="AD17" s="660">
        <v>144046</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244</v>
      </c>
      <c r="BH17" s="622"/>
      <c r="BI17" s="622"/>
      <c r="BJ17" s="622"/>
      <c r="BK17" s="622"/>
      <c r="BL17" s="622"/>
      <c r="BM17" s="622"/>
      <c r="BN17" s="623"/>
      <c r="BO17" s="659" t="s">
        <v>256</v>
      </c>
      <c r="BP17" s="659"/>
      <c r="BQ17" s="659"/>
      <c r="BR17" s="659"/>
      <c r="BS17" s="660" t="s">
        <v>244</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2439117</v>
      </c>
      <c r="CS17" s="622"/>
      <c r="CT17" s="622"/>
      <c r="CU17" s="622"/>
      <c r="CV17" s="622"/>
      <c r="CW17" s="622"/>
      <c r="CX17" s="622"/>
      <c r="CY17" s="623"/>
      <c r="CZ17" s="659">
        <v>9</v>
      </c>
      <c r="DA17" s="659"/>
      <c r="DB17" s="659"/>
      <c r="DC17" s="659"/>
      <c r="DD17" s="627" t="s">
        <v>130</v>
      </c>
      <c r="DE17" s="622"/>
      <c r="DF17" s="622"/>
      <c r="DG17" s="622"/>
      <c r="DH17" s="622"/>
      <c r="DI17" s="622"/>
      <c r="DJ17" s="622"/>
      <c r="DK17" s="622"/>
      <c r="DL17" s="622"/>
      <c r="DM17" s="622"/>
      <c r="DN17" s="622"/>
      <c r="DO17" s="622"/>
      <c r="DP17" s="623"/>
      <c r="DQ17" s="627">
        <v>2428756</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71503</v>
      </c>
      <c r="S18" s="622"/>
      <c r="T18" s="622"/>
      <c r="U18" s="622"/>
      <c r="V18" s="622"/>
      <c r="W18" s="622"/>
      <c r="X18" s="622"/>
      <c r="Y18" s="623"/>
      <c r="Z18" s="659">
        <v>0.3</v>
      </c>
      <c r="AA18" s="659"/>
      <c r="AB18" s="659"/>
      <c r="AC18" s="659"/>
      <c r="AD18" s="660">
        <v>71503</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256</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67386</v>
      </c>
      <c r="S19" s="622"/>
      <c r="T19" s="622"/>
      <c r="U19" s="622"/>
      <c r="V19" s="622"/>
      <c r="W19" s="622"/>
      <c r="X19" s="622"/>
      <c r="Y19" s="623"/>
      <c r="Z19" s="659">
        <v>0.2</v>
      </c>
      <c r="AA19" s="659"/>
      <c r="AB19" s="659"/>
      <c r="AC19" s="659"/>
      <c r="AD19" s="660">
        <v>67386</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349479</v>
      </c>
      <c r="BH19" s="622"/>
      <c r="BI19" s="622"/>
      <c r="BJ19" s="622"/>
      <c r="BK19" s="622"/>
      <c r="BL19" s="622"/>
      <c r="BM19" s="622"/>
      <c r="BN19" s="623"/>
      <c r="BO19" s="659">
        <v>3.8</v>
      </c>
      <c r="BP19" s="659"/>
      <c r="BQ19" s="659"/>
      <c r="BR19" s="659"/>
      <c r="BS19" s="660" t="s">
        <v>130</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4117</v>
      </c>
      <c r="S20" s="622"/>
      <c r="T20" s="622"/>
      <c r="U20" s="622"/>
      <c r="V20" s="622"/>
      <c r="W20" s="622"/>
      <c r="X20" s="622"/>
      <c r="Y20" s="623"/>
      <c r="Z20" s="659">
        <v>0</v>
      </c>
      <c r="AA20" s="659"/>
      <c r="AB20" s="659"/>
      <c r="AC20" s="659"/>
      <c r="AD20" s="660">
        <v>4117</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349479</v>
      </c>
      <c r="BH20" s="622"/>
      <c r="BI20" s="622"/>
      <c r="BJ20" s="622"/>
      <c r="BK20" s="622"/>
      <c r="BL20" s="622"/>
      <c r="BM20" s="622"/>
      <c r="BN20" s="623"/>
      <c r="BO20" s="659">
        <v>3.8</v>
      </c>
      <c r="BP20" s="659"/>
      <c r="BQ20" s="659"/>
      <c r="BR20" s="659"/>
      <c r="BS20" s="660" t="s">
        <v>130</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27008254</v>
      </c>
      <c r="CS20" s="622"/>
      <c r="CT20" s="622"/>
      <c r="CU20" s="622"/>
      <c r="CV20" s="622"/>
      <c r="CW20" s="622"/>
      <c r="CX20" s="622"/>
      <c r="CY20" s="623"/>
      <c r="CZ20" s="659">
        <v>100</v>
      </c>
      <c r="DA20" s="659"/>
      <c r="DB20" s="659"/>
      <c r="DC20" s="659"/>
      <c r="DD20" s="627">
        <v>3585189</v>
      </c>
      <c r="DE20" s="622"/>
      <c r="DF20" s="622"/>
      <c r="DG20" s="622"/>
      <c r="DH20" s="622"/>
      <c r="DI20" s="622"/>
      <c r="DJ20" s="622"/>
      <c r="DK20" s="622"/>
      <c r="DL20" s="622"/>
      <c r="DM20" s="622"/>
      <c r="DN20" s="622"/>
      <c r="DO20" s="622"/>
      <c r="DP20" s="623"/>
      <c r="DQ20" s="627">
        <v>17691105</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5616197</v>
      </c>
      <c r="S21" s="622"/>
      <c r="T21" s="622"/>
      <c r="U21" s="622"/>
      <c r="V21" s="622"/>
      <c r="W21" s="622"/>
      <c r="X21" s="622"/>
      <c r="Y21" s="623"/>
      <c r="Z21" s="659">
        <v>20</v>
      </c>
      <c r="AA21" s="659"/>
      <c r="AB21" s="659"/>
      <c r="AC21" s="659"/>
      <c r="AD21" s="660">
        <v>4737625</v>
      </c>
      <c r="AE21" s="660"/>
      <c r="AF21" s="660"/>
      <c r="AG21" s="660"/>
      <c r="AH21" s="660"/>
      <c r="AI21" s="660"/>
      <c r="AJ21" s="660"/>
      <c r="AK21" s="660"/>
      <c r="AL21" s="624">
        <v>29.5</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1589</v>
      </c>
      <c r="BH21" s="622"/>
      <c r="BI21" s="622"/>
      <c r="BJ21" s="622"/>
      <c r="BK21" s="622"/>
      <c r="BL21" s="622"/>
      <c r="BM21" s="622"/>
      <c r="BN21" s="623"/>
      <c r="BO21" s="659">
        <v>0</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4737625</v>
      </c>
      <c r="S22" s="622"/>
      <c r="T22" s="622"/>
      <c r="U22" s="622"/>
      <c r="V22" s="622"/>
      <c r="W22" s="622"/>
      <c r="X22" s="622"/>
      <c r="Y22" s="623"/>
      <c r="Z22" s="659">
        <v>16.899999999999999</v>
      </c>
      <c r="AA22" s="659"/>
      <c r="AB22" s="659"/>
      <c r="AC22" s="659"/>
      <c r="AD22" s="660">
        <v>4737625</v>
      </c>
      <c r="AE22" s="660"/>
      <c r="AF22" s="660"/>
      <c r="AG22" s="660"/>
      <c r="AH22" s="660"/>
      <c r="AI22" s="660"/>
      <c r="AJ22" s="660"/>
      <c r="AK22" s="660"/>
      <c r="AL22" s="624">
        <v>29.5</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877890</v>
      </c>
      <c r="S23" s="622"/>
      <c r="T23" s="622"/>
      <c r="U23" s="622"/>
      <c r="V23" s="622"/>
      <c r="W23" s="622"/>
      <c r="X23" s="622"/>
      <c r="Y23" s="623"/>
      <c r="Z23" s="659">
        <v>3.1</v>
      </c>
      <c r="AA23" s="659"/>
      <c r="AB23" s="659"/>
      <c r="AC23" s="659"/>
      <c r="AD23" s="660" t="s">
        <v>244</v>
      </c>
      <c r="AE23" s="660"/>
      <c r="AF23" s="660"/>
      <c r="AG23" s="660"/>
      <c r="AH23" s="660"/>
      <c r="AI23" s="660"/>
      <c r="AJ23" s="660"/>
      <c r="AK23" s="660"/>
      <c r="AL23" s="624" t="s">
        <v>130</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347890</v>
      </c>
      <c r="BH23" s="622"/>
      <c r="BI23" s="622"/>
      <c r="BJ23" s="622"/>
      <c r="BK23" s="622"/>
      <c r="BL23" s="622"/>
      <c r="BM23" s="622"/>
      <c r="BN23" s="623"/>
      <c r="BO23" s="659">
        <v>3.7</v>
      </c>
      <c r="BP23" s="659"/>
      <c r="BQ23" s="659"/>
      <c r="BR23" s="659"/>
      <c r="BS23" s="660" t="s">
        <v>130</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682</v>
      </c>
      <c r="S24" s="622"/>
      <c r="T24" s="622"/>
      <c r="U24" s="622"/>
      <c r="V24" s="622"/>
      <c r="W24" s="622"/>
      <c r="X24" s="622"/>
      <c r="Y24" s="623"/>
      <c r="Z24" s="659">
        <v>0</v>
      </c>
      <c r="AA24" s="659"/>
      <c r="AB24" s="659"/>
      <c r="AC24" s="659"/>
      <c r="AD24" s="660" t="s">
        <v>256</v>
      </c>
      <c r="AE24" s="660"/>
      <c r="AF24" s="660"/>
      <c r="AG24" s="660"/>
      <c r="AH24" s="660"/>
      <c r="AI24" s="660"/>
      <c r="AJ24" s="660"/>
      <c r="AK24" s="660"/>
      <c r="AL24" s="624" t="s">
        <v>256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12475884</v>
      </c>
      <c r="CS24" s="677"/>
      <c r="CT24" s="677"/>
      <c r="CU24" s="677"/>
      <c r="CV24" s="677"/>
      <c r="CW24" s="677"/>
      <c r="CX24" s="677"/>
      <c r="CY24" s="702"/>
      <c r="CZ24" s="703">
        <v>46.2</v>
      </c>
      <c r="DA24" s="685"/>
      <c r="DB24" s="685"/>
      <c r="DC24" s="705"/>
      <c r="DD24" s="701">
        <v>7545163</v>
      </c>
      <c r="DE24" s="677"/>
      <c r="DF24" s="677"/>
      <c r="DG24" s="677"/>
      <c r="DH24" s="677"/>
      <c r="DI24" s="677"/>
      <c r="DJ24" s="677"/>
      <c r="DK24" s="702"/>
      <c r="DL24" s="701">
        <v>7421123</v>
      </c>
      <c r="DM24" s="677"/>
      <c r="DN24" s="677"/>
      <c r="DO24" s="677"/>
      <c r="DP24" s="677"/>
      <c r="DQ24" s="677"/>
      <c r="DR24" s="677"/>
      <c r="DS24" s="677"/>
      <c r="DT24" s="677"/>
      <c r="DU24" s="677"/>
      <c r="DV24" s="702"/>
      <c r="DW24" s="703">
        <v>45.3</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17226087</v>
      </c>
      <c r="S25" s="622"/>
      <c r="T25" s="622"/>
      <c r="U25" s="622"/>
      <c r="V25" s="622"/>
      <c r="W25" s="622"/>
      <c r="X25" s="622"/>
      <c r="Y25" s="623"/>
      <c r="Z25" s="659">
        <v>61.4</v>
      </c>
      <c r="AA25" s="659"/>
      <c r="AB25" s="659"/>
      <c r="AC25" s="659"/>
      <c r="AD25" s="660">
        <v>15999625</v>
      </c>
      <c r="AE25" s="660"/>
      <c r="AF25" s="660"/>
      <c r="AG25" s="660"/>
      <c r="AH25" s="660"/>
      <c r="AI25" s="660"/>
      <c r="AJ25" s="660"/>
      <c r="AK25" s="660"/>
      <c r="AL25" s="624">
        <v>99.7</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138</v>
      </c>
      <c r="BP25" s="659"/>
      <c r="BQ25" s="659"/>
      <c r="BR25" s="659"/>
      <c r="BS25" s="660" t="s">
        <v>130</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3327008</v>
      </c>
      <c r="CS25" s="634"/>
      <c r="CT25" s="634"/>
      <c r="CU25" s="634"/>
      <c r="CV25" s="634"/>
      <c r="CW25" s="634"/>
      <c r="CX25" s="634"/>
      <c r="CY25" s="635"/>
      <c r="CZ25" s="624">
        <v>12.3</v>
      </c>
      <c r="DA25" s="636"/>
      <c r="DB25" s="636"/>
      <c r="DC25" s="637"/>
      <c r="DD25" s="627">
        <v>3123648</v>
      </c>
      <c r="DE25" s="634"/>
      <c r="DF25" s="634"/>
      <c r="DG25" s="634"/>
      <c r="DH25" s="634"/>
      <c r="DI25" s="634"/>
      <c r="DJ25" s="634"/>
      <c r="DK25" s="635"/>
      <c r="DL25" s="627">
        <v>3028000</v>
      </c>
      <c r="DM25" s="634"/>
      <c r="DN25" s="634"/>
      <c r="DO25" s="634"/>
      <c r="DP25" s="634"/>
      <c r="DQ25" s="634"/>
      <c r="DR25" s="634"/>
      <c r="DS25" s="634"/>
      <c r="DT25" s="634"/>
      <c r="DU25" s="634"/>
      <c r="DV25" s="635"/>
      <c r="DW25" s="624">
        <v>18.5</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9080</v>
      </c>
      <c r="S26" s="622"/>
      <c r="T26" s="622"/>
      <c r="U26" s="622"/>
      <c r="V26" s="622"/>
      <c r="W26" s="622"/>
      <c r="X26" s="622"/>
      <c r="Y26" s="623"/>
      <c r="Z26" s="659">
        <v>0</v>
      </c>
      <c r="AA26" s="659"/>
      <c r="AB26" s="659"/>
      <c r="AC26" s="659"/>
      <c r="AD26" s="660">
        <v>9080</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244</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2064120</v>
      </c>
      <c r="CS26" s="622"/>
      <c r="CT26" s="622"/>
      <c r="CU26" s="622"/>
      <c r="CV26" s="622"/>
      <c r="CW26" s="622"/>
      <c r="CX26" s="622"/>
      <c r="CY26" s="623"/>
      <c r="CZ26" s="624">
        <v>7.6</v>
      </c>
      <c r="DA26" s="636"/>
      <c r="DB26" s="636"/>
      <c r="DC26" s="637"/>
      <c r="DD26" s="627">
        <v>1898568</v>
      </c>
      <c r="DE26" s="622"/>
      <c r="DF26" s="622"/>
      <c r="DG26" s="622"/>
      <c r="DH26" s="622"/>
      <c r="DI26" s="622"/>
      <c r="DJ26" s="622"/>
      <c r="DK26" s="623"/>
      <c r="DL26" s="627" t="s">
        <v>130</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139102</v>
      </c>
      <c r="S27" s="622"/>
      <c r="T27" s="622"/>
      <c r="U27" s="622"/>
      <c r="V27" s="622"/>
      <c r="W27" s="622"/>
      <c r="X27" s="622"/>
      <c r="Y27" s="623"/>
      <c r="Z27" s="659">
        <v>0.5</v>
      </c>
      <c r="AA27" s="659"/>
      <c r="AB27" s="659"/>
      <c r="AC27" s="659"/>
      <c r="AD27" s="660" t="s">
        <v>244</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9316219</v>
      </c>
      <c r="BH27" s="622"/>
      <c r="BI27" s="622"/>
      <c r="BJ27" s="622"/>
      <c r="BK27" s="622"/>
      <c r="BL27" s="622"/>
      <c r="BM27" s="622"/>
      <c r="BN27" s="623"/>
      <c r="BO27" s="659">
        <v>100</v>
      </c>
      <c r="BP27" s="659"/>
      <c r="BQ27" s="659"/>
      <c r="BR27" s="659"/>
      <c r="BS27" s="660">
        <v>176694</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6709759</v>
      </c>
      <c r="CS27" s="634"/>
      <c r="CT27" s="634"/>
      <c r="CU27" s="634"/>
      <c r="CV27" s="634"/>
      <c r="CW27" s="634"/>
      <c r="CX27" s="634"/>
      <c r="CY27" s="635"/>
      <c r="CZ27" s="624">
        <v>24.8</v>
      </c>
      <c r="DA27" s="636"/>
      <c r="DB27" s="636"/>
      <c r="DC27" s="637"/>
      <c r="DD27" s="627">
        <v>1992759</v>
      </c>
      <c r="DE27" s="634"/>
      <c r="DF27" s="634"/>
      <c r="DG27" s="634"/>
      <c r="DH27" s="634"/>
      <c r="DI27" s="634"/>
      <c r="DJ27" s="634"/>
      <c r="DK27" s="635"/>
      <c r="DL27" s="627">
        <v>1964367</v>
      </c>
      <c r="DM27" s="634"/>
      <c r="DN27" s="634"/>
      <c r="DO27" s="634"/>
      <c r="DP27" s="634"/>
      <c r="DQ27" s="634"/>
      <c r="DR27" s="634"/>
      <c r="DS27" s="634"/>
      <c r="DT27" s="634"/>
      <c r="DU27" s="634"/>
      <c r="DV27" s="635"/>
      <c r="DW27" s="624">
        <v>12</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141810</v>
      </c>
      <c r="S28" s="622"/>
      <c r="T28" s="622"/>
      <c r="U28" s="622"/>
      <c r="V28" s="622"/>
      <c r="W28" s="622"/>
      <c r="X28" s="622"/>
      <c r="Y28" s="623"/>
      <c r="Z28" s="659">
        <v>0.5</v>
      </c>
      <c r="AA28" s="659"/>
      <c r="AB28" s="659"/>
      <c r="AC28" s="659"/>
      <c r="AD28" s="660">
        <v>20911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2439117</v>
      </c>
      <c r="CS28" s="622"/>
      <c r="CT28" s="622"/>
      <c r="CU28" s="622"/>
      <c r="CV28" s="622"/>
      <c r="CW28" s="622"/>
      <c r="CX28" s="622"/>
      <c r="CY28" s="623"/>
      <c r="CZ28" s="624">
        <v>9</v>
      </c>
      <c r="DA28" s="636"/>
      <c r="DB28" s="636"/>
      <c r="DC28" s="637"/>
      <c r="DD28" s="627">
        <v>2428756</v>
      </c>
      <c r="DE28" s="622"/>
      <c r="DF28" s="622"/>
      <c r="DG28" s="622"/>
      <c r="DH28" s="622"/>
      <c r="DI28" s="622"/>
      <c r="DJ28" s="622"/>
      <c r="DK28" s="623"/>
      <c r="DL28" s="627">
        <v>2428756</v>
      </c>
      <c r="DM28" s="622"/>
      <c r="DN28" s="622"/>
      <c r="DO28" s="622"/>
      <c r="DP28" s="622"/>
      <c r="DQ28" s="622"/>
      <c r="DR28" s="622"/>
      <c r="DS28" s="622"/>
      <c r="DT28" s="622"/>
      <c r="DU28" s="622"/>
      <c r="DV28" s="623"/>
      <c r="DW28" s="624">
        <v>14.8</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167281</v>
      </c>
      <c r="S29" s="622"/>
      <c r="T29" s="622"/>
      <c r="U29" s="622"/>
      <c r="V29" s="622"/>
      <c r="W29" s="622"/>
      <c r="X29" s="622"/>
      <c r="Y29" s="623"/>
      <c r="Z29" s="659">
        <v>0.6</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2439037</v>
      </c>
      <c r="CS29" s="634"/>
      <c r="CT29" s="634"/>
      <c r="CU29" s="634"/>
      <c r="CV29" s="634"/>
      <c r="CW29" s="634"/>
      <c r="CX29" s="634"/>
      <c r="CY29" s="635"/>
      <c r="CZ29" s="624">
        <v>9</v>
      </c>
      <c r="DA29" s="636"/>
      <c r="DB29" s="636"/>
      <c r="DC29" s="637"/>
      <c r="DD29" s="627">
        <v>2428676</v>
      </c>
      <c r="DE29" s="634"/>
      <c r="DF29" s="634"/>
      <c r="DG29" s="634"/>
      <c r="DH29" s="634"/>
      <c r="DI29" s="634"/>
      <c r="DJ29" s="634"/>
      <c r="DK29" s="635"/>
      <c r="DL29" s="627">
        <v>2428676</v>
      </c>
      <c r="DM29" s="634"/>
      <c r="DN29" s="634"/>
      <c r="DO29" s="634"/>
      <c r="DP29" s="634"/>
      <c r="DQ29" s="634"/>
      <c r="DR29" s="634"/>
      <c r="DS29" s="634"/>
      <c r="DT29" s="634"/>
      <c r="DU29" s="634"/>
      <c r="DV29" s="635"/>
      <c r="DW29" s="624">
        <v>14.8</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5658930</v>
      </c>
      <c r="S30" s="622"/>
      <c r="T30" s="622"/>
      <c r="U30" s="622"/>
      <c r="V30" s="622"/>
      <c r="W30" s="622"/>
      <c r="X30" s="622"/>
      <c r="Y30" s="623"/>
      <c r="Z30" s="659">
        <v>20.2</v>
      </c>
      <c r="AA30" s="659"/>
      <c r="AB30" s="659"/>
      <c r="AC30" s="659"/>
      <c r="AD30" s="660" t="s">
        <v>130</v>
      </c>
      <c r="AE30" s="660"/>
      <c r="AF30" s="660"/>
      <c r="AG30" s="660"/>
      <c r="AH30" s="660"/>
      <c r="AI30" s="660"/>
      <c r="AJ30" s="660"/>
      <c r="AK30" s="660"/>
      <c r="AL30" s="624" t="s">
        <v>130</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2379895</v>
      </c>
      <c r="CS30" s="622"/>
      <c r="CT30" s="622"/>
      <c r="CU30" s="622"/>
      <c r="CV30" s="622"/>
      <c r="CW30" s="622"/>
      <c r="CX30" s="622"/>
      <c r="CY30" s="623"/>
      <c r="CZ30" s="624">
        <v>8.8000000000000007</v>
      </c>
      <c r="DA30" s="636"/>
      <c r="DB30" s="636"/>
      <c r="DC30" s="637"/>
      <c r="DD30" s="627">
        <v>2369778</v>
      </c>
      <c r="DE30" s="622"/>
      <c r="DF30" s="622"/>
      <c r="DG30" s="622"/>
      <c r="DH30" s="622"/>
      <c r="DI30" s="622"/>
      <c r="DJ30" s="622"/>
      <c r="DK30" s="623"/>
      <c r="DL30" s="627">
        <v>2369778</v>
      </c>
      <c r="DM30" s="622"/>
      <c r="DN30" s="622"/>
      <c r="DO30" s="622"/>
      <c r="DP30" s="622"/>
      <c r="DQ30" s="622"/>
      <c r="DR30" s="622"/>
      <c r="DS30" s="622"/>
      <c r="DT30" s="622"/>
      <c r="DU30" s="622"/>
      <c r="DV30" s="623"/>
      <c r="DW30" s="624">
        <v>14.5</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3" t="s">
        <v>314</v>
      </c>
      <c r="AQ31" s="694"/>
      <c r="AR31" s="694"/>
      <c r="AS31" s="694"/>
      <c r="AT31" s="695" t="s">
        <v>315</v>
      </c>
      <c r="AU31" s="218"/>
      <c r="AV31" s="218"/>
      <c r="AW31" s="218"/>
      <c r="AX31" s="679" t="s">
        <v>187</v>
      </c>
      <c r="AY31" s="680"/>
      <c r="AZ31" s="680"/>
      <c r="BA31" s="680"/>
      <c r="BB31" s="680"/>
      <c r="BC31" s="680"/>
      <c r="BD31" s="680"/>
      <c r="BE31" s="680"/>
      <c r="BF31" s="681"/>
      <c r="BG31" s="683">
        <v>99.3</v>
      </c>
      <c r="BH31" s="684"/>
      <c r="BI31" s="684"/>
      <c r="BJ31" s="684"/>
      <c r="BK31" s="684"/>
      <c r="BL31" s="684"/>
      <c r="BM31" s="685">
        <v>97.7</v>
      </c>
      <c r="BN31" s="684"/>
      <c r="BO31" s="684"/>
      <c r="BP31" s="684"/>
      <c r="BQ31" s="686"/>
      <c r="BR31" s="683">
        <v>99.2</v>
      </c>
      <c r="BS31" s="684"/>
      <c r="BT31" s="684"/>
      <c r="BU31" s="684"/>
      <c r="BV31" s="684"/>
      <c r="BW31" s="684"/>
      <c r="BX31" s="685">
        <v>97.3</v>
      </c>
      <c r="BY31" s="684"/>
      <c r="BZ31" s="684"/>
      <c r="CA31" s="684"/>
      <c r="CB31" s="686"/>
      <c r="CD31" s="642"/>
      <c r="CE31" s="643"/>
      <c r="CF31" s="618" t="s">
        <v>316</v>
      </c>
      <c r="CG31" s="619"/>
      <c r="CH31" s="619"/>
      <c r="CI31" s="619"/>
      <c r="CJ31" s="619"/>
      <c r="CK31" s="619"/>
      <c r="CL31" s="619"/>
      <c r="CM31" s="619"/>
      <c r="CN31" s="619"/>
      <c r="CO31" s="619"/>
      <c r="CP31" s="619"/>
      <c r="CQ31" s="620"/>
      <c r="CR31" s="621">
        <v>59142</v>
      </c>
      <c r="CS31" s="634"/>
      <c r="CT31" s="634"/>
      <c r="CU31" s="634"/>
      <c r="CV31" s="634"/>
      <c r="CW31" s="634"/>
      <c r="CX31" s="634"/>
      <c r="CY31" s="635"/>
      <c r="CZ31" s="624">
        <v>0.2</v>
      </c>
      <c r="DA31" s="636"/>
      <c r="DB31" s="636"/>
      <c r="DC31" s="637"/>
      <c r="DD31" s="627">
        <v>58898</v>
      </c>
      <c r="DE31" s="634"/>
      <c r="DF31" s="634"/>
      <c r="DG31" s="634"/>
      <c r="DH31" s="634"/>
      <c r="DI31" s="634"/>
      <c r="DJ31" s="634"/>
      <c r="DK31" s="635"/>
      <c r="DL31" s="627">
        <v>58898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2195669</v>
      </c>
      <c r="S32" s="622"/>
      <c r="T32" s="622"/>
      <c r="U32" s="622"/>
      <c r="V32" s="622"/>
      <c r="W32" s="622"/>
      <c r="X32" s="622"/>
      <c r="Y32" s="623"/>
      <c r="Z32" s="659">
        <v>7.8</v>
      </c>
      <c r="AA32" s="659"/>
      <c r="AB32" s="659"/>
      <c r="AC32" s="659"/>
      <c r="AD32" s="660" t="s">
        <v>256</v>
      </c>
      <c r="AE32" s="660"/>
      <c r="AF32" s="660"/>
      <c r="AG32" s="660"/>
      <c r="AH32" s="660"/>
      <c r="AI32" s="660"/>
      <c r="AJ32" s="660"/>
      <c r="AK32" s="660"/>
      <c r="AL32" s="624" t="s">
        <v>130</v>
      </c>
      <c r="AM32" s="625"/>
      <c r="AN32" s="625"/>
      <c r="AO32" s="661"/>
      <c r="AP32" s="662"/>
      <c r="AQ32" s="663"/>
      <c r="AR32" s="663"/>
      <c r="AS32" s="663"/>
      <c r="AT32" s="696"/>
      <c r="AU32" s="214" t="s">
        <v>318</v>
      </c>
      <c r="AX32" s="618" t="s">
        <v>319</v>
      </c>
      <c r="AY32" s="619"/>
      <c r="AZ32" s="619"/>
      <c r="BA32" s="619"/>
      <c r="BB32" s="619"/>
      <c r="BC32" s="619"/>
      <c r="BD32" s="619"/>
      <c r="BE32" s="619"/>
      <c r="BF32" s="620"/>
      <c r="BG32" s="687">
        <v>99.2</v>
      </c>
      <c r="BH32" s="634"/>
      <c r="BI32" s="634"/>
      <c r="BJ32" s="634"/>
      <c r="BK32" s="634"/>
      <c r="BL32" s="634"/>
      <c r="BM32" s="625">
        <v>97.7</v>
      </c>
      <c r="BN32" s="634"/>
      <c r="BO32" s="634"/>
      <c r="BP32" s="634"/>
      <c r="BQ32" s="657"/>
      <c r="BR32" s="687">
        <v>99.2</v>
      </c>
      <c r="BS32" s="634"/>
      <c r="BT32" s="634"/>
      <c r="BU32" s="634"/>
      <c r="BV32" s="634"/>
      <c r="BW32" s="634"/>
      <c r="BX32" s="625">
        <v>97.5</v>
      </c>
      <c r="BY32" s="634"/>
      <c r="BZ32" s="634"/>
      <c r="CA32" s="634"/>
      <c r="CB32" s="657"/>
      <c r="CD32" s="644"/>
      <c r="CE32" s="645"/>
      <c r="CF32" s="618" t="s">
        <v>320</v>
      </c>
      <c r="CG32" s="619"/>
      <c r="CH32" s="619"/>
      <c r="CI32" s="619"/>
      <c r="CJ32" s="619"/>
      <c r="CK32" s="619"/>
      <c r="CL32" s="619"/>
      <c r="CM32" s="619"/>
      <c r="CN32" s="619"/>
      <c r="CO32" s="619"/>
      <c r="CP32" s="619"/>
      <c r="CQ32" s="620"/>
      <c r="CR32" s="621">
        <v>80</v>
      </c>
      <c r="CS32" s="622"/>
      <c r="CT32" s="622"/>
      <c r="CU32" s="622"/>
      <c r="CV32" s="622"/>
      <c r="CW32" s="622"/>
      <c r="CX32" s="622"/>
      <c r="CY32" s="623"/>
      <c r="CZ32" s="624">
        <v>0</v>
      </c>
      <c r="DA32" s="636"/>
      <c r="DB32" s="636"/>
      <c r="DC32" s="637"/>
      <c r="DD32" s="627">
        <v>80</v>
      </c>
      <c r="DE32" s="622"/>
      <c r="DF32" s="622"/>
      <c r="DG32" s="622"/>
      <c r="DH32" s="622"/>
      <c r="DI32" s="622"/>
      <c r="DJ32" s="622"/>
      <c r="DK32" s="623"/>
      <c r="DL32" s="627">
        <v>80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41674</v>
      </c>
      <c r="S33" s="622"/>
      <c r="T33" s="622"/>
      <c r="U33" s="622"/>
      <c r="V33" s="622"/>
      <c r="W33" s="622"/>
      <c r="X33" s="622"/>
      <c r="Y33" s="623"/>
      <c r="Z33" s="659">
        <v>0.1</v>
      </c>
      <c r="AA33" s="659"/>
      <c r="AB33" s="659"/>
      <c r="AC33" s="659"/>
      <c r="AD33" s="660">
        <v>23296</v>
      </c>
      <c r="AE33" s="660"/>
      <c r="AF33" s="660"/>
      <c r="AG33" s="660"/>
      <c r="AH33" s="660"/>
      <c r="AI33" s="660"/>
      <c r="AJ33" s="660"/>
      <c r="AK33" s="660"/>
      <c r="AL33" s="624">
        <v>0.1</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99.3</v>
      </c>
      <c r="BH33" s="606"/>
      <c r="BI33" s="606"/>
      <c r="BJ33" s="606"/>
      <c r="BK33" s="606"/>
      <c r="BL33" s="606"/>
      <c r="BM33" s="652">
        <v>97.4</v>
      </c>
      <c r="BN33" s="606"/>
      <c r="BO33" s="606"/>
      <c r="BP33" s="606"/>
      <c r="BQ33" s="669"/>
      <c r="BR33" s="682">
        <v>99.2</v>
      </c>
      <c r="BS33" s="606"/>
      <c r="BT33" s="606"/>
      <c r="BU33" s="606"/>
      <c r="BV33" s="606"/>
      <c r="BW33" s="606"/>
      <c r="BX33" s="652">
        <v>96.9</v>
      </c>
      <c r="BY33" s="606"/>
      <c r="BZ33" s="606"/>
      <c r="CA33" s="606"/>
      <c r="CB33" s="669"/>
      <c r="CD33" s="618" t="s">
        <v>323</v>
      </c>
      <c r="CE33" s="619"/>
      <c r="CF33" s="619"/>
      <c r="CG33" s="619"/>
      <c r="CH33" s="619"/>
      <c r="CI33" s="619"/>
      <c r="CJ33" s="619"/>
      <c r="CK33" s="619"/>
      <c r="CL33" s="619"/>
      <c r="CM33" s="619"/>
      <c r="CN33" s="619"/>
      <c r="CO33" s="619"/>
      <c r="CP33" s="619"/>
      <c r="CQ33" s="620"/>
      <c r="CR33" s="621">
        <v>10916783</v>
      </c>
      <c r="CS33" s="634"/>
      <c r="CT33" s="634"/>
      <c r="CU33" s="634"/>
      <c r="CV33" s="634"/>
      <c r="CW33" s="634"/>
      <c r="CX33" s="634"/>
      <c r="CY33" s="635"/>
      <c r="CZ33" s="624">
        <v>40.4</v>
      </c>
      <c r="DA33" s="636"/>
      <c r="DB33" s="636"/>
      <c r="DC33" s="637"/>
      <c r="DD33" s="627">
        <v>8770517</v>
      </c>
      <c r="DE33" s="634"/>
      <c r="DF33" s="634"/>
      <c r="DG33" s="634"/>
      <c r="DH33" s="634"/>
      <c r="DI33" s="634"/>
      <c r="DJ33" s="634"/>
      <c r="DK33" s="635"/>
      <c r="DL33" s="627">
        <v>7395826</v>
      </c>
      <c r="DM33" s="634"/>
      <c r="DN33" s="634"/>
      <c r="DO33" s="634"/>
      <c r="DP33" s="634"/>
      <c r="DQ33" s="634"/>
      <c r="DR33" s="634"/>
      <c r="DS33" s="634"/>
      <c r="DT33" s="634"/>
      <c r="DU33" s="634"/>
      <c r="DV33" s="635"/>
      <c r="DW33" s="624">
        <v>45.2</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30207</v>
      </c>
      <c r="S34" s="622"/>
      <c r="T34" s="622"/>
      <c r="U34" s="622"/>
      <c r="V34" s="622"/>
      <c r="W34" s="622"/>
      <c r="X34" s="622"/>
      <c r="Y34" s="623"/>
      <c r="Z34" s="659">
        <v>0.1</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4113659</v>
      </c>
      <c r="CS34" s="622"/>
      <c r="CT34" s="622"/>
      <c r="CU34" s="622"/>
      <c r="CV34" s="622"/>
      <c r="CW34" s="622"/>
      <c r="CX34" s="622"/>
      <c r="CY34" s="623"/>
      <c r="CZ34" s="624">
        <v>15.2</v>
      </c>
      <c r="DA34" s="636"/>
      <c r="DB34" s="636"/>
      <c r="DC34" s="637"/>
      <c r="DD34" s="627">
        <v>3044776</v>
      </c>
      <c r="DE34" s="622"/>
      <c r="DF34" s="622"/>
      <c r="DG34" s="622"/>
      <c r="DH34" s="622"/>
      <c r="DI34" s="622"/>
      <c r="DJ34" s="622"/>
      <c r="DK34" s="623"/>
      <c r="DL34" s="627">
        <v>2832701</v>
      </c>
      <c r="DM34" s="622"/>
      <c r="DN34" s="622"/>
      <c r="DO34" s="622"/>
      <c r="DP34" s="622"/>
      <c r="DQ34" s="622"/>
      <c r="DR34" s="622"/>
      <c r="DS34" s="622"/>
      <c r="DT34" s="622"/>
      <c r="DU34" s="622"/>
      <c r="DV34" s="623"/>
      <c r="DW34" s="624">
        <v>17.3</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73144</v>
      </c>
      <c r="S35" s="622"/>
      <c r="T35" s="622"/>
      <c r="U35" s="622"/>
      <c r="V35" s="622"/>
      <c r="W35" s="622"/>
      <c r="X35" s="622"/>
      <c r="Y35" s="623"/>
      <c r="Z35" s="659">
        <v>0.3</v>
      </c>
      <c r="AA35" s="659"/>
      <c r="AB35" s="659"/>
      <c r="AC35" s="659"/>
      <c r="AD35" s="660" t="s">
        <v>130</v>
      </c>
      <c r="AE35" s="660"/>
      <c r="AF35" s="660"/>
      <c r="AG35" s="660"/>
      <c r="AH35" s="660"/>
      <c r="AI35" s="660"/>
      <c r="AJ35" s="660"/>
      <c r="AK35" s="660"/>
      <c r="AL35" s="624" t="s">
        <v>256</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228650</v>
      </c>
      <c r="CS35" s="634"/>
      <c r="CT35" s="634"/>
      <c r="CU35" s="634"/>
      <c r="CV35" s="634"/>
      <c r="CW35" s="634"/>
      <c r="CX35" s="634"/>
      <c r="CY35" s="635"/>
      <c r="CZ35" s="624">
        <v>0.8</v>
      </c>
      <c r="DA35" s="636"/>
      <c r="DB35" s="636"/>
      <c r="DC35" s="637"/>
      <c r="DD35" s="627">
        <v>204028</v>
      </c>
      <c r="DE35" s="634"/>
      <c r="DF35" s="634"/>
      <c r="DG35" s="634"/>
      <c r="DH35" s="634"/>
      <c r="DI35" s="634"/>
      <c r="DJ35" s="634"/>
      <c r="DK35" s="635"/>
      <c r="DL35" s="627">
        <v>199568</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353227</v>
      </c>
      <c r="S36" s="622"/>
      <c r="T36" s="622"/>
      <c r="U36" s="622"/>
      <c r="V36" s="622"/>
      <c r="W36" s="622"/>
      <c r="X36" s="622"/>
      <c r="Y36" s="623"/>
      <c r="Z36" s="659">
        <v>1.3</v>
      </c>
      <c r="AA36" s="659"/>
      <c r="AB36" s="659"/>
      <c r="AC36" s="659"/>
      <c r="AD36" s="660" t="s">
        <v>130</v>
      </c>
      <c r="AE36" s="660"/>
      <c r="AF36" s="660"/>
      <c r="AG36" s="660"/>
      <c r="AH36" s="660"/>
      <c r="AI36" s="660"/>
      <c r="AJ36" s="660"/>
      <c r="AK36" s="660"/>
      <c r="AL36" s="624" t="s">
        <v>138</v>
      </c>
      <c r="AM36" s="625"/>
      <c r="AN36" s="625"/>
      <c r="AO36" s="661"/>
      <c r="AP36" s="222"/>
      <c r="AQ36" s="670" t="s">
        <v>331</v>
      </c>
      <c r="AR36" s="671"/>
      <c r="AS36" s="671"/>
      <c r="AT36" s="671"/>
      <c r="AU36" s="671"/>
      <c r="AV36" s="671"/>
      <c r="AW36" s="671"/>
      <c r="AX36" s="671"/>
      <c r="AY36" s="672"/>
      <c r="AZ36" s="676">
        <v>3836661</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36609</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3806014</v>
      </c>
      <c r="CS36" s="622"/>
      <c r="CT36" s="622"/>
      <c r="CU36" s="622"/>
      <c r="CV36" s="622"/>
      <c r="CW36" s="622"/>
      <c r="CX36" s="622"/>
      <c r="CY36" s="623"/>
      <c r="CZ36" s="624">
        <v>14.1</v>
      </c>
      <c r="DA36" s="636"/>
      <c r="DB36" s="636"/>
      <c r="DC36" s="637"/>
      <c r="DD36" s="627">
        <v>3348832</v>
      </c>
      <c r="DE36" s="622"/>
      <c r="DF36" s="622"/>
      <c r="DG36" s="622"/>
      <c r="DH36" s="622"/>
      <c r="DI36" s="622"/>
      <c r="DJ36" s="622"/>
      <c r="DK36" s="623"/>
      <c r="DL36" s="627">
        <v>2406884</v>
      </c>
      <c r="DM36" s="622"/>
      <c r="DN36" s="622"/>
      <c r="DO36" s="622"/>
      <c r="DP36" s="622"/>
      <c r="DQ36" s="622"/>
      <c r="DR36" s="622"/>
      <c r="DS36" s="622"/>
      <c r="DT36" s="622"/>
      <c r="DU36" s="622"/>
      <c r="DV36" s="623"/>
      <c r="DW36" s="624">
        <v>14.7</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574641</v>
      </c>
      <c r="S37" s="622"/>
      <c r="T37" s="622"/>
      <c r="U37" s="622"/>
      <c r="V37" s="622"/>
      <c r="W37" s="622"/>
      <c r="X37" s="622"/>
      <c r="Y37" s="623"/>
      <c r="Z37" s="659">
        <v>2</v>
      </c>
      <c r="AA37" s="659"/>
      <c r="AB37" s="659"/>
      <c r="AC37" s="659"/>
      <c r="AD37" s="660">
        <v>78</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905297</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-45764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1014374</v>
      </c>
      <c r="CS37" s="634"/>
      <c r="CT37" s="634"/>
      <c r="CU37" s="634"/>
      <c r="CV37" s="634"/>
      <c r="CW37" s="634"/>
      <c r="CX37" s="634"/>
      <c r="CY37" s="635"/>
      <c r="CZ37" s="624">
        <v>3.8</v>
      </c>
      <c r="DA37" s="636"/>
      <c r="DB37" s="636"/>
      <c r="DC37" s="637"/>
      <c r="DD37" s="627">
        <v>1014374</v>
      </c>
      <c r="DE37" s="634"/>
      <c r="DF37" s="634"/>
      <c r="DG37" s="634"/>
      <c r="DH37" s="634"/>
      <c r="DI37" s="634"/>
      <c r="DJ37" s="634"/>
      <c r="DK37" s="635"/>
      <c r="DL37" s="627">
        <v>970104</v>
      </c>
      <c r="DM37" s="634"/>
      <c r="DN37" s="634"/>
      <c r="DO37" s="634"/>
      <c r="DP37" s="634"/>
      <c r="DQ37" s="634"/>
      <c r="DR37" s="634"/>
      <c r="DS37" s="634"/>
      <c r="DT37" s="634"/>
      <c r="DU37" s="634"/>
      <c r="DV37" s="635"/>
      <c r="DW37" s="624">
        <v>5.9</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1453753</v>
      </c>
      <c r="S38" s="622"/>
      <c r="T38" s="622"/>
      <c r="U38" s="622"/>
      <c r="V38" s="622"/>
      <c r="W38" s="622"/>
      <c r="X38" s="622"/>
      <c r="Y38" s="623"/>
      <c r="Z38" s="659">
        <v>5.2</v>
      </c>
      <c r="AA38" s="659"/>
      <c r="AB38" s="659"/>
      <c r="AC38" s="659"/>
      <c r="AD38" s="660" t="s">
        <v>130</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405391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8973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2509392</v>
      </c>
      <c r="CS38" s="622"/>
      <c r="CT38" s="622"/>
      <c r="CU38" s="622"/>
      <c r="CV38" s="622"/>
      <c r="CW38" s="622"/>
      <c r="CX38" s="622"/>
      <c r="CY38" s="623"/>
      <c r="CZ38" s="624">
        <v>9.3000000000000007</v>
      </c>
      <c r="DA38" s="636"/>
      <c r="DB38" s="636"/>
      <c r="DC38" s="637"/>
      <c r="DD38" s="627">
        <v>2025716</v>
      </c>
      <c r="DE38" s="622"/>
      <c r="DF38" s="622"/>
      <c r="DG38" s="622"/>
      <c r="DH38" s="622"/>
      <c r="DI38" s="622"/>
      <c r="DJ38" s="622"/>
      <c r="DK38" s="623"/>
      <c r="DL38" s="627">
        <v>1956673</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244</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v>21557</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13870</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147249</v>
      </c>
      <c r="CS39" s="634"/>
      <c r="CT39" s="634"/>
      <c r="CU39" s="634"/>
      <c r="CV39" s="634"/>
      <c r="CW39" s="634"/>
      <c r="CX39" s="634"/>
      <c r="CY39" s="635"/>
      <c r="CZ39" s="624">
        <v>0.5</v>
      </c>
      <c r="DA39" s="636"/>
      <c r="DB39" s="636"/>
      <c r="DC39" s="637"/>
      <c r="DD39" s="627">
        <v>147165</v>
      </c>
      <c r="DE39" s="634"/>
      <c r="DF39" s="634"/>
      <c r="DG39" s="634"/>
      <c r="DH39" s="634"/>
      <c r="DI39" s="634"/>
      <c r="DJ39" s="634"/>
      <c r="DK39" s="635"/>
      <c r="DL39" s="627" t="s">
        <v>244</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312853</v>
      </c>
      <c r="S40" s="622"/>
      <c r="T40" s="622"/>
      <c r="U40" s="622"/>
      <c r="V40" s="622"/>
      <c r="W40" s="622"/>
      <c r="X40" s="622"/>
      <c r="Y40" s="623"/>
      <c r="Z40" s="659">
        <v>1.1000000000000001</v>
      </c>
      <c r="AA40" s="659"/>
      <c r="AB40" s="659"/>
      <c r="AC40" s="659"/>
      <c r="AD40" s="660" t="s">
        <v>138</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v>17078</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97</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111819</v>
      </c>
      <c r="CS40" s="622"/>
      <c r="CT40" s="622"/>
      <c r="CU40" s="622"/>
      <c r="CV40" s="622"/>
      <c r="CW40" s="622"/>
      <c r="CX40" s="622"/>
      <c r="CY40" s="623"/>
      <c r="CZ40" s="624">
        <v>0.4</v>
      </c>
      <c r="DA40" s="636"/>
      <c r="DB40" s="636"/>
      <c r="DC40" s="637"/>
      <c r="DD40" s="627" t="s">
        <v>138</v>
      </c>
      <c r="DE40" s="622"/>
      <c r="DF40" s="622"/>
      <c r="DG40" s="622"/>
      <c r="DH40" s="622"/>
      <c r="DI40" s="622"/>
      <c r="DJ40" s="622"/>
      <c r="DK40" s="623"/>
      <c r="DL40" s="627" t="s">
        <v>130</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28064605</v>
      </c>
      <c r="S41" s="646"/>
      <c r="T41" s="646"/>
      <c r="U41" s="646"/>
      <c r="V41" s="646"/>
      <c r="W41" s="646"/>
      <c r="X41" s="646"/>
      <c r="Y41" s="649"/>
      <c r="Z41" s="650">
        <v>100</v>
      </c>
      <c r="AA41" s="650"/>
      <c r="AB41" s="650"/>
      <c r="AC41" s="650"/>
      <c r="AD41" s="651">
        <v>16052990</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517446</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138</v>
      </c>
      <c r="CS41" s="634"/>
      <c r="CT41" s="634"/>
      <c r="CU41" s="634"/>
      <c r="CV41" s="634"/>
      <c r="CW41" s="634"/>
      <c r="CX41" s="634"/>
      <c r="CY41" s="635"/>
      <c r="CZ41" s="624" t="s">
        <v>138</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1969892</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373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3615587</v>
      </c>
      <c r="CS42" s="634"/>
      <c r="CT42" s="634"/>
      <c r="CU42" s="634"/>
      <c r="CV42" s="634"/>
      <c r="CW42" s="634"/>
      <c r="CX42" s="634"/>
      <c r="CY42" s="635"/>
      <c r="CZ42" s="624">
        <v>13.4</v>
      </c>
      <c r="DA42" s="636"/>
      <c r="DB42" s="636"/>
      <c r="DC42" s="637"/>
      <c r="DD42" s="627">
        <v>1375425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208460</v>
      </c>
      <c r="CS43" s="634"/>
      <c r="CT43" s="634"/>
      <c r="CU43" s="634"/>
      <c r="CV43" s="634"/>
      <c r="CW43" s="634"/>
      <c r="CX43" s="634"/>
      <c r="CY43" s="635"/>
      <c r="CZ43" s="624">
        <v>0.8</v>
      </c>
      <c r="DA43" s="636"/>
      <c r="DB43" s="636"/>
      <c r="DC43" s="637"/>
      <c r="DD43" s="627">
        <v>196774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3585189</v>
      </c>
      <c r="CS44" s="622"/>
      <c r="CT44" s="622"/>
      <c r="CU44" s="622"/>
      <c r="CV44" s="622"/>
      <c r="CW44" s="622"/>
      <c r="CX44" s="622"/>
      <c r="CY44" s="623"/>
      <c r="CZ44" s="624">
        <v>13.3</v>
      </c>
      <c r="DA44" s="625"/>
      <c r="DB44" s="625"/>
      <c r="DC44" s="626"/>
      <c r="DD44" s="627">
        <v>1353335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1950582</v>
      </c>
      <c r="CS45" s="634"/>
      <c r="CT45" s="634"/>
      <c r="CU45" s="634"/>
      <c r="CV45" s="634"/>
      <c r="CW45" s="634"/>
      <c r="CX45" s="634"/>
      <c r="CY45" s="635"/>
      <c r="CZ45" s="624">
        <v>7.2</v>
      </c>
      <c r="DA45" s="636"/>
      <c r="DB45" s="636"/>
      <c r="DC45" s="637"/>
      <c r="DD45" s="627">
        <v>260599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1582065</v>
      </c>
      <c r="CS46" s="622"/>
      <c r="CT46" s="622"/>
      <c r="CU46" s="622"/>
      <c r="CV46" s="622"/>
      <c r="CW46" s="622"/>
      <c r="CX46" s="622"/>
      <c r="CY46" s="623"/>
      <c r="CZ46" s="624">
        <v>5.9</v>
      </c>
      <c r="DA46" s="625"/>
      <c r="DB46" s="625"/>
      <c r="DC46" s="626"/>
      <c r="DD46" s="627">
        <v>1088294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30398</v>
      </c>
      <c r="CS47" s="634"/>
      <c r="CT47" s="634"/>
      <c r="CU47" s="634"/>
      <c r="CV47" s="634"/>
      <c r="CW47" s="634"/>
      <c r="CX47" s="634"/>
      <c r="CY47" s="635"/>
      <c r="CZ47" s="624">
        <v>0.1</v>
      </c>
      <c r="DA47" s="636"/>
      <c r="DB47" s="636"/>
      <c r="DC47" s="637"/>
      <c r="DD47" s="627">
        <v>22090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138</v>
      </c>
      <c r="CS48" s="622"/>
      <c r="CT48" s="622"/>
      <c r="CU48" s="622"/>
      <c r="CV48" s="622"/>
      <c r="CW48" s="622"/>
      <c r="CX48" s="622"/>
      <c r="CY48" s="623"/>
      <c r="CZ48" s="624" t="s">
        <v>138</v>
      </c>
      <c r="DA48" s="625"/>
      <c r="DB48" s="625"/>
      <c r="DC48" s="626"/>
      <c r="DD48" s="627" t="s">
        <v>138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27008254</v>
      </c>
      <c r="CS49" s="606"/>
      <c r="CT49" s="606"/>
      <c r="CU49" s="606"/>
      <c r="CV49" s="606"/>
      <c r="CW49" s="606"/>
      <c r="CX49" s="606"/>
      <c r="CY49" s="607"/>
      <c r="CZ49" s="608">
        <v>100</v>
      </c>
      <c r="DA49" s="609"/>
      <c r="DB49" s="609"/>
      <c r="DC49" s="610"/>
      <c r="DD49" s="611">
        <v>17691105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cciWM3eIHMDeKptJdfdtS4xGXsXoZ5l1tTRRhKIAZMJKnr1tsNp7sw1YqRo+IVQvWzHnha835qRfrCcRYSX8Q==" saltValue="j9pXVCz2S8oSKVBV5Jelm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27893</v>
      </c>
      <c r="R7" s="1103"/>
      <c r="S7" s="1103"/>
      <c r="T7" s="1103"/>
      <c r="U7" s="1103"/>
      <c r="V7" s="1103">
        <v>26845</v>
      </c>
      <c r="W7" s="1103"/>
      <c r="X7" s="1103"/>
      <c r="Y7" s="1103"/>
      <c r="Z7" s="1103"/>
      <c r="AA7" s="1103">
        <v>1049</v>
      </c>
      <c r="AB7" s="1103"/>
      <c r="AC7" s="1103"/>
      <c r="AD7" s="1103"/>
      <c r="AE7" s="1104"/>
      <c r="AF7" s="1105">
        <v>891</v>
      </c>
      <c r="AG7" s="1106"/>
      <c r="AH7" s="1106"/>
      <c r="AI7" s="1106"/>
      <c r="AJ7" s="1107"/>
      <c r="AK7" s="1108">
        <v>73</v>
      </c>
      <c r="AL7" s="1109"/>
      <c r="AM7" s="1109"/>
      <c r="AN7" s="1109"/>
      <c r="AO7" s="1109"/>
      <c r="AP7" s="1109">
        <v>22455</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598</v>
      </c>
      <c r="BS7" s="1099" t="s">
        <v>587</v>
      </c>
      <c r="BT7" s="1100"/>
      <c r="BU7" s="1100"/>
      <c r="BV7" s="1100"/>
      <c r="BW7" s="1100"/>
      <c r="BX7" s="1100"/>
      <c r="BY7" s="1100"/>
      <c r="BZ7" s="1100"/>
      <c r="CA7" s="1100"/>
      <c r="CB7" s="1100"/>
      <c r="CC7" s="1100"/>
      <c r="CD7" s="1100"/>
      <c r="CE7" s="1100"/>
      <c r="CF7" s="1100"/>
      <c r="CG7" s="1112"/>
      <c r="CH7" s="1096">
        <v>-16</v>
      </c>
      <c r="CI7" s="1097"/>
      <c r="CJ7" s="1097"/>
      <c r="CK7" s="1097"/>
      <c r="CL7" s="1098"/>
      <c r="CM7" s="1096">
        <v>516</v>
      </c>
      <c r="CN7" s="1097"/>
      <c r="CO7" s="1097"/>
      <c r="CP7" s="1097"/>
      <c r="CQ7" s="1098"/>
      <c r="CR7" s="1096">
        <v>5</v>
      </c>
      <c r="CS7" s="1097"/>
      <c r="CT7" s="1097"/>
      <c r="CU7" s="1097"/>
      <c r="CV7" s="1098"/>
      <c r="CW7" s="1096" t="s">
        <v>597</v>
      </c>
      <c r="CX7" s="1097"/>
      <c r="CY7" s="1097"/>
      <c r="CZ7" s="1097"/>
      <c r="DA7" s="1098"/>
      <c r="DB7" s="1096" t="s">
        <v>597</v>
      </c>
      <c r="DC7" s="1097"/>
      <c r="DD7" s="1097"/>
      <c r="DE7" s="1097"/>
      <c r="DF7" s="1098"/>
      <c r="DG7" s="1096">
        <v>659</v>
      </c>
      <c r="DH7" s="1097"/>
      <c r="DI7" s="1097"/>
      <c r="DJ7" s="1097"/>
      <c r="DK7" s="1098"/>
      <c r="DL7" s="1096" t="s">
        <v>597</v>
      </c>
      <c r="DM7" s="1097"/>
      <c r="DN7" s="1097"/>
      <c r="DO7" s="1097"/>
      <c r="DP7" s="1098"/>
      <c r="DQ7" s="1096">
        <v>6</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525</v>
      </c>
      <c r="R8" s="1039"/>
      <c r="S8" s="1039"/>
      <c r="T8" s="1039"/>
      <c r="U8" s="1039"/>
      <c r="V8" s="1039">
        <v>517</v>
      </c>
      <c r="W8" s="1039"/>
      <c r="X8" s="1039"/>
      <c r="Y8" s="1039"/>
      <c r="Z8" s="1039"/>
      <c r="AA8" s="1039">
        <v>8</v>
      </c>
      <c r="AB8" s="1039"/>
      <c r="AC8" s="1039"/>
      <c r="AD8" s="1039"/>
      <c r="AE8" s="1040"/>
      <c r="AF8" s="1035">
        <v>8</v>
      </c>
      <c r="AG8" s="1036"/>
      <c r="AH8" s="1036"/>
      <c r="AI8" s="1036"/>
      <c r="AJ8" s="1037"/>
      <c r="AK8" s="1080">
        <v>288</v>
      </c>
      <c r="AL8" s="1081"/>
      <c r="AM8" s="1081"/>
      <c r="AN8" s="1081"/>
      <c r="AO8" s="1081"/>
      <c r="AP8" s="1081" t="s">
        <v>597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-2</v>
      </c>
      <c r="CI8" s="990"/>
      <c r="CJ8" s="990"/>
      <c r="CK8" s="990"/>
      <c r="CL8" s="991"/>
      <c r="CM8" s="989">
        <v>204</v>
      </c>
      <c r="CN8" s="990"/>
      <c r="CO8" s="990"/>
      <c r="CP8" s="990"/>
      <c r="CQ8" s="991"/>
      <c r="CR8" s="989">
        <v>200</v>
      </c>
      <c r="CS8" s="990"/>
      <c r="CT8" s="990"/>
      <c r="CU8" s="990"/>
      <c r="CV8" s="991"/>
      <c r="CW8" s="989" t="s">
        <v>597</v>
      </c>
      <c r="CX8" s="990"/>
      <c r="CY8" s="990"/>
      <c r="CZ8" s="990"/>
      <c r="DA8" s="991"/>
      <c r="DB8" s="989" t="s">
        <v>597</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589</v>
      </c>
      <c r="BT9" s="993"/>
      <c r="BU9" s="993"/>
      <c r="BV9" s="993"/>
      <c r="BW9" s="993"/>
      <c r="BX9" s="993"/>
      <c r="BY9" s="993"/>
      <c r="BZ9" s="993"/>
      <c r="CA9" s="993"/>
      <c r="CB9" s="993"/>
      <c r="CC9" s="993"/>
      <c r="CD9" s="993"/>
      <c r="CE9" s="993"/>
      <c r="CF9" s="993"/>
      <c r="CG9" s="1014"/>
      <c r="CH9" s="989">
        <v>26</v>
      </c>
      <c r="CI9" s="990"/>
      <c r="CJ9" s="990"/>
      <c r="CK9" s="990"/>
      <c r="CL9" s="991"/>
      <c r="CM9" s="989">
        <v>306</v>
      </c>
      <c r="CN9" s="990"/>
      <c r="CO9" s="990"/>
      <c r="CP9" s="990"/>
      <c r="CQ9" s="991"/>
      <c r="CR9" s="989">
        <v>62</v>
      </c>
      <c r="CS9" s="990"/>
      <c r="CT9" s="990"/>
      <c r="CU9" s="990"/>
      <c r="CV9" s="991"/>
      <c r="CW9" s="989">
        <v>6</v>
      </c>
      <c r="CX9" s="990"/>
      <c r="CY9" s="990"/>
      <c r="CZ9" s="990"/>
      <c r="DA9" s="991"/>
      <c r="DB9" s="989" t="s">
        <v>597</v>
      </c>
      <c r="DC9" s="990"/>
      <c r="DD9" s="990"/>
      <c r="DE9" s="990"/>
      <c r="DF9" s="991"/>
      <c r="DG9" s="989" t="s">
        <v>597</v>
      </c>
      <c r="DH9" s="990"/>
      <c r="DI9" s="990"/>
      <c r="DJ9" s="990"/>
      <c r="DK9" s="991"/>
      <c r="DL9" s="989" t="s">
        <v>597</v>
      </c>
      <c r="DM9" s="990"/>
      <c r="DN9" s="990"/>
      <c r="DO9" s="990"/>
      <c r="DP9" s="991"/>
      <c r="DQ9" s="989" t="s">
        <v>597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28130</v>
      </c>
      <c r="R23" s="1061"/>
      <c r="S23" s="1061"/>
      <c r="T23" s="1061"/>
      <c r="U23" s="1061"/>
      <c r="V23" s="1061">
        <v>27074</v>
      </c>
      <c r="W23" s="1061"/>
      <c r="X23" s="1061"/>
      <c r="Y23" s="1061"/>
      <c r="Z23" s="1061"/>
      <c r="AA23" s="1061">
        <v>1056</v>
      </c>
      <c r="AB23" s="1061"/>
      <c r="AC23" s="1061"/>
      <c r="AD23" s="1061"/>
      <c r="AE23" s="1068"/>
      <c r="AF23" s="1069">
        <v>898</v>
      </c>
      <c r="AG23" s="1061"/>
      <c r="AH23" s="1061"/>
      <c r="AI23" s="1061"/>
      <c r="AJ23" s="1070"/>
      <c r="AK23" s="1071"/>
      <c r="AL23" s="1072"/>
      <c r="AM23" s="1072"/>
      <c r="AN23" s="1072"/>
      <c r="AO23" s="1072"/>
      <c r="AP23" s="1061">
        <v>22455</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7242</v>
      </c>
      <c r="R28" s="1051"/>
      <c r="S28" s="1051"/>
      <c r="T28" s="1051"/>
      <c r="U28" s="1051"/>
      <c r="V28" s="1051">
        <v>7206</v>
      </c>
      <c r="W28" s="1051"/>
      <c r="X28" s="1051"/>
      <c r="Y28" s="1051"/>
      <c r="Z28" s="1051"/>
      <c r="AA28" s="1051">
        <v>37</v>
      </c>
      <c r="AB28" s="1051"/>
      <c r="AC28" s="1051"/>
      <c r="AD28" s="1051"/>
      <c r="AE28" s="1052"/>
      <c r="AF28" s="1053">
        <v>37</v>
      </c>
      <c r="AG28" s="1051"/>
      <c r="AH28" s="1051"/>
      <c r="AI28" s="1051"/>
      <c r="AJ28" s="1054"/>
      <c r="AK28" s="1042">
        <v>570</v>
      </c>
      <c r="AL28" s="1043"/>
      <c r="AM28" s="1043"/>
      <c r="AN28" s="1043"/>
      <c r="AO28" s="1043"/>
      <c r="AP28" s="1043" t="s">
        <v>597</v>
      </c>
      <c r="AQ28" s="1043"/>
      <c r="AR28" s="1043"/>
      <c r="AS28" s="1043"/>
      <c r="AT28" s="1043"/>
      <c r="AU28" s="1043" t="s">
        <v>597</v>
      </c>
      <c r="AV28" s="1043"/>
      <c r="AW28" s="1043"/>
      <c r="AX28" s="1043"/>
      <c r="AY28" s="1043"/>
      <c r="AZ28" s="1044" t="s">
        <v>597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894</v>
      </c>
      <c r="R29" s="1039"/>
      <c r="S29" s="1039"/>
      <c r="T29" s="1039"/>
      <c r="U29" s="1039"/>
      <c r="V29" s="1039">
        <v>872</v>
      </c>
      <c r="W29" s="1039"/>
      <c r="X29" s="1039"/>
      <c r="Y29" s="1039"/>
      <c r="Z29" s="1039"/>
      <c r="AA29" s="1039">
        <v>22</v>
      </c>
      <c r="AB29" s="1039"/>
      <c r="AC29" s="1039"/>
      <c r="AD29" s="1039"/>
      <c r="AE29" s="1040"/>
      <c r="AF29" s="1035">
        <v>22</v>
      </c>
      <c r="AG29" s="1036"/>
      <c r="AH29" s="1036"/>
      <c r="AI29" s="1036"/>
      <c r="AJ29" s="1037"/>
      <c r="AK29" s="980">
        <v>202</v>
      </c>
      <c r="AL29" s="971"/>
      <c r="AM29" s="971"/>
      <c r="AN29" s="971"/>
      <c r="AO29" s="971"/>
      <c r="AP29" s="971" t="s">
        <v>597</v>
      </c>
      <c r="AQ29" s="971"/>
      <c r="AR29" s="971"/>
      <c r="AS29" s="971"/>
      <c r="AT29" s="971"/>
      <c r="AU29" s="971" t="s">
        <v>597</v>
      </c>
      <c r="AV29" s="971"/>
      <c r="AW29" s="971"/>
      <c r="AX29" s="971"/>
      <c r="AY29" s="971"/>
      <c r="AZ29" s="1041" t="s">
        <v>597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6358</v>
      </c>
      <c r="R30" s="1039"/>
      <c r="S30" s="1039"/>
      <c r="T30" s="1039"/>
      <c r="U30" s="1039"/>
      <c r="V30" s="1039">
        <v>6178</v>
      </c>
      <c r="W30" s="1039"/>
      <c r="X30" s="1039"/>
      <c r="Y30" s="1039"/>
      <c r="Z30" s="1039"/>
      <c r="AA30" s="1039">
        <v>180</v>
      </c>
      <c r="AB30" s="1039"/>
      <c r="AC30" s="1039"/>
      <c r="AD30" s="1039"/>
      <c r="AE30" s="1040"/>
      <c r="AF30" s="1035">
        <v>180</v>
      </c>
      <c r="AG30" s="1036"/>
      <c r="AH30" s="1036"/>
      <c r="AI30" s="1036"/>
      <c r="AJ30" s="1037"/>
      <c r="AK30" s="980">
        <v>1016</v>
      </c>
      <c r="AL30" s="971"/>
      <c r="AM30" s="971"/>
      <c r="AN30" s="971"/>
      <c r="AO30" s="971"/>
      <c r="AP30" s="971" t="s">
        <v>597</v>
      </c>
      <c r="AQ30" s="971"/>
      <c r="AR30" s="971"/>
      <c r="AS30" s="971"/>
      <c r="AT30" s="971"/>
      <c r="AU30" s="971" t="s">
        <v>597</v>
      </c>
      <c r="AV30" s="971"/>
      <c r="AW30" s="971"/>
      <c r="AX30" s="971"/>
      <c r="AY30" s="971"/>
      <c r="AZ30" s="1041" t="s">
        <v>597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274</v>
      </c>
      <c r="R31" s="1039"/>
      <c r="S31" s="1039"/>
      <c r="T31" s="1039"/>
      <c r="U31" s="1039"/>
      <c r="V31" s="1039">
        <v>273</v>
      </c>
      <c r="W31" s="1039"/>
      <c r="X31" s="1039"/>
      <c r="Y31" s="1039"/>
      <c r="Z31" s="1039"/>
      <c r="AA31" s="1039">
        <v>1</v>
      </c>
      <c r="AB31" s="1039"/>
      <c r="AC31" s="1039"/>
      <c r="AD31" s="1039"/>
      <c r="AE31" s="1040"/>
      <c r="AF31" s="1035">
        <v>1</v>
      </c>
      <c r="AG31" s="1036"/>
      <c r="AH31" s="1036"/>
      <c r="AI31" s="1036"/>
      <c r="AJ31" s="1037"/>
      <c r="AK31" s="980">
        <v>16</v>
      </c>
      <c r="AL31" s="971"/>
      <c r="AM31" s="971"/>
      <c r="AN31" s="971"/>
      <c r="AO31" s="971"/>
      <c r="AP31" s="971">
        <v>138</v>
      </c>
      <c r="AQ31" s="971"/>
      <c r="AR31" s="971"/>
      <c r="AS31" s="971"/>
      <c r="AT31" s="971"/>
      <c r="AU31" s="971">
        <v>5</v>
      </c>
      <c r="AV31" s="971"/>
      <c r="AW31" s="971"/>
      <c r="AX31" s="971"/>
      <c r="AY31" s="971"/>
      <c r="AZ31" s="1041" t="s">
        <v>597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1405</v>
      </c>
      <c r="R32" s="1039"/>
      <c r="S32" s="1039"/>
      <c r="T32" s="1039"/>
      <c r="U32" s="1039"/>
      <c r="V32" s="1039">
        <v>1214</v>
      </c>
      <c r="W32" s="1039"/>
      <c r="X32" s="1039"/>
      <c r="Y32" s="1039"/>
      <c r="Z32" s="1039"/>
      <c r="AA32" s="1039">
        <v>190</v>
      </c>
      <c r="AB32" s="1039"/>
      <c r="AC32" s="1039"/>
      <c r="AD32" s="1039"/>
      <c r="AE32" s="1040"/>
      <c r="AF32" s="1035">
        <v>1766</v>
      </c>
      <c r="AG32" s="1036"/>
      <c r="AH32" s="1036"/>
      <c r="AI32" s="1036"/>
      <c r="AJ32" s="1037"/>
      <c r="AK32" s="980">
        <v>22</v>
      </c>
      <c r="AL32" s="971"/>
      <c r="AM32" s="971"/>
      <c r="AN32" s="971"/>
      <c r="AO32" s="971"/>
      <c r="AP32" s="971">
        <v>4620</v>
      </c>
      <c r="AQ32" s="971"/>
      <c r="AR32" s="971"/>
      <c r="AS32" s="971"/>
      <c r="AT32" s="971"/>
      <c r="AU32" s="971">
        <v>69</v>
      </c>
      <c r="AV32" s="971"/>
      <c r="AW32" s="971"/>
      <c r="AX32" s="971"/>
      <c r="AY32" s="971"/>
      <c r="AZ32" s="1041" t="s">
        <v>597</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411</v>
      </c>
      <c r="C33" s="1031"/>
      <c r="D33" s="1031"/>
      <c r="E33" s="1031"/>
      <c r="F33" s="1031"/>
      <c r="G33" s="1031"/>
      <c r="H33" s="1031"/>
      <c r="I33" s="1031"/>
      <c r="J33" s="1031"/>
      <c r="K33" s="1031"/>
      <c r="L33" s="1031"/>
      <c r="M33" s="1031"/>
      <c r="N33" s="1031"/>
      <c r="O33" s="1031"/>
      <c r="P33" s="1032"/>
      <c r="Q33" s="1038">
        <v>639</v>
      </c>
      <c r="R33" s="1039"/>
      <c r="S33" s="1039"/>
      <c r="T33" s="1039"/>
      <c r="U33" s="1039"/>
      <c r="V33" s="1039">
        <v>594</v>
      </c>
      <c r="W33" s="1039"/>
      <c r="X33" s="1039"/>
      <c r="Y33" s="1039"/>
      <c r="Z33" s="1039"/>
      <c r="AA33" s="1039">
        <v>46</v>
      </c>
      <c r="AB33" s="1039"/>
      <c r="AC33" s="1039"/>
      <c r="AD33" s="1039"/>
      <c r="AE33" s="1040"/>
      <c r="AF33" s="1035">
        <v>101</v>
      </c>
      <c r="AG33" s="1036"/>
      <c r="AH33" s="1036"/>
      <c r="AI33" s="1036"/>
      <c r="AJ33" s="1037"/>
      <c r="AK33" s="980">
        <v>400</v>
      </c>
      <c r="AL33" s="971"/>
      <c r="AM33" s="971"/>
      <c r="AN33" s="971"/>
      <c r="AO33" s="971"/>
      <c r="AP33" s="971">
        <v>4850</v>
      </c>
      <c r="AQ33" s="971"/>
      <c r="AR33" s="971"/>
      <c r="AS33" s="971"/>
      <c r="AT33" s="971"/>
      <c r="AU33" s="971">
        <v>3929</v>
      </c>
      <c r="AV33" s="971"/>
      <c r="AW33" s="971"/>
      <c r="AX33" s="971"/>
      <c r="AY33" s="971"/>
      <c r="AZ33" s="1041" t="s">
        <v>597</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1303</v>
      </c>
      <c r="R34" s="1039"/>
      <c r="S34" s="1039"/>
      <c r="T34" s="1039"/>
      <c r="U34" s="1039"/>
      <c r="V34" s="1039">
        <v>1280</v>
      </c>
      <c r="W34" s="1039"/>
      <c r="X34" s="1039"/>
      <c r="Y34" s="1039"/>
      <c r="Z34" s="1039"/>
      <c r="AA34" s="1039">
        <v>23</v>
      </c>
      <c r="AB34" s="1039"/>
      <c r="AC34" s="1039"/>
      <c r="AD34" s="1039"/>
      <c r="AE34" s="1040"/>
      <c r="AF34" s="1035">
        <v>460</v>
      </c>
      <c r="AG34" s="1036"/>
      <c r="AH34" s="1036"/>
      <c r="AI34" s="1036"/>
      <c r="AJ34" s="1037"/>
      <c r="AK34" s="980">
        <v>171</v>
      </c>
      <c r="AL34" s="971"/>
      <c r="AM34" s="971"/>
      <c r="AN34" s="971"/>
      <c r="AO34" s="971"/>
      <c r="AP34" s="971">
        <v>376</v>
      </c>
      <c r="AQ34" s="971"/>
      <c r="AR34" s="971"/>
      <c r="AS34" s="971"/>
      <c r="AT34" s="971"/>
      <c r="AU34" s="971">
        <v>244</v>
      </c>
      <c r="AV34" s="971"/>
      <c r="AW34" s="971"/>
      <c r="AX34" s="971"/>
      <c r="AY34" s="971"/>
      <c r="AZ34" s="1041" t="s">
        <v>597</v>
      </c>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38">
        <v>18</v>
      </c>
      <c r="R35" s="1039"/>
      <c r="S35" s="1039"/>
      <c r="T35" s="1039"/>
      <c r="U35" s="1039"/>
      <c r="V35" s="1039">
        <v>17</v>
      </c>
      <c r="W35" s="1039"/>
      <c r="X35" s="1039"/>
      <c r="Y35" s="1039"/>
      <c r="Z35" s="1039"/>
      <c r="AA35" s="1039">
        <v>2</v>
      </c>
      <c r="AB35" s="1039"/>
      <c r="AC35" s="1039"/>
      <c r="AD35" s="1039"/>
      <c r="AE35" s="1040"/>
      <c r="AF35" s="1035">
        <v>2</v>
      </c>
      <c r="AG35" s="1036"/>
      <c r="AH35" s="1036"/>
      <c r="AI35" s="1036"/>
      <c r="AJ35" s="1037"/>
      <c r="AK35" s="980">
        <v>5</v>
      </c>
      <c r="AL35" s="971"/>
      <c r="AM35" s="971"/>
      <c r="AN35" s="971"/>
      <c r="AO35" s="971"/>
      <c r="AP35" s="971">
        <v>45</v>
      </c>
      <c r="AQ35" s="971"/>
      <c r="AR35" s="971"/>
      <c r="AS35" s="971"/>
      <c r="AT35" s="971"/>
      <c r="AU35" s="971">
        <v>15</v>
      </c>
      <c r="AV35" s="971"/>
      <c r="AW35" s="971"/>
      <c r="AX35" s="971"/>
      <c r="AY35" s="971"/>
      <c r="AZ35" s="1041" t="s">
        <v>597</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2568</v>
      </c>
      <c r="AG63" s="959"/>
      <c r="AH63" s="959"/>
      <c r="AI63" s="959"/>
      <c r="AJ63" s="1022"/>
      <c r="AK63" s="1023"/>
      <c r="AL63" s="963"/>
      <c r="AM63" s="963"/>
      <c r="AN63" s="963"/>
      <c r="AO63" s="963"/>
      <c r="AP63" s="959">
        <v>10029</v>
      </c>
      <c r="AQ63" s="959"/>
      <c r="AR63" s="959"/>
      <c r="AS63" s="959"/>
      <c r="AT63" s="959"/>
      <c r="AU63" s="959">
        <v>4261</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398</v>
      </c>
      <c r="W66" s="1002"/>
      <c r="X66" s="1002"/>
      <c r="Y66" s="1002"/>
      <c r="Z66" s="1003"/>
      <c r="AA66" s="1001" t="s">
        <v>399</v>
      </c>
      <c r="AB66" s="1002"/>
      <c r="AC66" s="1002"/>
      <c r="AD66" s="1002"/>
      <c r="AE66" s="1003"/>
      <c r="AF66" s="1007" t="s">
        <v>422</v>
      </c>
      <c r="AG66" s="1008"/>
      <c r="AH66" s="1008"/>
      <c r="AI66" s="1008"/>
      <c r="AJ66" s="1009"/>
      <c r="AK66" s="1001" t="s">
        <v>423</v>
      </c>
      <c r="AL66" s="996"/>
      <c r="AM66" s="996"/>
      <c r="AN66" s="996"/>
      <c r="AO66" s="997"/>
      <c r="AP66" s="1001" t="s">
        <v>402</v>
      </c>
      <c r="AQ66" s="1002"/>
      <c r="AR66" s="1002"/>
      <c r="AS66" s="1002"/>
      <c r="AT66" s="1003"/>
      <c r="AU66" s="1001" t="s">
        <v>424</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590</v>
      </c>
      <c r="C68" s="986"/>
      <c r="D68" s="986"/>
      <c r="E68" s="986"/>
      <c r="F68" s="986"/>
      <c r="G68" s="986"/>
      <c r="H68" s="986"/>
      <c r="I68" s="986"/>
      <c r="J68" s="986"/>
      <c r="K68" s="986"/>
      <c r="L68" s="986"/>
      <c r="M68" s="986"/>
      <c r="N68" s="986"/>
      <c r="O68" s="986"/>
      <c r="P68" s="987"/>
      <c r="Q68" s="988">
        <v>2063</v>
      </c>
      <c r="R68" s="982"/>
      <c r="S68" s="982"/>
      <c r="T68" s="982"/>
      <c r="U68" s="982"/>
      <c r="V68" s="982">
        <v>2033</v>
      </c>
      <c r="W68" s="982"/>
      <c r="X68" s="982"/>
      <c r="Y68" s="982"/>
      <c r="Z68" s="982"/>
      <c r="AA68" s="982">
        <v>30</v>
      </c>
      <c r="AB68" s="982"/>
      <c r="AC68" s="982"/>
      <c r="AD68" s="982"/>
      <c r="AE68" s="982"/>
      <c r="AF68" s="982">
        <v>30</v>
      </c>
      <c r="AG68" s="982"/>
      <c r="AH68" s="982"/>
      <c r="AI68" s="982"/>
      <c r="AJ68" s="982"/>
      <c r="AK68" s="982">
        <v>45</v>
      </c>
      <c r="AL68" s="982"/>
      <c r="AM68" s="982"/>
      <c r="AN68" s="982"/>
      <c r="AO68" s="982"/>
      <c r="AP68" s="982">
        <v>502</v>
      </c>
      <c r="AQ68" s="982"/>
      <c r="AR68" s="982"/>
      <c r="AS68" s="982"/>
      <c r="AT68" s="982"/>
      <c r="AU68" s="982">
        <v>338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591</v>
      </c>
      <c r="C69" s="975"/>
      <c r="D69" s="975"/>
      <c r="E69" s="975"/>
      <c r="F69" s="975"/>
      <c r="G69" s="975"/>
      <c r="H69" s="975"/>
      <c r="I69" s="975"/>
      <c r="J69" s="975"/>
      <c r="K69" s="975"/>
      <c r="L69" s="975"/>
      <c r="M69" s="975"/>
      <c r="N69" s="975"/>
      <c r="O69" s="975"/>
      <c r="P69" s="976"/>
      <c r="Q69" s="977">
        <v>13812</v>
      </c>
      <c r="R69" s="971"/>
      <c r="S69" s="971"/>
      <c r="T69" s="971"/>
      <c r="U69" s="971"/>
      <c r="V69" s="971">
        <v>16236</v>
      </c>
      <c r="W69" s="971"/>
      <c r="X69" s="971"/>
      <c r="Y69" s="971"/>
      <c r="Z69" s="971"/>
      <c r="AA69" s="971">
        <v>-2423</v>
      </c>
      <c r="AB69" s="971"/>
      <c r="AC69" s="971"/>
      <c r="AD69" s="971"/>
      <c r="AE69" s="971"/>
      <c r="AF69" s="971">
        <v>5236</v>
      </c>
      <c r="AG69" s="971"/>
      <c r="AH69" s="971"/>
      <c r="AI69" s="971"/>
      <c r="AJ69" s="971"/>
      <c r="AK69" s="971" t="s">
        <v>597</v>
      </c>
      <c r="AL69" s="971"/>
      <c r="AM69" s="971"/>
      <c r="AN69" s="971"/>
      <c r="AO69" s="971"/>
      <c r="AP69" s="971">
        <v>14901</v>
      </c>
      <c r="AQ69" s="971"/>
      <c r="AR69" s="971"/>
      <c r="AS69" s="971"/>
      <c r="AT69" s="971"/>
      <c r="AU69" s="971">
        <v>6138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592</v>
      </c>
      <c r="C70" s="975"/>
      <c r="D70" s="975"/>
      <c r="E70" s="975"/>
      <c r="F70" s="975"/>
      <c r="G70" s="975"/>
      <c r="H70" s="975"/>
      <c r="I70" s="975"/>
      <c r="J70" s="975"/>
      <c r="K70" s="975"/>
      <c r="L70" s="975"/>
      <c r="M70" s="975"/>
      <c r="N70" s="975"/>
      <c r="O70" s="975"/>
      <c r="P70" s="976"/>
      <c r="Q70" s="977">
        <v>439</v>
      </c>
      <c r="R70" s="971"/>
      <c r="S70" s="971"/>
      <c r="T70" s="971"/>
      <c r="U70" s="971"/>
      <c r="V70" s="971">
        <v>511</v>
      </c>
      <c r="W70" s="971"/>
      <c r="X70" s="971"/>
      <c r="Y70" s="971"/>
      <c r="Z70" s="971"/>
      <c r="AA70" s="971">
        <v>-72</v>
      </c>
      <c r="AB70" s="971"/>
      <c r="AC70" s="971"/>
      <c r="AD70" s="971"/>
      <c r="AE70" s="971"/>
      <c r="AF70" s="971">
        <v>213</v>
      </c>
      <c r="AG70" s="971"/>
      <c r="AH70" s="971"/>
      <c r="AI70" s="971"/>
      <c r="AJ70" s="971"/>
      <c r="AK70" s="971" t="s">
        <v>597</v>
      </c>
      <c r="AL70" s="971"/>
      <c r="AM70" s="971"/>
      <c r="AN70" s="971"/>
      <c r="AO70" s="971"/>
      <c r="AP70" s="971" t="s">
        <v>597</v>
      </c>
      <c r="AQ70" s="971"/>
      <c r="AR70" s="971"/>
      <c r="AS70" s="971"/>
      <c r="AT70" s="971"/>
      <c r="AU70" s="971" t="s">
        <v>597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593</v>
      </c>
      <c r="C71" s="975"/>
      <c r="D71" s="975"/>
      <c r="E71" s="975"/>
      <c r="F71" s="975"/>
      <c r="G71" s="975"/>
      <c r="H71" s="975"/>
      <c r="I71" s="975"/>
      <c r="J71" s="975"/>
      <c r="K71" s="975"/>
      <c r="L71" s="975"/>
      <c r="M71" s="975"/>
      <c r="N71" s="975"/>
      <c r="O71" s="975"/>
      <c r="P71" s="976"/>
      <c r="Q71" s="977">
        <v>159</v>
      </c>
      <c r="R71" s="971"/>
      <c r="S71" s="971"/>
      <c r="T71" s="971"/>
      <c r="U71" s="971"/>
      <c r="V71" s="971">
        <v>134</v>
      </c>
      <c r="W71" s="971"/>
      <c r="X71" s="971"/>
      <c r="Y71" s="971"/>
      <c r="Z71" s="971"/>
      <c r="AA71" s="971">
        <v>24</v>
      </c>
      <c r="AB71" s="971"/>
      <c r="AC71" s="971"/>
      <c r="AD71" s="971"/>
      <c r="AE71" s="971"/>
      <c r="AF71" s="971">
        <v>24</v>
      </c>
      <c r="AG71" s="971"/>
      <c r="AH71" s="971"/>
      <c r="AI71" s="971"/>
      <c r="AJ71" s="971"/>
      <c r="AK71" s="971">
        <v>9</v>
      </c>
      <c r="AL71" s="971"/>
      <c r="AM71" s="971"/>
      <c r="AN71" s="971"/>
      <c r="AO71" s="971"/>
      <c r="AP71" s="971" t="s">
        <v>597</v>
      </c>
      <c r="AQ71" s="971"/>
      <c r="AR71" s="971"/>
      <c r="AS71" s="971"/>
      <c r="AT71" s="971"/>
      <c r="AU71" s="971" t="s">
        <v>597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594</v>
      </c>
      <c r="C72" s="975"/>
      <c r="D72" s="975"/>
      <c r="E72" s="975"/>
      <c r="F72" s="975"/>
      <c r="G72" s="975"/>
      <c r="H72" s="975"/>
      <c r="I72" s="975"/>
      <c r="J72" s="975"/>
      <c r="K72" s="975"/>
      <c r="L72" s="975"/>
      <c r="M72" s="975"/>
      <c r="N72" s="975"/>
      <c r="O72" s="975"/>
      <c r="P72" s="976"/>
      <c r="Q72" s="977">
        <v>4300</v>
      </c>
      <c r="R72" s="971"/>
      <c r="S72" s="971"/>
      <c r="T72" s="971"/>
      <c r="U72" s="971"/>
      <c r="V72" s="971">
        <v>3691</v>
      </c>
      <c r="W72" s="971"/>
      <c r="X72" s="971"/>
      <c r="Y72" s="971"/>
      <c r="Z72" s="971"/>
      <c r="AA72" s="971">
        <v>609</v>
      </c>
      <c r="AB72" s="971"/>
      <c r="AC72" s="971"/>
      <c r="AD72" s="971"/>
      <c r="AE72" s="971"/>
      <c r="AF72" s="971">
        <v>607</v>
      </c>
      <c r="AG72" s="971"/>
      <c r="AH72" s="971"/>
      <c r="AI72" s="971"/>
      <c r="AJ72" s="971"/>
      <c r="AK72" s="971">
        <v>5</v>
      </c>
      <c r="AL72" s="971"/>
      <c r="AM72" s="971"/>
      <c r="AN72" s="971"/>
      <c r="AO72" s="971"/>
      <c r="AP72" s="971" t="s">
        <v>597</v>
      </c>
      <c r="AQ72" s="971"/>
      <c r="AR72" s="971"/>
      <c r="AS72" s="971"/>
      <c r="AT72" s="971"/>
      <c r="AU72" s="971" t="s">
        <v>597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595</v>
      </c>
      <c r="C73" s="975"/>
      <c r="D73" s="975"/>
      <c r="E73" s="975"/>
      <c r="F73" s="975"/>
      <c r="G73" s="975"/>
      <c r="H73" s="975"/>
      <c r="I73" s="975"/>
      <c r="J73" s="975"/>
      <c r="K73" s="975"/>
      <c r="L73" s="975"/>
      <c r="M73" s="975"/>
      <c r="N73" s="975"/>
      <c r="O73" s="975"/>
      <c r="P73" s="976"/>
      <c r="Q73" s="977">
        <v>91</v>
      </c>
      <c r="R73" s="971"/>
      <c r="S73" s="971"/>
      <c r="T73" s="971"/>
      <c r="U73" s="971"/>
      <c r="V73" s="971">
        <v>85</v>
      </c>
      <c r="W73" s="971"/>
      <c r="X73" s="971"/>
      <c r="Y73" s="971"/>
      <c r="Z73" s="971"/>
      <c r="AA73" s="971">
        <v>5</v>
      </c>
      <c r="AB73" s="971"/>
      <c r="AC73" s="971"/>
      <c r="AD73" s="971"/>
      <c r="AE73" s="971"/>
      <c r="AF73" s="971">
        <v>5</v>
      </c>
      <c r="AG73" s="971"/>
      <c r="AH73" s="971"/>
      <c r="AI73" s="971"/>
      <c r="AJ73" s="971"/>
      <c r="AK73" s="971">
        <v>5</v>
      </c>
      <c r="AL73" s="971"/>
      <c r="AM73" s="971"/>
      <c r="AN73" s="971"/>
      <c r="AO73" s="971"/>
      <c r="AP73" s="971" t="s">
        <v>597</v>
      </c>
      <c r="AQ73" s="971"/>
      <c r="AR73" s="971"/>
      <c r="AS73" s="971"/>
      <c r="AT73" s="971"/>
      <c r="AU73" s="971" t="s">
        <v>597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596</v>
      </c>
      <c r="C74" s="975"/>
      <c r="D74" s="975"/>
      <c r="E74" s="975"/>
      <c r="F74" s="975"/>
      <c r="G74" s="975"/>
      <c r="H74" s="975"/>
      <c r="I74" s="975"/>
      <c r="J74" s="975"/>
      <c r="K74" s="975"/>
      <c r="L74" s="975"/>
      <c r="M74" s="975"/>
      <c r="N74" s="975"/>
      <c r="O74" s="975"/>
      <c r="P74" s="976"/>
      <c r="Q74" s="977">
        <v>258426</v>
      </c>
      <c r="R74" s="971"/>
      <c r="S74" s="971"/>
      <c r="T74" s="971"/>
      <c r="U74" s="971"/>
      <c r="V74" s="971">
        <v>253681</v>
      </c>
      <c r="W74" s="971"/>
      <c r="X74" s="971"/>
      <c r="Y74" s="971"/>
      <c r="Z74" s="971"/>
      <c r="AA74" s="971">
        <v>4745</v>
      </c>
      <c r="AB74" s="971"/>
      <c r="AC74" s="971"/>
      <c r="AD74" s="971"/>
      <c r="AE74" s="971"/>
      <c r="AF74" s="971">
        <v>4745</v>
      </c>
      <c r="AG74" s="971"/>
      <c r="AH74" s="971"/>
      <c r="AI74" s="971"/>
      <c r="AJ74" s="971"/>
      <c r="AK74" s="971">
        <v>1906</v>
      </c>
      <c r="AL74" s="971"/>
      <c r="AM74" s="971"/>
      <c r="AN74" s="971"/>
      <c r="AO74" s="971"/>
      <c r="AP74" s="971" t="s">
        <v>597</v>
      </c>
      <c r="AQ74" s="971"/>
      <c r="AR74" s="971"/>
      <c r="AS74" s="971"/>
      <c r="AT74" s="971"/>
      <c r="AU74" s="971" t="s">
        <v>597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10861</v>
      </c>
      <c r="AG88" s="959"/>
      <c r="AH88" s="959"/>
      <c r="AI88" s="959"/>
      <c r="AJ88" s="959"/>
      <c r="AK88" s="963"/>
      <c r="AL88" s="963"/>
      <c r="AM88" s="963"/>
      <c r="AN88" s="963"/>
      <c r="AO88" s="963"/>
      <c r="AP88" s="959">
        <v>15404</v>
      </c>
      <c r="AQ88" s="959"/>
      <c r="AR88" s="959"/>
      <c r="AS88" s="959"/>
      <c r="AT88" s="959"/>
      <c r="AU88" s="959">
        <v>6475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599</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267</v>
      </c>
      <c r="CS102" s="953"/>
      <c r="CT102" s="953"/>
      <c r="CU102" s="953"/>
      <c r="CV102" s="954"/>
      <c r="CW102" s="952">
        <v>6</v>
      </c>
      <c r="CX102" s="953"/>
      <c r="CY102" s="953"/>
      <c r="CZ102" s="953"/>
      <c r="DA102" s="954"/>
      <c r="DB102" s="952" t="s">
        <v>600</v>
      </c>
      <c r="DC102" s="953"/>
      <c r="DD102" s="953"/>
      <c r="DE102" s="953"/>
      <c r="DF102" s="954"/>
      <c r="DG102" s="952">
        <v>659</v>
      </c>
      <c r="DH102" s="953"/>
      <c r="DI102" s="953"/>
      <c r="DJ102" s="953"/>
      <c r="DK102" s="954"/>
      <c r="DL102" s="952" t="s">
        <v>600</v>
      </c>
      <c r="DM102" s="953"/>
      <c r="DN102" s="953"/>
      <c r="DO102" s="953"/>
      <c r="DP102" s="954"/>
      <c r="DQ102" s="952">
        <v>6</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310</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310</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310</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2469743</v>
      </c>
      <c r="AB110" s="889"/>
      <c r="AC110" s="889"/>
      <c r="AD110" s="889"/>
      <c r="AE110" s="890"/>
      <c r="AF110" s="891">
        <v>2392743</v>
      </c>
      <c r="AG110" s="889"/>
      <c r="AH110" s="889"/>
      <c r="AI110" s="889"/>
      <c r="AJ110" s="890"/>
      <c r="AK110" s="891">
        <v>2463843</v>
      </c>
      <c r="AL110" s="889"/>
      <c r="AM110" s="889"/>
      <c r="AN110" s="889"/>
      <c r="AO110" s="890"/>
      <c r="AP110" s="892">
        <v>18.2</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21615512</v>
      </c>
      <c r="BR110" s="842"/>
      <c r="BS110" s="842"/>
      <c r="BT110" s="842"/>
      <c r="BU110" s="842"/>
      <c r="BV110" s="842">
        <v>23403134</v>
      </c>
      <c r="BW110" s="842"/>
      <c r="BX110" s="842"/>
      <c r="BY110" s="842"/>
      <c r="BZ110" s="842"/>
      <c r="CA110" s="842">
        <v>22454865</v>
      </c>
      <c r="CB110" s="842"/>
      <c r="CC110" s="842"/>
      <c r="CD110" s="842"/>
      <c r="CE110" s="842"/>
      <c r="CF110" s="866">
        <v>166.1</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442</v>
      </c>
      <c r="DM110" s="842"/>
      <c r="DN110" s="842"/>
      <c r="DO110" s="842"/>
      <c r="DP110" s="842"/>
      <c r="DQ110" s="842" t="s">
        <v>442</v>
      </c>
      <c r="DR110" s="842"/>
      <c r="DS110" s="842"/>
      <c r="DT110" s="842"/>
      <c r="DU110" s="842"/>
      <c r="DV110" s="843" t="s">
        <v>130</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442</v>
      </c>
      <c r="AL111" s="919"/>
      <c r="AM111" s="919"/>
      <c r="AN111" s="919"/>
      <c r="AO111" s="920"/>
      <c r="AP111" s="922" t="s">
        <v>130</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130</v>
      </c>
      <c r="BW111" s="817"/>
      <c r="BX111" s="817"/>
      <c r="BY111" s="817"/>
      <c r="BZ111" s="817"/>
      <c r="CA111" s="817" t="s">
        <v>130</v>
      </c>
      <c r="CB111" s="817"/>
      <c r="CC111" s="817"/>
      <c r="CD111" s="817"/>
      <c r="CE111" s="817"/>
      <c r="CF111" s="875" t="s">
        <v>442</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442</v>
      </c>
      <c r="AL112" s="780"/>
      <c r="AM112" s="780"/>
      <c r="AN112" s="780"/>
      <c r="AO112" s="781"/>
      <c r="AP112" s="824" t="s">
        <v>418</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4718390</v>
      </c>
      <c r="BR112" s="817"/>
      <c r="BS112" s="817"/>
      <c r="BT112" s="817"/>
      <c r="BU112" s="817"/>
      <c r="BV112" s="817">
        <v>4466097</v>
      </c>
      <c r="BW112" s="817"/>
      <c r="BX112" s="817"/>
      <c r="BY112" s="817"/>
      <c r="BZ112" s="817"/>
      <c r="CA112" s="817">
        <v>4260915</v>
      </c>
      <c r="CB112" s="817"/>
      <c r="CC112" s="817"/>
      <c r="CD112" s="817"/>
      <c r="CE112" s="817"/>
      <c r="CF112" s="875">
        <v>31.5</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130</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431891</v>
      </c>
      <c r="AB113" s="919"/>
      <c r="AC113" s="919"/>
      <c r="AD113" s="919"/>
      <c r="AE113" s="920"/>
      <c r="AF113" s="921">
        <v>387938</v>
      </c>
      <c r="AG113" s="919"/>
      <c r="AH113" s="919"/>
      <c r="AI113" s="919"/>
      <c r="AJ113" s="920"/>
      <c r="AK113" s="921">
        <v>400603</v>
      </c>
      <c r="AL113" s="919"/>
      <c r="AM113" s="919"/>
      <c r="AN113" s="919"/>
      <c r="AO113" s="920"/>
      <c r="AP113" s="922">
        <v>3</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7186985</v>
      </c>
      <c r="BR113" s="817"/>
      <c r="BS113" s="817"/>
      <c r="BT113" s="817"/>
      <c r="BU113" s="817"/>
      <c r="BV113" s="817">
        <v>6761841</v>
      </c>
      <c r="BW113" s="817"/>
      <c r="BX113" s="817"/>
      <c r="BY113" s="817"/>
      <c r="BZ113" s="817"/>
      <c r="CA113" s="817">
        <v>6475435</v>
      </c>
      <c r="CB113" s="817"/>
      <c r="CC113" s="817"/>
      <c r="CD113" s="817"/>
      <c r="CE113" s="817"/>
      <c r="CF113" s="875">
        <v>47.9</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630720</v>
      </c>
      <c r="AB114" s="780"/>
      <c r="AC114" s="780"/>
      <c r="AD114" s="780"/>
      <c r="AE114" s="781"/>
      <c r="AF114" s="782">
        <v>603013</v>
      </c>
      <c r="AG114" s="780"/>
      <c r="AH114" s="780"/>
      <c r="AI114" s="780"/>
      <c r="AJ114" s="781"/>
      <c r="AK114" s="782">
        <v>629842</v>
      </c>
      <c r="AL114" s="780"/>
      <c r="AM114" s="780"/>
      <c r="AN114" s="780"/>
      <c r="AO114" s="781"/>
      <c r="AP114" s="824">
        <v>4.7</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2930432</v>
      </c>
      <c r="BR114" s="817"/>
      <c r="BS114" s="817"/>
      <c r="BT114" s="817"/>
      <c r="BU114" s="817"/>
      <c r="BV114" s="817">
        <v>2935719</v>
      </c>
      <c r="BW114" s="817"/>
      <c r="BX114" s="817"/>
      <c r="BY114" s="817"/>
      <c r="BZ114" s="817"/>
      <c r="CA114" s="817">
        <v>2954693</v>
      </c>
      <c r="CB114" s="817"/>
      <c r="CC114" s="817"/>
      <c r="CD114" s="817"/>
      <c r="CE114" s="817"/>
      <c r="CF114" s="875">
        <v>21.9</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418</v>
      </c>
      <c r="DH114" s="780"/>
      <c r="DI114" s="780"/>
      <c r="DJ114" s="780"/>
      <c r="DK114" s="781"/>
      <c r="DL114" s="782" t="s">
        <v>418</v>
      </c>
      <c r="DM114" s="780"/>
      <c r="DN114" s="780"/>
      <c r="DO114" s="780"/>
      <c r="DP114" s="781"/>
      <c r="DQ114" s="782" t="s">
        <v>130</v>
      </c>
      <c r="DR114" s="780"/>
      <c r="DS114" s="780"/>
      <c r="DT114" s="780"/>
      <c r="DU114" s="781"/>
      <c r="DV114" s="824" t="s">
        <v>442</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442</v>
      </c>
      <c r="AL115" s="919"/>
      <c r="AM115" s="919"/>
      <c r="AN115" s="919"/>
      <c r="AO115" s="920"/>
      <c r="AP115" s="922" t="s">
        <v>130</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13049</v>
      </c>
      <c r="BR115" s="817"/>
      <c r="BS115" s="817"/>
      <c r="BT115" s="817"/>
      <c r="BU115" s="817"/>
      <c r="BV115" s="817" t="s">
        <v>442</v>
      </c>
      <c r="BW115" s="817"/>
      <c r="BX115" s="817"/>
      <c r="BY115" s="817"/>
      <c r="BZ115" s="817"/>
      <c r="CA115" s="817">
        <v>6446</v>
      </c>
      <c r="CB115" s="817"/>
      <c r="CC115" s="817"/>
      <c r="CD115" s="817"/>
      <c r="CE115" s="817"/>
      <c r="CF115" s="875">
        <v>0</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442</v>
      </c>
      <c r="DR115" s="780"/>
      <c r="DS115" s="780"/>
      <c r="DT115" s="780"/>
      <c r="DU115" s="781"/>
      <c r="DV115" s="824" t="s">
        <v>130</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296</v>
      </c>
      <c r="AB116" s="780"/>
      <c r="AC116" s="780"/>
      <c r="AD116" s="780"/>
      <c r="AE116" s="781"/>
      <c r="AF116" s="782">
        <v>212</v>
      </c>
      <c r="AG116" s="780"/>
      <c r="AH116" s="780"/>
      <c r="AI116" s="780"/>
      <c r="AJ116" s="781"/>
      <c r="AK116" s="782">
        <v>181</v>
      </c>
      <c r="AL116" s="780"/>
      <c r="AM116" s="780"/>
      <c r="AN116" s="780"/>
      <c r="AO116" s="781"/>
      <c r="AP116" s="824">
        <v>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442</v>
      </c>
      <c r="BW116" s="817"/>
      <c r="BX116" s="817"/>
      <c r="BY116" s="817"/>
      <c r="BZ116" s="817"/>
      <c r="CA116" s="817" t="s">
        <v>130</v>
      </c>
      <c r="CB116" s="817"/>
      <c r="CC116" s="817"/>
      <c r="CD116" s="817"/>
      <c r="CE116" s="817"/>
      <c r="CF116" s="875" t="s">
        <v>442</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418</v>
      </c>
      <c r="DM116" s="780"/>
      <c r="DN116" s="780"/>
      <c r="DO116" s="780"/>
      <c r="DP116" s="781"/>
      <c r="DQ116" s="782" t="s">
        <v>442</v>
      </c>
      <c r="DR116" s="780"/>
      <c r="DS116" s="780"/>
      <c r="DT116" s="780"/>
      <c r="DU116" s="781"/>
      <c r="DV116" s="824" t="s">
        <v>130</v>
      </c>
      <c r="DW116" s="825"/>
      <c r="DX116" s="825"/>
      <c r="DY116" s="825"/>
      <c r="DZ116" s="826"/>
    </row>
    <row r="117" spans="1:130" s="230" customFormat="1" ht="26.25" customHeight="1" x14ac:dyDescent="0.2">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3532650</v>
      </c>
      <c r="AB117" s="903"/>
      <c r="AC117" s="903"/>
      <c r="AD117" s="903"/>
      <c r="AE117" s="904"/>
      <c r="AF117" s="905">
        <v>3383906</v>
      </c>
      <c r="AG117" s="903"/>
      <c r="AH117" s="903"/>
      <c r="AI117" s="903"/>
      <c r="AJ117" s="904"/>
      <c r="AK117" s="905">
        <v>3494469</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418</v>
      </c>
      <c r="BR117" s="817"/>
      <c r="BS117" s="817"/>
      <c r="BT117" s="817"/>
      <c r="BU117" s="817"/>
      <c r="BV117" s="817" t="s">
        <v>464</v>
      </c>
      <c r="BW117" s="817"/>
      <c r="BX117" s="817"/>
      <c r="BY117" s="817"/>
      <c r="BZ117" s="817"/>
      <c r="CA117" s="817" t="s">
        <v>418</v>
      </c>
      <c r="CB117" s="817"/>
      <c r="CC117" s="817"/>
      <c r="CD117" s="817"/>
      <c r="CE117" s="817"/>
      <c r="CF117" s="875" t="s">
        <v>130</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464</v>
      </c>
      <c r="DM117" s="780"/>
      <c r="DN117" s="780"/>
      <c r="DO117" s="780"/>
      <c r="DP117" s="781"/>
      <c r="DQ117" s="782" t="s">
        <v>418</v>
      </c>
      <c r="DR117" s="780"/>
      <c r="DS117" s="780"/>
      <c r="DT117" s="780"/>
      <c r="DU117" s="781"/>
      <c r="DV117" s="824" t="s">
        <v>130</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310</v>
      </c>
      <c r="AL118" s="896"/>
      <c r="AM118" s="896"/>
      <c r="AN118" s="896"/>
      <c r="AO118" s="897"/>
      <c r="AP118" s="899" t="s">
        <v>436</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464</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464</v>
      </c>
      <c r="DM118" s="780"/>
      <c r="DN118" s="780"/>
      <c r="DO118" s="780"/>
      <c r="DP118" s="781"/>
      <c r="DQ118" s="782" t="s">
        <v>464</v>
      </c>
      <c r="DR118" s="780"/>
      <c r="DS118" s="780"/>
      <c r="DT118" s="780"/>
      <c r="DU118" s="781"/>
      <c r="DV118" s="824" t="s">
        <v>464</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418</v>
      </c>
      <c r="AB119" s="889"/>
      <c r="AC119" s="889"/>
      <c r="AD119" s="889"/>
      <c r="AE119" s="890"/>
      <c r="AF119" s="891" t="s">
        <v>464</v>
      </c>
      <c r="AG119" s="889"/>
      <c r="AH119" s="889"/>
      <c r="AI119" s="889"/>
      <c r="AJ119" s="890"/>
      <c r="AK119" s="891" t="s">
        <v>418</v>
      </c>
      <c r="AL119" s="889"/>
      <c r="AM119" s="889"/>
      <c r="AN119" s="889"/>
      <c r="AO119" s="890"/>
      <c r="AP119" s="892" t="s">
        <v>130</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468</v>
      </c>
      <c r="BP119" s="878"/>
      <c r="BQ119" s="879">
        <v>36464368</v>
      </c>
      <c r="BR119" s="845"/>
      <c r="BS119" s="845"/>
      <c r="BT119" s="845"/>
      <c r="BU119" s="845"/>
      <c r="BV119" s="845">
        <v>37566791</v>
      </c>
      <c r="BW119" s="845"/>
      <c r="BX119" s="845"/>
      <c r="BY119" s="845"/>
      <c r="BZ119" s="845"/>
      <c r="CA119" s="845">
        <v>36152354</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418</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464</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7143112</v>
      </c>
      <c r="BR120" s="842"/>
      <c r="BS120" s="842"/>
      <c r="BT120" s="842"/>
      <c r="BU120" s="842"/>
      <c r="BV120" s="842">
        <v>8283446</v>
      </c>
      <c r="BW120" s="842"/>
      <c r="BX120" s="842"/>
      <c r="BY120" s="842"/>
      <c r="BZ120" s="842"/>
      <c r="CA120" s="842">
        <v>9624749</v>
      </c>
      <c r="CB120" s="842"/>
      <c r="CC120" s="842"/>
      <c r="CD120" s="842"/>
      <c r="CE120" s="842"/>
      <c r="CF120" s="866">
        <v>71.2</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4400263</v>
      </c>
      <c r="DH120" s="842"/>
      <c r="DI120" s="842"/>
      <c r="DJ120" s="842"/>
      <c r="DK120" s="842"/>
      <c r="DL120" s="842">
        <v>4156238</v>
      </c>
      <c r="DM120" s="842"/>
      <c r="DN120" s="842"/>
      <c r="DO120" s="842"/>
      <c r="DP120" s="842"/>
      <c r="DQ120" s="842">
        <v>3928799</v>
      </c>
      <c r="DR120" s="842"/>
      <c r="DS120" s="842"/>
      <c r="DT120" s="842"/>
      <c r="DU120" s="842"/>
      <c r="DV120" s="843">
        <v>29.1</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418</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2656902</v>
      </c>
      <c r="BR121" s="817"/>
      <c r="BS121" s="817"/>
      <c r="BT121" s="817"/>
      <c r="BU121" s="817"/>
      <c r="BV121" s="817">
        <v>2751264</v>
      </c>
      <c r="BW121" s="817"/>
      <c r="BX121" s="817"/>
      <c r="BY121" s="817"/>
      <c r="BZ121" s="817"/>
      <c r="CA121" s="817">
        <v>2680555</v>
      </c>
      <c r="CB121" s="817"/>
      <c r="CC121" s="817"/>
      <c r="CD121" s="817"/>
      <c r="CE121" s="817"/>
      <c r="CF121" s="875">
        <v>19.8</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276500</v>
      </c>
      <c r="DH121" s="817"/>
      <c r="DI121" s="817"/>
      <c r="DJ121" s="817"/>
      <c r="DK121" s="817"/>
      <c r="DL121" s="817">
        <v>248486</v>
      </c>
      <c r="DM121" s="817"/>
      <c r="DN121" s="817"/>
      <c r="DO121" s="817"/>
      <c r="DP121" s="817"/>
      <c r="DQ121" s="817">
        <v>243583</v>
      </c>
      <c r="DR121" s="817"/>
      <c r="DS121" s="817"/>
      <c r="DT121" s="817"/>
      <c r="DU121" s="817"/>
      <c r="DV121" s="794">
        <v>1.8</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418</v>
      </c>
      <c r="AG122" s="780"/>
      <c r="AH122" s="780"/>
      <c r="AI122" s="780"/>
      <c r="AJ122" s="781"/>
      <c r="AK122" s="782" t="s">
        <v>418</v>
      </c>
      <c r="AL122" s="780"/>
      <c r="AM122" s="780"/>
      <c r="AN122" s="780"/>
      <c r="AO122" s="781"/>
      <c r="AP122" s="824" t="s">
        <v>418</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25980423</v>
      </c>
      <c r="BR122" s="845"/>
      <c r="BS122" s="845"/>
      <c r="BT122" s="845"/>
      <c r="BU122" s="845"/>
      <c r="BV122" s="845">
        <v>26554064</v>
      </c>
      <c r="BW122" s="845"/>
      <c r="BX122" s="845"/>
      <c r="BY122" s="845"/>
      <c r="BZ122" s="845"/>
      <c r="CA122" s="845">
        <v>25429515</v>
      </c>
      <c r="CB122" s="845"/>
      <c r="CC122" s="845"/>
      <c r="CD122" s="845"/>
      <c r="CE122" s="845"/>
      <c r="CF122" s="846">
        <v>188.1</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v>14865</v>
      </c>
      <c r="DH122" s="817"/>
      <c r="DI122" s="817"/>
      <c r="DJ122" s="817"/>
      <c r="DK122" s="817"/>
      <c r="DL122" s="817">
        <v>39406</v>
      </c>
      <c r="DM122" s="817"/>
      <c r="DN122" s="817"/>
      <c r="DO122" s="817"/>
      <c r="DP122" s="817"/>
      <c r="DQ122" s="817">
        <v>69295</v>
      </c>
      <c r="DR122" s="817"/>
      <c r="DS122" s="817"/>
      <c r="DT122" s="817"/>
      <c r="DU122" s="817"/>
      <c r="DV122" s="794">
        <v>0.5</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464</v>
      </c>
      <c r="AG123" s="780"/>
      <c r="AH123" s="780"/>
      <c r="AI123" s="780"/>
      <c r="AJ123" s="781"/>
      <c r="AK123" s="782" t="s">
        <v>130</v>
      </c>
      <c r="AL123" s="780"/>
      <c r="AM123" s="780"/>
      <c r="AN123" s="780"/>
      <c r="AO123" s="781"/>
      <c r="AP123" s="824" t="s">
        <v>418</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477</v>
      </c>
      <c r="BP123" s="878"/>
      <c r="BQ123" s="832">
        <v>35780437</v>
      </c>
      <c r="BR123" s="833"/>
      <c r="BS123" s="833"/>
      <c r="BT123" s="833"/>
      <c r="BU123" s="833"/>
      <c r="BV123" s="833">
        <v>37588774</v>
      </c>
      <c r="BW123" s="833"/>
      <c r="BX123" s="833"/>
      <c r="BY123" s="833"/>
      <c r="BZ123" s="833"/>
      <c r="CA123" s="833">
        <v>37734819</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v>21925</v>
      </c>
      <c r="DH123" s="780"/>
      <c r="DI123" s="780"/>
      <c r="DJ123" s="780"/>
      <c r="DK123" s="781"/>
      <c r="DL123" s="782">
        <v>17505</v>
      </c>
      <c r="DM123" s="780"/>
      <c r="DN123" s="780"/>
      <c r="DO123" s="780"/>
      <c r="DP123" s="781"/>
      <c r="DQ123" s="782">
        <v>14580</v>
      </c>
      <c r="DR123" s="780"/>
      <c r="DS123" s="780"/>
      <c r="DT123" s="780"/>
      <c r="DU123" s="781"/>
      <c r="DV123" s="824">
        <v>0.1</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418</v>
      </c>
      <c r="AB124" s="780"/>
      <c r="AC124" s="780"/>
      <c r="AD124" s="780"/>
      <c r="AE124" s="781"/>
      <c r="AF124" s="782" t="s">
        <v>418</v>
      </c>
      <c r="AG124" s="780"/>
      <c r="AH124" s="780"/>
      <c r="AI124" s="780"/>
      <c r="AJ124" s="781"/>
      <c r="AK124" s="782" t="s">
        <v>418</v>
      </c>
      <c r="AL124" s="780"/>
      <c r="AM124" s="780"/>
      <c r="AN124" s="780"/>
      <c r="AO124" s="781"/>
      <c r="AP124" s="824" t="s">
        <v>130</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5.0999999999999996</v>
      </c>
      <c r="BR124" s="831"/>
      <c r="BS124" s="831"/>
      <c r="BT124" s="831"/>
      <c r="BU124" s="831"/>
      <c r="BV124" s="831" t="s">
        <v>418</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v>4837</v>
      </c>
      <c r="DH124" s="764"/>
      <c r="DI124" s="764"/>
      <c r="DJ124" s="764"/>
      <c r="DK124" s="765"/>
      <c r="DL124" s="766">
        <v>4462</v>
      </c>
      <c r="DM124" s="764"/>
      <c r="DN124" s="764"/>
      <c r="DO124" s="764"/>
      <c r="DP124" s="765"/>
      <c r="DQ124" s="766">
        <v>4658</v>
      </c>
      <c r="DR124" s="764"/>
      <c r="DS124" s="764"/>
      <c r="DT124" s="764"/>
      <c r="DU124" s="765"/>
      <c r="DV124" s="848">
        <v>0</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418</v>
      </c>
      <c r="AG125" s="780"/>
      <c r="AH125" s="780"/>
      <c r="AI125" s="780"/>
      <c r="AJ125" s="781"/>
      <c r="AK125" s="782" t="s">
        <v>418</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418</v>
      </c>
      <c r="DH125" s="842"/>
      <c r="DI125" s="842"/>
      <c r="DJ125" s="842"/>
      <c r="DK125" s="842"/>
      <c r="DL125" s="842" t="s">
        <v>418</v>
      </c>
      <c r="DM125" s="842"/>
      <c r="DN125" s="842"/>
      <c r="DO125" s="842"/>
      <c r="DP125" s="842"/>
      <c r="DQ125" s="842" t="s">
        <v>130</v>
      </c>
      <c r="DR125" s="842"/>
      <c r="DS125" s="842"/>
      <c r="DT125" s="842"/>
      <c r="DU125" s="842"/>
      <c r="DV125" s="843" t="s">
        <v>418</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418</v>
      </c>
      <c r="AB126" s="780"/>
      <c r="AC126" s="780"/>
      <c r="AD126" s="780"/>
      <c r="AE126" s="781"/>
      <c r="AF126" s="782" t="s">
        <v>130</v>
      </c>
      <c r="AG126" s="780"/>
      <c r="AH126" s="780"/>
      <c r="AI126" s="780"/>
      <c r="AJ126" s="781"/>
      <c r="AK126" s="782" t="s">
        <v>418</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418</v>
      </c>
      <c r="DH126" s="817"/>
      <c r="DI126" s="817"/>
      <c r="DJ126" s="817"/>
      <c r="DK126" s="817"/>
      <c r="DL126" s="817" t="s">
        <v>130</v>
      </c>
      <c r="DM126" s="817"/>
      <c r="DN126" s="817"/>
      <c r="DO126" s="817"/>
      <c r="DP126" s="817"/>
      <c r="DQ126" s="817">
        <v>6446</v>
      </c>
      <c r="DR126" s="817"/>
      <c r="DS126" s="817"/>
      <c r="DT126" s="817"/>
      <c r="DU126" s="817"/>
      <c r="DV126" s="794">
        <v>0</v>
      </c>
      <c r="DW126" s="794"/>
      <c r="DX126" s="794"/>
      <c r="DY126" s="794"/>
      <c r="DZ126" s="795"/>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418</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418</v>
      </c>
      <c r="DH127" s="817"/>
      <c r="DI127" s="817"/>
      <c r="DJ127" s="817"/>
      <c r="DK127" s="817"/>
      <c r="DL127" s="817" t="s">
        <v>130</v>
      </c>
      <c r="DM127" s="817"/>
      <c r="DN127" s="817"/>
      <c r="DO127" s="817"/>
      <c r="DP127" s="817"/>
      <c r="DQ127" s="817" t="s">
        <v>418</v>
      </c>
      <c r="DR127" s="817"/>
      <c r="DS127" s="817"/>
      <c r="DT127" s="817"/>
      <c r="DU127" s="817"/>
      <c r="DV127" s="794" t="s">
        <v>418</v>
      </c>
      <c r="DW127" s="794"/>
      <c r="DX127" s="794"/>
      <c r="DY127" s="794"/>
      <c r="DZ127" s="795"/>
    </row>
    <row r="128" spans="1:130" s="230"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290593</v>
      </c>
      <c r="AB128" s="801"/>
      <c r="AC128" s="801"/>
      <c r="AD128" s="801"/>
      <c r="AE128" s="802"/>
      <c r="AF128" s="803">
        <v>294329</v>
      </c>
      <c r="AG128" s="801"/>
      <c r="AH128" s="801"/>
      <c r="AI128" s="801"/>
      <c r="AJ128" s="802"/>
      <c r="AK128" s="803">
        <v>248744</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418</v>
      </c>
      <c r="BG128" s="787"/>
      <c r="BH128" s="787"/>
      <c r="BI128" s="787"/>
      <c r="BJ128" s="787"/>
      <c r="BK128" s="787"/>
      <c r="BL128" s="810"/>
      <c r="BM128" s="786">
        <v>12.71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v>13049</v>
      </c>
      <c r="DH128" s="791"/>
      <c r="DI128" s="791"/>
      <c r="DJ128" s="791"/>
      <c r="DK128" s="791"/>
      <c r="DL128" s="791" t="s">
        <v>418</v>
      </c>
      <c r="DM128" s="791"/>
      <c r="DN128" s="791"/>
      <c r="DO128" s="791"/>
      <c r="DP128" s="791"/>
      <c r="DQ128" s="791" t="s">
        <v>418</v>
      </c>
      <c r="DR128" s="791"/>
      <c r="DS128" s="791"/>
      <c r="DT128" s="791"/>
      <c r="DU128" s="791"/>
      <c r="DV128" s="792" t="s">
        <v>418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15613788</v>
      </c>
      <c r="AB129" s="780"/>
      <c r="AC129" s="780"/>
      <c r="AD129" s="780"/>
      <c r="AE129" s="781"/>
      <c r="AF129" s="782">
        <v>16179300</v>
      </c>
      <c r="AG129" s="780"/>
      <c r="AH129" s="780"/>
      <c r="AI129" s="780"/>
      <c r="AJ129" s="781"/>
      <c r="AK129" s="782">
        <v>15932554</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130</v>
      </c>
      <c r="BG129" s="771"/>
      <c r="BH129" s="771"/>
      <c r="BI129" s="771"/>
      <c r="BJ129" s="771"/>
      <c r="BK129" s="771"/>
      <c r="BL129" s="772"/>
      <c r="BM129" s="770">
        <v>17.71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2322061</v>
      </c>
      <c r="AB130" s="780"/>
      <c r="AC130" s="780"/>
      <c r="AD130" s="780"/>
      <c r="AE130" s="781"/>
      <c r="AF130" s="782">
        <v>2344933</v>
      </c>
      <c r="AG130" s="780"/>
      <c r="AH130" s="780"/>
      <c r="AI130" s="780"/>
      <c r="AJ130" s="781"/>
      <c r="AK130" s="782">
        <v>2415812</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13291727</v>
      </c>
      <c r="AB131" s="764"/>
      <c r="AC131" s="764"/>
      <c r="AD131" s="764"/>
      <c r="AE131" s="765"/>
      <c r="AF131" s="766">
        <v>13834367</v>
      </c>
      <c r="AG131" s="764"/>
      <c r="AH131" s="764"/>
      <c r="AI131" s="764"/>
      <c r="AJ131" s="765"/>
      <c r="AK131" s="766">
        <v>13516742</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418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6.9215700030000002</v>
      </c>
      <c r="AB132" s="745"/>
      <c r="AC132" s="745"/>
      <c r="AD132" s="745"/>
      <c r="AE132" s="746"/>
      <c r="AF132" s="747">
        <v>5.382563856</v>
      </c>
      <c r="AG132" s="745"/>
      <c r="AH132" s="745"/>
      <c r="AI132" s="745"/>
      <c r="AJ132" s="746"/>
      <c r="AK132" s="747">
        <v>6.1398904200000004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8.5</v>
      </c>
      <c r="AB133" s="724"/>
      <c r="AC133" s="724"/>
      <c r="AD133" s="724"/>
      <c r="AE133" s="725"/>
      <c r="AF133" s="723">
        <v>7</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P5Am1ZfeT7bFKcNUZcJR9+2/e6CVKDs8Lg0KbHrtTw/H77I53OBgG8i87xWQ5jv4DCjj8t/K9AoU/y4xgk7IQ==" saltValue="SYsJMB2fbjY/WaM6qOt0l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9014-E60E-42BB-B42E-E88E2B1FD86F}">
  <sheetPr>
    <pageSetUpPr fitToPage="1"/>
  </sheetPr>
  <dimension ref="A1:DQ105"/>
  <sheetViews>
    <sheetView showGridLines="0" view="pageBreakPreview" zoomScale="53" zoomScaleNormal="85" zoomScaleSheetLayoutView="53"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uhPemnkWEKYtz70E22e9kIe3vlOowc9Mpqloj/b0vpsyTg+Lhlduvz+xbVX2f8h1Sts8Ak2nXZnyCNma+9cA==" saltValue="U0GgWO56Fg5aszTULM9uZ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63mfAV2zcmY5ectXFP0UEYh+jmhDmsUwL8zePRGw9SB/fGcF8sBKJk/VQnyj61y7PgbNRKgxf13rs57ZEYPiA==" saltValue="/W5bOd3JEgRwjxPlvFGqfQ==" spinCount="100000" sheet="1" objects="1" scenarios="1"/>
  <dataConsolidate link="1"/>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3327008</v>
      </c>
      <c r="AP9" s="281">
        <v>52907</v>
      </c>
      <c r="AQ9" s="282">
        <v>73449</v>
      </c>
      <c r="AR9" s="283">
        <v>-28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660768</v>
      </c>
      <c r="AP10" s="284">
        <v>10508</v>
      </c>
      <c r="AQ10" s="285">
        <v>5917</v>
      </c>
      <c r="AR10" s="286">
        <v>77.599999999999994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267253</v>
      </c>
      <c r="AP11" s="284">
        <v>4250</v>
      </c>
      <c r="AQ11" s="285">
        <v>1123</v>
      </c>
      <c r="AR11" s="286">
        <v>278.5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9</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146689</v>
      </c>
      <c r="AP13" s="284">
        <v>2333</v>
      </c>
      <c r="AQ13" s="285">
        <v>2374</v>
      </c>
      <c r="AR13" s="286">
        <v>-1.7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208460</v>
      </c>
      <c r="AP14" s="284">
        <v>3315</v>
      </c>
      <c r="AQ14" s="285">
        <v>1666</v>
      </c>
      <c r="AR14" s="286">
        <v>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-236261</v>
      </c>
      <c r="AP15" s="284">
        <v>-3757</v>
      </c>
      <c r="AQ15" s="285">
        <v>-4765</v>
      </c>
      <c r="AR15" s="286">
        <v>-21.2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4373917</v>
      </c>
      <c r="AP16" s="284">
        <v>69555</v>
      </c>
      <c r="AQ16" s="285">
        <v>79774</v>
      </c>
      <c r="AR16" s="286">
        <v>-12.8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6.47</v>
      </c>
      <c r="AP21" s="298">
        <v>7.58</v>
      </c>
      <c r="AQ21" s="299">
        <v>-1.1100000000000001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99.8</v>
      </c>
      <c r="AP22" s="303">
        <v>98.4</v>
      </c>
      <c r="AQ22" s="304">
        <v>1.4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2463843</v>
      </c>
      <c r="AP32" s="312">
        <v>39181</v>
      </c>
      <c r="AQ32" s="313">
        <v>42324</v>
      </c>
      <c r="AR32" s="314">
        <v>-7.4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47</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400603</v>
      </c>
      <c r="AP35" s="312">
        <v>6371</v>
      </c>
      <c r="AQ35" s="313">
        <v>12192</v>
      </c>
      <c r="AR35" s="314">
        <v>-47.7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629842</v>
      </c>
      <c r="AP36" s="312">
        <v>10016</v>
      </c>
      <c r="AQ36" s="313">
        <v>2056</v>
      </c>
      <c r="AR36" s="314">
        <v>387.2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t="s">
        <v>516</v>
      </c>
      <c r="AP37" s="312" t="s">
        <v>516</v>
      </c>
      <c r="AQ37" s="313">
        <v>621</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v>181</v>
      </c>
      <c r="AP38" s="315">
        <v>3</v>
      </c>
      <c r="AQ38" s="316">
        <v>1</v>
      </c>
      <c r="AR38" s="304">
        <v>200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-248744</v>
      </c>
      <c r="AP39" s="312">
        <v>-3956</v>
      </c>
      <c r="AQ39" s="313">
        <v>-5206</v>
      </c>
      <c r="AR39" s="314">
        <v>-24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-2415812</v>
      </c>
      <c r="AP40" s="312">
        <v>-38417</v>
      </c>
      <c r="AQ40" s="313">
        <v>-36761</v>
      </c>
      <c r="AR40" s="314">
        <v>4.5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829913</v>
      </c>
      <c r="AP41" s="312">
        <v>13198</v>
      </c>
      <c r="AQ41" s="313">
        <v>15273</v>
      </c>
      <c r="AR41" s="314">
        <v>-13.6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3687283</v>
      </c>
      <c r="AN51" s="334">
        <v>56134</v>
      </c>
      <c r="AO51" s="335">
        <v>-0.2</v>
      </c>
      <c r="AP51" s="336">
        <v>54684</v>
      </c>
      <c r="AQ51" s="337">
        <v>1.1000000000000001</v>
      </c>
      <c r="AR51" s="338">
        <v>-1.3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1827578</v>
      </c>
      <c r="AN52" s="342">
        <v>27823</v>
      </c>
      <c r="AO52" s="343">
        <v>1.1000000000000001</v>
      </c>
      <c r="AP52" s="344">
        <v>32829</v>
      </c>
      <c r="AQ52" s="345">
        <v>7.2</v>
      </c>
      <c r="AR52" s="346">
        <v>-6.1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3322480</v>
      </c>
      <c r="AN53" s="334">
        <v>51023</v>
      </c>
      <c r="AO53" s="335">
        <v>-9.1</v>
      </c>
      <c r="AP53" s="336">
        <v>62383</v>
      </c>
      <c r="AQ53" s="337">
        <v>14.1</v>
      </c>
      <c r="AR53" s="338">
        <v>-23.2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1883338</v>
      </c>
      <c r="AN54" s="342">
        <v>28922</v>
      </c>
      <c r="AO54" s="343">
        <v>3.9</v>
      </c>
      <c r="AP54" s="344">
        <v>35325</v>
      </c>
      <c r="AQ54" s="345">
        <v>7.6</v>
      </c>
      <c r="AR54" s="346">
        <v>-3.7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3934924</v>
      </c>
      <c r="AN55" s="334">
        <v>61144</v>
      </c>
      <c r="AO55" s="335">
        <v>19.8</v>
      </c>
      <c r="AP55" s="336">
        <v>63812</v>
      </c>
      <c r="AQ55" s="337">
        <v>2.2999999999999998</v>
      </c>
      <c r="AR55" s="338">
        <v>17.5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2444992</v>
      </c>
      <c r="AN56" s="342">
        <v>37992</v>
      </c>
      <c r="AO56" s="343">
        <v>31.4</v>
      </c>
      <c r="AP56" s="344">
        <v>33848</v>
      </c>
      <c r="AQ56" s="345">
        <v>-4.2</v>
      </c>
      <c r="AR56" s="346">
        <v>35.6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3929842</v>
      </c>
      <c r="AN57" s="334">
        <v>61825</v>
      </c>
      <c r="AO57" s="335">
        <v>1.1000000000000001</v>
      </c>
      <c r="AP57" s="336">
        <v>54225</v>
      </c>
      <c r="AQ57" s="337">
        <v>-15</v>
      </c>
      <c r="AR57" s="338">
        <v>16.100000000000001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2471076</v>
      </c>
      <c r="AN58" s="342">
        <v>38875</v>
      </c>
      <c r="AO58" s="343">
        <v>2.2999999999999998</v>
      </c>
      <c r="AP58" s="344">
        <v>27337</v>
      </c>
      <c r="AQ58" s="345">
        <v>-19.2</v>
      </c>
      <c r="AR58" s="346">
        <v>21.5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3585189</v>
      </c>
      <c r="AN59" s="334">
        <v>57013</v>
      </c>
      <c r="AO59" s="335">
        <v>-7.8</v>
      </c>
      <c r="AP59" s="336">
        <v>54016</v>
      </c>
      <c r="AQ59" s="337">
        <v>-0.4</v>
      </c>
      <c r="AR59" s="338">
        <v>-7.4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1582065</v>
      </c>
      <c r="AN60" s="342">
        <v>25158</v>
      </c>
      <c r="AO60" s="343">
        <v>-35.299999999999997</v>
      </c>
      <c r="AP60" s="344">
        <v>28078</v>
      </c>
      <c r="AQ60" s="345">
        <v>2.7</v>
      </c>
      <c r="AR60" s="346">
        <v>-38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3691944</v>
      </c>
      <c r="AN61" s="349">
        <v>57428</v>
      </c>
      <c r="AO61" s="350">
        <v>0.8</v>
      </c>
      <c r="AP61" s="351">
        <v>57824</v>
      </c>
      <c r="AQ61" s="352">
        <v>0.4</v>
      </c>
      <c r="AR61" s="338">
        <v>0.4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2041810</v>
      </c>
      <c r="AN62" s="342">
        <v>31754</v>
      </c>
      <c r="AO62" s="343">
        <v>0.7</v>
      </c>
      <c r="AP62" s="344">
        <v>31483</v>
      </c>
      <c r="AQ62" s="345">
        <v>-1.2</v>
      </c>
      <c r="AR62" s="346">
        <v>1.9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9zRdnmqjFr/M7nqoA9FAJ5JoxjzmAfDN+/MCz05HS9ZHFWCq3YPYBH7nHGcVo7NldvzWROh8KDnHrX20dWzNHA==" saltValue="iV1y5/YwFZZzW9njb88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eCrKCmFZhMJOIhzcl8k82JUswz6LK7ZIHNSEF5Kmd3T44j5S6k2pHxUSfpXEX0zcmeOJ4LvTidvz7bwgtwii5g==" saltValue="YXCTaWT2tDAa/1L+Zltoa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2+uf1TCw3ic3FgjyvEadPr7VoP9ez7qok+w6/584P+NNZrPzj8xjcSiewFRebCv5wEGz+hoFaOd3Vj36qS60tw==" saltValue="tH6ZPhW6edYtWEvquEhRK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19.09</v>
      </c>
      <c r="G47" s="12">
        <v>19.78</v>
      </c>
      <c r="H47" s="12">
        <v>17.5</v>
      </c>
      <c r="I47" s="12">
        <v>20.76</v>
      </c>
      <c r="J47" s="13">
        <v>27.98</v>
      </c>
    </row>
    <row r="48" spans="2:10" ht="57.75" customHeight="1" x14ac:dyDescent="0.2">
      <c r="B48" s="14"/>
      <c r="C48" s="1141" t="s">
        <v>4</v>
      </c>
      <c r="D48" s="1141"/>
      <c r="E48" s="1142"/>
      <c r="F48" s="15">
        <v>5.07</v>
      </c>
      <c r="G48" s="16">
        <v>1.56</v>
      </c>
      <c r="H48" s="16">
        <v>1.37</v>
      </c>
      <c r="I48" s="16">
        <v>8.44</v>
      </c>
      <c r="J48" s="17">
        <v>5.64</v>
      </c>
    </row>
    <row r="49" spans="2:10" ht="57.75" customHeight="1" thickBot="1" x14ac:dyDescent="0.25">
      <c r="B49" s="18"/>
      <c r="C49" s="1143" t="s">
        <v>5</v>
      </c>
      <c r="D49" s="1143"/>
      <c r="E49" s="1144"/>
      <c r="F49" s="19" t="s">
        <v>562</v>
      </c>
      <c r="G49" s="20" t="s">
        <v>563</v>
      </c>
      <c r="H49" s="20" t="s">
        <v>564</v>
      </c>
      <c r="I49" s="20">
        <v>10.36</v>
      </c>
      <c r="J49" s="21" t="s">
        <v>565</v>
      </c>
    </row>
    <row r="50" spans="2:10" ht="13" x14ac:dyDescent="0.2"/>
  </sheetData>
  <sheetProtection algorithmName="SHA-512" hashValue="PrwsS/GsopZCSUPF6NcvcPpeytO3y33Ox2vxRVqVM+0rRrpyIMyE3vXF8C/UgTQmJ+ydl06IYzxVZ71leDZvyA==" saltValue="d4XOWu0Vl8+dX7GEqom6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2024-03-15T06:30:11Z</cp:lastPrinted>
  <dcterms:created xsi:type="dcterms:W3CDTF">2024-02-05T00:28:50Z</dcterms:created>
  <dcterms:modified xsi:type="dcterms:W3CDTF">2024-03-19T02:40:54Z</dcterms:modified>
  <cp:category/>
</cp:coreProperties>
</file>