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9E826C9A-2828-47E5-99BB-D71055671D27}"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AM37" i="10"/>
  <c r="C37" i="10"/>
  <c r="CO36" i="10"/>
  <c r="AM36" i="10"/>
  <c r="CO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c r="AM35" i="10" s="1"/>
  <c r="BW34" i="10" l="1"/>
  <c r="BE34" i="10"/>
  <c r="BE35" i="10" s="1"/>
  <c r="BE36" i="10" s="1"/>
  <c r="BE37" i="10" s="1"/>
  <c r="BW35" i="10" l="1"/>
  <c r="BW36" i="10" s="1"/>
  <c r="BW37" i="10" s="1"/>
  <c r="BW38" i="10" s="1"/>
  <c r="BW39" i="10" s="1"/>
  <c r="CO34" i="10" l="1"/>
</calcChain>
</file>

<file path=xl/sharedStrings.xml><?xml version="1.0" encoding="utf-8"?>
<sst xmlns="http://schemas.openxmlformats.org/spreadsheetml/2006/main" count="1097" uniqueCount="604">
  <si>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</si>
  <si>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</si>
  <si>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</si>
  <si>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</si>
  <si>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</si>
  <si>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</si>
  <si>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</si>
  <si>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</si>
  <si>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</si>
  <si>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</si>
  <si>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</si>
  <si>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</si>
  <si>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</si>
  <si>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</si>
  <si>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</si>
  <si>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</si>
  <si>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</si>
  <si>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</si>
  <si>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</si>
  <si>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</si>
  <si>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</si>
  <si>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</si>
  <si>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</si>
  <si>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</si>
  <si>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</si>
  <si>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</si>
  <si>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</si>
  <si>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</si>
  <si>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</si>
  <si>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</si>
  <si>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</si>
  <si>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</si>
  <si>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</si>
  <si>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</si>
  <si>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</si>
  <si>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</si>
  <si>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</si>
  <si>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</si>
  <si>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</si>
  <si>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</si>
  <si>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</si>
  <si>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</si>
  <si>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</si>
  <si>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</si>
  <si>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</si>
  <si>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</si>
  <si>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</si>
  <si>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</si>
  <si>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</si>
  <si>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</si>
  <si>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</si>
  <si>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</si>
  <si>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</si>
  <si>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</si>
  <si>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</si>
  <si>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</si>
  <si>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</si>
  <si>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</si>
  <si>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</si>
  <si>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</si>
  <si>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</si>
  <si>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</si>
  <si>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</si>
  <si>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</si>
  <si>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</si>
  <si>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</si>
  <si>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</si>
  <si>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</si>
  <si>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</si>
  <si>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</si>
  <si>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</si>
  <si>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</si>
  <si>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</si>
  <si>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</si>
  <si>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</si>
  <si>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</si>
  <si>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</si>
  <si>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</si>
  <si>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</si>
  <si>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</si>
  <si>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</si>
  <si>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</si>
  <si>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</si>
  <si>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</si>
  <si>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</si>
  <si>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</si>
  <si>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</si>
  <si>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</si>
  <si>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</si>
  <si>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</si>
  <si>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</si>
  <si>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</si>
  <si>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</si>
  <si>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</si>
  <si>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</si>
  <si>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</si>
  <si>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</si>
  <si>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</si>
  <si>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</si>
  <si>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みどり市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</si>
  <si>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</si>
  <si>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</si>
  <si>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</si>
  <si>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</si>
  <si>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</si>
  <si>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</si>
  <si>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</si>
  <si>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</si>
  <si>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</si>
  <si>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</si>
  <si>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</si>
  <si>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</si>
  <si>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</si>
  <si>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</si>
  <si>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</si>
  <si>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</si>
  <si>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</si>
  <si>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</si>
  <si>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</si>
  <si>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</si>
  <si>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</si>
  <si>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</si>
  <si>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</si>
  <si>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</si>
  <si>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</si>
  <si>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</si>
  <si>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</si>
  <si>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</si>
  <si>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</si>
  <si>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</si>
  <si>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</si>
  <si>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</si>
  <si>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</si>
  <si>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</si>
  <si>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</si>
  <si>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</si>
  <si>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</si>
  <si>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</si>
  <si>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</si>
  <si>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</si>
  <si>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</si>
  <si>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</si>
  <si>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</si>
  <si>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</si>
  <si>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</si>
  <si>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</si>
  <si>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</si>
  <si>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</si>
  <si>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</si>
  <si>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</si>
  <si>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</si>
  <si>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</si>
  <si>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</si>
  <si>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</si>
  <si>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</si>
  <si>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</si>
  <si>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</si>
  <si>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</si>
  <si>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</si>
  <si>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</si>
  <si>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</si>
  <si>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</si>
  <si>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</si>
  <si>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</si>
  <si>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</si>
  <si>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</si>
  <si>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</si>
  <si>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</si>
  <si>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</si>
  <si>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</si>
  <si>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</si>
  <si>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</si>
  <si>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</si>
  <si>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</si>
  <si>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</si>
  <si>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</si>
  <si>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</si>
  <si>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</si>
  <si>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</si>
  <si>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</si>
  <si>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</si>
  <si>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</si>
  <si>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</si>
  <si>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</si>
  <si>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</si>
  <si>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</si>
  <si>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</si>
  <si>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</si>
  <si>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</si>
  <si>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</si>
  <si>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</si>
  <si>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</si>
  <si>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</si>
  <si>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</si>
  <si>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</si>
  <si>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</si>
  <si>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</si>
  <si>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</si>
  <si>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</si>
  <si>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</si>
  <si>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</si>
  <si>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</si>
  <si>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</si>
  <si>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</si>
  <si>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</si>
  <si>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</si>
  <si>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</si>
  <si>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</si>
  <si>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</si>
  <si>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</si>
  <si>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</si>
  <si>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</si>
  <si>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</si>
  <si>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</si>
  <si>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</si>
  <si>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群馬県みどり市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</si>
  <si>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</si>
  <si>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</si>
  <si>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</si>
  <si>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</si>
  <si>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</si>
  <si>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</si>
  <si>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</si>
  <si>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</si>
  <si>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</si>
  <si>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</si>
  <si>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</si>
  <si>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</si>
  <si>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</si>
  <si>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</si>
  <si>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</si>
  <si>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</si>
  <si>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</si>
  <si>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</si>
  <si>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</si>
  <si>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</si>
  <si>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</si>
  <si>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</si>
  <si>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</si>
  <si>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</si>
  <si>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</si>
  <si>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</si>
  <si>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</si>
  <si>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</si>
  <si>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</si>
  <si>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</si>
  <si>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</si>
  <si>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</si>
  <si>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</si>
  <si>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</si>
  <si>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</si>
  <si>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</si>
  <si>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</si>
  <si>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</si>
  <si>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</si>
  <si>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</si>
  <si>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</si>
  <si>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</si>
  <si>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</si>
  <si>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</si>
  <si>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</si>
  <si>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</si>
  <si>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</si>
  <si>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</si>
  <si>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</si>
  <si>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</si>
  <si>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</si>
  <si>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</si>
  <si>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</si>
  <si>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</si>
  <si>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</si>
  <si>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</si>
  <si>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</si>
  <si>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</si>
  <si>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</si>
  <si>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</si>
  <si>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</si>
  <si>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</si>
  <si>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</si>
  <si>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</si>
  <si>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</si>
  <si>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</si>
  <si>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</si>
  <si>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</si>
  <si>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</si>
  <si>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</si>
  <si>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</si>
  <si>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</si>
  <si>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</si>
  <si>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</si>
  <si>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</si>
  <si>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</si>
  <si>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</si>
  <si>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</si>
  <si>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</si>
  <si>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</si>
  <si>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</si>
  <si>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</si>
  <si>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</si>
  <si>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</si>
  <si>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</si>
  <si>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</si>
  <si>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</si>
  <si>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</si>
  <si>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</si>
  <si>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</si>
  <si>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</si>
  <si>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</si>
  <si>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</si>
  <si>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</si>
  <si>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</si>
  <si>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</si>
  <si>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</si>
  <si>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</si>
  <si>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</si>
  <si>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</si>
  <si>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</si>
  <si>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</si>
  <si>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</si>
  <si>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</si>
  <si>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</si>
  <si>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</si>
  <si>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</si>
  <si>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</si>
  <si>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</si>
  <si>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</si>
  <si>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</si>
  <si>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</si>
  <si>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</si>
  <si>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</si>
  <si>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</si>
  <si>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</si>
  <si>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</si>
  <si>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</si>
  <si>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</si>
  <si>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</si>
  <si>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</si>
  <si>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</si>
  <si>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</si>
  <si>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</si>
  <si>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</si>
  <si>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</si>
  <si>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</si>
  <si>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</si>
  <si>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</si>
  <si>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</si>
  <si>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</si>
  <si>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</si>
  <si>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</si>
  <si>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</si>
  <si>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</si>
  <si>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</si>
  <si>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</si>
  <si>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</si>
  <si>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</si>
  <si>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</si>
  <si>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</si>
  <si>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</si>
  <si>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</si>
  <si>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</si>
  <si>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</si>
  <si>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</si>
  <si>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</si>
  <si>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</si>
  <si>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</si>
  <si>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</si>
  <si>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</si>
  <si>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群馬県みどり市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</si>
  <si>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</si>
  <si>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</si>
  <si>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</si>
  <si>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</si>
  <si>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</si>
  <si>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</si>
  <si>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</si>
  <si>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</si>
  <si>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</si>
  <si>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</si>
  <si>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</si>
  <si>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</si>
  <si>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</si>
  <si>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</si>
  <si>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</si>
  <si>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</si>
  <si>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</si>
  <si>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</si>
  <si>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</si>
  <si>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</si>
  <si>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鉄道経営対策事業特別会計</t>
    <phoneticPr fontId="5"/>
  </si>
  <si>
    <t>富弘美術館事業特別会計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</si>
  <si>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</si>
  <si>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</si>
  <si>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</si>
  <si>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</si>
  <si>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</si>
  <si>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</si>
  <si>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</si>
  <si>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</si>
  <si>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</si>
  <si>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</si>
  <si>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</si>
  <si>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</si>
  <si>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</si>
  <si>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</si>
  <si>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国民健康保険（診療所勘定）特別会計</t>
    <phoneticPr fontId="5"/>
  </si>
  <si>
    <t>後期高齢者医療特別会計</t>
    <phoneticPr fontId="5"/>
  </si>
  <si>
    <t>介護保険（保険事業勘定）特別会計</t>
    <phoneticPr fontId="5"/>
  </si>
  <si>
    <t>競艇事業特別会計</t>
    <phoneticPr fontId="5"/>
  </si>
  <si>
    <t>簡易水道事業会計</t>
    <phoneticPr fontId="5"/>
  </si>
  <si>
    <t>法適用企業</t>
    <phoneticPr fontId="5"/>
  </si>
  <si>
    <t>公共下水道事業会計</t>
    <phoneticPr fontId="5"/>
  </si>
  <si>
    <t>法適用企業</t>
    <phoneticPr fontId="5"/>
  </si>
  <si>
    <t>太陽光発電事業特別会計</t>
    <phoneticPr fontId="5"/>
  </si>
  <si>
    <t>法非適用企業</t>
    <phoneticPr fontId="5"/>
  </si>
  <si>
    <t>戸別浄化槽事業特別会計</t>
    <phoneticPr fontId="5"/>
  </si>
  <si>
    <t>法非適用企業</t>
    <phoneticPr fontId="5"/>
  </si>
  <si>
    <t>農業集落排水事業特別会計</t>
    <phoneticPr fontId="5"/>
  </si>
  <si>
    <t>法非適用企業</t>
    <phoneticPr fontId="5"/>
  </si>
  <si>
    <t>企業用地整備事業特別会計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</si>
  <si>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</si>
  <si>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</si>
  <si>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</si>
  <si>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</si>
  <si>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</si>
  <si>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</si>
  <si>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</si>
  <si>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</si>
  <si>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</si>
  <si>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</si>
  <si>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</si>
  <si>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</si>
  <si>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</si>
  <si>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</si>
  <si>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</si>
  <si>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</si>
  <si>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</si>
  <si>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</si>
  <si>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</si>
  <si>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</si>
  <si>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</si>
  <si>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</si>
  <si>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</si>
  <si>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</si>
  <si>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</si>
  <si>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</si>
  <si>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</si>
  <si>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</si>
  <si>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</si>
  <si>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</si>
  <si>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</si>
  <si>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</si>
  <si>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</si>
  <si>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</si>
  <si>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</si>
  <si>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</si>
  <si>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</si>
  <si>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</si>
  <si>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</si>
  <si>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</si>
  <si>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</si>
  <si>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</si>
  <si>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</si>
  <si>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</si>
  <si>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</si>
  <si>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</si>
  <si>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</si>
  <si>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</si>
  <si>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</si>
  <si>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</si>
  <si>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</si>
  <si>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</si>
  <si>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</si>
  <si>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</si>
  <si>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</si>
  <si>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</si>
  <si>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</si>
  <si>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</si>
  <si>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</si>
  <si>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</si>
  <si>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</si>
  <si>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</si>
  <si>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</si>
  <si>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</si>
  <si>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</si>
  <si>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</si>
  <si>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</si>
  <si>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</si>
  <si>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</si>
  <si>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</si>
  <si>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</si>
  <si>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</si>
  <si>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</si>
  <si>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</si>
  <si>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</si>
  <si>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</si>
  <si>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</si>
  <si>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</si>
  <si>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</si>
  <si>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</si>
  <si>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</si>
  <si>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</si>
  <si>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</si>
  <si>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</si>
  <si>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</si>
  <si>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</si>
  <si>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</si>
  <si>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</si>
  <si>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</si>
  <si>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</si>
  <si>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</si>
  <si>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</si>
  <si>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</si>
  <si>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</si>
  <si>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</si>
  <si>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</si>
  <si>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</si>
  <si>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</si>
  <si>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</si>
  <si>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</si>
  <si>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</si>
  <si>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</si>
  <si>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</si>
  <si>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</si>
  <si>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</si>
  <si>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</si>
  <si>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</si>
  <si>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</si>
  <si>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</si>
  <si>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</si>
  <si>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</si>
  <si>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</si>
  <si>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</si>
  <si>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</si>
  <si>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</si>
  <si>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</si>
  <si>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</si>
  <si>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</si>
  <si>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</si>
  <si>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</si>
  <si>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</si>
  <si>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</si>
  <si>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</si>
  <si>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</si>
  <si>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</si>
  <si>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</si>
  <si>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</si>
  <si>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</si>
  <si>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</si>
  <si>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</si>
  <si>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</si>
  <si>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</si>
  <si>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</si>
  <si>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</si>
  <si>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</si>
  <si>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</si>
  <si>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</si>
  <si>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</si>
  <si>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</si>
  <si>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</si>
  <si>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</si>
  <si>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</si>
  <si>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</si>
  <si>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</si>
  <si>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</si>
  <si>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</si>
  <si>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</si>
  <si>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</si>
  <si>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</si>
  <si>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</si>
  <si>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</si>
  <si>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7.53</t>
  </si>
  <si>
    <t>▲ 9.82</t>
  </si>
  <si>
    <t>▲ 0.98</t>
  </si>
  <si>
    <t>▲ 6.07</t>
  </si>
  <si>
    <t>一般会計</t>
  </si>
  <si>
    <t>介護保険（保険事業勘定）特別会計</t>
  </si>
  <si>
    <t>公共下水道事業会計</t>
  </si>
  <si>
    <t>競艇事業特別会計</t>
  </si>
  <si>
    <t>簡易水道事業会計</t>
  </si>
  <si>
    <t>太陽光発電事業特別会計</t>
  </si>
  <si>
    <t>国民健康保険（事業勘定）特別会計</t>
  </si>
  <si>
    <t>富弘美術館事業特別会計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</si>
  <si>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</si>
  <si>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</si>
  <si>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</si>
  <si>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</si>
  <si>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</si>
  <si>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</si>
  <si>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</si>
  <si>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</si>
  <si>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ふるさとづくり基金</t>
    <rPh sb="7" eb="9">
      <t>キキン</t>
    </rPh>
    <phoneticPr fontId="5"/>
  </si>
  <si>
    <t>地域福祉基金</t>
    <rPh sb="0" eb="6">
      <t>チイキフクシキキン</t>
    </rPh>
    <phoneticPr fontId="5"/>
  </si>
  <si>
    <t>鉄道経営対策事業基金</t>
    <rPh sb="0" eb="10">
      <t>テツドウケイエイタイサクジギョウキキン</t>
    </rPh>
    <phoneticPr fontId="5"/>
  </si>
  <si>
    <t>義務教育施設整備基金</t>
    <rPh sb="0" eb="10">
      <t>ギムキョウイクシセツセイビキキン</t>
    </rPh>
    <phoneticPr fontId="5"/>
  </si>
  <si>
    <t>庁舎建設等基金</t>
    <rPh sb="0" eb="7">
      <t>チョウシャケンセツトウキキン</t>
    </rPh>
    <phoneticPr fontId="5"/>
  </si>
  <si>
    <t>-</t>
    <phoneticPr fontId="2"/>
  </si>
  <si>
    <t>浅原体験村</t>
    <rPh sb="0" eb="2">
      <t>アサバラ</t>
    </rPh>
    <rPh sb="2" eb="5">
      <t>タイケンムラ</t>
    </rPh>
    <phoneticPr fontId="2"/>
  </si>
  <si>
    <t>群馬県後期高齢者医療広域連合（一般会計）</t>
    <rPh sb="0" eb="3">
      <t>グンマケン</t>
    </rPh>
    <rPh sb="3" eb="14">
      <t>コウキコウレイシャイリョウコウイキレンゴウ</t>
    </rPh>
    <rPh sb="15" eb="19">
      <t>イッパンカイケイ</t>
    </rPh>
    <phoneticPr fontId="2"/>
  </si>
  <si>
    <t>群馬県後期高齢者医療広域連合（事業会計）</t>
    <rPh sb="0" eb="3">
      <t>グンマケン</t>
    </rPh>
    <rPh sb="3" eb="7">
      <t>コウキコウレイ</t>
    </rPh>
    <rPh sb="7" eb="8">
      <t>シャ</t>
    </rPh>
    <rPh sb="8" eb="14">
      <t>イリョウコウイキレンゴウ</t>
    </rPh>
    <rPh sb="15" eb="19">
      <t>ジギョウカイケイ</t>
    </rPh>
    <phoneticPr fontId="2"/>
  </si>
  <si>
    <t>桐生地域医療組合</t>
    <rPh sb="0" eb="8">
      <t>キリュウチイキイリョウクミアイ</t>
    </rPh>
    <phoneticPr fontId="2"/>
  </si>
  <si>
    <t>群馬県市町村総合事務組合</t>
    <rPh sb="0" eb="12">
      <t>グンマケンシチョウソンソウゴウジムクミアイ</t>
    </rPh>
    <phoneticPr fontId="2"/>
  </si>
  <si>
    <t>群馬県市町村会館管理組合</t>
    <rPh sb="0" eb="12">
      <t>グンマケンシチョウソンカイカンカンリクミアイ</t>
    </rPh>
    <phoneticPr fontId="2"/>
  </si>
  <si>
    <t>群馬県東部水道企業団</t>
    <rPh sb="0" eb="10">
      <t>グンマケントウブスイドウキギョウダン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</si>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</sst>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AC4B-4BF0-9239-7191508354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34325</c:v>
                </c:pt>
                <c:pt idx="1">
                  <c:v>48183</c:v>
                </c:pt>
                <c:pt idx="2">
                  <c:v>89348</c:v>
                </c:pt>
                <c:pt idx="3">
                  <c:v>97979</c:v>
                </c:pt>
                <c:pt idx="4">
                  <c:v>40547</c:v>
                </c:pt>
              </c:numCache>
            </c:numRef>
          </c:val>
          <c:smooth val="0"/>
          <c:extLst>
            <c:ext xmlns:c16="http://schemas.microsoft.com/office/drawing/2014/chart" uri="{C3380CC4-5D6E-409C-BE32-E72D297353CC}">
              <c16:uniqueId val="{00000001-AC4B-4BF0-9239-7191508354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8.8000000000000007</c:v>
                </c:pt>
                <c:pt idx="1">
                  <c:v>7.92</c:v>
                </c:pt>
                <c:pt idx="2">
                  <c:v>10.9</c:v>
                </c:pt>
                <c:pt idx="3">
                  <c:v>10.85</c:v>
                </c:pt>
                <c:pt idx="4">
                  <c:v>12.43</c:v>
                </c:pt>
              </c:numCache>
            </c:numRef>
          </c:val>
          <c:extLst>
            <c:ext xmlns:c16="http://schemas.microsoft.com/office/drawing/2014/chart" uri="{C3380CC4-5D6E-409C-BE32-E72D297353CC}">
              <c16:uniqueId val="{00000000-8816-4565-89D0-C9D2C53D7D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69.790000000000006</c:v>
                </c:pt>
                <c:pt idx="1">
                  <c:v>65.89</c:v>
                </c:pt>
                <c:pt idx="2">
                  <c:v>64.05</c:v>
                </c:pt>
                <c:pt idx="3">
                  <c:v>66.83</c:v>
                </c:pt>
                <c:pt idx="4">
                  <c:v>66.48</c:v>
                </c:pt>
              </c:numCache>
            </c:numRef>
          </c:val>
          <c:extLst>
            <c:ext xmlns:c16="http://schemas.microsoft.com/office/drawing/2014/chart" uri="{C3380CC4-5D6E-409C-BE32-E72D297353CC}">
              <c16:uniqueId val="{00000001-8816-4565-89D0-C9D2C53D7D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-7.53</c:v>
                </c:pt>
                <c:pt idx="1">
                  <c:v>-9.82</c:v>
                </c:pt>
                <c:pt idx="2">
                  <c:v>-0.98</c:v>
                </c:pt>
                <c:pt idx="3">
                  <c:v>0.86</c:v>
                </c:pt>
                <c:pt idx="4">
                  <c:v>-6.07</c:v>
                </c:pt>
              </c:numCache>
            </c:numRef>
          </c:val>
          <c:smooth val="0"/>
          <c:extLst>
            <c:ext xmlns:c16="http://schemas.microsoft.com/office/drawing/2014/chart" uri="{C3380CC4-5D6E-409C-BE32-E72D297353CC}">
              <c16:uniqueId val="{00000002-8816-4565-89D0-C9D2C53D7D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0.35</c:v>
                </c:pt>
                <c:pt idx="2">
                  <c:v>#N/A</c:v>
                </c:pt>
                <c:pt idx="3">
                  <c:v>0.34</c:v>
                </c:pt>
                <c:pt idx="4">
                  <c:v>#N/A</c:v>
                </c:pt>
                <c:pt idx="5">
                  <c:v>0.18</c:v>
                </c:pt>
                <c:pt idx="6">
                  <c:v>#N/A</c:v>
                </c:pt>
                <c:pt idx="7">
                  <c:v>0.08</c:v>
                </c:pt>
                <c:pt idx="8">
                  <c:v>#N/A</c:v>
                </c:pt>
                <c:pt idx="9">
                  <c:v>0.05</c:v>
                </c:pt>
              </c:numCache>
            </c:numRef>
          </c:val>
          <c:extLst>
            <c:ext xmlns:c16="http://schemas.microsoft.com/office/drawing/2014/chart" uri="{C3380CC4-5D6E-409C-BE32-E72D297353CC}">
              <c16:uniqueId val="{00000000-929D-4936-BFFB-C39301E472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9D-4936-BFFB-C39301E47235}"/>
            </c:ext>
          </c:extLst>
        </c:ser>
        <c:ser>
          <c:idx val="2"/>
          <c:order val="2"/>
          <c:tx>
            <c:strRef>
              <c:f>データシート!$A$29</c:f>
              <c:strCache>
                <c:ptCount val="1"/>
                <c:pt idx="0">
                  <c:v>富弘美術館事業特別会計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0.03</c:v>
                </c:pt>
                <c:pt idx="4">
                  <c:v>#N/A</c:v>
                </c:pt>
                <c:pt idx="5">
                  <c:v>0.06</c:v>
                </c:pt>
                <c:pt idx="6">
                  <c:v>#N/A</c:v>
                </c:pt>
                <c:pt idx="7">
                  <c:v>0.06</c:v>
                </c:pt>
                <c:pt idx="8">
                  <c:v>#N/A</c:v>
                </c:pt>
                <c:pt idx="9">
                  <c:v>0.06</c:v>
                </c:pt>
              </c:numCache>
            </c:numRef>
          </c:val>
          <c:extLst>
            <c:ext xmlns:c16="http://schemas.microsoft.com/office/drawing/2014/chart" uri="{C3380CC4-5D6E-409C-BE32-E72D297353CC}">
              <c16:uniqueId val="{00000002-929D-4936-BFFB-C39301E47235}"/>
            </c:ext>
          </c:extLst>
        </c:ser>
        <c:ser>
          <c:idx val="3"/>
          <c:order val="3"/>
          <c:tx>
            <c:strRef>
              <c:f>データシート!$A$30</c:f>
              <c:strCache>
                <c:ptCount val="1"/>
                <c:pt idx="0">
                  <c:v>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0.49</c:v>
                </c:pt>
                <c:pt idx="2">
                  <c:v>#N/A</c:v>
                </c:pt>
                <c:pt idx="3">
                  <c:v>0.19</c:v>
                </c:pt>
                <c:pt idx="4">
                  <c:v>#N/A</c:v>
                </c:pt>
                <c:pt idx="5">
                  <c:v>1.08</c:v>
                </c:pt>
                <c:pt idx="6">
                  <c:v>#N/A</c:v>
                </c:pt>
                <c:pt idx="7">
                  <c:v>0.85</c:v>
                </c:pt>
                <c:pt idx="8">
                  <c:v>#N/A</c:v>
                </c:pt>
                <c:pt idx="9">
                  <c:v>0.19</c:v>
                </c:pt>
              </c:numCache>
            </c:numRef>
          </c:val>
          <c:extLst>
            <c:ext xmlns:c16="http://schemas.microsoft.com/office/drawing/2014/chart" uri="{C3380CC4-5D6E-409C-BE32-E72D297353CC}">
              <c16:uniqueId val="{00000003-929D-4936-BFFB-C39301E47235}"/>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0.32</c:v>
                </c:pt>
                <c:pt idx="2">
                  <c:v>#N/A</c:v>
                </c:pt>
                <c:pt idx="3">
                  <c:v>0.31</c:v>
                </c:pt>
                <c:pt idx="4">
                  <c:v>#N/A</c:v>
                </c:pt>
                <c:pt idx="5">
                  <c:v>0.3</c:v>
                </c:pt>
                <c:pt idx="6">
                  <c:v>#N/A</c:v>
                </c:pt>
                <c:pt idx="7">
                  <c:v>0.27</c:v>
                </c:pt>
                <c:pt idx="8">
                  <c:v>#N/A</c:v>
                </c:pt>
                <c:pt idx="9">
                  <c:v>0.27</c:v>
                </c:pt>
              </c:numCache>
            </c:numRef>
          </c:val>
          <c:extLst>
            <c:ext xmlns:c16="http://schemas.microsoft.com/office/drawing/2014/chart" uri="{C3380CC4-5D6E-409C-BE32-E72D297353CC}">
              <c16:uniqueId val="{00000004-929D-4936-BFFB-C39301E47235}"/>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0.2</c:v>
                </c:pt>
                <c:pt idx="6">
                  <c:v>#N/A</c:v>
                </c:pt>
                <c:pt idx="7">
                  <c:v>0.3</c:v>
                </c:pt>
                <c:pt idx="8">
                  <c:v>#N/A</c:v>
                </c:pt>
                <c:pt idx="9">
                  <c:v>0.44</c:v>
                </c:pt>
              </c:numCache>
            </c:numRef>
          </c:val>
          <c:extLst>
            <c:ext xmlns:c16="http://schemas.microsoft.com/office/drawing/2014/chart" uri="{C3380CC4-5D6E-409C-BE32-E72D297353CC}">
              <c16:uniqueId val="{00000005-929D-4936-BFFB-C39301E47235}"/>
            </c:ext>
          </c:extLst>
        </c:ser>
        <c:ser>
          <c:idx val="6"/>
          <c:order val="6"/>
          <c:tx>
            <c:strRef>
              <c:f>データシート!$A$33</c:f>
              <c:strCache>
                <c:ptCount val="1"/>
                <c:pt idx="0">
                  <c:v>競艇事業特別会計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2.62</c:v>
                </c:pt>
                <c:pt idx="2">
                  <c:v>#N/A</c:v>
                </c:pt>
                <c:pt idx="3">
                  <c:v>2.71</c:v>
                </c:pt>
                <c:pt idx="4">
                  <c:v>#N/A</c:v>
                </c:pt>
                <c:pt idx="5">
                  <c:v>2.2400000000000002</c:v>
                </c:pt>
                <c:pt idx="6">
                  <c:v>#N/A</c:v>
                </c:pt>
                <c:pt idx="7">
                  <c:v>1.76</c:v>
                </c:pt>
                <c:pt idx="8">
                  <c:v>#N/A</c:v>
                </c:pt>
                <c:pt idx="9">
                  <c:v>1.46</c:v>
                </c:pt>
              </c:numCache>
            </c:numRef>
          </c:val>
          <c:extLst>
            <c:ext xmlns:c16="http://schemas.microsoft.com/office/drawing/2014/chart" uri="{C3380CC4-5D6E-409C-BE32-E72D297353CC}">
              <c16:uniqueId val="{00000006-929D-4936-BFFB-C39301E47235}"/>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0.97</c:v>
                </c:pt>
                <c:pt idx="6">
                  <c:v>#N/A</c:v>
                </c:pt>
                <c:pt idx="7">
                  <c:v>1.19</c:v>
                </c:pt>
                <c:pt idx="8">
                  <c:v>#N/A</c:v>
                </c:pt>
                <c:pt idx="9">
                  <c:v>1.54</c:v>
                </c:pt>
              </c:numCache>
            </c:numRef>
          </c:val>
          <c:extLst>
            <c:ext xmlns:c16="http://schemas.microsoft.com/office/drawing/2014/chart" uri="{C3380CC4-5D6E-409C-BE32-E72D297353CC}">
              <c16:uniqueId val="{00000007-929D-4936-BFFB-C39301E47235}"/>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0.75</c:v>
                </c:pt>
                <c:pt idx="2">
                  <c:v>#N/A</c:v>
                </c:pt>
                <c:pt idx="3">
                  <c:v>0.79</c:v>
                </c:pt>
                <c:pt idx="4">
                  <c:v>#N/A</c:v>
                </c:pt>
                <c:pt idx="5">
                  <c:v>0.19</c:v>
                </c:pt>
                <c:pt idx="6">
                  <c:v>#N/A</c:v>
                </c:pt>
                <c:pt idx="7">
                  <c:v>0.67</c:v>
                </c:pt>
                <c:pt idx="8">
                  <c:v>#N/A</c:v>
                </c:pt>
                <c:pt idx="9">
                  <c:v>1.6</c:v>
                </c:pt>
              </c:numCache>
            </c:numRef>
          </c:val>
          <c:extLst>
            <c:ext xmlns:c16="http://schemas.microsoft.com/office/drawing/2014/chart" uri="{C3380CC4-5D6E-409C-BE32-E72D297353CC}">
              <c16:uniqueId val="{00000008-929D-4936-BFFB-C39301E472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8.74</c:v>
                </c:pt>
                <c:pt idx="2">
                  <c:v>#N/A</c:v>
                </c:pt>
                <c:pt idx="3">
                  <c:v>7.88</c:v>
                </c:pt>
                <c:pt idx="4">
                  <c:v>#N/A</c:v>
                </c:pt>
                <c:pt idx="5">
                  <c:v>10.83</c:v>
                </c:pt>
                <c:pt idx="6">
                  <c:v>#N/A</c:v>
                </c:pt>
                <c:pt idx="7">
                  <c:v>10.78</c:v>
                </c:pt>
                <c:pt idx="8">
                  <c:v>#N/A</c:v>
                </c:pt>
                <c:pt idx="9">
                  <c:v>12.36</c:v>
                </c:pt>
              </c:numCache>
            </c:numRef>
          </c:val>
          <c:extLst>
            <c:ext xmlns:c16="http://schemas.microsoft.com/office/drawing/2014/chart" uri="{C3380CC4-5D6E-409C-BE32-E72D297353CC}">
              <c16:uniqueId val="{00000009-929D-4936-BFFB-C39301E472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1500</c:v>
                </c:pt>
                <c:pt idx="5">
                  <c:v>1447</c:v>
                </c:pt>
                <c:pt idx="8">
                  <c:v>1441</c:v>
                </c:pt>
                <c:pt idx="11">
                  <c:v>1467</c:v>
                </c:pt>
                <c:pt idx="14">
                  <c:v>1487</c:v>
                </c:pt>
              </c:numCache>
            </c:numRef>
          </c:val>
          <c:extLst>
            <c:ext xmlns:c16="http://schemas.microsoft.com/office/drawing/2014/chart" uri="{C3380CC4-5D6E-409C-BE32-E72D297353CC}">
              <c16:uniqueId val="{00000000-C164-41D9-9655-A3BDDD4ACE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64-41D9-9655-A3BDDD4ACE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64-41D9-9655-A3BDDD4ACE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68</c:v>
                </c:pt>
                <c:pt idx="3">
                  <c:v>69</c:v>
                </c:pt>
                <c:pt idx="6">
                  <c:v>28</c:v>
                </c:pt>
                <c:pt idx="9">
                  <c:v>30</c:v>
                </c:pt>
                <c:pt idx="12">
                  <c:v>30</c:v>
                </c:pt>
              </c:numCache>
            </c:numRef>
          </c:val>
          <c:extLst>
            <c:ext xmlns:c16="http://schemas.microsoft.com/office/drawing/2014/chart" uri="{C3380CC4-5D6E-409C-BE32-E72D297353CC}">
              <c16:uniqueId val="{00000003-C164-41D9-9655-A3BDDD4ACE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439</c:v>
                </c:pt>
                <c:pt idx="3">
                  <c:v>444</c:v>
                </c:pt>
                <c:pt idx="6">
                  <c:v>433</c:v>
                </c:pt>
                <c:pt idx="9">
                  <c:v>428</c:v>
                </c:pt>
                <c:pt idx="12">
                  <c:v>434</c:v>
                </c:pt>
              </c:numCache>
            </c:numRef>
          </c:val>
          <c:extLst>
            <c:ext xmlns:c16="http://schemas.microsoft.com/office/drawing/2014/chart" uri="{C3380CC4-5D6E-409C-BE32-E72D297353CC}">
              <c16:uniqueId val="{00000004-C164-41D9-9655-A3BDDD4ACE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64-41D9-9655-A3BDDD4ACE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64-41D9-9655-A3BDDD4ACE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1374</c:v>
                </c:pt>
                <c:pt idx="3">
                  <c:v>1336</c:v>
                </c:pt>
                <c:pt idx="6">
                  <c:v>1355</c:v>
                </c:pt>
                <c:pt idx="9">
                  <c:v>1441</c:v>
                </c:pt>
                <c:pt idx="12">
                  <c:v>1557</c:v>
                </c:pt>
              </c:numCache>
            </c:numRef>
          </c:val>
          <c:extLst>
            <c:ext xmlns:c16="http://schemas.microsoft.com/office/drawing/2014/chart" uri="{C3380CC4-5D6E-409C-BE32-E72D297353CC}">
              <c16:uniqueId val="{00000007-C164-41D9-9655-A3BDDD4ACE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381</c:v>
                </c:pt>
                <c:pt idx="2">
                  <c:v>#N/A</c:v>
                </c:pt>
                <c:pt idx="3">
                  <c:v>#N/A</c:v>
                </c:pt>
                <c:pt idx="4">
                  <c:v>402</c:v>
                </c:pt>
                <c:pt idx="5">
                  <c:v>#N/A</c:v>
                </c:pt>
                <c:pt idx="6">
                  <c:v>#N/A</c:v>
                </c:pt>
                <c:pt idx="7">
                  <c:v>375</c:v>
                </c:pt>
                <c:pt idx="8">
                  <c:v>#N/A</c:v>
                </c:pt>
                <c:pt idx="9">
                  <c:v>#N/A</c:v>
                </c:pt>
                <c:pt idx="10">
                  <c:v>432</c:v>
                </c:pt>
                <c:pt idx="11">
                  <c:v>#N/A</c:v>
                </c:pt>
                <c:pt idx="12">
                  <c:v>#N/A</c:v>
                </c:pt>
                <c:pt idx="13">
                  <c:v>534</c:v>
                </c:pt>
                <c:pt idx="14">
                  <c:v>#N/A</c:v>
                </c:pt>
              </c:numCache>
            </c:numRef>
          </c:val>
          <c:smooth val="0"/>
          <c:extLst>
            <c:ext xmlns:c16="http://schemas.microsoft.com/office/drawing/2014/chart" uri="{C3380CC4-5D6E-409C-BE32-E72D297353CC}">
              <c16:uniqueId val="{00000008-C164-41D9-9655-A3BDDD4ACE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16060</c:v>
                </c:pt>
                <c:pt idx="5">
                  <c:v>16064</c:v>
                </c:pt>
                <c:pt idx="8">
                  <c:v>17406</c:v>
                </c:pt>
                <c:pt idx="11">
                  <c:v>18712</c:v>
                </c:pt>
                <c:pt idx="14">
                  <c:v>18233</c:v>
                </c:pt>
              </c:numCache>
            </c:numRef>
          </c:val>
          <c:extLst>
            <c:ext xmlns:c16="http://schemas.microsoft.com/office/drawing/2014/chart" uri="{C3380CC4-5D6E-409C-BE32-E72D297353CC}">
              <c16:uniqueId val="{00000000-4881-4B44-800B-A7DDE8C0CD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c:v>
                </c:pt>
                <c:pt idx="5">
                  <c:v>15</c:v>
                </c:pt>
                <c:pt idx="8">
                  <c:v>11</c:v>
                </c:pt>
                <c:pt idx="11">
                  <c:v>8</c:v>
                </c:pt>
                <c:pt idx="14">
                  <c:v>4</c:v>
                </c:pt>
              </c:numCache>
            </c:numRef>
          </c:val>
          <c:extLst>
            <c:ext xmlns:c16="http://schemas.microsoft.com/office/drawing/2014/chart" uri="{C3380CC4-5D6E-409C-BE32-E72D297353CC}">
              <c16:uniqueId val="{00000001-4881-4B44-800B-A7DDE8C0CD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14148</c:v>
                </c:pt>
                <c:pt idx="5">
                  <c:v>13608</c:v>
                </c:pt>
                <c:pt idx="8">
                  <c:v>13660</c:v>
                </c:pt>
                <c:pt idx="11">
                  <c:v>14618</c:v>
                </c:pt>
                <c:pt idx="14">
                  <c:v>15023</c:v>
                </c:pt>
              </c:numCache>
            </c:numRef>
          </c:val>
          <c:extLst>
            <c:ext xmlns:c16="http://schemas.microsoft.com/office/drawing/2014/chart" uri="{C3380CC4-5D6E-409C-BE32-E72D297353CC}">
              <c16:uniqueId val="{00000002-4881-4B44-800B-A7DDE8C0CD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81-4B44-800B-A7DDE8C0CD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81-4B44-800B-A7DDE8C0CD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c:v>
                </c:pt>
                <c:pt idx="3">
                  <c:v>11</c:v>
                </c:pt>
                <c:pt idx="6">
                  <c:v>16</c:v>
                </c:pt>
                <c:pt idx="9">
                  <c:v>4</c:v>
                </c:pt>
                <c:pt idx="12">
                  <c:v>11</c:v>
                </c:pt>
              </c:numCache>
            </c:numRef>
          </c:val>
          <c:extLst>
            <c:ext xmlns:c16="http://schemas.microsoft.com/office/drawing/2014/chart" uri="{C3380CC4-5D6E-409C-BE32-E72D297353CC}">
              <c16:uniqueId val="{00000005-4881-4B44-800B-A7DDE8C0CD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2743</c:v>
                </c:pt>
                <c:pt idx="3">
                  <c:v>2665</c:v>
                </c:pt>
                <c:pt idx="6">
                  <c:v>2711</c:v>
                </c:pt>
                <c:pt idx="9">
                  <c:v>2614</c:v>
                </c:pt>
                <c:pt idx="12">
                  <c:v>2548</c:v>
                </c:pt>
              </c:numCache>
            </c:numRef>
          </c:val>
          <c:extLst>
            <c:ext xmlns:c16="http://schemas.microsoft.com/office/drawing/2014/chart" uri="{C3380CC4-5D6E-409C-BE32-E72D297353CC}">
              <c16:uniqueId val="{00000006-4881-4B44-800B-A7DDE8C0CD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168</c:v>
                </c:pt>
                <c:pt idx="3">
                  <c:v>134</c:v>
                </c:pt>
                <c:pt idx="6">
                  <c:v>117</c:v>
                </c:pt>
                <c:pt idx="9">
                  <c:v>170</c:v>
                </c:pt>
                <c:pt idx="12">
                  <c:v>149</c:v>
                </c:pt>
              </c:numCache>
            </c:numRef>
          </c:val>
          <c:extLst>
            <c:ext xmlns:c16="http://schemas.microsoft.com/office/drawing/2014/chart" uri="{C3380CC4-5D6E-409C-BE32-E72D297353CC}">
              <c16:uniqueId val="{00000007-4881-4B44-800B-A7DDE8C0CD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6059</c:v>
                </c:pt>
                <c:pt idx="3">
                  <c:v>5865</c:v>
                </c:pt>
                <c:pt idx="6">
                  <c:v>5689</c:v>
                </c:pt>
                <c:pt idx="9">
                  <c:v>5399</c:v>
                </c:pt>
                <c:pt idx="12">
                  <c:v>5173</c:v>
                </c:pt>
              </c:numCache>
            </c:numRef>
          </c:val>
          <c:extLst>
            <c:ext xmlns:c16="http://schemas.microsoft.com/office/drawing/2014/chart" uri="{C3380CC4-5D6E-409C-BE32-E72D297353CC}">
              <c16:uniqueId val="{00000008-4881-4B44-800B-A7DDE8C0CD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9-4881-4B44-800B-A7DDE8C0CD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14040</c:v>
                </c:pt>
                <c:pt idx="3">
                  <c:v>14466</c:v>
                </c:pt>
                <c:pt idx="6">
                  <c:v>16520</c:v>
                </c:pt>
                <c:pt idx="9">
                  <c:v>18916</c:v>
                </c:pt>
                <c:pt idx="12">
                  <c:v>18661</c:v>
                </c:pt>
              </c:numCache>
            </c:numRef>
          </c:val>
          <c:extLst>
            <c:ext xmlns:c16="http://schemas.microsoft.com/office/drawing/2014/chart" uri="{C3380CC4-5D6E-409C-BE32-E72D297353CC}">
              <c16:uniqueId val="{0000000A-4881-4B44-800B-A7DDE8C0CD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81-4B44-800B-A7DDE8C0CD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7590</c:v>
                </c:pt>
                <c:pt idx="1">
                  <c:v>8285</c:v>
                </c:pt>
                <c:pt idx="2">
                  <c:v>8058</c:v>
                </c:pt>
              </c:numCache>
            </c:numRef>
          </c:val>
          <c:extLst>
            <c:ext xmlns:c16="http://schemas.microsoft.com/office/drawing/2014/chart" uri="{C3380CC4-5D6E-409C-BE32-E72D297353CC}">
              <c16:uniqueId val="{00000000-369C-4D87-8D7D-67196EB4DA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506</c:v>
                </c:pt>
                <c:pt idx="1">
                  <c:v>730</c:v>
                </c:pt>
                <c:pt idx="2">
                  <c:v>730</c:v>
                </c:pt>
              </c:numCache>
            </c:numRef>
          </c:val>
          <c:extLst>
            <c:ext xmlns:c16="http://schemas.microsoft.com/office/drawing/2014/chart" uri="{C3380CC4-5D6E-409C-BE32-E72D297353CC}">
              <c16:uniqueId val="{00000001-369C-4D87-8D7D-67196EB4DA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2273</c:v>
                </c:pt>
                <c:pt idx="1">
                  <c:v>1969</c:v>
                </c:pt>
                <c:pt idx="2">
                  <c:v>1936</c:v>
                </c:pt>
              </c:numCache>
            </c:numRef>
          </c:val>
          <c:extLst>
            <c:ext xmlns:c16="http://schemas.microsoft.com/office/drawing/2014/chart" uri="{C3380CC4-5D6E-409C-BE32-E72D297353CC}">
              <c16:uniqueId val="{00000002-369C-4D87-8D7D-67196EB4DA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一般会計等の元利償還金は、令和元年度に防災情報通信基盤整備事業等のため発行した地方債（緊急防災・減災事業債）や平成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年度に起債した臨時財政対策債の償還が開始したことなどにより</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百万円増加したことから、実質公債費比率の分子が増加した。</a:t>
          </a:r>
        </a:p>
        <a:p>
          <a:r>
            <a:rPr kumimoji="1" lang="ja-JP" altLang="en-US" sz="1400">
              <a:latin typeface="ＭＳ ゴシック" pitchFamily="49" charset="-128"/>
              <a:ea typeface="ＭＳ ゴシック" pitchFamily="49" charset="-128"/>
            </a:rPr>
            <a:t>　今後も温泉施設整備事業や公共施設等総合管理計画事業等の大型事業の実施を予定しており、引き続き、交付税措置のある有利な地方債を優先して活用することで比率の抑制に努める。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満期一括償還の地方債は活用していない。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一般会計において、公共施設等総合管理計画事業等の大型公共事業の財源として地方債を発行したが、臨時財政対策債等の元金償還額が借入額を上回ったことにより、地方債の現在高が約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億円減少したことに伴い、将来負担額が前年度より約</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一方で、国民健康保険基金等の積み立て額の増加などにより充当可能基金は約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億円増加したため、将来負担比率の分子が約</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今後も地方債を財源とした大型事業が予定されているが、市民ニーズを踏まえた上で費用対効果を十分に検討し、実施する事業の取捨選択をすることで、将来負担の軽減を図る必要がある。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群馬県みどり市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億円、わたらせ渓谷鐵道運行維持費補助金の財源とするため鉄道経営対策事業基金から約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億円取り崩ししたことなどにより、全体で約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今後、各特定目的基金の本来の目的に合った活用を検討するとともに、債券運用など預金以外の活用も検討した上で財源確保に努める。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ふるさとづくり基金：住みよい地域づくり事業の円滑な執行を図る。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鉄道経営対策事業基金：鉄道事業者の経営に対する助成等を行うことにより、地域公共交通の維持確保を図る。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義務教育施設整備基金：義務教育施設整備の円滑な執行を図る。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庁舎建設等基金：庁舎建設等事業の円滑な執行を図る。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森林環境時譲与税基金：森林の整備などの利用のため取り崩したが、交付された森林環境譲与税を積み立てた額の方が多かったため増加した。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ふるさと思いやり基金：ふるさと思いやり寄附金の額が増となったため増加した。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鉄道経営対策事業基金：わたらせ渓谷鐵道運行維持費補助金の財源とするため取り崩し、減少した。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鉄道経営対策事業基金：新型コロナウイルス感染症の影響により運行維持費が増加となっていることから、令和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万円を取り崩し運航維持費に充当し、積立額を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万円とする予定であり、基金残高は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地域福祉基金：温泉施設等整備事業に係る一般財源分に充当予定。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学校給食費の無償化に伴う財源不足への対応や、新型コロナウイルス感染症対策等の関連事業の財源とするために財政調整基金の取り崩しを行ったことから、約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財政調整基金の残高については、有事の際の備えとして一定の金額が必要となるため、標準財政規模の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安に維持できるよう努めているが、公共施設等総合管理計画に基づく公共施設等の更新・統廃合や大型公共事業への投資に多額の経費がかかる予定であり、さらなる財政調整基金の取崩し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今後は、中長期の財政収支の見通しを精査し、歳入に見合った歳出規模の予算編成を行うことで財政調整基金に頼らない財政運営や残高の維持に努め、将来にわたる健全化の確保に努める。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年度より臨時財政対策債及び新設小学校設置事業に係る公債費負担の平準化を図るため計画的な積立・取崩しを行い財源として活用していく。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今後も、地方債を財源とした大型公共事業の実施が計画されていることから、将来の公債費負担が増加した際の財源として活用する。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1CD2523-E22D-46F1-B8D5-261757903772}"/>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FAF14FF-7815-41B6-AB4E-2E7068E1514B}"/>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E4DB80C-625D-42FA-8B51-F2CBBC007B9F}"/>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A1F0429-CC0E-4D8F-9987-E70F1F4BFBA1}"/>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7B9A267-01C5-4106-980E-0116CE1C3CEC}"/>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68C32E8-46F9-414D-8AEB-820C34A9A91A}"/>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F13A41A-32C6-4B0A-B38A-D88C685671B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2AD8E2B-38E9-4B35-846E-2C553AD4BE2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16E6845-E864-423C-B398-ED6AC8BDC6D6}"/>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C506EF6-887C-426B-B9A0-F27E5B4A94C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49,423
48,526
208.42
22,269,797
20,611,750
1,506,227
12,121,724
18,660,507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5077C0A-20E0-44A0-908B-2894A86C1272}"/>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AF306E7-A594-4A9E-A81D-7C2E6225036B}"/>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4B34179-7786-4128-AB06-E0AA2AA1A164}"/>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B45B97E-243E-470D-92E7-98E3A99171F8}"/>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6FB9F64-7B76-4AE7-8E2A-4955FFED850B}"/>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85367D1-D6C5-4C97-8EEA-8F532EC21346}"/>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F1E4667-77D1-4F31-B648-2625F3F7803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69767AE-4669-4D9E-A86F-36BBC50AAB8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A90A0B1-A3A3-4E46-85A4-A834027E0286}"/>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B207537-73C7-4B3B-89B0-6DA411B39793}"/>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8928C02-F43C-49AD-BE77-D1620140CA72}"/>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286067F-5E55-4BFC-91C8-84D79317A1E1}"/>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95F426E-931F-4393-A962-3B8FBF92603C}"/>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89EA42B-2EB9-4280-AACF-BC6721A4B0FE}"/>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DF654A8-F551-4917-AB58-3139A2D1CD2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B7F1ACC-9256-4735-980E-D03EC6E228D1}"/>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E072671-B780-41DA-BD8E-C1A471ECFCBC}"/>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8796B53-424A-4A74-82FE-4BD879611A8A}"/>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42EB10B-46FD-4A3B-91CA-5B78B3F5BE79}"/>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66C4971-91A0-464A-B80F-08B7EB468BA5}"/>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4FAB675-23BD-4399-81DA-567E48B3B56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E2BBC1F-CC09-4F44-80EB-78764141E019}"/>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B288991-A0B8-4872-8C01-91954FEC44C3}"/>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073E803-1644-46C1-975E-C19C843869B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3512E5E-C717-4099-A2CA-C4AB8CEDFA6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EBAC240-93AD-4D77-B583-1ED49621480C}"/>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59F7236-EC6D-4B48-84DF-71D462E57889}"/>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022D7E3-59E9-4426-AD89-F6531D9C55BA}"/>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3E97E97-E869-4285-B5EB-5638A4C6AE07}"/>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1DB537C-063F-4A5C-A05F-291A688FDAF7}"/>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02D882C-A0F7-41C1-B1C3-7A8E726F7DA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C77614F-C3DD-4D8B-AFB0-79C529BCC98F}"/>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38FC814-D215-4AFC-9471-E6496347A7A1}"/>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7D4FD0B-FF88-4AC8-ACBF-2E715A3ED68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0BA0EF3-7534-4526-B782-B8AB6C4098BC}"/>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DB8FC4B-0F3A-467C-9091-B478E493636C}"/>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871DBA2-83F1-4493-8822-49EA334551C9}"/>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ポイント減少した中、本市数値は、前年度と同数値となり、全国平均と比較すると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ポイント高い数値を維持している。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今後は、産業団地の造成や都市基盤の整備に取り組み、自主財源の根幹である市税の増収を図ることで、財政力指数の向上に努める。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96CEA51-643F-453B-A546-11914B6FCECD}"/>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FD483C0-3169-4A50-A8B6-EE8E5653E8E9}"/>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7732142-2954-4041-990A-A77BDB69C2CF}"/>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BCFFF3D-A2FA-47D7-84DF-4A52B3E215BC}"/>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41F6CE7-0E53-458F-845B-9AF6BDACCBF7}"/>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4C9FAD3-1683-4982-9642-B0EB57B620EE}"/>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CD64A87-56C8-4434-A567-3EEB962C28E6}"/>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6E63380-4E3B-49F9-BA0D-4B79FD7558ED}"/>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5271131-0DB1-4932-BDDA-5EE646BA63B9}"/>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3B454A6-B5CD-42F5-A63A-221B89AE876C}"/>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BE0192F-C83C-4B2C-B2D2-4B313A66A577}"/>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B2AEC8A-3AF5-47EC-B155-FB9F7CD100AC}"/>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45FB954-7C6F-451C-9E2E-9FEDC7A600B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C28B381-4F76-428B-9401-AC76201A2B5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D536836-031B-4C88-A22C-0D8A33A44AD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3424F217-FFE1-4236-A138-A2CCC9EE3128}"/>
            </a:ext>
          </a:extLst>
        </xdr:cNvPr>
        <xdr:cNvCxnSpPr/>
      </xdr:nvCxnSpPr>
      <xdr:spPr>
        <a:xfrm flipV="1">
          <a:off x="4514850" y="5952067"/>
          <a:ext cx="0" cy="1376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87A79581-C9BA-436F-8582-51EC21BD8C14}"/>
            </a:ext>
          </a:extLst>
        </xdr:cNvPr>
        <xdr:cNvSpPr txBox="1"/>
      </xdr:nvSpPr>
      <xdr:spPr>
        <a:xfrm>
          <a:off x="4584700" y="730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CABB94D6-33ED-4978-A661-B0CFB6136F77}"/>
            </a:ext>
          </a:extLst>
        </xdr:cNvPr>
        <xdr:cNvCxnSpPr/>
      </xdr:nvCxnSpPr>
      <xdr:spPr>
        <a:xfrm>
          <a:off x="4425950" y="7328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89DD7461-678E-454F-8392-D6D1319C37AE}"/>
            </a:ext>
          </a:extLst>
        </xdr:cNvPr>
        <xdr:cNvSpPr txBox="1"/>
      </xdr:nvSpPr>
      <xdr:spPr>
        <a:xfrm>
          <a:off x="458470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3A90EBE-E19D-4F6F-8B9D-6A117323C7EE}"/>
            </a:ext>
          </a:extLst>
        </xdr:cNvPr>
        <xdr:cNvCxnSpPr/>
      </xdr:nvCxnSpPr>
      <xdr:spPr>
        <a:xfrm>
          <a:off x="442595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2315E817-D487-4B9D-8B20-A97AF32AF002}"/>
            </a:ext>
          </a:extLst>
        </xdr:cNvPr>
        <xdr:cNvCxnSpPr/>
      </xdr:nvCxnSpPr>
      <xdr:spPr>
        <a:xfrm>
          <a:off x="3752850" y="669078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A1CCB9D6-4638-4109-85A7-A7224536B7A7}"/>
            </a:ext>
          </a:extLst>
        </xdr:cNvPr>
        <xdr:cNvSpPr txBox="1"/>
      </xdr:nvSpPr>
      <xdr:spPr>
        <a:xfrm>
          <a:off x="4584700" y="675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B1DD9433-FCAD-4F6E-8B4F-3D8E67F3EC48}"/>
            </a:ext>
          </a:extLst>
        </xdr:cNvPr>
        <xdr:cNvSpPr/>
      </xdr:nvSpPr>
      <xdr:spPr>
        <a:xfrm>
          <a:off x="4464050" y="67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10EF0E6A-D627-4A10-88C1-B357F19C3542}"/>
            </a:ext>
          </a:extLst>
        </xdr:cNvPr>
        <xdr:cNvCxnSpPr/>
      </xdr:nvCxnSpPr>
      <xdr:spPr>
        <a:xfrm>
          <a:off x="2940050" y="6650567"/>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A2047C87-4C9E-4129-9C19-9C38433624C4}"/>
            </a:ext>
          </a:extLst>
        </xdr:cNvPr>
        <xdr:cNvSpPr/>
      </xdr:nvSpPr>
      <xdr:spPr>
        <a:xfrm>
          <a:off x="3702050" y="6760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BBACCE39-4783-48E8-AC2A-6299DB2AC614}"/>
            </a:ext>
          </a:extLst>
        </xdr:cNvPr>
        <xdr:cNvSpPr txBox="1"/>
      </xdr:nvSpPr>
      <xdr:spPr>
        <a:xfrm>
          <a:off x="34099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A7056AE2-4BAB-477F-8B5B-7CEF9FCD77DA}"/>
            </a:ext>
          </a:extLst>
        </xdr:cNvPr>
        <xdr:cNvCxnSpPr/>
      </xdr:nvCxnSpPr>
      <xdr:spPr>
        <a:xfrm>
          <a:off x="2127250" y="665056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B0BA777E-7B51-45A9-9365-9751CFBD3D1D}"/>
            </a:ext>
          </a:extLst>
        </xdr:cNvPr>
        <xdr:cNvSpPr/>
      </xdr:nvSpPr>
      <xdr:spPr>
        <a:xfrm>
          <a:off x="28892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AC9E3356-CA1F-4B4B-A885-6894B055AFE1}"/>
            </a:ext>
          </a:extLst>
        </xdr:cNvPr>
        <xdr:cNvSpPr txBox="1"/>
      </xdr:nvSpPr>
      <xdr:spPr>
        <a:xfrm>
          <a:off x="25971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7869D97F-7A3E-4EF6-8304-815C0B26FDBA}"/>
            </a:ext>
          </a:extLst>
        </xdr:cNvPr>
        <xdr:cNvCxnSpPr/>
      </xdr:nvCxnSpPr>
      <xdr:spPr>
        <a:xfrm>
          <a:off x="1333500" y="665056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0F1CA581-A158-43B7-8CCC-7505F64A46E6}"/>
            </a:ext>
          </a:extLst>
        </xdr:cNvPr>
        <xdr:cNvSpPr/>
      </xdr:nvSpPr>
      <xdr:spPr>
        <a:xfrm>
          <a:off x="2095500" y="64314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a:extLst>
            <a:ext uri="{FF2B5EF4-FFF2-40B4-BE49-F238E27FC236}">
              <a16:creationId xmlns:a16="http://schemas.microsoft.com/office/drawing/2014/main" id="{15EB8F92-C0DB-4A15-9D16-C5BB74EAB640}"/>
            </a:ext>
          </a:extLst>
        </xdr:cNvPr>
        <xdr:cNvSpPr txBox="1"/>
      </xdr:nvSpPr>
      <xdr:spPr>
        <a:xfrm>
          <a:off x="1784350" y="620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99283138-F7F9-43B5-B4AD-829C398E939A}"/>
            </a:ext>
          </a:extLst>
        </xdr:cNvPr>
        <xdr:cNvSpPr/>
      </xdr:nvSpPr>
      <xdr:spPr>
        <a:xfrm>
          <a:off x="1282700" y="64113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209D885-A90C-4008-8687-A2422BE5839F}"/>
            </a:ext>
          </a:extLst>
        </xdr:cNvPr>
        <xdr:cNvSpPr txBox="1"/>
      </xdr:nvSpPr>
      <xdr:spPr>
        <a:xfrm>
          <a:off x="971550" y="61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65EB7C4-AC41-4799-AFBB-2528A05C6D14}"/>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CC7BA6A-EC68-4FAA-96B9-1272DC43C2B7}"/>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1EFA66D-0146-4C47-8B96-589A5BDFE8C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597FB18-261D-41DE-ABA8-A50EA8912AB4}"/>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E604E3C-8DF8-4A83-9D2F-72B08EFAD7CD}"/>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7B6DEAF1-1280-472F-A157-7996B1EDF3EE}"/>
            </a:ext>
          </a:extLst>
        </xdr:cNvPr>
        <xdr:cNvSpPr/>
      </xdr:nvSpPr>
      <xdr:spPr>
        <a:xfrm>
          <a:off x="4464050" y="66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E4BCC4DB-89D7-4230-9D41-59D7E859D869}"/>
            </a:ext>
          </a:extLst>
        </xdr:cNvPr>
        <xdr:cNvSpPr txBox="1"/>
      </xdr:nvSpPr>
      <xdr:spPr>
        <a:xfrm>
          <a:off x="4584700" y="64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3954F402-0A90-47E3-A220-47AEA307D35F}"/>
            </a:ext>
          </a:extLst>
        </xdr:cNvPr>
        <xdr:cNvSpPr/>
      </xdr:nvSpPr>
      <xdr:spPr>
        <a:xfrm>
          <a:off x="3702050" y="66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24CDBA93-F804-4683-8AA0-9B6BF8062D70}"/>
            </a:ext>
          </a:extLst>
        </xdr:cNvPr>
        <xdr:cNvSpPr txBox="1"/>
      </xdr:nvSpPr>
      <xdr:spPr>
        <a:xfrm>
          <a:off x="340995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A58E9B2B-96FF-465C-81C3-F4A40A5D2507}"/>
            </a:ext>
          </a:extLst>
        </xdr:cNvPr>
        <xdr:cNvSpPr/>
      </xdr:nvSpPr>
      <xdr:spPr>
        <a:xfrm>
          <a:off x="2889250" y="66061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46C06646-D977-4576-8217-C6C4A0CE24E3}"/>
            </a:ext>
          </a:extLst>
        </xdr:cNvPr>
        <xdr:cNvSpPr txBox="1"/>
      </xdr:nvSpPr>
      <xdr:spPr>
        <a:xfrm>
          <a:off x="25971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648E94B8-857E-4B1D-8184-2F9FA70D82DB}"/>
            </a:ext>
          </a:extLst>
        </xdr:cNvPr>
        <xdr:cNvSpPr/>
      </xdr:nvSpPr>
      <xdr:spPr>
        <a:xfrm>
          <a:off x="2095500" y="66061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95" name="テキスト ボックス 94">
          <a:extLst>
            <a:ext uri="{FF2B5EF4-FFF2-40B4-BE49-F238E27FC236}">
              <a16:creationId xmlns:a16="http://schemas.microsoft.com/office/drawing/2014/main" id="{E40A30B1-B4BD-483E-B695-85F853985691}"/>
            </a:ext>
          </a:extLst>
        </xdr:cNvPr>
        <xdr:cNvSpPr txBox="1"/>
      </xdr:nvSpPr>
      <xdr:spPr>
        <a:xfrm>
          <a:off x="178435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3569290F-6949-49A2-A268-0041050CDD81}"/>
            </a:ext>
          </a:extLst>
        </xdr:cNvPr>
        <xdr:cNvSpPr/>
      </xdr:nvSpPr>
      <xdr:spPr>
        <a:xfrm>
          <a:off x="1282700" y="66061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97" name="テキスト ボックス 96">
          <a:extLst>
            <a:ext uri="{FF2B5EF4-FFF2-40B4-BE49-F238E27FC236}">
              <a16:creationId xmlns:a16="http://schemas.microsoft.com/office/drawing/2014/main" id="{DE22E88A-94E0-48FB-A4CF-49A505CF4703}"/>
            </a:ext>
          </a:extLst>
        </xdr:cNvPr>
        <xdr:cNvSpPr txBox="1"/>
      </xdr:nvSpPr>
      <xdr:spPr>
        <a:xfrm>
          <a:off x="97155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DA900FA-1DB6-47F8-9DD5-332E0AC5B761}"/>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B13B976C-AD7F-4F08-A042-FAF5D09CED5C}"/>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00BAC31-5143-4C3F-A764-B386CF6FF339}"/>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4E06517-1F0D-49A2-AE22-FD6F9951CA6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0C850CF-B359-4DF2-9634-1BA98C7119A3}"/>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3E3F081-E089-491A-8D24-AD747358222A}"/>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40A8A46-90FF-4DF1-8D95-FBCD6C548A11}"/>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E74810C-B6E7-4D52-A21B-1BBF93593505}"/>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9478ECD-8C5D-437E-9154-C4518083C846}"/>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80361A3-1DEE-49C1-A67C-34FE9E4E4E0F}"/>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BE55840-7567-4CBA-87B9-221FD903B18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EC29C79-775D-4AE0-9A3E-EF61C6F1901C}"/>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DD567F64-E3E3-4B21-95B2-BF60B008D92B}"/>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ポイント上回る結果となった。また、今回の増加により類似団体内順位はワースト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年度より実施している小中学校給食費の無料化による特定財源の減少の他、物価高騰に伴う光熱水費等の物件費の増や、桐生市との共同事業に係る補助費の増などが、前年度より数値が増加した理由である。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少子高齢化の進展による社会保障関係経費の増や大型公共事業の財源として発行した地方債の償還額の増等に伴い、経常経費の増加が見込まれており、引き続き行財政改革を推進し、経常収支比率の引き下げ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921B55C-563B-4635-B9A5-281B5D1A0864}"/>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1EE85D9-AF9E-4E3B-89F9-16215BFEF10E}"/>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9560E54-626C-4468-A473-86BB23FB7B18}"/>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3E0E7EE4-9EB0-434B-9800-FA6C0F51FC22}"/>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9B7544AB-C22D-42AB-B54E-713F0F374889}"/>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A7413A5D-2B8D-40C7-8923-CC34CF4A223C}"/>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3A5B4925-E7B4-4E31-BEA5-658787FC386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92249569-94E2-4EF8-8FAB-315D02B09B3D}"/>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9114840C-566D-4275-9E98-034206030BAE}"/>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607BBAA2-1804-4232-B5B9-A48AEF0537E3}"/>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6837E305-74DC-4926-BE81-98C359EA724A}"/>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FF4D098A-B21C-48BF-AA74-451339D72DBC}"/>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46355</xdr:rowOff>
    </xdr:to>
    <xdr:cxnSp macro="">
      <xdr:nvCxnSpPr>
        <xdr:cNvPr id="123" name="直線コネクタ 122">
          <a:extLst>
            <a:ext uri="{FF2B5EF4-FFF2-40B4-BE49-F238E27FC236}">
              <a16:creationId xmlns:a16="http://schemas.microsoft.com/office/drawing/2014/main" id="{4E2D039D-C665-4841-8456-E4F5B163EC2B}"/>
            </a:ext>
          </a:extLst>
        </xdr:cNvPr>
        <xdr:cNvCxnSpPr/>
      </xdr:nvCxnSpPr>
      <xdr:spPr>
        <a:xfrm flipV="1">
          <a:off x="4514850" y="9817100"/>
          <a:ext cx="0" cy="1125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18432</xdr:rowOff>
    </xdr:from>
    <xdr:ext cx="762000" cy="259045"/>
    <xdr:sp macro="" textlink="">
      <xdr:nvSpPr>
        <xdr:cNvPr id="124" name="財政構造の弾力性最小値テキスト">
          <a:extLst>
            <a:ext uri="{FF2B5EF4-FFF2-40B4-BE49-F238E27FC236}">
              <a16:creationId xmlns:a16="http://schemas.microsoft.com/office/drawing/2014/main" id="{70DDADA3-73C0-4181-B884-CEBF028F6FEE}"/>
            </a:ext>
          </a:extLst>
        </xdr:cNvPr>
        <xdr:cNvSpPr txBox="1"/>
      </xdr:nvSpPr>
      <xdr:spPr>
        <a:xfrm>
          <a:off x="45847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46355</xdr:rowOff>
    </xdr:from>
    <xdr:to>
      <xdr:col>24</xdr:col>
      <xdr:colOff>12700</xdr:colOff>
      <xdr:row>66</xdr:row>
      <xdr:rowOff>46355</xdr:rowOff>
    </xdr:to>
    <xdr:cxnSp macro="">
      <xdr:nvCxnSpPr>
        <xdr:cNvPr id="125" name="直線コネクタ 124">
          <a:extLst>
            <a:ext uri="{FF2B5EF4-FFF2-40B4-BE49-F238E27FC236}">
              <a16:creationId xmlns:a16="http://schemas.microsoft.com/office/drawing/2014/main" id="{B87246B3-4D36-40D2-8C68-4860A400368D}"/>
            </a:ext>
          </a:extLst>
        </xdr:cNvPr>
        <xdr:cNvCxnSpPr/>
      </xdr:nvCxnSpPr>
      <xdr:spPr>
        <a:xfrm>
          <a:off x="4425950" y="10942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6" name="財政構造の弾力性最大値テキスト">
          <a:extLst>
            <a:ext uri="{FF2B5EF4-FFF2-40B4-BE49-F238E27FC236}">
              <a16:creationId xmlns:a16="http://schemas.microsoft.com/office/drawing/2014/main" id="{411F08E3-DA1F-489F-AD28-8950BCFC7DC3}"/>
            </a:ext>
          </a:extLst>
        </xdr:cNvPr>
        <xdr:cNvSpPr txBox="1"/>
      </xdr:nvSpPr>
      <xdr:spPr>
        <a:xfrm>
          <a:off x="45847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7" name="直線コネクタ 126">
          <a:extLst>
            <a:ext uri="{FF2B5EF4-FFF2-40B4-BE49-F238E27FC236}">
              <a16:creationId xmlns:a16="http://schemas.microsoft.com/office/drawing/2014/main" id="{A9C9F093-0F7B-4E74-BB1C-41D6AE87B322}"/>
            </a:ext>
          </a:extLst>
        </xdr:cNvPr>
        <xdr:cNvCxnSpPr/>
      </xdr:nvCxnSpPr>
      <xdr:spPr>
        <a:xfrm>
          <a:off x="4425950" y="9817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66</xdr:row>
      <xdr:rowOff>46355</xdr:rowOff>
    </xdr:to>
    <xdr:cxnSp macro="">
      <xdr:nvCxnSpPr>
        <xdr:cNvPr id="128" name="直線コネクタ 127">
          <a:extLst>
            <a:ext uri="{FF2B5EF4-FFF2-40B4-BE49-F238E27FC236}">
              <a16:creationId xmlns:a16="http://schemas.microsoft.com/office/drawing/2014/main" id="{B1319D66-324F-4BF3-AF33-DA2D54948F47}"/>
            </a:ext>
          </a:extLst>
        </xdr:cNvPr>
        <xdr:cNvCxnSpPr/>
      </xdr:nvCxnSpPr>
      <xdr:spPr>
        <a:xfrm>
          <a:off x="3752850" y="10497503"/>
          <a:ext cx="762000" cy="44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945658B0-75AE-494A-BD8E-7CBDC215D198}"/>
            </a:ext>
          </a:extLst>
        </xdr:cNvPr>
        <xdr:cNvSpPr txBox="1"/>
      </xdr:nvSpPr>
      <xdr:spPr>
        <a:xfrm>
          <a:off x="4584700" y="10238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DC7A8621-B297-44BA-9A8B-E8C542C75B1B}"/>
            </a:ext>
          </a:extLst>
        </xdr:cNvPr>
        <xdr:cNvSpPr/>
      </xdr:nvSpPr>
      <xdr:spPr>
        <a:xfrm>
          <a:off x="4464050" y="10386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96203</xdr:rowOff>
    </xdr:from>
    <xdr:to>
      <xdr:col>19</xdr:col>
      <xdr:colOff>133350</xdr:colOff>
      <xdr:row>65</xdr:row>
      <xdr:rowOff>60960</xdr:rowOff>
    </xdr:to>
    <xdr:cxnSp macro="">
      <xdr:nvCxnSpPr>
        <xdr:cNvPr id="131" name="直線コネクタ 130">
          <a:extLst>
            <a:ext uri="{FF2B5EF4-FFF2-40B4-BE49-F238E27FC236}">
              <a16:creationId xmlns:a16="http://schemas.microsoft.com/office/drawing/2014/main" id="{784545C4-D169-4FF3-9083-6DCF63BC5B65}"/>
            </a:ext>
          </a:extLst>
        </xdr:cNvPr>
        <xdr:cNvCxnSpPr/>
      </xdr:nvCxnSpPr>
      <xdr:spPr>
        <a:xfrm flipV="1">
          <a:off x="2940050" y="10497503"/>
          <a:ext cx="812800" cy="2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2" name="フローチャート: 判断 131">
          <a:extLst>
            <a:ext uri="{FF2B5EF4-FFF2-40B4-BE49-F238E27FC236}">
              <a16:creationId xmlns:a16="http://schemas.microsoft.com/office/drawing/2014/main" id="{D09E581C-7C3E-485C-A5E4-EA5B9547659A}"/>
            </a:ext>
          </a:extLst>
        </xdr:cNvPr>
        <xdr:cNvSpPr/>
      </xdr:nvSpPr>
      <xdr:spPr>
        <a:xfrm>
          <a:off x="3702050" y="10175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3" name="テキスト ボックス 132">
          <a:extLst>
            <a:ext uri="{FF2B5EF4-FFF2-40B4-BE49-F238E27FC236}">
              <a16:creationId xmlns:a16="http://schemas.microsoft.com/office/drawing/2014/main" id="{786F1F9C-AB6E-4F27-9BFA-60632814E26E}"/>
            </a:ext>
          </a:extLst>
        </xdr:cNvPr>
        <xdr:cNvSpPr txBox="1"/>
      </xdr:nvSpPr>
      <xdr:spPr>
        <a:xfrm>
          <a:off x="3409950" y="995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46355</xdr:rowOff>
    </xdr:to>
    <xdr:cxnSp macro="">
      <xdr:nvCxnSpPr>
        <xdr:cNvPr id="134" name="直線コネクタ 133">
          <a:extLst>
            <a:ext uri="{FF2B5EF4-FFF2-40B4-BE49-F238E27FC236}">
              <a16:creationId xmlns:a16="http://schemas.microsoft.com/office/drawing/2014/main" id="{8D6CDE99-C06A-47F0-99D8-7D5101FB827C}"/>
            </a:ext>
          </a:extLst>
        </xdr:cNvPr>
        <xdr:cNvCxnSpPr/>
      </xdr:nvCxnSpPr>
      <xdr:spPr>
        <a:xfrm flipV="1">
          <a:off x="2127250" y="10792460"/>
          <a:ext cx="8128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5" name="フローチャート: 判断 134">
          <a:extLst>
            <a:ext uri="{FF2B5EF4-FFF2-40B4-BE49-F238E27FC236}">
              <a16:creationId xmlns:a16="http://schemas.microsoft.com/office/drawing/2014/main" id="{81697894-5FCC-4BB1-A0A4-21D5D1B64B5A}"/>
            </a:ext>
          </a:extLst>
        </xdr:cNvPr>
        <xdr:cNvSpPr/>
      </xdr:nvSpPr>
      <xdr:spPr>
        <a:xfrm>
          <a:off x="2889250" y="104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36" name="テキスト ボックス 135">
          <a:extLst>
            <a:ext uri="{FF2B5EF4-FFF2-40B4-BE49-F238E27FC236}">
              <a16:creationId xmlns:a16="http://schemas.microsoft.com/office/drawing/2014/main" id="{337C2768-8C38-45F8-9B82-3E81D887A4F6}"/>
            </a:ext>
          </a:extLst>
        </xdr:cNvPr>
        <xdr:cNvSpPr txBox="1"/>
      </xdr:nvSpPr>
      <xdr:spPr>
        <a:xfrm>
          <a:off x="2597150" y="10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46355</xdr:rowOff>
    </xdr:from>
    <xdr:to>
      <xdr:col>11</xdr:col>
      <xdr:colOff>31750</xdr:colOff>
      <xdr:row>66</xdr:row>
      <xdr:rowOff>136843</xdr:rowOff>
    </xdr:to>
    <xdr:cxnSp macro="">
      <xdr:nvCxnSpPr>
        <xdr:cNvPr id="137" name="直線コネクタ 136">
          <a:extLst>
            <a:ext uri="{FF2B5EF4-FFF2-40B4-BE49-F238E27FC236}">
              <a16:creationId xmlns:a16="http://schemas.microsoft.com/office/drawing/2014/main" id="{D90F2F1B-6F2F-47E5-8FDA-125493B19E25}"/>
            </a:ext>
          </a:extLst>
        </xdr:cNvPr>
        <xdr:cNvCxnSpPr/>
      </xdr:nvCxnSpPr>
      <xdr:spPr>
        <a:xfrm flipV="1">
          <a:off x="1333500" y="10942955"/>
          <a:ext cx="79375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1C7EB34C-1655-46E3-8643-861A62D61C19}"/>
            </a:ext>
          </a:extLst>
        </xdr:cNvPr>
        <xdr:cNvSpPr/>
      </xdr:nvSpPr>
      <xdr:spPr>
        <a:xfrm>
          <a:off x="2095500" y="1046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3CDA8E2B-E906-4645-B83B-68980636E862}"/>
            </a:ext>
          </a:extLst>
        </xdr:cNvPr>
        <xdr:cNvSpPr txBox="1"/>
      </xdr:nvSpPr>
      <xdr:spPr>
        <a:xfrm>
          <a:off x="178435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715A1C7E-ECD4-4163-B3AC-09A8F52666E0}"/>
            </a:ext>
          </a:extLst>
        </xdr:cNvPr>
        <xdr:cNvSpPr/>
      </xdr:nvSpPr>
      <xdr:spPr>
        <a:xfrm>
          <a:off x="1282700"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26C2860C-2366-42E2-AE9C-AA898D8FF575}"/>
            </a:ext>
          </a:extLst>
        </xdr:cNvPr>
        <xdr:cNvSpPr txBox="1"/>
      </xdr:nvSpPr>
      <xdr:spPr>
        <a:xfrm>
          <a:off x="9715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8C3DB73D-025F-4D91-865B-F5207ECB99F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C73B1774-6922-40B0-9147-4C5A271ED137}"/>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BDE656C3-2394-4CEC-B595-56AF2DC3B886}"/>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13838D6-0860-4DD2-B4C6-A56C3CF50EE5}"/>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CD35569-F444-4867-B333-72937B7D060F}"/>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167005</xdr:rowOff>
    </xdr:from>
    <xdr:to>
      <xdr:col>23</xdr:col>
      <xdr:colOff>184150</xdr:colOff>
      <xdr:row>66</xdr:row>
      <xdr:rowOff>97155</xdr:rowOff>
    </xdr:to>
    <xdr:sp macro="" textlink="">
      <xdr:nvSpPr>
        <xdr:cNvPr id="147" name="楕円 146">
          <a:extLst>
            <a:ext uri="{FF2B5EF4-FFF2-40B4-BE49-F238E27FC236}">
              <a16:creationId xmlns:a16="http://schemas.microsoft.com/office/drawing/2014/main" id="{1F6979E7-48A7-4153-9054-1DCDA09C631F}"/>
            </a:ext>
          </a:extLst>
        </xdr:cNvPr>
        <xdr:cNvSpPr/>
      </xdr:nvSpPr>
      <xdr:spPr>
        <a:xfrm>
          <a:off x="4464050" y="10898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62882</xdr:rowOff>
    </xdr:from>
    <xdr:ext cx="762000" cy="259045"/>
    <xdr:sp macro="" textlink="">
      <xdr:nvSpPr>
        <xdr:cNvPr id="148" name="財政構造の弾力性該当値テキスト">
          <a:extLst>
            <a:ext uri="{FF2B5EF4-FFF2-40B4-BE49-F238E27FC236}">
              <a16:creationId xmlns:a16="http://schemas.microsoft.com/office/drawing/2014/main" id="{AF977DCE-7BDE-43F7-8F00-B333066553FF}"/>
            </a:ext>
          </a:extLst>
        </xdr:cNvPr>
        <xdr:cNvSpPr txBox="1"/>
      </xdr:nvSpPr>
      <xdr:spPr>
        <a:xfrm>
          <a:off x="45847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45403</xdr:rowOff>
    </xdr:from>
    <xdr:to>
      <xdr:col>19</xdr:col>
      <xdr:colOff>184150</xdr:colOff>
      <xdr:row>63</xdr:row>
      <xdr:rowOff>147003</xdr:rowOff>
    </xdr:to>
    <xdr:sp macro="" textlink="">
      <xdr:nvSpPr>
        <xdr:cNvPr id="149" name="楕円 148">
          <a:extLst>
            <a:ext uri="{FF2B5EF4-FFF2-40B4-BE49-F238E27FC236}">
              <a16:creationId xmlns:a16="http://schemas.microsoft.com/office/drawing/2014/main" id="{3D9E66E0-FE05-477B-B85D-007A86BF1E3C}"/>
            </a:ext>
          </a:extLst>
        </xdr:cNvPr>
        <xdr:cNvSpPr/>
      </xdr:nvSpPr>
      <xdr:spPr>
        <a:xfrm>
          <a:off x="3702050" y="104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131780</xdr:rowOff>
    </xdr:from>
    <xdr:ext cx="736600" cy="259045"/>
    <xdr:sp macro="" textlink="">
      <xdr:nvSpPr>
        <xdr:cNvPr id="150" name="テキスト ボックス 149">
          <a:extLst>
            <a:ext uri="{FF2B5EF4-FFF2-40B4-BE49-F238E27FC236}">
              <a16:creationId xmlns:a16="http://schemas.microsoft.com/office/drawing/2014/main" id="{428A88B4-9741-4D9A-B706-BCF95C739045}"/>
            </a:ext>
          </a:extLst>
        </xdr:cNvPr>
        <xdr:cNvSpPr txBox="1"/>
      </xdr:nvSpPr>
      <xdr:spPr>
        <a:xfrm>
          <a:off x="3409950" y="10533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1" name="楕円 150">
          <a:extLst>
            <a:ext uri="{FF2B5EF4-FFF2-40B4-BE49-F238E27FC236}">
              <a16:creationId xmlns:a16="http://schemas.microsoft.com/office/drawing/2014/main" id="{4E02B332-A0AA-4BC4-B665-514D2A8C4BAF}"/>
            </a:ext>
          </a:extLst>
        </xdr:cNvPr>
        <xdr:cNvSpPr/>
      </xdr:nvSpPr>
      <xdr:spPr>
        <a:xfrm>
          <a:off x="288925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2" name="テキスト ボックス 151">
          <a:extLst>
            <a:ext uri="{FF2B5EF4-FFF2-40B4-BE49-F238E27FC236}">
              <a16:creationId xmlns:a16="http://schemas.microsoft.com/office/drawing/2014/main" id="{9EFD9828-FBB7-4FEE-B38A-FC936FFA8C73}"/>
            </a:ext>
          </a:extLst>
        </xdr:cNvPr>
        <xdr:cNvSpPr txBox="1"/>
      </xdr:nvSpPr>
      <xdr:spPr>
        <a:xfrm>
          <a:off x="25971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3" name="楕円 152">
          <a:extLst>
            <a:ext uri="{FF2B5EF4-FFF2-40B4-BE49-F238E27FC236}">
              <a16:creationId xmlns:a16="http://schemas.microsoft.com/office/drawing/2014/main" id="{C275A2E1-859E-41B3-9468-16D477643EE4}"/>
            </a:ext>
          </a:extLst>
        </xdr:cNvPr>
        <xdr:cNvSpPr/>
      </xdr:nvSpPr>
      <xdr:spPr>
        <a:xfrm>
          <a:off x="2095500" y="10898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4" name="テキスト ボックス 153">
          <a:extLst>
            <a:ext uri="{FF2B5EF4-FFF2-40B4-BE49-F238E27FC236}">
              <a16:creationId xmlns:a16="http://schemas.microsoft.com/office/drawing/2014/main" id="{94D43CF2-4626-41DF-84E3-01CD4F170C86}"/>
            </a:ext>
          </a:extLst>
        </xdr:cNvPr>
        <xdr:cNvSpPr txBox="1"/>
      </xdr:nvSpPr>
      <xdr:spPr>
        <a:xfrm>
          <a:off x="1784350" y="109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86043</xdr:rowOff>
    </xdr:from>
    <xdr:to>
      <xdr:col>7</xdr:col>
      <xdr:colOff>31750</xdr:colOff>
      <xdr:row>67</xdr:row>
      <xdr:rowOff>16193</xdr:rowOff>
    </xdr:to>
    <xdr:sp macro="" textlink="">
      <xdr:nvSpPr>
        <xdr:cNvPr id="155" name="楕円 154">
          <a:extLst>
            <a:ext uri="{FF2B5EF4-FFF2-40B4-BE49-F238E27FC236}">
              <a16:creationId xmlns:a16="http://schemas.microsoft.com/office/drawing/2014/main" id="{78983BFF-DF42-4D1C-8378-F36398CFD39C}"/>
            </a:ext>
          </a:extLst>
        </xdr:cNvPr>
        <xdr:cNvSpPr/>
      </xdr:nvSpPr>
      <xdr:spPr>
        <a:xfrm>
          <a:off x="1282700" y="109826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970</xdr:rowOff>
    </xdr:from>
    <xdr:ext cx="762000" cy="259045"/>
    <xdr:sp macro="" textlink="">
      <xdr:nvSpPr>
        <xdr:cNvPr id="156" name="テキスト ボックス 155">
          <a:extLst>
            <a:ext uri="{FF2B5EF4-FFF2-40B4-BE49-F238E27FC236}">
              <a16:creationId xmlns:a16="http://schemas.microsoft.com/office/drawing/2014/main" id="{8C881A93-BAB6-44F9-A541-73A75D026FB4}"/>
            </a:ext>
          </a:extLst>
        </xdr:cNvPr>
        <xdr:cNvSpPr txBox="1"/>
      </xdr:nvSpPr>
      <xdr:spPr>
        <a:xfrm>
          <a:off x="97155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AD5D9E23-E863-4AEC-A346-6355359C096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3B7C3E77-B5A1-45C9-856F-69098946430D}"/>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59190ABD-11A4-48C6-BB29-F10F131D776E}"/>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CD7824E4-99EA-48C5-807C-91E398694762}"/>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3455F59C-70EC-43C2-868E-DACCC20BC3F9}"/>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47F70F1A-C725-44BC-8F7A-6D144AC833DA}"/>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C92695C8-D12B-4703-971B-98ABEE4A4A2C}"/>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58016F66-4A3D-4E87-AEA0-63B8A36B8BCE}"/>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91499D2B-3B51-4355-AEB6-BCA158BFA2D5}"/>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F31C9CAA-5540-477B-88EC-FE0B86B4FA98}"/>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3FE234C-1510-4540-9D0D-D65C48758345}"/>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3622B4B-67BB-40B1-8B09-B8AA69844949}"/>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7C896D8-DD7B-4205-BF57-F0A8C742D675}"/>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円増加したが、類似団体平均比較すると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50,441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円低い数値となった。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増加の要因は主に物件費であり、新型コロナワウイルス感染症対策事業の実施に係る各種委託料の増や、エネルギー及び物価高騰による光熱水費の増等が影響していると考える。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新型コロナウイルス感染症等、臨時的に事業実施が必要な場合についても、柔軟な対応ができるよう、財源の掘り起こし等を行うとともに、行財政改革による経常経費の削減により一般財源の確保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F1A14934-5707-409F-8C64-83BC683A2C25}"/>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E01DAC96-7E6F-49DA-BBA5-421E3C1DD3A6}"/>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546B8F10-DCF2-4080-B3FA-8BFD6955604A}"/>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9348F0B0-46BB-4D87-A1C6-F4646561BD8B}"/>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F266D731-06E3-4E30-95EB-E323DA30BC38}"/>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A93C06F5-7CFD-40AF-ACDA-82D44F972856}"/>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5AE5752B-CA4F-4901-AC56-A9818776316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69E88ECD-8840-4140-98C8-F270CE966E2C}"/>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D5CAB287-435B-4708-8BFD-DF17FA1B8BE1}"/>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C30468B-140B-4709-9E33-B6A601FD7516}"/>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4AFA34B3-4B5F-4A59-A6EA-7EF6C1D7688E}"/>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2C30A826-D718-4F25-9B0B-C08443082B8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8A87D924-8EAD-4D3A-8950-DEBBBFE585D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123E27CF-9497-49EB-86BB-E2327765A682}"/>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D9889883-BB66-4B02-8C93-4AD3D8F53183}"/>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12E244C-3280-49C7-9A51-8DC6A0B4B7F3}"/>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86" name="直線コネクタ 185">
          <a:extLst>
            <a:ext uri="{FF2B5EF4-FFF2-40B4-BE49-F238E27FC236}">
              <a16:creationId xmlns:a16="http://schemas.microsoft.com/office/drawing/2014/main" id="{9EC97535-2A7A-4916-B6CD-491AD730F62C}"/>
            </a:ext>
          </a:extLst>
        </xdr:cNvPr>
        <xdr:cNvCxnSpPr/>
      </xdr:nvCxnSpPr>
      <xdr:spPr>
        <a:xfrm flipV="1">
          <a:off x="4514850" y="13385797"/>
          <a:ext cx="0" cy="1453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87" name="人件費・物件費等の状況最小値テキスト">
          <a:extLst>
            <a:ext uri="{FF2B5EF4-FFF2-40B4-BE49-F238E27FC236}">
              <a16:creationId xmlns:a16="http://schemas.microsoft.com/office/drawing/2014/main" id="{1F15CDF2-1084-452C-8585-74D4A5849075}"/>
            </a:ext>
          </a:extLst>
        </xdr:cNvPr>
        <xdr:cNvSpPr txBox="1"/>
      </xdr:nvSpPr>
      <xdr:spPr>
        <a:xfrm>
          <a:off x="4584700" y="1481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88" name="直線コネクタ 187">
          <a:extLst>
            <a:ext uri="{FF2B5EF4-FFF2-40B4-BE49-F238E27FC236}">
              <a16:creationId xmlns:a16="http://schemas.microsoft.com/office/drawing/2014/main" id="{4784BFEC-8DB7-4069-BA0D-048A6557DDE7}"/>
            </a:ext>
          </a:extLst>
        </xdr:cNvPr>
        <xdr:cNvCxnSpPr/>
      </xdr:nvCxnSpPr>
      <xdr:spPr>
        <a:xfrm>
          <a:off x="4425950" y="14839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89" name="人件費・物件費等の状況最大値テキスト">
          <a:extLst>
            <a:ext uri="{FF2B5EF4-FFF2-40B4-BE49-F238E27FC236}">
              <a16:creationId xmlns:a16="http://schemas.microsoft.com/office/drawing/2014/main" id="{22D222C0-BE8D-468F-BBF7-59A23929088F}"/>
            </a:ext>
          </a:extLst>
        </xdr:cNvPr>
        <xdr:cNvSpPr txBox="1"/>
      </xdr:nvSpPr>
      <xdr:spPr>
        <a:xfrm>
          <a:off x="4584700" y="1314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0" name="直線コネクタ 189">
          <a:extLst>
            <a:ext uri="{FF2B5EF4-FFF2-40B4-BE49-F238E27FC236}">
              <a16:creationId xmlns:a16="http://schemas.microsoft.com/office/drawing/2014/main" id="{94A118A7-2824-4D46-A729-DB6EB6F98AF3}"/>
            </a:ext>
          </a:extLst>
        </xdr:cNvPr>
        <xdr:cNvCxnSpPr/>
      </xdr:nvCxnSpPr>
      <xdr:spPr>
        <a:xfrm>
          <a:off x="4425950" y="13385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126800</xdr:rowOff>
    </xdr:from>
    <xdr:to>
      <xdr:col>23</xdr:col>
      <xdr:colOff>133350</xdr:colOff>
      <xdr:row>81</xdr:row>
      <xdr:rowOff>148461</xdr:rowOff>
    </xdr:to>
    <xdr:cxnSp macro="">
      <xdr:nvCxnSpPr>
        <xdr:cNvPr id="191" name="直線コネクタ 190">
          <a:extLst>
            <a:ext uri="{FF2B5EF4-FFF2-40B4-BE49-F238E27FC236}">
              <a16:creationId xmlns:a16="http://schemas.microsoft.com/office/drawing/2014/main" id="{EB7366B2-FD2F-4759-ADD2-3243D42CFF46}"/>
            </a:ext>
          </a:extLst>
        </xdr:cNvPr>
        <xdr:cNvCxnSpPr/>
      </xdr:nvCxnSpPr>
      <xdr:spPr>
        <a:xfrm>
          <a:off x="3752850" y="13499900"/>
          <a:ext cx="762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2" name="人件費・物件費等の状況平均値テキスト">
          <a:extLst>
            <a:ext uri="{FF2B5EF4-FFF2-40B4-BE49-F238E27FC236}">
              <a16:creationId xmlns:a16="http://schemas.microsoft.com/office/drawing/2014/main" id="{78008E10-EDA4-418D-BFEE-969024747B10}"/>
            </a:ext>
          </a:extLst>
        </xdr:cNvPr>
        <xdr:cNvSpPr txBox="1"/>
      </xdr:nvSpPr>
      <xdr:spPr>
        <a:xfrm>
          <a:off x="4584700" y="13835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3" name="フローチャート: 判断 192">
          <a:extLst>
            <a:ext uri="{FF2B5EF4-FFF2-40B4-BE49-F238E27FC236}">
              <a16:creationId xmlns:a16="http://schemas.microsoft.com/office/drawing/2014/main" id="{1DB644A3-DBB1-4FDD-B19E-94D842D19AC1}"/>
            </a:ext>
          </a:extLst>
        </xdr:cNvPr>
        <xdr:cNvSpPr/>
      </xdr:nvSpPr>
      <xdr:spPr>
        <a:xfrm>
          <a:off x="4464050" y="13863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82964</xdr:rowOff>
    </xdr:from>
    <xdr:to>
      <xdr:col>19</xdr:col>
      <xdr:colOff>133350</xdr:colOff>
      <xdr:row>81</xdr:row>
      <xdr:rowOff>126800</xdr:rowOff>
    </xdr:to>
    <xdr:cxnSp macro="">
      <xdr:nvCxnSpPr>
        <xdr:cNvPr id="194" name="直線コネクタ 193">
          <a:extLst>
            <a:ext uri="{FF2B5EF4-FFF2-40B4-BE49-F238E27FC236}">
              <a16:creationId xmlns:a16="http://schemas.microsoft.com/office/drawing/2014/main" id="{92FE10E1-1B4F-4D22-AC12-F0D868E49E3D}"/>
            </a:ext>
          </a:extLst>
        </xdr:cNvPr>
        <xdr:cNvCxnSpPr/>
      </xdr:nvCxnSpPr>
      <xdr:spPr>
        <a:xfrm>
          <a:off x="2940050" y="13456064"/>
          <a:ext cx="8128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5" name="フローチャート: 判断 194">
          <a:extLst>
            <a:ext uri="{FF2B5EF4-FFF2-40B4-BE49-F238E27FC236}">
              <a16:creationId xmlns:a16="http://schemas.microsoft.com/office/drawing/2014/main" id="{27AD4553-86D3-48A0-A53C-9FC86A1A21CB}"/>
            </a:ext>
          </a:extLst>
        </xdr:cNvPr>
        <xdr:cNvSpPr/>
      </xdr:nvSpPr>
      <xdr:spPr>
        <a:xfrm>
          <a:off x="3702050" y="13802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196" name="テキスト ボックス 195">
          <a:extLst>
            <a:ext uri="{FF2B5EF4-FFF2-40B4-BE49-F238E27FC236}">
              <a16:creationId xmlns:a16="http://schemas.microsoft.com/office/drawing/2014/main" id="{01AC0437-B9DF-4A70-9A98-B40DB3ABFBE2}"/>
            </a:ext>
          </a:extLst>
        </xdr:cNvPr>
        <xdr:cNvSpPr txBox="1"/>
      </xdr:nvSpPr>
      <xdr:spPr>
        <a:xfrm>
          <a:off x="3409950" y="1388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57497</xdr:rowOff>
    </xdr:from>
    <xdr:to>
      <xdr:col>15</xdr:col>
      <xdr:colOff>82550</xdr:colOff>
      <xdr:row>81</xdr:row>
      <xdr:rowOff>82964</xdr:rowOff>
    </xdr:to>
    <xdr:cxnSp macro="">
      <xdr:nvCxnSpPr>
        <xdr:cNvPr id="197" name="直線コネクタ 196">
          <a:extLst>
            <a:ext uri="{FF2B5EF4-FFF2-40B4-BE49-F238E27FC236}">
              <a16:creationId xmlns:a16="http://schemas.microsoft.com/office/drawing/2014/main" id="{2159244C-FC1F-4DCF-999D-C18537FA87DE}"/>
            </a:ext>
          </a:extLst>
        </xdr:cNvPr>
        <xdr:cNvCxnSpPr/>
      </xdr:nvCxnSpPr>
      <xdr:spPr>
        <a:xfrm>
          <a:off x="2127250" y="13430597"/>
          <a:ext cx="8128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198" name="フローチャート: 判断 197">
          <a:extLst>
            <a:ext uri="{FF2B5EF4-FFF2-40B4-BE49-F238E27FC236}">
              <a16:creationId xmlns:a16="http://schemas.microsoft.com/office/drawing/2014/main" id="{3564C901-F690-47A8-94C8-21DFC033F61F}"/>
            </a:ext>
          </a:extLst>
        </xdr:cNvPr>
        <xdr:cNvSpPr/>
      </xdr:nvSpPr>
      <xdr:spPr>
        <a:xfrm>
          <a:off x="2889250" y="1371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199" name="テキスト ボックス 198">
          <a:extLst>
            <a:ext uri="{FF2B5EF4-FFF2-40B4-BE49-F238E27FC236}">
              <a16:creationId xmlns:a16="http://schemas.microsoft.com/office/drawing/2014/main" id="{CDD49D08-8E9C-4C61-A41A-9C703F61A620}"/>
            </a:ext>
          </a:extLst>
        </xdr:cNvPr>
        <xdr:cNvSpPr txBox="1"/>
      </xdr:nvSpPr>
      <xdr:spPr>
        <a:xfrm>
          <a:off x="2597150" y="138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27963</xdr:rowOff>
    </xdr:from>
    <xdr:to>
      <xdr:col>11</xdr:col>
      <xdr:colOff>31750</xdr:colOff>
      <xdr:row>81</xdr:row>
      <xdr:rowOff>57497</xdr:rowOff>
    </xdr:to>
    <xdr:cxnSp macro="">
      <xdr:nvCxnSpPr>
        <xdr:cNvPr id="200" name="直線コネクタ 199">
          <a:extLst>
            <a:ext uri="{FF2B5EF4-FFF2-40B4-BE49-F238E27FC236}">
              <a16:creationId xmlns:a16="http://schemas.microsoft.com/office/drawing/2014/main" id="{7B10BEBA-44AE-41A5-A43B-F4333F978DBF}"/>
            </a:ext>
          </a:extLst>
        </xdr:cNvPr>
        <xdr:cNvCxnSpPr/>
      </xdr:nvCxnSpPr>
      <xdr:spPr>
        <a:xfrm>
          <a:off x="1333500" y="13401063"/>
          <a:ext cx="79375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25A5DC27-4877-4EA8-968C-B173282DA70E}"/>
            </a:ext>
          </a:extLst>
        </xdr:cNvPr>
        <xdr:cNvSpPr/>
      </xdr:nvSpPr>
      <xdr:spPr>
        <a:xfrm>
          <a:off x="2095500" y="13464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AF36C41D-0FC6-4155-9BC3-681EEB7C0B85}"/>
            </a:ext>
          </a:extLst>
        </xdr:cNvPr>
        <xdr:cNvSpPr txBox="1"/>
      </xdr:nvSpPr>
      <xdr:spPr>
        <a:xfrm>
          <a:off x="1784350" y="1354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62EFE591-5FF8-4C6D-8BB4-01BB299A2105}"/>
            </a:ext>
          </a:extLst>
        </xdr:cNvPr>
        <xdr:cNvSpPr/>
      </xdr:nvSpPr>
      <xdr:spPr>
        <a:xfrm>
          <a:off x="1282700" y="13436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3ACE4146-F7BC-4249-A9B7-ACE360BDD67E}"/>
            </a:ext>
          </a:extLst>
        </xdr:cNvPr>
        <xdr:cNvSpPr txBox="1"/>
      </xdr:nvSpPr>
      <xdr:spPr>
        <a:xfrm>
          <a:off x="971550" y="1352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90A1AFD5-8D72-4A52-810F-EA14BF42C886}"/>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B07023D3-C4F0-4955-9485-FE39524A60C9}"/>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D4F652B-AE04-4760-A0C6-D9904B18D7B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3B74F64-C6E4-4FDA-8A05-FF114CAC5B5E}"/>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5ACA45E-BFC4-4060-9312-3806611EEFF7}"/>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97661</xdr:rowOff>
    </xdr:from>
    <xdr:to>
      <xdr:col>23</xdr:col>
      <xdr:colOff>184150</xdr:colOff>
      <xdr:row>82</xdr:row>
      <xdr:rowOff>27811</xdr:rowOff>
    </xdr:to>
    <xdr:sp macro="" textlink="">
      <xdr:nvSpPr>
        <xdr:cNvPr id="210" name="楕円 209">
          <a:extLst>
            <a:ext uri="{FF2B5EF4-FFF2-40B4-BE49-F238E27FC236}">
              <a16:creationId xmlns:a16="http://schemas.microsoft.com/office/drawing/2014/main" id="{4B5AE1C6-A4F9-460F-95E8-1BDB9254E792}"/>
            </a:ext>
          </a:extLst>
        </xdr:cNvPr>
        <xdr:cNvSpPr/>
      </xdr:nvSpPr>
      <xdr:spPr>
        <a:xfrm>
          <a:off x="4464050" y="13470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114188</xdr:rowOff>
    </xdr:from>
    <xdr:ext cx="762000" cy="259045"/>
    <xdr:sp macro="" textlink="">
      <xdr:nvSpPr>
        <xdr:cNvPr id="211" name="人件費・物件費等の状況該当値テキスト">
          <a:extLst>
            <a:ext uri="{FF2B5EF4-FFF2-40B4-BE49-F238E27FC236}">
              <a16:creationId xmlns:a16="http://schemas.microsoft.com/office/drawing/2014/main" id="{53BE91E3-D051-45FA-A94A-6B5524F04855}"/>
            </a:ext>
          </a:extLst>
        </xdr:cNvPr>
        <xdr:cNvSpPr txBox="1"/>
      </xdr:nvSpPr>
      <xdr:spPr>
        <a:xfrm>
          <a:off x="4584700" y="1332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76000</xdr:rowOff>
    </xdr:from>
    <xdr:to>
      <xdr:col>19</xdr:col>
      <xdr:colOff>184150</xdr:colOff>
      <xdr:row>82</xdr:row>
      <xdr:rowOff>6150</xdr:rowOff>
    </xdr:to>
    <xdr:sp macro="" textlink="">
      <xdr:nvSpPr>
        <xdr:cNvPr id="212" name="楕円 211">
          <a:extLst>
            <a:ext uri="{FF2B5EF4-FFF2-40B4-BE49-F238E27FC236}">
              <a16:creationId xmlns:a16="http://schemas.microsoft.com/office/drawing/2014/main" id="{E1272CB3-9B39-4897-810E-C228DD3E92B7}"/>
            </a:ext>
          </a:extLst>
        </xdr:cNvPr>
        <xdr:cNvSpPr/>
      </xdr:nvSpPr>
      <xdr:spPr>
        <a:xfrm>
          <a:off x="3702050" y="13449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16327</xdr:rowOff>
    </xdr:from>
    <xdr:ext cx="736600" cy="259045"/>
    <xdr:sp macro="" textlink="">
      <xdr:nvSpPr>
        <xdr:cNvPr id="213" name="テキスト ボックス 212">
          <a:extLst>
            <a:ext uri="{FF2B5EF4-FFF2-40B4-BE49-F238E27FC236}">
              <a16:creationId xmlns:a16="http://schemas.microsoft.com/office/drawing/2014/main" id="{3D977BE5-5822-4702-9392-45FECB3A0DFF}"/>
            </a:ext>
          </a:extLst>
        </xdr:cNvPr>
        <xdr:cNvSpPr txBox="1"/>
      </xdr:nvSpPr>
      <xdr:spPr>
        <a:xfrm>
          <a:off x="3409950" y="1322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32164</xdr:rowOff>
    </xdr:from>
    <xdr:to>
      <xdr:col>15</xdr:col>
      <xdr:colOff>133350</xdr:colOff>
      <xdr:row>81</xdr:row>
      <xdr:rowOff>133764</xdr:rowOff>
    </xdr:to>
    <xdr:sp macro="" textlink="">
      <xdr:nvSpPr>
        <xdr:cNvPr id="214" name="楕円 213">
          <a:extLst>
            <a:ext uri="{FF2B5EF4-FFF2-40B4-BE49-F238E27FC236}">
              <a16:creationId xmlns:a16="http://schemas.microsoft.com/office/drawing/2014/main" id="{4C02D8F6-91EB-4AD3-A5CD-F7CE8EF3023F}"/>
            </a:ext>
          </a:extLst>
        </xdr:cNvPr>
        <xdr:cNvSpPr/>
      </xdr:nvSpPr>
      <xdr:spPr>
        <a:xfrm>
          <a:off x="2889250" y="134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143941</xdr:rowOff>
    </xdr:from>
    <xdr:ext cx="762000" cy="259045"/>
    <xdr:sp macro="" textlink="">
      <xdr:nvSpPr>
        <xdr:cNvPr id="215" name="テキスト ボックス 214">
          <a:extLst>
            <a:ext uri="{FF2B5EF4-FFF2-40B4-BE49-F238E27FC236}">
              <a16:creationId xmlns:a16="http://schemas.microsoft.com/office/drawing/2014/main" id="{11EA6AC5-23D0-4D86-AC34-5344A647173F}"/>
            </a:ext>
          </a:extLst>
        </xdr:cNvPr>
        <xdr:cNvSpPr txBox="1"/>
      </xdr:nvSpPr>
      <xdr:spPr>
        <a:xfrm>
          <a:off x="2597150" y="131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6697</xdr:rowOff>
    </xdr:from>
    <xdr:to>
      <xdr:col>11</xdr:col>
      <xdr:colOff>82550</xdr:colOff>
      <xdr:row>81</xdr:row>
      <xdr:rowOff>108297</xdr:rowOff>
    </xdr:to>
    <xdr:sp macro="" textlink="">
      <xdr:nvSpPr>
        <xdr:cNvPr id="216" name="楕円 215">
          <a:extLst>
            <a:ext uri="{FF2B5EF4-FFF2-40B4-BE49-F238E27FC236}">
              <a16:creationId xmlns:a16="http://schemas.microsoft.com/office/drawing/2014/main" id="{FA3EA48C-3C8E-4CA1-8D88-2106FB7C2835}"/>
            </a:ext>
          </a:extLst>
        </xdr:cNvPr>
        <xdr:cNvSpPr/>
      </xdr:nvSpPr>
      <xdr:spPr>
        <a:xfrm>
          <a:off x="2095500" y="133797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118474</xdr:rowOff>
    </xdr:from>
    <xdr:ext cx="762000" cy="259045"/>
    <xdr:sp macro="" textlink="">
      <xdr:nvSpPr>
        <xdr:cNvPr id="217" name="テキスト ボックス 216">
          <a:extLst>
            <a:ext uri="{FF2B5EF4-FFF2-40B4-BE49-F238E27FC236}">
              <a16:creationId xmlns:a16="http://schemas.microsoft.com/office/drawing/2014/main" id="{08BDBF08-153F-4B5D-A086-AA3FBFEB0AF6}"/>
            </a:ext>
          </a:extLst>
        </xdr:cNvPr>
        <xdr:cNvSpPr txBox="1"/>
      </xdr:nvSpPr>
      <xdr:spPr>
        <a:xfrm>
          <a:off x="1784350" y="1316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148613</xdr:rowOff>
    </xdr:from>
    <xdr:to>
      <xdr:col>7</xdr:col>
      <xdr:colOff>31750</xdr:colOff>
      <xdr:row>81</xdr:row>
      <xdr:rowOff>78763</xdr:rowOff>
    </xdr:to>
    <xdr:sp macro="" textlink="">
      <xdr:nvSpPr>
        <xdr:cNvPr id="218" name="楕円 217">
          <a:extLst>
            <a:ext uri="{FF2B5EF4-FFF2-40B4-BE49-F238E27FC236}">
              <a16:creationId xmlns:a16="http://schemas.microsoft.com/office/drawing/2014/main" id="{1057FB95-6CB2-4CEA-B788-7891FD1311B6}"/>
            </a:ext>
          </a:extLst>
        </xdr:cNvPr>
        <xdr:cNvSpPr/>
      </xdr:nvSpPr>
      <xdr:spPr>
        <a:xfrm>
          <a:off x="1282700" y="133566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88940</xdr:rowOff>
    </xdr:from>
    <xdr:ext cx="762000" cy="259045"/>
    <xdr:sp macro="" textlink="">
      <xdr:nvSpPr>
        <xdr:cNvPr id="219" name="テキスト ボックス 218">
          <a:extLst>
            <a:ext uri="{FF2B5EF4-FFF2-40B4-BE49-F238E27FC236}">
              <a16:creationId xmlns:a16="http://schemas.microsoft.com/office/drawing/2014/main" id="{27472E22-F8A9-47A5-A603-90E783638E74}"/>
            </a:ext>
          </a:extLst>
        </xdr:cNvPr>
        <xdr:cNvSpPr txBox="1"/>
      </xdr:nvSpPr>
      <xdr:spPr>
        <a:xfrm>
          <a:off x="971550" y="1313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C458BE98-FDBF-464B-9B29-F7CBE1D5FE7D}"/>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CA1713C6-12CD-47B9-A9FC-F0431FB0B151}"/>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F4E4B905-2187-4A77-B2FE-D104D2AEA653}"/>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DD1D1400-AEBF-4C6A-B784-E8D471BE2BFE}"/>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36A218A3-B1D0-40F2-BC0F-081FDB10A056}"/>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DF1AD9BE-8EC9-4490-B3F2-D7BDFB97371A}"/>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37B27564-8FAB-4277-B676-F9DCB80C63DD}"/>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8112A410-D280-4612-BC07-A6224D03163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BDF22DE7-39AE-415B-AE54-A636D2D88E2A}"/>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32389EBD-8AB5-472C-8A3F-DD4800A243D4}"/>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16A80BCC-647C-46FA-811F-B426670AE91E}"/>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3AF4A3D3-9FF1-452D-B9CA-539057431F2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1E38F326-F306-46DB-B903-3F592836663B}"/>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高齢・高給者の普通退職者数が増加したことから、経験年数階層の変動が生じ、指数が下降したもの。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今後も国の制度や近隣市町村の状況を踏まえて、給与の適正化に努める。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20DC1B6-7738-4B47-8C25-6BC4FA354DA3}"/>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5DC9A53A-62E8-4628-86F6-7FC526C41DCA}"/>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5" name="直線コネクタ 234">
          <a:extLst>
            <a:ext uri="{FF2B5EF4-FFF2-40B4-BE49-F238E27FC236}">
              <a16:creationId xmlns:a16="http://schemas.microsoft.com/office/drawing/2014/main" id="{96343E02-04A6-4DA2-BFF8-C646F2E3E3DF}"/>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6" name="テキスト ボックス 235">
          <a:extLst>
            <a:ext uri="{FF2B5EF4-FFF2-40B4-BE49-F238E27FC236}">
              <a16:creationId xmlns:a16="http://schemas.microsoft.com/office/drawing/2014/main" id="{FA0205C0-305C-4855-B637-777BE38F0099}"/>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84243420-030D-4EBF-A27C-284E589DCB3A}"/>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A9EA431D-411D-4022-967E-F672CF719C4A}"/>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9" name="直線コネクタ 238">
          <a:extLst>
            <a:ext uri="{FF2B5EF4-FFF2-40B4-BE49-F238E27FC236}">
              <a16:creationId xmlns:a16="http://schemas.microsoft.com/office/drawing/2014/main" id="{09EA119E-3124-41B5-A8F8-7D7D1AC6E1C8}"/>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0" name="テキスト ボックス 239">
          <a:extLst>
            <a:ext uri="{FF2B5EF4-FFF2-40B4-BE49-F238E27FC236}">
              <a16:creationId xmlns:a16="http://schemas.microsoft.com/office/drawing/2014/main" id="{31E81C2E-2C89-4219-9D48-435FD06EF632}"/>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92C4B601-3352-4CE7-9DC9-2A0A601E6469}"/>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9E828A32-DC16-4A3D-8951-27E804013DA2}"/>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3" name="直線コネクタ 242">
          <a:extLst>
            <a:ext uri="{FF2B5EF4-FFF2-40B4-BE49-F238E27FC236}">
              <a16:creationId xmlns:a16="http://schemas.microsoft.com/office/drawing/2014/main" id="{978B0B1A-11FD-4660-815E-C15B92967E49}"/>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4" name="テキスト ボックス 243">
          <a:extLst>
            <a:ext uri="{FF2B5EF4-FFF2-40B4-BE49-F238E27FC236}">
              <a16:creationId xmlns:a16="http://schemas.microsoft.com/office/drawing/2014/main" id="{C522CB62-90D7-4802-A386-EBD167712A4E}"/>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611F821E-6031-4D0B-BE65-03104CCD2EDD}"/>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49E846D9-2E57-429A-AF5F-6B0F13F66F73}"/>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7" name="直線コネクタ 246">
          <a:extLst>
            <a:ext uri="{FF2B5EF4-FFF2-40B4-BE49-F238E27FC236}">
              <a16:creationId xmlns:a16="http://schemas.microsoft.com/office/drawing/2014/main" id="{4A8FCBE9-C185-480F-84B9-523EF7CEDECE}"/>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8" name="テキスト ボックス 247">
          <a:extLst>
            <a:ext uri="{FF2B5EF4-FFF2-40B4-BE49-F238E27FC236}">
              <a16:creationId xmlns:a16="http://schemas.microsoft.com/office/drawing/2014/main" id="{2D1E5504-8BB3-411D-B147-D5B0634B0140}"/>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B898130B-6C90-4A3B-9537-51106282664C}"/>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4C8816F2-0721-4610-8F48-DDAC327ADBBB}"/>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B687315F-3A04-409E-A315-89623333562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2" name="直線コネクタ 251">
          <a:extLst>
            <a:ext uri="{FF2B5EF4-FFF2-40B4-BE49-F238E27FC236}">
              <a16:creationId xmlns:a16="http://schemas.microsoft.com/office/drawing/2014/main" id="{59D540FD-A844-403D-8605-672148EA4AC6}"/>
            </a:ext>
          </a:extLst>
        </xdr:cNvPr>
        <xdr:cNvCxnSpPr/>
      </xdr:nvCxnSpPr>
      <xdr:spPr>
        <a:xfrm flipV="1">
          <a:off x="15474950" y="1337310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a:extLst>
            <a:ext uri="{FF2B5EF4-FFF2-40B4-BE49-F238E27FC236}">
              <a16:creationId xmlns:a16="http://schemas.microsoft.com/office/drawing/2014/main" id="{A1974043-9AE9-4968-A74E-68FC168A54B9}"/>
            </a:ext>
          </a:extLst>
        </xdr:cNvPr>
        <xdr:cNvSpPr txBox="1"/>
      </xdr:nvSpPr>
      <xdr:spPr>
        <a:xfrm>
          <a:off x="15563850" y="147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a:extLst>
            <a:ext uri="{FF2B5EF4-FFF2-40B4-BE49-F238E27FC236}">
              <a16:creationId xmlns:a16="http://schemas.microsoft.com/office/drawing/2014/main" id="{30386177-6C5B-4EDE-896E-92C03B1B0D7B}"/>
            </a:ext>
          </a:extLst>
        </xdr:cNvPr>
        <xdr:cNvCxnSpPr/>
      </xdr:nvCxnSpPr>
      <xdr:spPr>
        <a:xfrm>
          <a:off x="15405100" y="14763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2ABA7CDA-6B5B-4DAD-87C3-3B163F5FBA86}"/>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CCCD8C92-DCBD-4824-9CC6-127912F50AF5}"/>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153988</xdr:rowOff>
    </xdr:from>
    <xdr:to>
      <xdr:col>81</xdr:col>
      <xdr:colOff>44450</xdr:colOff>
      <xdr:row>83</xdr:row>
      <xdr:rowOff>57944</xdr:rowOff>
    </xdr:to>
    <xdr:cxnSp macro="">
      <xdr:nvCxnSpPr>
        <xdr:cNvPr id="257" name="直線コネクタ 256">
          <a:extLst>
            <a:ext uri="{FF2B5EF4-FFF2-40B4-BE49-F238E27FC236}">
              <a16:creationId xmlns:a16="http://schemas.microsoft.com/office/drawing/2014/main" id="{D6FD3833-478B-4419-A552-2D34AE22C3F1}"/>
            </a:ext>
          </a:extLst>
        </xdr:cNvPr>
        <xdr:cNvCxnSpPr/>
      </xdr:nvCxnSpPr>
      <xdr:spPr>
        <a:xfrm flipV="1">
          <a:off x="14712950" y="13692188"/>
          <a:ext cx="762000" cy="6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58" name="給与水準   （国との比較）平均値テキスト">
          <a:extLst>
            <a:ext uri="{FF2B5EF4-FFF2-40B4-BE49-F238E27FC236}">
              <a16:creationId xmlns:a16="http://schemas.microsoft.com/office/drawing/2014/main" id="{932BC8E6-31DA-49EA-BA0A-A3DD82522287}"/>
            </a:ext>
          </a:extLst>
        </xdr:cNvPr>
        <xdr:cNvSpPr txBox="1"/>
      </xdr:nvSpPr>
      <xdr:spPr>
        <a:xfrm>
          <a:off x="15563850" y="1391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59" name="フローチャート: 判断 258">
          <a:extLst>
            <a:ext uri="{FF2B5EF4-FFF2-40B4-BE49-F238E27FC236}">
              <a16:creationId xmlns:a16="http://schemas.microsoft.com/office/drawing/2014/main" id="{0901B2C6-927F-4E16-B13F-F7CA901926B8}"/>
            </a:ext>
          </a:extLst>
        </xdr:cNvPr>
        <xdr:cNvSpPr/>
      </xdr:nvSpPr>
      <xdr:spPr>
        <a:xfrm>
          <a:off x="15430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57944</xdr:rowOff>
    </xdr:to>
    <xdr:cxnSp macro="">
      <xdr:nvCxnSpPr>
        <xdr:cNvPr id="260" name="直線コネクタ 259">
          <a:extLst>
            <a:ext uri="{FF2B5EF4-FFF2-40B4-BE49-F238E27FC236}">
              <a16:creationId xmlns:a16="http://schemas.microsoft.com/office/drawing/2014/main" id="{E907DBDC-5304-420C-AF91-6CE9ED3021CE}"/>
            </a:ext>
          </a:extLst>
        </xdr:cNvPr>
        <xdr:cNvCxnSpPr/>
      </xdr:nvCxnSpPr>
      <xdr:spPr>
        <a:xfrm>
          <a:off x="13906500" y="13716000"/>
          <a:ext cx="80645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1" name="フローチャート: 判断 260">
          <a:extLst>
            <a:ext uri="{FF2B5EF4-FFF2-40B4-BE49-F238E27FC236}">
              <a16:creationId xmlns:a16="http://schemas.microsoft.com/office/drawing/2014/main" id="{5744EC0D-A503-4D2E-989F-B8FB3D90F3EF}"/>
            </a:ext>
          </a:extLst>
        </xdr:cNvPr>
        <xdr:cNvSpPr/>
      </xdr:nvSpPr>
      <xdr:spPr>
        <a:xfrm>
          <a:off x="14668500" y="139453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2" name="テキスト ボックス 261">
          <a:extLst>
            <a:ext uri="{FF2B5EF4-FFF2-40B4-BE49-F238E27FC236}">
              <a16:creationId xmlns:a16="http://schemas.microsoft.com/office/drawing/2014/main" id="{EF9E60BD-EFAD-4E90-8077-648B366C08DB}"/>
            </a:ext>
          </a:extLst>
        </xdr:cNvPr>
        <xdr:cNvSpPr txBox="1"/>
      </xdr:nvSpPr>
      <xdr:spPr>
        <a:xfrm>
          <a:off x="14370050" y="140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118269</xdr:rowOff>
    </xdr:to>
    <xdr:cxnSp macro="">
      <xdr:nvCxnSpPr>
        <xdr:cNvPr id="263" name="直線コネクタ 262">
          <a:extLst>
            <a:ext uri="{FF2B5EF4-FFF2-40B4-BE49-F238E27FC236}">
              <a16:creationId xmlns:a16="http://schemas.microsoft.com/office/drawing/2014/main" id="{887AEAEC-ACA2-4EA8-AAB9-3CF8DEDA4044}"/>
            </a:ext>
          </a:extLst>
        </xdr:cNvPr>
        <xdr:cNvCxnSpPr/>
      </xdr:nvCxnSpPr>
      <xdr:spPr>
        <a:xfrm flipV="1">
          <a:off x="13106400" y="13716000"/>
          <a:ext cx="8001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4" name="フローチャート: 判断 263">
          <a:extLst>
            <a:ext uri="{FF2B5EF4-FFF2-40B4-BE49-F238E27FC236}">
              <a16:creationId xmlns:a16="http://schemas.microsoft.com/office/drawing/2014/main" id="{C69C44B6-B529-4A5A-91EE-35ECD3204F72}"/>
            </a:ext>
          </a:extLst>
        </xdr:cNvPr>
        <xdr:cNvSpPr/>
      </xdr:nvSpPr>
      <xdr:spPr>
        <a:xfrm>
          <a:off x="13868400" y="14074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5" name="テキスト ボックス 264">
          <a:extLst>
            <a:ext uri="{FF2B5EF4-FFF2-40B4-BE49-F238E27FC236}">
              <a16:creationId xmlns:a16="http://schemas.microsoft.com/office/drawing/2014/main" id="{8898A4F4-007C-494C-B5A7-AABC8E9D9EA6}"/>
            </a:ext>
          </a:extLst>
        </xdr:cNvPr>
        <xdr:cNvSpPr txBox="1"/>
      </xdr:nvSpPr>
      <xdr:spPr>
        <a:xfrm>
          <a:off x="1355725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118269</xdr:rowOff>
    </xdr:from>
    <xdr:to>
      <xdr:col>68</xdr:col>
      <xdr:colOff>152400</xdr:colOff>
      <xdr:row>84</xdr:row>
      <xdr:rowOff>142875</xdr:rowOff>
    </xdr:to>
    <xdr:cxnSp macro="">
      <xdr:nvCxnSpPr>
        <xdr:cNvPr id="266" name="直線コネクタ 265">
          <a:extLst>
            <a:ext uri="{FF2B5EF4-FFF2-40B4-BE49-F238E27FC236}">
              <a16:creationId xmlns:a16="http://schemas.microsoft.com/office/drawing/2014/main" id="{72C4BB2B-1C9E-425F-937A-9AF57D61FAEE}"/>
            </a:ext>
          </a:extLst>
        </xdr:cNvPr>
        <xdr:cNvCxnSpPr/>
      </xdr:nvCxnSpPr>
      <xdr:spPr>
        <a:xfrm flipV="1">
          <a:off x="12293600" y="13821569"/>
          <a:ext cx="812800" cy="18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67" name="フローチャート: 判断 266">
          <a:extLst>
            <a:ext uri="{FF2B5EF4-FFF2-40B4-BE49-F238E27FC236}">
              <a16:creationId xmlns:a16="http://schemas.microsoft.com/office/drawing/2014/main" id="{E95E2ED0-2DD1-450E-91A7-4FAB74699468}"/>
            </a:ext>
          </a:extLst>
        </xdr:cNvPr>
        <xdr:cNvSpPr/>
      </xdr:nvSpPr>
      <xdr:spPr>
        <a:xfrm>
          <a:off x="13055600" y="1410493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68" name="テキスト ボックス 267">
          <a:extLst>
            <a:ext uri="{FF2B5EF4-FFF2-40B4-BE49-F238E27FC236}">
              <a16:creationId xmlns:a16="http://schemas.microsoft.com/office/drawing/2014/main" id="{18B79F85-55B2-419F-803B-002618D50D5E}"/>
            </a:ext>
          </a:extLst>
        </xdr:cNvPr>
        <xdr:cNvSpPr txBox="1"/>
      </xdr:nvSpPr>
      <xdr:spPr>
        <a:xfrm>
          <a:off x="127635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69" name="フローチャート: 判断 268">
          <a:extLst>
            <a:ext uri="{FF2B5EF4-FFF2-40B4-BE49-F238E27FC236}">
              <a16:creationId xmlns:a16="http://schemas.microsoft.com/office/drawing/2014/main" id="{6FADE3C7-F1FB-4618-B84A-2A6C239D554F}"/>
            </a:ext>
          </a:extLst>
        </xdr:cNvPr>
        <xdr:cNvSpPr/>
      </xdr:nvSpPr>
      <xdr:spPr>
        <a:xfrm>
          <a:off x="12242800" y="14104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0" name="テキスト ボックス 269">
          <a:extLst>
            <a:ext uri="{FF2B5EF4-FFF2-40B4-BE49-F238E27FC236}">
              <a16:creationId xmlns:a16="http://schemas.microsoft.com/office/drawing/2014/main" id="{10799EC9-51B6-497A-9BF7-B3449CD9B608}"/>
            </a:ext>
          </a:extLst>
        </xdr:cNvPr>
        <xdr:cNvSpPr txBox="1"/>
      </xdr:nvSpPr>
      <xdr:spPr>
        <a:xfrm>
          <a:off x="119507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B4DA67D-DF63-4D62-BE61-15A01FA52CD2}"/>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91E1090-5095-400D-A94A-645D468C312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C80411E-EBA0-4CB9-8430-202C2B0861FA}"/>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5E180F3-C71E-4B46-B3FD-6C2AA145EFB8}"/>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60826E5-BAC3-45D4-8672-3D68D92E2D34}"/>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103188</xdr:rowOff>
    </xdr:from>
    <xdr:to>
      <xdr:col>81</xdr:col>
      <xdr:colOff>95250</xdr:colOff>
      <xdr:row>83</xdr:row>
      <xdr:rowOff>33338</xdr:rowOff>
    </xdr:to>
    <xdr:sp macro="" textlink="">
      <xdr:nvSpPr>
        <xdr:cNvPr id="276" name="楕円 275">
          <a:extLst>
            <a:ext uri="{FF2B5EF4-FFF2-40B4-BE49-F238E27FC236}">
              <a16:creationId xmlns:a16="http://schemas.microsoft.com/office/drawing/2014/main" id="{95747073-FE65-40C2-B673-72A4EC461ED1}"/>
            </a:ext>
          </a:extLst>
        </xdr:cNvPr>
        <xdr:cNvSpPr/>
      </xdr:nvSpPr>
      <xdr:spPr>
        <a:xfrm>
          <a:off x="15430500" y="136413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119715</xdr:rowOff>
    </xdr:from>
    <xdr:ext cx="762000" cy="259045"/>
    <xdr:sp macro="" textlink="">
      <xdr:nvSpPr>
        <xdr:cNvPr id="277" name="給与水準   （国との比較）該当値テキスト">
          <a:extLst>
            <a:ext uri="{FF2B5EF4-FFF2-40B4-BE49-F238E27FC236}">
              <a16:creationId xmlns:a16="http://schemas.microsoft.com/office/drawing/2014/main" id="{6251EFC4-D1F4-4480-A8BF-C0BF00A41F52}"/>
            </a:ext>
          </a:extLst>
        </xdr:cNvPr>
        <xdr:cNvSpPr txBox="1"/>
      </xdr:nvSpPr>
      <xdr:spPr>
        <a:xfrm>
          <a:off x="15563850" y="1349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7144</xdr:rowOff>
    </xdr:from>
    <xdr:to>
      <xdr:col>77</xdr:col>
      <xdr:colOff>95250</xdr:colOff>
      <xdr:row>83</xdr:row>
      <xdr:rowOff>108744</xdr:rowOff>
    </xdr:to>
    <xdr:sp macro="" textlink="">
      <xdr:nvSpPr>
        <xdr:cNvPr id="278" name="楕円 277">
          <a:extLst>
            <a:ext uri="{FF2B5EF4-FFF2-40B4-BE49-F238E27FC236}">
              <a16:creationId xmlns:a16="http://schemas.microsoft.com/office/drawing/2014/main" id="{A92B470B-3807-43FD-BA03-FF9AEC542E4B}"/>
            </a:ext>
          </a:extLst>
        </xdr:cNvPr>
        <xdr:cNvSpPr/>
      </xdr:nvSpPr>
      <xdr:spPr>
        <a:xfrm>
          <a:off x="14668500" y="137104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118921</xdr:rowOff>
    </xdr:from>
    <xdr:ext cx="736600" cy="259045"/>
    <xdr:sp macro="" textlink="">
      <xdr:nvSpPr>
        <xdr:cNvPr id="279" name="テキスト ボックス 278">
          <a:extLst>
            <a:ext uri="{FF2B5EF4-FFF2-40B4-BE49-F238E27FC236}">
              <a16:creationId xmlns:a16="http://schemas.microsoft.com/office/drawing/2014/main" id="{BE28273F-B2F1-4553-8513-DA629D1DC11C}"/>
            </a:ext>
          </a:extLst>
        </xdr:cNvPr>
        <xdr:cNvSpPr txBox="1"/>
      </xdr:nvSpPr>
      <xdr:spPr>
        <a:xfrm>
          <a:off x="14370050" y="1349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a:extLst>
            <a:ext uri="{FF2B5EF4-FFF2-40B4-BE49-F238E27FC236}">
              <a16:creationId xmlns:a16="http://schemas.microsoft.com/office/drawing/2014/main" id="{593A8F6A-5C31-4107-BA15-C80173F6A863}"/>
            </a:ext>
          </a:extLst>
        </xdr:cNvPr>
        <xdr:cNvSpPr/>
      </xdr:nvSpPr>
      <xdr:spPr>
        <a:xfrm>
          <a:off x="13868400" y="13671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852F3FC0-B328-429F-95E2-7894B5E1A77A}"/>
            </a:ext>
          </a:extLst>
        </xdr:cNvPr>
        <xdr:cNvSpPr txBox="1"/>
      </xdr:nvSpPr>
      <xdr:spPr>
        <a:xfrm>
          <a:off x="1355725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67469</xdr:rowOff>
    </xdr:from>
    <xdr:to>
      <xdr:col>68</xdr:col>
      <xdr:colOff>203200</xdr:colOff>
      <xdr:row>83</xdr:row>
      <xdr:rowOff>169069</xdr:rowOff>
    </xdr:to>
    <xdr:sp macro="" textlink="">
      <xdr:nvSpPr>
        <xdr:cNvPr id="282" name="楕円 281">
          <a:extLst>
            <a:ext uri="{FF2B5EF4-FFF2-40B4-BE49-F238E27FC236}">
              <a16:creationId xmlns:a16="http://schemas.microsoft.com/office/drawing/2014/main" id="{4D87F972-4D89-4CAB-9712-18ACFE5912CB}"/>
            </a:ext>
          </a:extLst>
        </xdr:cNvPr>
        <xdr:cNvSpPr/>
      </xdr:nvSpPr>
      <xdr:spPr>
        <a:xfrm>
          <a:off x="13055600" y="1377076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7796</xdr:rowOff>
    </xdr:from>
    <xdr:ext cx="762000" cy="259045"/>
    <xdr:sp macro="" textlink="">
      <xdr:nvSpPr>
        <xdr:cNvPr id="283" name="テキスト ボックス 282">
          <a:extLst>
            <a:ext uri="{FF2B5EF4-FFF2-40B4-BE49-F238E27FC236}">
              <a16:creationId xmlns:a16="http://schemas.microsoft.com/office/drawing/2014/main" id="{B58E0454-6575-40BF-BFB6-8C6E66D9F83F}"/>
            </a:ext>
          </a:extLst>
        </xdr:cNvPr>
        <xdr:cNvSpPr txBox="1"/>
      </xdr:nvSpPr>
      <xdr:spPr>
        <a:xfrm>
          <a:off x="12763500" y="1354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4" name="楕円 283">
          <a:extLst>
            <a:ext uri="{FF2B5EF4-FFF2-40B4-BE49-F238E27FC236}">
              <a16:creationId xmlns:a16="http://schemas.microsoft.com/office/drawing/2014/main" id="{AFCC18BC-7164-4712-93E6-789CC99E62FD}"/>
            </a:ext>
          </a:extLst>
        </xdr:cNvPr>
        <xdr:cNvSpPr/>
      </xdr:nvSpPr>
      <xdr:spPr>
        <a:xfrm>
          <a:off x="12242800" y="13960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85" name="テキスト ボックス 284">
          <a:extLst>
            <a:ext uri="{FF2B5EF4-FFF2-40B4-BE49-F238E27FC236}">
              <a16:creationId xmlns:a16="http://schemas.microsoft.com/office/drawing/2014/main" id="{B099C5BA-9A38-41F2-85E2-0C7714AE6FCD}"/>
            </a:ext>
          </a:extLst>
        </xdr:cNvPr>
        <xdr:cNvSpPr txBox="1"/>
      </xdr:nvSpPr>
      <xdr:spPr>
        <a:xfrm>
          <a:off x="119507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E5A5A1A1-3C6B-42E5-820F-ED96C6C2703C}"/>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A9A445E4-3BFB-4B77-BD49-52C5AC70D71A}"/>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A820898F-4295-4CD9-B33C-51DB3936CFB3}"/>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49C429B2-1A68-47D2-85EB-E3294BCAAD74}"/>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B2D37A7-96E0-4D7E-9338-CBA274C7241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F0BBBF30-2691-49F6-B0B9-12F2C82D5849}"/>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5D2B70E-2712-40F5-B97B-7923131E4A68}"/>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735C1983-6098-4BB1-A77A-17DE1FDC9D8E}"/>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7050C594-B479-46CD-9533-56BA2A3AB861}"/>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108E9F41-DC13-4926-B46F-FB857AFB8E78}"/>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14B2BE08-7BF1-4CB8-93D2-B87631CEB1E1}"/>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61882494-21EC-46B1-A720-C627E73C6BBD}"/>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F708CDD6-5CF7-40D2-82CA-21C2EE3267D5}"/>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類似団体平均職員数を下回って推移している主な要因は、常備消防事業やごみ処理、し尿処理事業等を隣接する自治体に委託していることが挙げられる。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本市においては、定員管理の適正化を図るために令和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年度に業務量調査を実施し、業務量に見合った職員配置を目指している。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今後も引き続き、年齢構成の偏りが生じないように採用計画を検討するとともに、既存事業や働き方の見直しをすることで、住民サービスを低下させることなく、適正な職員定数の管理に努める。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F9534CDA-25CF-43F3-BEA5-0812BCCCFCDB}"/>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D3A5A2BA-806B-41C4-B2A8-772218FE38D4}"/>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BF1F4B3E-BBFB-4573-BECA-A4C9FACA788D}"/>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DB754282-DBA1-42AA-8F8C-4448C6F72AD3}"/>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3C30D9EF-AFA7-4A19-A365-33B750254914}"/>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2ED59B67-9154-41B8-9790-D484A1B121AA}"/>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2CC86C34-275B-4248-B39C-D7F53CBC61A4}"/>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B5D8203D-1DBF-4152-B866-66C3515C1121}"/>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DA567819-D500-453A-A179-CFC43F7AF297}"/>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F6246871-33AD-450C-8C95-894131F7B873}"/>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B4EB7DA-B749-4E90-8956-E964267E97B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E133D93A-5FAB-4659-956A-92FF6BC24971}"/>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3460F7D-BC2A-4E57-AC81-6EB1FC229A6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922786F3-9BF3-4690-9931-DCB29A0CEC2C}"/>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A79FC06E-8B49-4C6A-A5E3-3D2A6DFD8095}"/>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5398A184-5FB4-4AE7-94A7-76EAD8C97719}"/>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5" name="直線コネクタ 314">
          <a:extLst>
            <a:ext uri="{FF2B5EF4-FFF2-40B4-BE49-F238E27FC236}">
              <a16:creationId xmlns:a16="http://schemas.microsoft.com/office/drawing/2014/main" id="{6BAF7590-DC74-4A7A-B9BB-9DCAF8E8285E}"/>
            </a:ext>
          </a:extLst>
        </xdr:cNvPr>
        <xdr:cNvCxnSpPr/>
      </xdr:nvCxnSpPr>
      <xdr:spPr>
        <a:xfrm flipV="1">
          <a:off x="15474950" y="9876085"/>
          <a:ext cx="0" cy="1367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16" name="定員管理の状況最小値テキスト">
          <a:extLst>
            <a:ext uri="{FF2B5EF4-FFF2-40B4-BE49-F238E27FC236}">
              <a16:creationId xmlns:a16="http://schemas.microsoft.com/office/drawing/2014/main" id="{BE461803-D0CF-423C-9BEB-3E1849C893F5}"/>
            </a:ext>
          </a:extLst>
        </xdr:cNvPr>
        <xdr:cNvSpPr txBox="1"/>
      </xdr:nvSpPr>
      <xdr:spPr>
        <a:xfrm>
          <a:off x="15563850" y="112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17" name="直線コネクタ 316">
          <a:extLst>
            <a:ext uri="{FF2B5EF4-FFF2-40B4-BE49-F238E27FC236}">
              <a16:creationId xmlns:a16="http://schemas.microsoft.com/office/drawing/2014/main" id="{4E3CE536-CE80-408A-9E97-D205138752F1}"/>
            </a:ext>
          </a:extLst>
        </xdr:cNvPr>
        <xdr:cNvCxnSpPr/>
      </xdr:nvCxnSpPr>
      <xdr:spPr>
        <a:xfrm>
          <a:off x="15405100" y="11243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18" name="定員管理の状況最大値テキスト">
          <a:extLst>
            <a:ext uri="{FF2B5EF4-FFF2-40B4-BE49-F238E27FC236}">
              <a16:creationId xmlns:a16="http://schemas.microsoft.com/office/drawing/2014/main" id="{C01BB847-A717-4088-9224-F2EF5836428E}"/>
            </a:ext>
          </a:extLst>
        </xdr:cNvPr>
        <xdr:cNvSpPr txBox="1"/>
      </xdr:nvSpPr>
      <xdr:spPr>
        <a:xfrm>
          <a:off x="15563850" y="96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19" name="直線コネクタ 318">
          <a:extLst>
            <a:ext uri="{FF2B5EF4-FFF2-40B4-BE49-F238E27FC236}">
              <a16:creationId xmlns:a16="http://schemas.microsoft.com/office/drawing/2014/main" id="{335363EF-4BE9-44D2-B3B7-A7697E325500}"/>
            </a:ext>
          </a:extLst>
        </xdr:cNvPr>
        <xdr:cNvCxnSpPr/>
      </xdr:nvCxnSpPr>
      <xdr:spPr>
        <a:xfrm>
          <a:off x="15405100" y="987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77823</xdr:rowOff>
    </xdr:from>
    <xdr:to>
      <xdr:col>81</xdr:col>
      <xdr:colOff>44450</xdr:colOff>
      <xdr:row>61</xdr:row>
      <xdr:rowOff>89888</xdr:rowOff>
    </xdr:to>
    <xdr:cxnSp macro="">
      <xdr:nvCxnSpPr>
        <xdr:cNvPr id="320" name="直線コネクタ 319">
          <a:extLst>
            <a:ext uri="{FF2B5EF4-FFF2-40B4-BE49-F238E27FC236}">
              <a16:creationId xmlns:a16="http://schemas.microsoft.com/office/drawing/2014/main" id="{FE9C3E12-4532-4EF3-9FCB-BF7DA3A279E4}"/>
            </a:ext>
          </a:extLst>
        </xdr:cNvPr>
        <xdr:cNvCxnSpPr/>
      </xdr:nvCxnSpPr>
      <xdr:spPr>
        <a:xfrm>
          <a:off x="14712950" y="10148923"/>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1" name="定員管理の状況平均値テキスト">
          <a:extLst>
            <a:ext uri="{FF2B5EF4-FFF2-40B4-BE49-F238E27FC236}">
              <a16:creationId xmlns:a16="http://schemas.microsoft.com/office/drawing/2014/main" id="{5BB1A9EB-EAB4-49A6-898C-FA36D05F6241}"/>
            </a:ext>
          </a:extLst>
        </xdr:cNvPr>
        <xdr:cNvSpPr txBox="1"/>
      </xdr:nvSpPr>
      <xdr:spPr>
        <a:xfrm>
          <a:off x="15563850" y="10310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2" name="フローチャート: 判断 321">
          <a:extLst>
            <a:ext uri="{FF2B5EF4-FFF2-40B4-BE49-F238E27FC236}">
              <a16:creationId xmlns:a16="http://schemas.microsoft.com/office/drawing/2014/main" id="{B6440385-4172-4040-A3A4-EB83DB6E8C83}"/>
            </a:ext>
          </a:extLst>
        </xdr:cNvPr>
        <xdr:cNvSpPr/>
      </xdr:nvSpPr>
      <xdr:spPr>
        <a:xfrm>
          <a:off x="15430500" y="10338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69779</xdr:rowOff>
    </xdr:from>
    <xdr:to>
      <xdr:col>77</xdr:col>
      <xdr:colOff>44450</xdr:colOff>
      <xdr:row>61</xdr:row>
      <xdr:rowOff>77823</xdr:rowOff>
    </xdr:to>
    <xdr:cxnSp macro="">
      <xdr:nvCxnSpPr>
        <xdr:cNvPr id="323" name="直線コネクタ 322">
          <a:extLst>
            <a:ext uri="{FF2B5EF4-FFF2-40B4-BE49-F238E27FC236}">
              <a16:creationId xmlns:a16="http://schemas.microsoft.com/office/drawing/2014/main" id="{511D7C29-78F0-4F15-BE8F-7723DA31FBBB}"/>
            </a:ext>
          </a:extLst>
        </xdr:cNvPr>
        <xdr:cNvCxnSpPr/>
      </xdr:nvCxnSpPr>
      <xdr:spPr>
        <a:xfrm>
          <a:off x="13906500" y="10140879"/>
          <a:ext cx="80645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4" name="フローチャート: 判断 323">
          <a:extLst>
            <a:ext uri="{FF2B5EF4-FFF2-40B4-BE49-F238E27FC236}">
              <a16:creationId xmlns:a16="http://schemas.microsoft.com/office/drawing/2014/main" id="{2C2C9F8C-CFDD-4B4B-BFC5-35C8DF06838F}"/>
            </a:ext>
          </a:extLst>
        </xdr:cNvPr>
        <xdr:cNvSpPr/>
      </xdr:nvSpPr>
      <xdr:spPr>
        <a:xfrm>
          <a:off x="14668500" y="103303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5" name="テキスト ボックス 324">
          <a:extLst>
            <a:ext uri="{FF2B5EF4-FFF2-40B4-BE49-F238E27FC236}">
              <a16:creationId xmlns:a16="http://schemas.microsoft.com/office/drawing/2014/main" id="{792E3711-AB71-4EC0-B996-F6E33454B631}"/>
            </a:ext>
          </a:extLst>
        </xdr:cNvPr>
        <xdr:cNvSpPr txBox="1"/>
      </xdr:nvSpPr>
      <xdr:spPr>
        <a:xfrm>
          <a:off x="14370050" y="1041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48330</xdr:rowOff>
    </xdr:from>
    <xdr:to>
      <xdr:col>72</xdr:col>
      <xdr:colOff>203200</xdr:colOff>
      <xdr:row>61</xdr:row>
      <xdr:rowOff>69779</xdr:rowOff>
    </xdr:to>
    <xdr:cxnSp macro="">
      <xdr:nvCxnSpPr>
        <xdr:cNvPr id="326" name="直線コネクタ 325">
          <a:extLst>
            <a:ext uri="{FF2B5EF4-FFF2-40B4-BE49-F238E27FC236}">
              <a16:creationId xmlns:a16="http://schemas.microsoft.com/office/drawing/2014/main" id="{CBE88D6C-25E4-4F02-9ABA-50E48972FE80}"/>
            </a:ext>
          </a:extLst>
        </xdr:cNvPr>
        <xdr:cNvCxnSpPr/>
      </xdr:nvCxnSpPr>
      <xdr:spPr>
        <a:xfrm>
          <a:off x="13106400" y="10119430"/>
          <a:ext cx="8001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27" name="フローチャート: 判断 326">
          <a:extLst>
            <a:ext uri="{FF2B5EF4-FFF2-40B4-BE49-F238E27FC236}">
              <a16:creationId xmlns:a16="http://schemas.microsoft.com/office/drawing/2014/main" id="{735E0607-CBB7-4F13-A914-61EBB90A3A46}"/>
            </a:ext>
          </a:extLst>
        </xdr:cNvPr>
        <xdr:cNvSpPr/>
      </xdr:nvSpPr>
      <xdr:spPr>
        <a:xfrm>
          <a:off x="13868400" y="10286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28" name="テキスト ボックス 327">
          <a:extLst>
            <a:ext uri="{FF2B5EF4-FFF2-40B4-BE49-F238E27FC236}">
              <a16:creationId xmlns:a16="http://schemas.microsoft.com/office/drawing/2014/main" id="{704EBF4D-453F-4E11-8D75-D83BAF47E95F}"/>
            </a:ext>
          </a:extLst>
        </xdr:cNvPr>
        <xdr:cNvSpPr txBox="1"/>
      </xdr:nvSpPr>
      <xdr:spPr>
        <a:xfrm>
          <a:off x="13557250" y="1037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48330</xdr:rowOff>
    </xdr:to>
    <xdr:cxnSp macro="">
      <xdr:nvCxnSpPr>
        <xdr:cNvPr id="329" name="直線コネクタ 328">
          <a:extLst>
            <a:ext uri="{FF2B5EF4-FFF2-40B4-BE49-F238E27FC236}">
              <a16:creationId xmlns:a16="http://schemas.microsoft.com/office/drawing/2014/main" id="{235D1018-87F4-410F-A95B-81E524786022}"/>
            </a:ext>
          </a:extLst>
        </xdr:cNvPr>
        <xdr:cNvCxnSpPr/>
      </xdr:nvCxnSpPr>
      <xdr:spPr>
        <a:xfrm>
          <a:off x="12293600" y="10114069"/>
          <a:ext cx="8128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0" name="フローチャート: 判断 329">
          <a:extLst>
            <a:ext uri="{FF2B5EF4-FFF2-40B4-BE49-F238E27FC236}">
              <a16:creationId xmlns:a16="http://schemas.microsoft.com/office/drawing/2014/main" id="{3E2CC85A-7A6E-4BBF-87C6-C44277BD0531}"/>
            </a:ext>
          </a:extLst>
        </xdr:cNvPr>
        <xdr:cNvSpPr/>
      </xdr:nvSpPr>
      <xdr:spPr>
        <a:xfrm>
          <a:off x="13055600" y="1014370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158979</xdr:rowOff>
    </xdr:from>
    <xdr:ext cx="762000" cy="259045"/>
    <xdr:sp macro="" textlink="">
      <xdr:nvSpPr>
        <xdr:cNvPr id="331" name="テキスト ボックス 330">
          <a:extLst>
            <a:ext uri="{FF2B5EF4-FFF2-40B4-BE49-F238E27FC236}">
              <a16:creationId xmlns:a16="http://schemas.microsoft.com/office/drawing/2014/main" id="{90FABD3D-22D0-4498-A985-D93D879A5423}"/>
            </a:ext>
          </a:extLst>
        </xdr:cNvPr>
        <xdr:cNvSpPr txBox="1"/>
      </xdr:nvSpPr>
      <xdr:spPr>
        <a:xfrm>
          <a:off x="12763500" y="1023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2" name="フローチャート: 判断 331">
          <a:extLst>
            <a:ext uri="{FF2B5EF4-FFF2-40B4-BE49-F238E27FC236}">
              <a16:creationId xmlns:a16="http://schemas.microsoft.com/office/drawing/2014/main" id="{4B9345EC-4549-4A85-A18B-0D714E5F958C}"/>
            </a:ext>
          </a:extLst>
        </xdr:cNvPr>
        <xdr:cNvSpPr/>
      </xdr:nvSpPr>
      <xdr:spPr>
        <a:xfrm>
          <a:off x="12242800" y="101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33" name="テキスト ボックス 332">
          <a:extLst>
            <a:ext uri="{FF2B5EF4-FFF2-40B4-BE49-F238E27FC236}">
              <a16:creationId xmlns:a16="http://schemas.microsoft.com/office/drawing/2014/main" id="{B05B0FD0-4710-496E-BF7B-AF2BD45B0333}"/>
            </a:ext>
          </a:extLst>
        </xdr:cNvPr>
        <xdr:cNvSpPr txBox="1"/>
      </xdr:nvSpPr>
      <xdr:spPr>
        <a:xfrm>
          <a:off x="11950700" y="1021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0261B19-5EF4-4D35-A45E-C17AD0AE1887}"/>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8BCC22D-4606-4CBC-8487-3FDBBF0E3D5C}"/>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C5D6A3A-288F-4753-B00D-669E89398A4D}"/>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50F31B5-5325-441B-BB39-1C8792B4ED85}"/>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1140748-21D3-4CDC-A4DE-A697A1290FAC}"/>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39088</xdr:rowOff>
    </xdr:from>
    <xdr:to>
      <xdr:col>81</xdr:col>
      <xdr:colOff>95250</xdr:colOff>
      <xdr:row>61</xdr:row>
      <xdr:rowOff>140688</xdr:rowOff>
    </xdr:to>
    <xdr:sp macro="" textlink="">
      <xdr:nvSpPr>
        <xdr:cNvPr id="339" name="楕円 338">
          <a:extLst>
            <a:ext uri="{FF2B5EF4-FFF2-40B4-BE49-F238E27FC236}">
              <a16:creationId xmlns:a16="http://schemas.microsoft.com/office/drawing/2014/main" id="{0F48CF21-09F8-4F93-987A-6F5C121FF0BF}"/>
            </a:ext>
          </a:extLst>
        </xdr:cNvPr>
        <xdr:cNvSpPr/>
      </xdr:nvSpPr>
      <xdr:spPr>
        <a:xfrm>
          <a:off x="15430500" y="101101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55615</xdr:rowOff>
    </xdr:from>
    <xdr:ext cx="762000" cy="259045"/>
    <xdr:sp macro="" textlink="">
      <xdr:nvSpPr>
        <xdr:cNvPr id="340" name="定員管理の状況該当値テキスト">
          <a:extLst>
            <a:ext uri="{FF2B5EF4-FFF2-40B4-BE49-F238E27FC236}">
              <a16:creationId xmlns:a16="http://schemas.microsoft.com/office/drawing/2014/main" id="{D21CCD33-FB3A-4109-879D-2D169868658F}"/>
            </a:ext>
          </a:extLst>
        </xdr:cNvPr>
        <xdr:cNvSpPr txBox="1"/>
      </xdr:nvSpPr>
      <xdr:spPr>
        <a:xfrm>
          <a:off x="15563850" y="99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27023</xdr:rowOff>
    </xdr:from>
    <xdr:to>
      <xdr:col>77</xdr:col>
      <xdr:colOff>95250</xdr:colOff>
      <xdr:row>61</xdr:row>
      <xdr:rowOff>128623</xdr:rowOff>
    </xdr:to>
    <xdr:sp macro="" textlink="">
      <xdr:nvSpPr>
        <xdr:cNvPr id="341" name="楕円 340">
          <a:extLst>
            <a:ext uri="{FF2B5EF4-FFF2-40B4-BE49-F238E27FC236}">
              <a16:creationId xmlns:a16="http://schemas.microsoft.com/office/drawing/2014/main" id="{9BCEA804-31A8-4977-84F6-8EF31A670412}"/>
            </a:ext>
          </a:extLst>
        </xdr:cNvPr>
        <xdr:cNvSpPr/>
      </xdr:nvSpPr>
      <xdr:spPr>
        <a:xfrm>
          <a:off x="14668500" y="1009812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138800</xdr:rowOff>
    </xdr:from>
    <xdr:ext cx="736600" cy="259045"/>
    <xdr:sp macro="" textlink="">
      <xdr:nvSpPr>
        <xdr:cNvPr id="342" name="テキスト ボックス 341">
          <a:extLst>
            <a:ext uri="{FF2B5EF4-FFF2-40B4-BE49-F238E27FC236}">
              <a16:creationId xmlns:a16="http://schemas.microsoft.com/office/drawing/2014/main" id="{1E89C708-7F8B-4D0D-9163-28ABC3258681}"/>
            </a:ext>
          </a:extLst>
        </xdr:cNvPr>
        <xdr:cNvSpPr txBox="1"/>
      </xdr:nvSpPr>
      <xdr:spPr>
        <a:xfrm>
          <a:off x="14370050" y="9879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18979</xdr:rowOff>
    </xdr:from>
    <xdr:to>
      <xdr:col>73</xdr:col>
      <xdr:colOff>44450</xdr:colOff>
      <xdr:row>61</xdr:row>
      <xdr:rowOff>120579</xdr:rowOff>
    </xdr:to>
    <xdr:sp macro="" textlink="">
      <xdr:nvSpPr>
        <xdr:cNvPr id="343" name="楕円 342">
          <a:extLst>
            <a:ext uri="{FF2B5EF4-FFF2-40B4-BE49-F238E27FC236}">
              <a16:creationId xmlns:a16="http://schemas.microsoft.com/office/drawing/2014/main" id="{6928FC12-45A9-4FB8-8AA8-19BCC80BCE18}"/>
            </a:ext>
          </a:extLst>
        </xdr:cNvPr>
        <xdr:cNvSpPr/>
      </xdr:nvSpPr>
      <xdr:spPr>
        <a:xfrm>
          <a:off x="13868400" y="100900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130756</xdr:rowOff>
    </xdr:from>
    <xdr:ext cx="762000" cy="259045"/>
    <xdr:sp macro="" textlink="">
      <xdr:nvSpPr>
        <xdr:cNvPr id="344" name="テキスト ボックス 343">
          <a:extLst>
            <a:ext uri="{FF2B5EF4-FFF2-40B4-BE49-F238E27FC236}">
              <a16:creationId xmlns:a16="http://schemas.microsoft.com/office/drawing/2014/main" id="{C1594359-4275-45FE-B128-63B159B99D5C}"/>
            </a:ext>
          </a:extLst>
        </xdr:cNvPr>
        <xdr:cNvSpPr txBox="1"/>
      </xdr:nvSpPr>
      <xdr:spPr>
        <a:xfrm>
          <a:off x="13557250" y="987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168980</xdr:rowOff>
    </xdr:from>
    <xdr:to>
      <xdr:col>68</xdr:col>
      <xdr:colOff>203200</xdr:colOff>
      <xdr:row>61</xdr:row>
      <xdr:rowOff>99130</xdr:rowOff>
    </xdr:to>
    <xdr:sp macro="" textlink="">
      <xdr:nvSpPr>
        <xdr:cNvPr id="345" name="楕円 344">
          <a:extLst>
            <a:ext uri="{FF2B5EF4-FFF2-40B4-BE49-F238E27FC236}">
              <a16:creationId xmlns:a16="http://schemas.microsoft.com/office/drawing/2014/main" id="{D83C1B9E-43FF-421E-ACB1-3F7DD0C1A7FC}"/>
            </a:ext>
          </a:extLst>
        </xdr:cNvPr>
        <xdr:cNvSpPr/>
      </xdr:nvSpPr>
      <xdr:spPr>
        <a:xfrm>
          <a:off x="13055600" y="1006863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109307</xdr:rowOff>
    </xdr:from>
    <xdr:ext cx="762000" cy="259045"/>
    <xdr:sp macro="" textlink="">
      <xdr:nvSpPr>
        <xdr:cNvPr id="346" name="テキスト ボックス 345">
          <a:extLst>
            <a:ext uri="{FF2B5EF4-FFF2-40B4-BE49-F238E27FC236}">
              <a16:creationId xmlns:a16="http://schemas.microsoft.com/office/drawing/2014/main" id="{954CBCA0-FE40-41AD-8315-CBB7FB576F9C}"/>
            </a:ext>
          </a:extLst>
        </xdr:cNvPr>
        <xdr:cNvSpPr txBox="1"/>
      </xdr:nvSpPr>
      <xdr:spPr>
        <a:xfrm>
          <a:off x="12763500" y="985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47" name="楕円 346">
          <a:extLst>
            <a:ext uri="{FF2B5EF4-FFF2-40B4-BE49-F238E27FC236}">
              <a16:creationId xmlns:a16="http://schemas.microsoft.com/office/drawing/2014/main" id="{E2BD6965-91ED-4474-B538-490920029503}"/>
            </a:ext>
          </a:extLst>
        </xdr:cNvPr>
        <xdr:cNvSpPr/>
      </xdr:nvSpPr>
      <xdr:spPr>
        <a:xfrm>
          <a:off x="12242800" y="100696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103946</xdr:rowOff>
    </xdr:from>
    <xdr:ext cx="762000" cy="259045"/>
    <xdr:sp macro="" textlink="">
      <xdr:nvSpPr>
        <xdr:cNvPr id="348" name="テキスト ボックス 347">
          <a:extLst>
            <a:ext uri="{FF2B5EF4-FFF2-40B4-BE49-F238E27FC236}">
              <a16:creationId xmlns:a16="http://schemas.microsoft.com/office/drawing/2014/main" id="{22C03268-D5DC-4176-900D-5D804D0F8AEB}"/>
            </a:ext>
          </a:extLst>
        </xdr:cNvPr>
        <xdr:cNvSpPr txBox="1"/>
      </xdr:nvSpPr>
      <xdr:spPr>
        <a:xfrm>
          <a:off x="11950700" y="984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7096355-CA5E-4639-83DF-C98C5058D21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589FC385-E6DB-4297-890E-1AE527D08EE7}"/>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C170272-2E83-49A1-8DFC-5B3301CE5CD9}"/>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5F1AA3DA-06B7-41A3-B0E3-CFE7F8DDEE1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BA3FD199-CD90-48B6-85F9-3B1E932F62B9}"/>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41D31A6C-1CAC-487F-976D-D8F965F9BCE8}"/>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94340AA-B0BF-4BF3-8A37-20A14A1AC4BB}"/>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9548C60-A059-4354-9F6B-624A0B21FFC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1D67A81-57DB-4CA2-993C-E5463EEFD19F}"/>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FC484B5C-D288-406A-A60C-089A5F91A869}"/>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3D611CA9-2BA8-432C-8AF3-3291BA62BB1E}"/>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1C16BBE9-CDA7-47B3-9C5C-7BCB5895EC07}"/>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4EA8605-BAAC-4645-BB1A-C60F845C8F55}"/>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合併以来、地方債発行額の抑制や交付税措置のある有利な地方債の発行に努めてきた結果、前年度より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ポイント増加したが、類似団体平均と比較すると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数値となった。また、全国平均及び群馬平均と比較しても低い数値ではあるが、今後大型公共事業の実施における公債費の増加が見込まれていることから、当該比率は増加していくことが想定さ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現在計画中の大型公共事業については、緊急性や市民ニーズ等を十分に考慮した上で取捨選択し、計画的な地方債の発行を行い、財政の健全化に努める。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FB3547D-D294-4728-AC49-56AA31D21B8D}"/>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EFE93F9-3C51-4C5C-B2AB-F69CD9CA7A9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66C72E21-4F35-405A-8507-3C19D0683F8A}"/>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C497C877-F2BD-40E0-91C8-BD345E68DF71}"/>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5949C186-B191-4DEF-8524-0FC394AEBFC7}"/>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1C65078F-1029-45F1-A287-FD0FDC2A34FF}"/>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2C316CB6-76C9-421F-8D0C-38F98F0919F0}"/>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BCFEAC98-11B6-465B-8154-8299E056E6ED}"/>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8B3FE9A5-2C82-41C3-86EC-663591913B12}"/>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E7FA5E41-60EA-4EB9-B59D-1600C7450379}"/>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22C4112D-B773-44F0-BD10-070C857A287F}"/>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D457207D-D1AD-4E0E-B133-DBB9E6305CF2}"/>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D29E7754-8952-473F-894B-9BF952566B90}"/>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34F5AD99-29DD-41F2-BA43-85FAE8C4F48E}"/>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ADDCDC25-5160-4462-AD57-599073228000}"/>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38F1CC1D-4F10-4A6A-9EAF-49C169BBB736}"/>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EED18E8D-97A6-408C-8178-3DF73E15433D}"/>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79" name="直線コネクタ 378">
          <a:extLst>
            <a:ext uri="{FF2B5EF4-FFF2-40B4-BE49-F238E27FC236}">
              <a16:creationId xmlns:a16="http://schemas.microsoft.com/office/drawing/2014/main" id="{9EE26BE6-88B4-4720-B85C-78456ADB1A27}"/>
            </a:ext>
          </a:extLst>
        </xdr:cNvPr>
        <xdr:cNvCxnSpPr/>
      </xdr:nvCxnSpPr>
      <xdr:spPr>
        <a:xfrm flipV="1">
          <a:off x="15474950" y="5900964"/>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0" name="公債費負担の状況最小値テキスト">
          <a:extLst>
            <a:ext uri="{FF2B5EF4-FFF2-40B4-BE49-F238E27FC236}">
              <a16:creationId xmlns:a16="http://schemas.microsoft.com/office/drawing/2014/main" id="{6E84596B-5E1A-47DF-8CF2-DBB0A8D702B6}"/>
            </a:ext>
          </a:extLst>
        </xdr:cNvPr>
        <xdr:cNvSpPr txBox="1"/>
      </xdr:nvSpPr>
      <xdr:spPr>
        <a:xfrm>
          <a:off x="15563850" y="7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1" name="直線コネクタ 380">
          <a:extLst>
            <a:ext uri="{FF2B5EF4-FFF2-40B4-BE49-F238E27FC236}">
              <a16:creationId xmlns:a16="http://schemas.microsoft.com/office/drawing/2014/main" id="{D842625B-8673-4A48-8FCB-1731EE7833F9}"/>
            </a:ext>
          </a:extLst>
        </xdr:cNvPr>
        <xdr:cNvCxnSpPr/>
      </xdr:nvCxnSpPr>
      <xdr:spPr>
        <a:xfrm>
          <a:off x="15405100" y="74806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a:extLst>
            <a:ext uri="{FF2B5EF4-FFF2-40B4-BE49-F238E27FC236}">
              <a16:creationId xmlns:a16="http://schemas.microsoft.com/office/drawing/2014/main" id="{AFA6DA94-AA5E-4B15-BF73-8BADC1DC4044}"/>
            </a:ext>
          </a:extLst>
        </xdr:cNvPr>
        <xdr:cNvSpPr txBox="1"/>
      </xdr:nvSpPr>
      <xdr:spPr>
        <a:xfrm>
          <a:off x="1556385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a:extLst>
            <a:ext uri="{FF2B5EF4-FFF2-40B4-BE49-F238E27FC236}">
              <a16:creationId xmlns:a16="http://schemas.microsoft.com/office/drawing/2014/main" id="{8406AB6B-6A6F-46E4-91BB-3F3B5FF72910}"/>
            </a:ext>
          </a:extLst>
        </xdr:cNvPr>
        <xdr:cNvCxnSpPr/>
      </xdr:nvCxnSpPr>
      <xdr:spPr>
        <a:xfrm>
          <a:off x="15405100" y="590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79224</xdr:rowOff>
    </xdr:to>
    <xdr:cxnSp macro="">
      <xdr:nvCxnSpPr>
        <xdr:cNvPr id="384" name="直線コネクタ 383">
          <a:extLst>
            <a:ext uri="{FF2B5EF4-FFF2-40B4-BE49-F238E27FC236}">
              <a16:creationId xmlns:a16="http://schemas.microsoft.com/office/drawing/2014/main" id="{D670542F-6AE9-4FD9-B64E-F1929CFD6E99}"/>
            </a:ext>
          </a:extLst>
        </xdr:cNvPr>
        <xdr:cNvCxnSpPr/>
      </xdr:nvCxnSpPr>
      <xdr:spPr>
        <a:xfrm>
          <a:off x="14712950" y="6318552"/>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5" name="公債費負担の状況平均値テキスト">
          <a:extLst>
            <a:ext uri="{FF2B5EF4-FFF2-40B4-BE49-F238E27FC236}">
              <a16:creationId xmlns:a16="http://schemas.microsoft.com/office/drawing/2014/main" id="{BA316DE7-7E1A-44D8-AB9B-955815C9B589}"/>
            </a:ext>
          </a:extLst>
        </xdr:cNvPr>
        <xdr:cNvSpPr txBox="1"/>
      </xdr:nvSpPr>
      <xdr:spPr>
        <a:xfrm>
          <a:off x="15563850" y="6755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86" name="フローチャート: 判断 385">
          <a:extLst>
            <a:ext uri="{FF2B5EF4-FFF2-40B4-BE49-F238E27FC236}">
              <a16:creationId xmlns:a16="http://schemas.microsoft.com/office/drawing/2014/main" id="{B1C63496-C5EB-4471-A940-DB499593607B}"/>
            </a:ext>
          </a:extLst>
        </xdr:cNvPr>
        <xdr:cNvSpPr/>
      </xdr:nvSpPr>
      <xdr:spPr>
        <a:xfrm>
          <a:off x="15430500" y="6777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44752</xdr:rowOff>
    </xdr:to>
    <xdr:cxnSp macro="">
      <xdr:nvCxnSpPr>
        <xdr:cNvPr id="387" name="直線コネクタ 386">
          <a:extLst>
            <a:ext uri="{FF2B5EF4-FFF2-40B4-BE49-F238E27FC236}">
              <a16:creationId xmlns:a16="http://schemas.microsoft.com/office/drawing/2014/main" id="{883CB5F1-05F2-458C-9798-741375171236}"/>
            </a:ext>
          </a:extLst>
        </xdr:cNvPr>
        <xdr:cNvCxnSpPr/>
      </xdr:nvCxnSpPr>
      <xdr:spPr>
        <a:xfrm>
          <a:off x="13906500" y="6307062"/>
          <a:ext cx="8064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88" name="フローチャート: 判断 387">
          <a:extLst>
            <a:ext uri="{FF2B5EF4-FFF2-40B4-BE49-F238E27FC236}">
              <a16:creationId xmlns:a16="http://schemas.microsoft.com/office/drawing/2014/main" id="{DC4EC22C-28D5-42E0-A28C-81C4DEC0C015}"/>
            </a:ext>
          </a:extLst>
        </xdr:cNvPr>
        <xdr:cNvSpPr/>
      </xdr:nvSpPr>
      <xdr:spPr>
        <a:xfrm>
          <a:off x="14668500" y="67721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89" name="テキスト ボックス 388">
          <a:extLst>
            <a:ext uri="{FF2B5EF4-FFF2-40B4-BE49-F238E27FC236}">
              <a16:creationId xmlns:a16="http://schemas.microsoft.com/office/drawing/2014/main" id="{62F5298B-F6F9-4346-8E37-FFAC7CE0675F}"/>
            </a:ext>
          </a:extLst>
        </xdr:cNvPr>
        <xdr:cNvSpPr txBox="1"/>
      </xdr:nvSpPr>
      <xdr:spPr>
        <a:xfrm>
          <a:off x="14370050" y="685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33262</xdr:rowOff>
    </xdr:to>
    <xdr:cxnSp macro="">
      <xdr:nvCxnSpPr>
        <xdr:cNvPr id="390" name="直線コネクタ 389">
          <a:extLst>
            <a:ext uri="{FF2B5EF4-FFF2-40B4-BE49-F238E27FC236}">
              <a16:creationId xmlns:a16="http://schemas.microsoft.com/office/drawing/2014/main" id="{4A795D40-7D57-4D25-A973-D63A313974EC}"/>
            </a:ext>
          </a:extLst>
        </xdr:cNvPr>
        <xdr:cNvCxnSpPr/>
      </xdr:nvCxnSpPr>
      <xdr:spPr>
        <a:xfrm>
          <a:off x="13106400" y="630706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1" name="フローチャート: 判断 390">
          <a:extLst>
            <a:ext uri="{FF2B5EF4-FFF2-40B4-BE49-F238E27FC236}">
              <a16:creationId xmlns:a16="http://schemas.microsoft.com/office/drawing/2014/main" id="{C2C87E58-1A19-4666-B7C5-044E31F36328}"/>
            </a:ext>
          </a:extLst>
        </xdr:cNvPr>
        <xdr:cNvSpPr/>
      </xdr:nvSpPr>
      <xdr:spPr>
        <a:xfrm>
          <a:off x="13868400" y="6800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2" name="テキスト ボックス 391">
          <a:extLst>
            <a:ext uri="{FF2B5EF4-FFF2-40B4-BE49-F238E27FC236}">
              <a16:creationId xmlns:a16="http://schemas.microsoft.com/office/drawing/2014/main" id="{83BBD931-9B55-4084-88EF-C25A0A05A423}"/>
            </a:ext>
          </a:extLst>
        </xdr:cNvPr>
        <xdr:cNvSpPr txBox="1"/>
      </xdr:nvSpPr>
      <xdr:spPr>
        <a:xfrm>
          <a:off x="13557250" y="688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44752</xdr:rowOff>
    </xdr:to>
    <xdr:cxnSp macro="">
      <xdr:nvCxnSpPr>
        <xdr:cNvPr id="393" name="直線コネクタ 392">
          <a:extLst>
            <a:ext uri="{FF2B5EF4-FFF2-40B4-BE49-F238E27FC236}">
              <a16:creationId xmlns:a16="http://schemas.microsoft.com/office/drawing/2014/main" id="{0F03B7C4-8704-4F1E-845E-32F80C9E9BDB}"/>
            </a:ext>
          </a:extLst>
        </xdr:cNvPr>
        <xdr:cNvCxnSpPr/>
      </xdr:nvCxnSpPr>
      <xdr:spPr>
        <a:xfrm flipV="1">
          <a:off x="12293600" y="630706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4" name="フローチャート: 判断 393">
          <a:extLst>
            <a:ext uri="{FF2B5EF4-FFF2-40B4-BE49-F238E27FC236}">
              <a16:creationId xmlns:a16="http://schemas.microsoft.com/office/drawing/2014/main" id="{FB3E3698-2FF2-4C68-94D3-CB47E9B8FFD3}"/>
            </a:ext>
          </a:extLst>
        </xdr:cNvPr>
        <xdr:cNvSpPr/>
      </xdr:nvSpPr>
      <xdr:spPr>
        <a:xfrm>
          <a:off x="13055600" y="658313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5" name="テキスト ボックス 394">
          <a:extLst>
            <a:ext uri="{FF2B5EF4-FFF2-40B4-BE49-F238E27FC236}">
              <a16:creationId xmlns:a16="http://schemas.microsoft.com/office/drawing/2014/main" id="{325AB89F-EAE8-4C96-A103-61B6860D03DC}"/>
            </a:ext>
          </a:extLst>
        </xdr:cNvPr>
        <xdr:cNvSpPr txBox="1"/>
      </xdr:nvSpPr>
      <xdr:spPr>
        <a:xfrm>
          <a:off x="1276350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396" name="フローチャート: 判断 395">
          <a:extLst>
            <a:ext uri="{FF2B5EF4-FFF2-40B4-BE49-F238E27FC236}">
              <a16:creationId xmlns:a16="http://schemas.microsoft.com/office/drawing/2014/main" id="{21DF1E6A-3D70-4FE9-810E-9C183EF3264C}"/>
            </a:ext>
          </a:extLst>
        </xdr:cNvPr>
        <xdr:cNvSpPr/>
      </xdr:nvSpPr>
      <xdr:spPr>
        <a:xfrm>
          <a:off x="122428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397" name="テキスト ボックス 396">
          <a:extLst>
            <a:ext uri="{FF2B5EF4-FFF2-40B4-BE49-F238E27FC236}">
              <a16:creationId xmlns:a16="http://schemas.microsoft.com/office/drawing/2014/main" id="{BF8006CB-4B68-428A-A30E-56D3DDA318F8}"/>
            </a:ext>
          </a:extLst>
        </xdr:cNvPr>
        <xdr:cNvSpPr txBox="1"/>
      </xdr:nvSpPr>
      <xdr:spPr>
        <a:xfrm>
          <a:off x="11950700" y="66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88C770C-A19E-4965-B128-1789857FBC2D}"/>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A9AE60B-4300-4CF9-8282-0A56E7648E5E}"/>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5138F81-53A9-4E23-87B3-E6504E8B502A}"/>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5168292-F5EC-4A34-A81D-4D4571E293BE}"/>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468FE86-8EC7-423A-B3CD-420F535E1EAB}"/>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3" name="楕円 402">
          <a:extLst>
            <a:ext uri="{FF2B5EF4-FFF2-40B4-BE49-F238E27FC236}">
              <a16:creationId xmlns:a16="http://schemas.microsoft.com/office/drawing/2014/main" id="{619D3CB3-D534-4274-A4AF-70C41C154C52}"/>
            </a:ext>
          </a:extLst>
        </xdr:cNvPr>
        <xdr:cNvSpPr/>
      </xdr:nvSpPr>
      <xdr:spPr>
        <a:xfrm>
          <a:off x="15430500" y="630222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04" name="公債費負担の状況該当値テキスト">
          <a:extLst>
            <a:ext uri="{FF2B5EF4-FFF2-40B4-BE49-F238E27FC236}">
              <a16:creationId xmlns:a16="http://schemas.microsoft.com/office/drawing/2014/main" id="{9A4ACC8B-320F-4B14-B8CD-BBD7B1657761}"/>
            </a:ext>
          </a:extLst>
        </xdr:cNvPr>
        <xdr:cNvSpPr txBox="1"/>
      </xdr:nvSpPr>
      <xdr:spPr>
        <a:xfrm>
          <a:off x="15563850" y="615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5" name="楕円 404">
          <a:extLst>
            <a:ext uri="{FF2B5EF4-FFF2-40B4-BE49-F238E27FC236}">
              <a16:creationId xmlns:a16="http://schemas.microsoft.com/office/drawing/2014/main" id="{12989E79-1137-48D2-AB72-779727C91592}"/>
            </a:ext>
          </a:extLst>
        </xdr:cNvPr>
        <xdr:cNvSpPr/>
      </xdr:nvSpPr>
      <xdr:spPr>
        <a:xfrm>
          <a:off x="14668500" y="62741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6" name="テキスト ボックス 405">
          <a:extLst>
            <a:ext uri="{FF2B5EF4-FFF2-40B4-BE49-F238E27FC236}">
              <a16:creationId xmlns:a16="http://schemas.microsoft.com/office/drawing/2014/main" id="{66543095-127E-4110-AEC9-EAE8D8CBAD81}"/>
            </a:ext>
          </a:extLst>
        </xdr:cNvPr>
        <xdr:cNvSpPr txBox="1"/>
      </xdr:nvSpPr>
      <xdr:spPr>
        <a:xfrm>
          <a:off x="14370050" y="604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07" name="楕円 406">
          <a:extLst>
            <a:ext uri="{FF2B5EF4-FFF2-40B4-BE49-F238E27FC236}">
              <a16:creationId xmlns:a16="http://schemas.microsoft.com/office/drawing/2014/main" id="{DCA1CFC6-9699-4994-A880-79C63169F261}"/>
            </a:ext>
          </a:extLst>
        </xdr:cNvPr>
        <xdr:cNvSpPr/>
      </xdr:nvSpPr>
      <xdr:spPr>
        <a:xfrm>
          <a:off x="13868400" y="62626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08" name="テキスト ボックス 407">
          <a:extLst>
            <a:ext uri="{FF2B5EF4-FFF2-40B4-BE49-F238E27FC236}">
              <a16:creationId xmlns:a16="http://schemas.microsoft.com/office/drawing/2014/main" id="{E6F6D03A-3077-4A07-A08A-D25CE1E0E56B}"/>
            </a:ext>
          </a:extLst>
        </xdr:cNvPr>
        <xdr:cNvSpPr txBox="1"/>
      </xdr:nvSpPr>
      <xdr:spPr>
        <a:xfrm>
          <a:off x="13557250" y="603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153912</xdr:rowOff>
    </xdr:from>
    <xdr:to>
      <xdr:col>68</xdr:col>
      <xdr:colOff>203200</xdr:colOff>
      <xdr:row>38</xdr:row>
      <xdr:rowOff>84062</xdr:rowOff>
    </xdr:to>
    <xdr:sp macro="" textlink="">
      <xdr:nvSpPr>
        <xdr:cNvPr id="409" name="楕円 408">
          <a:extLst>
            <a:ext uri="{FF2B5EF4-FFF2-40B4-BE49-F238E27FC236}">
              <a16:creationId xmlns:a16="http://schemas.microsoft.com/office/drawing/2014/main" id="{D9790976-0C42-46EE-AA78-088EC43D78C7}"/>
            </a:ext>
          </a:extLst>
        </xdr:cNvPr>
        <xdr:cNvSpPr/>
      </xdr:nvSpPr>
      <xdr:spPr>
        <a:xfrm>
          <a:off x="13055600" y="626261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94239</xdr:rowOff>
    </xdr:from>
    <xdr:ext cx="762000" cy="259045"/>
    <xdr:sp macro="" textlink="">
      <xdr:nvSpPr>
        <xdr:cNvPr id="410" name="テキスト ボックス 409">
          <a:extLst>
            <a:ext uri="{FF2B5EF4-FFF2-40B4-BE49-F238E27FC236}">
              <a16:creationId xmlns:a16="http://schemas.microsoft.com/office/drawing/2014/main" id="{7525DF70-D6E1-473B-AA34-EE413D75CC39}"/>
            </a:ext>
          </a:extLst>
        </xdr:cNvPr>
        <xdr:cNvSpPr txBox="1"/>
      </xdr:nvSpPr>
      <xdr:spPr>
        <a:xfrm>
          <a:off x="12763500" y="603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165402</xdr:rowOff>
    </xdr:from>
    <xdr:to>
      <xdr:col>64</xdr:col>
      <xdr:colOff>152400</xdr:colOff>
      <xdr:row>38</xdr:row>
      <xdr:rowOff>95552</xdr:rowOff>
    </xdr:to>
    <xdr:sp macro="" textlink="">
      <xdr:nvSpPr>
        <xdr:cNvPr id="411" name="楕円 410">
          <a:extLst>
            <a:ext uri="{FF2B5EF4-FFF2-40B4-BE49-F238E27FC236}">
              <a16:creationId xmlns:a16="http://schemas.microsoft.com/office/drawing/2014/main" id="{7B4CC5AF-5E64-4562-8509-B39CDB75C608}"/>
            </a:ext>
          </a:extLst>
        </xdr:cNvPr>
        <xdr:cNvSpPr/>
      </xdr:nvSpPr>
      <xdr:spPr>
        <a:xfrm>
          <a:off x="12242800" y="62741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105729</xdr:rowOff>
    </xdr:from>
    <xdr:ext cx="762000" cy="259045"/>
    <xdr:sp macro="" textlink="">
      <xdr:nvSpPr>
        <xdr:cNvPr id="412" name="テキスト ボックス 411">
          <a:extLst>
            <a:ext uri="{FF2B5EF4-FFF2-40B4-BE49-F238E27FC236}">
              <a16:creationId xmlns:a16="http://schemas.microsoft.com/office/drawing/2014/main" id="{218B9940-204F-4711-B32F-E54C7D1F6DC5}"/>
            </a:ext>
          </a:extLst>
        </xdr:cNvPr>
        <xdr:cNvSpPr txBox="1"/>
      </xdr:nvSpPr>
      <xdr:spPr>
        <a:xfrm>
          <a:off x="11950700" y="604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191C790B-274D-4A7E-BD3D-BD64D48B3517}"/>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C17C421E-8C54-4846-A8FE-A71BED60DE55}"/>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5DCDCA73-6097-4F23-B7B7-B41241BAC33B}"/>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D90E669B-7634-46BD-B2E7-742D52D0DC14}"/>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63BFE756-FACF-4DA3-9560-FBE5F70BC62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E6319F33-2BDB-4FA6-9608-CA738E25DD67}"/>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8BE0D993-678D-4479-BA12-6A03B1E16BA1}"/>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D3B1ACE1-EA92-416D-8130-78EA10BACE76}"/>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8C6D3954-EE69-4187-8A01-773512763237}"/>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4C45C73B-F609-40C9-A77F-7563C7053E05}"/>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6BB0BE31-7BBD-44BD-8BDC-E47E1909FF97}"/>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6A9108D3-B53B-4B7D-A13E-21294E08AD0F}"/>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DCDE9984-5DBE-48F6-9614-DE22497E49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前年と同様に、将来負担比率については該当していない。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を実施するにあたり、国庫支出金や県支出金、地方債など活用できる財源の有無について再度確認することで、充当可能財源の確保に努めた。しかし、近年実施した、または現在実施している大型公共事業の財源として発行している地方債により、地方債残高が増加傾向にあることから、今後の活用については計画的に行う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また、後世への負担を少しでも軽減するため、実施事業の総点検を図り、財政の健全化に努める。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14338417-C521-4027-B9B5-DF0B37FC9BAA}"/>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C8DDB412-6681-494C-AC11-C410BD11C37E}"/>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816AA066-A10F-4D29-98A7-BEEC0AE85CD1}"/>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467866E5-3CB8-42D3-BC66-4992F9050004}"/>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8586C0D8-5380-46B3-96D1-C16C3AF88817}"/>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15D005E4-35D7-4624-859A-57561518B252}"/>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16D8A095-7E86-4918-802A-FF23D7BA19A2}"/>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F5741798-7C13-4394-B82E-025B1FD2CC1B}"/>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D1ACAA8-E989-4EF4-B8A6-1587C8E3EDB5}"/>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17277603-DCCE-49C9-9975-CA1DD3423301}"/>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162304AC-B576-433E-ADAA-4F828C655C1F}"/>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9693F1AD-0462-4727-B3D6-E829A92E5B66}"/>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239C5062-5A12-485C-B20D-5BF27A241F84}"/>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39" name="直線コネクタ 438">
          <a:extLst>
            <a:ext uri="{FF2B5EF4-FFF2-40B4-BE49-F238E27FC236}">
              <a16:creationId xmlns:a16="http://schemas.microsoft.com/office/drawing/2014/main" id="{940119AA-3BAC-4088-924E-AE4544C2ED00}"/>
            </a:ext>
          </a:extLst>
        </xdr:cNvPr>
        <xdr:cNvCxnSpPr/>
      </xdr:nvCxnSpPr>
      <xdr:spPr>
        <a:xfrm flipV="1">
          <a:off x="15474950" y="2362200"/>
          <a:ext cx="0" cy="1093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0" name="将来負担の状況最小値テキスト">
          <a:extLst>
            <a:ext uri="{FF2B5EF4-FFF2-40B4-BE49-F238E27FC236}">
              <a16:creationId xmlns:a16="http://schemas.microsoft.com/office/drawing/2014/main" id="{40488B11-66BA-4640-A27B-D8262C239547}"/>
            </a:ext>
          </a:extLst>
        </xdr:cNvPr>
        <xdr:cNvSpPr txBox="1"/>
      </xdr:nvSpPr>
      <xdr:spPr>
        <a:xfrm>
          <a:off x="15563850" y="34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1" name="直線コネクタ 440">
          <a:extLst>
            <a:ext uri="{FF2B5EF4-FFF2-40B4-BE49-F238E27FC236}">
              <a16:creationId xmlns:a16="http://schemas.microsoft.com/office/drawing/2014/main" id="{1B3C2BDA-3D0A-4147-B7D8-4B93EE1072A3}"/>
            </a:ext>
          </a:extLst>
        </xdr:cNvPr>
        <xdr:cNvCxnSpPr/>
      </xdr:nvCxnSpPr>
      <xdr:spPr>
        <a:xfrm>
          <a:off x="15405100" y="345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A9416F00-4828-4162-9A75-240F0BB9F81C}"/>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92A43A74-D215-4BAB-95EF-E9B58B1C6FD0}"/>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4" name="将来負担の状況平均値テキスト">
          <a:extLst>
            <a:ext uri="{FF2B5EF4-FFF2-40B4-BE49-F238E27FC236}">
              <a16:creationId xmlns:a16="http://schemas.microsoft.com/office/drawing/2014/main" id="{A162F127-0ABB-4AF1-A789-FEBA76EBCA87}"/>
            </a:ext>
          </a:extLst>
        </xdr:cNvPr>
        <xdr:cNvSpPr txBox="1"/>
      </xdr:nvSpPr>
      <xdr:spPr>
        <a:xfrm>
          <a:off x="15563850" y="2368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5" name="フローチャート: 判断 444">
          <a:extLst>
            <a:ext uri="{FF2B5EF4-FFF2-40B4-BE49-F238E27FC236}">
              <a16:creationId xmlns:a16="http://schemas.microsoft.com/office/drawing/2014/main" id="{47D61BCC-975E-43B5-B817-28FDFFD31C89}"/>
            </a:ext>
          </a:extLst>
        </xdr:cNvPr>
        <xdr:cNvSpPr/>
      </xdr:nvSpPr>
      <xdr:spPr>
        <a:xfrm>
          <a:off x="15430500" y="2396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46" name="フローチャート: 判断 445">
          <a:extLst>
            <a:ext uri="{FF2B5EF4-FFF2-40B4-BE49-F238E27FC236}">
              <a16:creationId xmlns:a16="http://schemas.microsoft.com/office/drawing/2014/main" id="{A4AB2BBE-E8FF-4DB6-85CA-7A3E80001CEE}"/>
            </a:ext>
          </a:extLst>
        </xdr:cNvPr>
        <xdr:cNvSpPr/>
      </xdr:nvSpPr>
      <xdr:spPr>
        <a:xfrm>
          <a:off x="14668500" y="2432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47" name="テキスト ボックス 446">
          <a:extLst>
            <a:ext uri="{FF2B5EF4-FFF2-40B4-BE49-F238E27FC236}">
              <a16:creationId xmlns:a16="http://schemas.microsoft.com/office/drawing/2014/main" id="{8D5B34C8-E01B-4D9C-81D3-3BFD6F1446E0}"/>
            </a:ext>
          </a:extLst>
        </xdr:cNvPr>
        <xdr:cNvSpPr txBox="1"/>
      </xdr:nvSpPr>
      <xdr:spPr>
        <a:xfrm>
          <a:off x="14370050" y="220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48" name="フローチャート: 判断 447">
          <a:extLst>
            <a:ext uri="{FF2B5EF4-FFF2-40B4-BE49-F238E27FC236}">
              <a16:creationId xmlns:a16="http://schemas.microsoft.com/office/drawing/2014/main" id="{C642F359-F1D5-459C-929C-A19FE60689DA}"/>
            </a:ext>
          </a:extLst>
        </xdr:cNvPr>
        <xdr:cNvSpPr/>
      </xdr:nvSpPr>
      <xdr:spPr>
        <a:xfrm>
          <a:off x="13868400" y="2485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49" name="テキスト ボックス 448">
          <a:extLst>
            <a:ext uri="{FF2B5EF4-FFF2-40B4-BE49-F238E27FC236}">
              <a16:creationId xmlns:a16="http://schemas.microsoft.com/office/drawing/2014/main" id="{3965FD10-6E79-4DA2-8478-3F5F2A93D5C7}"/>
            </a:ext>
          </a:extLst>
        </xdr:cNvPr>
        <xdr:cNvSpPr txBox="1"/>
      </xdr:nvSpPr>
      <xdr:spPr>
        <a:xfrm>
          <a:off x="13557250" y="226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50" name="フローチャート: 判断 449">
          <a:extLst>
            <a:ext uri="{FF2B5EF4-FFF2-40B4-BE49-F238E27FC236}">
              <a16:creationId xmlns:a16="http://schemas.microsoft.com/office/drawing/2014/main" id="{F2D9E4CB-D7F7-43DF-89E5-37FD868EB6B2}"/>
            </a:ext>
          </a:extLst>
        </xdr:cNvPr>
        <xdr:cNvSpPr/>
      </xdr:nvSpPr>
      <xdr:spPr>
        <a:xfrm>
          <a:off x="13055600" y="243446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1" name="テキスト ボックス 450">
          <a:extLst>
            <a:ext uri="{FF2B5EF4-FFF2-40B4-BE49-F238E27FC236}">
              <a16:creationId xmlns:a16="http://schemas.microsoft.com/office/drawing/2014/main" id="{0F6553B3-2786-46A9-9CE8-D12BD5E0F50E}"/>
            </a:ext>
          </a:extLst>
        </xdr:cNvPr>
        <xdr:cNvSpPr txBox="1"/>
      </xdr:nvSpPr>
      <xdr:spPr>
        <a:xfrm>
          <a:off x="12763500" y="220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52" name="フローチャート: 判断 451">
          <a:extLst>
            <a:ext uri="{FF2B5EF4-FFF2-40B4-BE49-F238E27FC236}">
              <a16:creationId xmlns:a16="http://schemas.microsoft.com/office/drawing/2014/main" id="{CC12730D-F95E-4126-BD00-E7DDF590B3B8}"/>
            </a:ext>
          </a:extLst>
        </xdr:cNvPr>
        <xdr:cNvSpPr/>
      </xdr:nvSpPr>
      <xdr:spPr>
        <a:xfrm>
          <a:off x="12242800" y="24334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53" name="テキスト ボックス 452">
          <a:extLst>
            <a:ext uri="{FF2B5EF4-FFF2-40B4-BE49-F238E27FC236}">
              <a16:creationId xmlns:a16="http://schemas.microsoft.com/office/drawing/2014/main" id="{33ADDBBE-FFB3-40F6-BA0E-AC95AB0AE705}"/>
            </a:ext>
          </a:extLst>
        </xdr:cNvPr>
        <xdr:cNvSpPr txBox="1"/>
      </xdr:nvSpPr>
      <xdr:spPr>
        <a:xfrm>
          <a:off x="11950700" y="22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361766A-5763-459D-ABE6-A6173D5BE7D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11E0469-81B6-4A36-BB40-9B2AADBA1CA6}"/>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460431E-AB20-4CB9-B61B-34AE0BE4B791}"/>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B95C36B-A904-4C66-8EAF-913DD9C5FC65}"/>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F51429C-F90D-4584-99B7-7FB46DE5653A}"/>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49,423
48,526
208.42
22,269,797
20,611,750
1,506,227
12,121,724
18,660,507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年人事院勧告による期末手当の引き下げ分を令和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月の期末手当から減額したことにより令和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年度の人件費は減少しているものの、経常一般財源が大きく減少していることに伴い、指数が上昇している。</a:t>
          </a:r>
        </a:p>
        <a:p>
          <a:r>
            <a:rPr kumimoji="1" lang="ja-JP" altLang="en-US" sz="1300">
              <a:latin typeface="ＭＳ Ｐゴシック" panose="020B0600070205080204" pitchFamily="50" charset="-128"/>
              <a:ea typeface="ＭＳ Ｐゴシック" panose="020B0600070205080204" pitchFamily="50" charset="-128"/>
            </a:rPr>
            <a:t>　今後も適正な職員定数を管理することで、引き続き人件費の抑制に努める。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19050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152400</xdr:rowOff>
    </xdr:from>
    <xdr:to>
      <xdr:col>11</xdr:col>
      <xdr:colOff>9525</xdr:colOff>
      <xdr:row>37</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101600</xdr:rowOff>
    </xdr:from>
    <xdr:to>
      <xdr:col>11</xdr:col>
      <xdr:colOff>60325</xdr:colOff>
      <xdr:row>37</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類似団体平均と比較して高止まりしている要因は、学校給食費の無償化によるものである。また、前年度より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ポイント増加した要因は、新型コロナワウイルス感染症対策事業の実施に係る各種委託料や、エネルギー及び物価高騰による光熱水費等が増加したことによるものである。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今後も継続して財源の確保及び経常経費の削減を図り、数値の適正化に努める。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85090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750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75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20</xdr:row>
      <xdr:rowOff>27940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74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20</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95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34290</xdr:rowOff>
    </xdr:from>
    <xdr:to>
      <xdr:col>82</xdr:col>
      <xdr:colOff>158750</xdr:colOff>
      <xdr:row>19</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6367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148590</xdr:rowOff>
    </xdr:from>
    <xdr:to>
      <xdr:col>69</xdr:col>
      <xdr:colOff>142875</xdr:colOff>
      <xdr:row>20</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依然として類似団体平均を大きく上回っている要因としては、子育て支援や少子高齢化対策等の市民サービスに注力していることが挙げられる。</a:t>
          </a:r>
        </a:p>
        <a:p>
          <a:r>
            <a:rPr kumimoji="1" lang="ja-JP" altLang="en-US" sz="1300">
              <a:latin typeface="ＭＳ Ｐゴシック" panose="020B0600070205080204" pitchFamily="50" charset="-128"/>
              <a:ea typeface="ＭＳ Ｐゴシック" panose="020B0600070205080204" pitchFamily="50" charset="-128"/>
            </a:rPr>
            <a:t>　国や県の施策に上乗せ補助をするなど市単独で実施している事業が多いことから、各施策の精査や事業の見直しを行い、財政の圧迫に歯止めがかかるよう努める。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0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07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60</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96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0</xdr:rowOff>
    </xdr:from>
    <xdr:to>
      <xdr:col>11</xdr:col>
      <xdr:colOff>9525</xdr:colOff>
      <xdr:row>60</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120650</xdr:rowOff>
    </xdr:from>
    <xdr:to>
      <xdr:col>11</xdr:col>
      <xdr:colOff>60325</xdr:colOff>
      <xdr:row>60</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120650</xdr:rowOff>
    </xdr:from>
    <xdr:to>
      <xdr:col>6</xdr:col>
      <xdr:colOff>171450</xdr:colOff>
      <xdr:row>60</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増加した要因としては、後期高齢者医療特別会計への一般会計繰出金が増加したことが挙げられる。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社会保障関連の繰出金は今後増加することが見込まれていることから、動向を注視するとともに、各種保険税等の自主財源確保に努める。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2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21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205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123190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類似団体平均を大きく上回っている要因は、消防や病院、廃棄物及びし尿処理、火葬等の業務を桐生市との連携事業とし、事業に対する負担金を支払っていることが挙げられる。</a:t>
          </a:r>
        </a:p>
        <a:p>
          <a:r>
            <a:rPr kumimoji="1" lang="ja-JP" altLang="en-US" sz="1100">
              <a:latin typeface="ＭＳ Ｐゴシック" panose="020B0600070205080204" pitchFamily="50" charset="-128"/>
              <a:ea typeface="ＭＳ Ｐゴシック" panose="020B0600070205080204" pitchFamily="50" charset="-128"/>
            </a:rPr>
            <a:t>　本市の数値は前年度より</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増加しており、連携事業の中でも消防及びし尿処理に係る委託料の増加が挙げられる。連携事業では多大な経費のかかる事業を共同で実施することにより、効率的な業務の遂行及び経費の削減が可能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今後においてもより一層効率的な事務を研究し、経費の削減に努めるとともに、市単独の補助事業の見直しにも注力し、経費削減に努める。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168910</xdr:rowOff>
    </xdr:from>
    <xdr:to>
      <xdr:col>82</xdr:col>
      <xdr:colOff>107950</xdr:colOff>
      <xdr:row>37</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111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168910</xdr:rowOff>
    </xdr:from>
    <xdr:to>
      <xdr:col>78</xdr:col>
      <xdr:colOff>69850</xdr:colOff>
      <xdr:row>37</xdr:row>
      <xdr:rowOff>16510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41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37</xdr:row>
      <xdr:rowOff>16510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5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157480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5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157497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53340</xdr:rowOff>
    </xdr:from>
    <xdr:to>
      <xdr:col>82</xdr:col>
      <xdr:colOff>158750</xdr:colOff>
      <xdr:row>37</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25417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118110</xdr:rowOff>
    </xdr:from>
    <xdr:to>
      <xdr:col>78</xdr:col>
      <xdr:colOff>120650</xdr:colOff>
      <xdr:row>37</xdr:row>
      <xdr:rowOff>48260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33037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7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は大きく下回っている。増加した理由は、令和元年に防災情報通信基盤整備事業で起債した緊急防災・減災事業債の償還開始が挙げられる。また、地方債を活用した大型公共事業が集中して実施されていることから公債費の増が見込まれている。</a:t>
          </a:r>
        </a:p>
        <a:p>
          <a:r>
            <a:rPr kumimoji="1" lang="ja-JP" altLang="en-US" sz="1300">
              <a:latin typeface="ＭＳ Ｐゴシック" panose="020B0600070205080204" pitchFamily="50" charset="-128"/>
              <a:ea typeface="ＭＳ Ｐゴシック" panose="020B0600070205080204" pitchFamily="50" charset="-128"/>
            </a:rPr>
            <a:t>　今後の新規事業等については、起債依存型の実施方法を見直し、計画的な財政運営に努める。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113285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840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84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84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67563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ポイント増加し、さらに類似団体平均と差が開く結果となった。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類似団体平均と比較した場合、本市は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市税単価が低い傾向にある。また、学校給食費の無償化や桐生市との連携事業の負担金等の数値に占める割合が高いが、どちらも継続して事業を実施していくことから高い数値で推移していくことが想定される。</a:t>
          </a:r>
        </a:p>
        <a:p>
          <a:r>
            <a:rPr kumimoji="1" lang="ja-JP" altLang="en-US" sz="1300">
              <a:latin typeface="ＭＳ Ｐゴシック" panose="020B0600070205080204" pitchFamily="50" charset="-128"/>
              <a:ea typeface="ＭＳ Ｐゴシック" panose="020B0600070205080204" pitchFamily="50" charset="-128"/>
            </a:rPr>
            <a:t>　今後も、経常経費の削減に努め、自主財源の確保に一層注力する必要がある。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36676"/>
          <a:ext cx="8382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3667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49276</xdr:rowOff>
    </xdr:from>
    <xdr:to>
      <xdr:col>73</xdr:col>
      <xdr:colOff>180975</xdr:colOff>
      <xdr:row>81</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652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1270</xdr:rowOff>
    </xdr:from>
    <xdr:to>
      <xdr:col>69</xdr:col>
      <xdr:colOff>92075</xdr:colOff>
      <xdr:row>81</xdr:row>
      <xdr:rowOff>56135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887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62485</xdr:rowOff>
    </xdr:from>
    <xdr:to>
      <xdr:col>82</xdr:col>
      <xdr:colOff>158750</xdr:colOff>
      <xdr:row>80</xdr:row>
      <xdr:rowOff>164085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142512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121920</xdr:rowOff>
    </xdr:from>
    <xdr:to>
      <xdr:col>69</xdr:col>
      <xdr:colOff>142875</xdr:colOff>
      <xdr:row>81</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36847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5335</xdr:rowOff>
    </xdr:from>
    <xdr:to>
      <xdr:col>65</xdr:col>
      <xdr:colOff>53975</xdr:colOff>
      <xdr:row>81</xdr:row>
      <xdr:rowOff>106935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91712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4504</xdr:rowOff>
    </xdr:from>
    <xdr:to>
      <xdr:col>29</xdr:col>
      <xdr:colOff>127000</xdr:colOff>
      <xdr:row>19</xdr:row>
      <xdr:rowOff>12948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309679"/>
          <a:ext cx="647700" cy="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4504</xdr:rowOff>
    </xdr:from>
    <xdr:to>
      <xdr:col>26</xdr:col>
      <xdr:colOff>50800</xdr:colOff>
      <xdr:row>19</xdr:row>
      <xdr:rowOff>32764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09679"/>
          <a:ext cx="698500" cy="2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7533</xdr:rowOff>
    </xdr:from>
    <xdr:to>
      <xdr:col>22</xdr:col>
      <xdr:colOff>114300</xdr:colOff>
      <xdr:row>19</xdr:row>
      <xdr:rowOff>32764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312708"/>
          <a:ext cx="698500" cy="2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7533</xdr:rowOff>
    </xdr:from>
    <xdr:to>
      <xdr:col>18</xdr:col>
      <xdr:colOff>177800</xdr:colOff>
      <xdr:row>19</xdr:row>
      <xdr:rowOff>30650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12708"/>
          <a:ext cx="698500" cy="2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133598</xdr:rowOff>
    </xdr:from>
    <xdr:to>
      <xdr:col>29</xdr:col>
      <xdr:colOff>177800</xdr:colOff>
      <xdr:row>19</xdr:row>
      <xdr:rowOff>63748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6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105675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125154</xdr:rowOff>
    </xdr:from>
    <xdr:to>
      <xdr:col>26</xdr:col>
      <xdr:colOff>101600</xdr:colOff>
      <xdr:row>19</xdr:row>
      <xdr:rowOff>55304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5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40081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45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153414</xdr:rowOff>
    </xdr:from>
    <xdr:to>
      <xdr:col>22</xdr:col>
      <xdr:colOff>165100</xdr:colOff>
      <xdr:row>19</xdr:row>
      <xdr:rowOff>83564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8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68341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7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128183</xdr:rowOff>
    </xdr:from>
    <xdr:to>
      <xdr:col>19</xdr:col>
      <xdr:colOff>38100</xdr:colOff>
      <xdr:row>19</xdr:row>
      <xdr:rowOff>58333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6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43110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4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151300</xdr:rowOff>
    </xdr:from>
    <xdr:to>
      <xdr:col>15</xdr:col>
      <xdr:colOff>101600</xdr:colOff>
      <xdr:row>19</xdr:row>
      <xdr:rowOff>81450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8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66227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7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133434</xdr:rowOff>
    </xdr:from>
    <xdr:to>
      <xdr:col>29</xdr:col>
      <xdr:colOff>127000</xdr:colOff>
      <xdr:row>37</xdr:row>
      <xdr:rowOff>202863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258134"/>
          <a:ext cx="647700" cy="69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202863</xdr:rowOff>
    </xdr:from>
    <xdr:to>
      <xdr:col>26</xdr:col>
      <xdr:colOff>50800</xdr:colOff>
      <xdr:row>37</xdr:row>
      <xdr:rowOff>242639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327563"/>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225723</xdr:rowOff>
    </xdr:from>
    <xdr:to>
      <xdr:col>22</xdr:col>
      <xdr:colOff>114300</xdr:colOff>
      <xdr:row>37</xdr:row>
      <xdr:rowOff>242639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350423"/>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225723</xdr:rowOff>
    </xdr:from>
    <xdr:to>
      <xdr:col>18</xdr:col>
      <xdr:colOff>177800</xdr:colOff>
      <xdr:row>37</xdr:row>
      <xdr:rowOff>241529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350423"/>
          <a:ext cx="6985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292219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277523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8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82634</xdr:rowOff>
    </xdr:from>
    <xdr:to>
      <xdr:col>29</xdr:col>
      <xdr:colOff>177800</xdr:colOff>
      <xdr:row>37</xdr:row>
      <xdr:rowOff>184234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0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54711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17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152063</xdr:rowOff>
    </xdr:from>
    <xdr:to>
      <xdr:col>26</xdr:col>
      <xdr:colOff>101600</xdr:colOff>
      <xdr:row>37</xdr:row>
      <xdr:rowOff>253663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7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238440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363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191839</xdr:rowOff>
    </xdr:from>
    <xdr:to>
      <xdr:col>22</xdr:col>
      <xdr:colOff>165100</xdr:colOff>
      <xdr:row>37</xdr:row>
      <xdr:rowOff>293439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31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278216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40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174923</xdr:rowOff>
    </xdr:from>
    <xdr:to>
      <xdr:col>19</xdr:col>
      <xdr:colOff>38100</xdr:colOff>
      <xdr:row>37</xdr:row>
      <xdr:rowOff>276523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9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261300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38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190729</xdr:rowOff>
    </xdr:from>
    <xdr:to>
      <xdr:col>15</xdr:col>
      <xdr:colOff>101600</xdr:colOff>
      <xdr:row>37</xdr:row>
      <xdr:rowOff>292329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277106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40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49,423
48,526
208.42
22,269,797
20,611,750
1,506,227
12,121,724
18,660,507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35132</xdr:rowOff>
    </xdr:from>
    <xdr:to>
      <xdr:col>24</xdr:col>
      <xdr:colOff>63500</xdr:colOff>
      <xdr:row>37</xdr:row>
      <xdr:rowOff>40226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8782"/>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40226</xdr:rowOff>
    </xdr:from>
    <xdr:to>
      <xdr:col>19</xdr:col>
      <xdr:colOff>177800</xdr:colOff>
      <xdr:row>37</xdr:row>
      <xdr:rowOff>74223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3876"/>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74223</xdr:rowOff>
    </xdr:from>
    <xdr:to>
      <xdr:col>15</xdr:col>
      <xdr:colOff>50800</xdr:colOff>
      <xdr:row>37</xdr:row>
      <xdr:rowOff>127421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7873"/>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127421</xdr:rowOff>
    </xdr:from>
    <xdr:to>
      <xdr:col>10</xdr:col>
      <xdr:colOff>114300</xdr:colOff>
      <xdr:row>37</xdr:row>
      <xdr:rowOff>132074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1071"/>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128666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139313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155782</xdr:rowOff>
    </xdr:from>
    <xdr:to>
      <xdr:col>24</xdr:col>
      <xdr:colOff>114300</xdr:colOff>
      <xdr:row>37</xdr:row>
      <xdr:rowOff>85932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134209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160876</xdr:rowOff>
    </xdr:from>
    <xdr:to>
      <xdr:col>20</xdr:col>
      <xdr:colOff>38100</xdr:colOff>
      <xdr:row>37</xdr:row>
      <xdr:rowOff>91026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82153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23423</xdr:rowOff>
    </xdr:from>
    <xdr:to>
      <xdr:col>15</xdr:col>
      <xdr:colOff>101600</xdr:colOff>
      <xdr:row>37</xdr:row>
      <xdr:rowOff>125023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116150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76621</xdr:rowOff>
    </xdr:from>
    <xdr:to>
      <xdr:col>10</xdr:col>
      <xdr:colOff>165100</xdr:colOff>
      <xdr:row>38</xdr:row>
      <xdr:rowOff>6771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169348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81274</xdr:rowOff>
    </xdr:from>
    <xdr:to>
      <xdr:col>6</xdr:col>
      <xdr:colOff>38100</xdr:colOff>
      <xdr:row>38</xdr:row>
      <xdr:rowOff>11424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158692</xdr:rowOff>
    </xdr:from>
    <xdr:to>
      <xdr:col>24</xdr:col>
      <xdr:colOff>63500</xdr:colOff>
      <xdr:row>58</xdr:row>
      <xdr:rowOff>19465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1342"/>
          <a:ext cx="838200" cy="3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19465</xdr:rowOff>
    </xdr:from>
    <xdr:to>
      <xdr:col>19</xdr:col>
      <xdr:colOff>177800</xdr:colOff>
      <xdr:row>58</xdr:row>
      <xdr:rowOff>53189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3565"/>
          <a:ext cx="8890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42490</xdr:rowOff>
    </xdr:from>
    <xdr:to>
      <xdr:col>15</xdr:col>
      <xdr:colOff>50800</xdr:colOff>
      <xdr:row>58</xdr:row>
      <xdr:rowOff>53189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86590"/>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42490</xdr:rowOff>
    </xdr:from>
    <xdr:to>
      <xdr:col>10</xdr:col>
      <xdr:colOff>114300</xdr:colOff>
      <xdr:row>58</xdr:row>
      <xdr:rowOff>73342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6590"/>
          <a:ext cx="889000" cy="3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74229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100015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107892</xdr:rowOff>
    </xdr:from>
    <xdr:to>
      <xdr:col>24</xdr:col>
      <xdr:colOff>114300</xdr:colOff>
      <xdr:row>58</xdr:row>
      <xdr:rowOff>38042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22819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140115</xdr:rowOff>
    </xdr:from>
    <xdr:to>
      <xdr:col>20</xdr:col>
      <xdr:colOff>38100</xdr:colOff>
      <xdr:row>58</xdr:row>
      <xdr:rowOff>70265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61392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2389</xdr:rowOff>
    </xdr:from>
    <xdr:to>
      <xdr:col>15</xdr:col>
      <xdr:colOff>101600</xdr:colOff>
      <xdr:row>58</xdr:row>
      <xdr:rowOff>103989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95116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163140</xdr:rowOff>
    </xdr:from>
    <xdr:to>
      <xdr:col>10</xdr:col>
      <xdr:colOff>165100</xdr:colOff>
      <xdr:row>58</xdr:row>
      <xdr:rowOff>93290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84417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22542</xdr:rowOff>
    </xdr:from>
    <xdr:to>
      <xdr:col>6</xdr:col>
      <xdr:colOff>38100</xdr:colOff>
      <xdr:row>58</xdr:row>
      <xdr:rowOff>124142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105273</xdr:rowOff>
    </xdr:from>
    <xdr:to>
      <xdr:col>24</xdr:col>
      <xdr:colOff>63500</xdr:colOff>
      <xdr:row>78</xdr:row>
      <xdr:rowOff>108336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8373"/>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100084</xdr:rowOff>
    </xdr:from>
    <xdr:to>
      <xdr:col>19</xdr:col>
      <xdr:colOff>177800</xdr:colOff>
      <xdr:row>78</xdr:row>
      <xdr:rowOff>105273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3184"/>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100084</xdr:rowOff>
    </xdr:from>
    <xdr:to>
      <xdr:col>15</xdr:col>
      <xdr:colOff>50800</xdr:colOff>
      <xdr:row>78</xdr:row>
      <xdr:rowOff>103718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3184"/>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79372</xdr:rowOff>
    </xdr:from>
    <xdr:to>
      <xdr:col>10</xdr:col>
      <xdr:colOff>114300</xdr:colOff>
      <xdr:row>78</xdr:row>
      <xdr:rowOff>103718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2472"/>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118102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113826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57536</xdr:rowOff>
    </xdr:from>
    <xdr:to>
      <xdr:col>24</xdr:col>
      <xdr:colOff>114300</xdr:colOff>
      <xdr:row>78</xdr:row>
      <xdr:rowOff>159136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143913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54473</xdr:rowOff>
    </xdr:from>
    <xdr:to>
      <xdr:col>20</xdr:col>
      <xdr:colOff>38100</xdr:colOff>
      <xdr:row>78</xdr:row>
      <xdr:rowOff>156073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147200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49284</xdr:rowOff>
    </xdr:from>
    <xdr:to>
      <xdr:col>15</xdr:col>
      <xdr:colOff>101600</xdr:colOff>
      <xdr:row>78</xdr:row>
      <xdr:rowOff>150884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142011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52918</xdr:rowOff>
    </xdr:from>
    <xdr:to>
      <xdr:col>10</xdr:col>
      <xdr:colOff>165100</xdr:colOff>
      <xdr:row>78</xdr:row>
      <xdr:rowOff>154518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145645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28572</xdr:rowOff>
    </xdr:from>
    <xdr:to>
      <xdr:col>6</xdr:col>
      <xdr:colOff>38100</xdr:colOff>
      <xdr:row>78</xdr:row>
      <xdr:rowOff>130172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121299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46431</xdr:rowOff>
    </xdr:from>
    <xdr:to>
      <xdr:col>24</xdr:col>
      <xdr:colOff>63500</xdr:colOff>
      <xdr:row>96</xdr:row>
      <xdr:rowOff>82004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34181"/>
          <a:ext cx="838200" cy="2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46431</xdr:rowOff>
    </xdr:from>
    <xdr:to>
      <xdr:col>19</xdr:col>
      <xdr:colOff>177800</xdr:colOff>
      <xdr:row>96</xdr:row>
      <xdr:rowOff>149174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34181"/>
          <a:ext cx="889000" cy="2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149174</xdr:rowOff>
    </xdr:from>
    <xdr:to>
      <xdr:col>15</xdr:col>
      <xdr:colOff>50800</xdr:colOff>
      <xdr:row>96</xdr:row>
      <xdr:rowOff>152285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08374"/>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152285</xdr:rowOff>
    </xdr:from>
    <xdr:to>
      <xdr:col>10</xdr:col>
      <xdr:colOff>114300</xdr:colOff>
      <xdr:row>96</xdr:row>
      <xdr:rowOff>155321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11485"/>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124210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31204</xdr:rowOff>
    </xdr:from>
    <xdr:to>
      <xdr:col>24</xdr:col>
      <xdr:colOff>114300</xdr:colOff>
      <xdr:row>96</xdr:row>
      <xdr:rowOff>132804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54081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167081</xdr:rowOff>
    </xdr:from>
    <xdr:to>
      <xdr:col>20</xdr:col>
      <xdr:colOff>38100</xdr:colOff>
      <xdr:row>95</xdr:row>
      <xdr:rowOff>97231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113758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05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98374</xdr:rowOff>
    </xdr:from>
    <xdr:to>
      <xdr:col>15</xdr:col>
      <xdr:colOff>101600</xdr:colOff>
      <xdr:row>97</xdr:row>
      <xdr:rowOff>28524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45051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101485</xdr:rowOff>
    </xdr:from>
    <xdr:to>
      <xdr:col>10</xdr:col>
      <xdr:colOff>165100</xdr:colOff>
      <xdr:row>97</xdr:row>
      <xdr:rowOff>31635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48162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33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104521</xdr:rowOff>
    </xdr:from>
    <xdr:to>
      <xdr:col>6</xdr:col>
      <xdr:colOff>38100</xdr:colOff>
      <xdr:row>97</xdr:row>
      <xdr:rowOff>34671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51198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156834</xdr:rowOff>
    </xdr:from>
    <xdr:to>
      <xdr:col>55</xdr:col>
      <xdr:colOff>0</xdr:colOff>
      <xdr:row>37</xdr:row>
      <xdr:rowOff>101850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29034"/>
          <a:ext cx="838200" cy="1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161036</xdr:rowOff>
    </xdr:from>
    <xdr:to>
      <xdr:col>50</xdr:col>
      <xdr:colOff>114300</xdr:colOff>
      <xdr:row>37</xdr:row>
      <xdr:rowOff>101850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04536"/>
          <a:ext cx="889000" cy="114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161036</xdr:rowOff>
    </xdr:from>
    <xdr:to>
      <xdr:col>45</xdr:col>
      <xdr:colOff>177800</xdr:colOff>
      <xdr:row>38</xdr:row>
      <xdr:rowOff>115174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04536"/>
          <a:ext cx="889000" cy="13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97072</xdr:rowOff>
    </xdr:from>
    <xdr:to>
      <xdr:col>41</xdr:col>
      <xdr:colOff>50800</xdr:colOff>
      <xdr:row>38</xdr:row>
      <xdr:rowOff>115174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12172"/>
          <a:ext cx="889000" cy="1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106034</xdr:rowOff>
    </xdr:from>
    <xdr:to>
      <xdr:col>55</xdr:col>
      <xdr:colOff>50800</xdr:colOff>
      <xdr:row>37</xdr:row>
      <xdr:rowOff>36184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84461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5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51050</xdr:rowOff>
    </xdr:from>
    <xdr:to>
      <xdr:col>50</xdr:col>
      <xdr:colOff>165100</xdr:colOff>
      <xdr:row>37</xdr:row>
      <xdr:rowOff>152650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143777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110236</xdr:rowOff>
    </xdr:from>
    <xdr:to>
      <xdr:col>46</xdr:col>
      <xdr:colOff>38100</xdr:colOff>
      <xdr:row>31</xdr:row>
      <xdr:rowOff>40386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31513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4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64374</xdr:rowOff>
    </xdr:from>
    <xdr:to>
      <xdr:col>41</xdr:col>
      <xdr:colOff>101600</xdr:colOff>
      <xdr:row>38</xdr:row>
      <xdr:rowOff>165974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157101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46272</xdr:rowOff>
    </xdr:from>
    <xdr:to>
      <xdr:col>36</xdr:col>
      <xdr:colOff>165100</xdr:colOff>
      <xdr:row>38</xdr:row>
      <xdr:rowOff>147872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164399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155100</xdr:rowOff>
    </xdr:from>
    <xdr:to>
      <xdr:col>55</xdr:col>
      <xdr:colOff>0</xdr:colOff>
      <xdr:row>57</xdr:row>
      <xdr:rowOff>78382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13400"/>
          <a:ext cx="838200" cy="4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155100</xdr:rowOff>
    </xdr:from>
    <xdr:to>
      <xdr:col>50</xdr:col>
      <xdr:colOff>114300</xdr:colOff>
      <xdr:row>55</xdr:row>
      <xdr:rowOff>49418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13400"/>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49418</xdr:rowOff>
    </xdr:from>
    <xdr:to>
      <xdr:col>45</xdr:col>
      <xdr:colOff>177800</xdr:colOff>
      <xdr:row>57</xdr:row>
      <xdr:rowOff>20196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79168"/>
          <a:ext cx="889000" cy="3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20196</xdr:rowOff>
    </xdr:from>
    <xdr:to>
      <xdr:col>41</xdr:col>
      <xdr:colOff>50800</xdr:colOff>
      <xdr:row>57</xdr:row>
      <xdr:rowOff>125794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92846"/>
          <a:ext cx="889000" cy="10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27582</xdr:rowOff>
    </xdr:from>
    <xdr:to>
      <xdr:col>55</xdr:col>
      <xdr:colOff>50800</xdr:colOff>
      <xdr:row>57</xdr:row>
      <xdr:rowOff>129182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6009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104300</xdr:rowOff>
    </xdr:from>
    <xdr:to>
      <xdr:col>50</xdr:col>
      <xdr:colOff>165100</xdr:colOff>
      <xdr:row>55</xdr:row>
      <xdr:rowOff>34450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50977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1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170068</xdr:rowOff>
    </xdr:from>
    <xdr:to>
      <xdr:col>46</xdr:col>
      <xdr:colOff>38100</xdr:colOff>
      <xdr:row>55</xdr:row>
      <xdr:rowOff>100218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116745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140846</xdr:rowOff>
    </xdr:from>
    <xdr:to>
      <xdr:col>41</xdr:col>
      <xdr:colOff>101600</xdr:colOff>
      <xdr:row>57</xdr:row>
      <xdr:rowOff>70996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62123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74994</xdr:rowOff>
    </xdr:from>
    <xdr:to>
      <xdr:col>36</xdr:col>
      <xdr:colOff>165100</xdr:colOff>
      <xdr:row>58</xdr:row>
      <xdr:rowOff>5144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167721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116143</xdr:rowOff>
    </xdr:from>
    <xdr:to>
      <xdr:col>55</xdr:col>
      <xdr:colOff>0</xdr:colOff>
      <xdr:row>79</xdr:row>
      <xdr:rowOff>88919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974893"/>
          <a:ext cx="838200" cy="6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116143</xdr:rowOff>
    </xdr:from>
    <xdr:to>
      <xdr:col>50</xdr:col>
      <xdr:colOff>114300</xdr:colOff>
      <xdr:row>77</xdr:row>
      <xdr:rowOff>78566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74893"/>
          <a:ext cx="889000" cy="30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78566</xdr:rowOff>
    </xdr:from>
    <xdr:to>
      <xdr:col>45</xdr:col>
      <xdr:colOff>177800</xdr:colOff>
      <xdr:row>79</xdr:row>
      <xdr:rowOff>71349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80216"/>
          <a:ext cx="889000" cy="33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64632</xdr:rowOff>
    </xdr:from>
    <xdr:to>
      <xdr:col>41</xdr:col>
      <xdr:colOff>50800</xdr:colOff>
      <xdr:row>79</xdr:row>
      <xdr:rowOff>71349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609182"/>
          <a:ext cx="889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148234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12096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38119</xdr:rowOff>
    </xdr:from>
    <xdr:to>
      <xdr:col>55</xdr:col>
      <xdr:colOff>50800</xdr:colOff>
      <xdr:row>79</xdr:row>
      <xdr:rowOff>139719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124496</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97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65343</xdr:rowOff>
    </xdr:from>
    <xdr:to>
      <xdr:col>50</xdr:col>
      <xdr:colOff>165100</xdr:colOff>
      <xdr:row>75</xdr:row>
      <xdr:rowOff>166943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12020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6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27766</xdr:rowOff>
    </xdr:from>
    <xdr:to>
      <xdr:col>46</xdr:col>
      <xdr:colOff>38100</xdr:colOff>
      <xdr:row>77</xdr:row>
      <xdr:rowOff>129366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145893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20549</xdr:rowOff>
    </xdr:from>
    <xdr:to>
      <xdr:col>41</xdr:col>
      <xdr:colOff>101600</xdr:colOff>
      <xdr:row>79</xdr:row>
      <xdr:rowOff>122149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113276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13832</xdr:rowOff>
    </xdr:from>
    <xdr:to>
      <xdr:col>36</xdr:col>
      <xdr:colOff>165100</xdr:colOff>
      <xdr:row>79</xdr:row>
      <xdr:rowOff>115432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106559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5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135772</xdr:rowOff>
    </xdr:from>
    <xdr:to>
      <xdr:col>55</xdr:col>
      <xdr:colOff>0</xdr:colOff>
      <xdr:row>97</xdr:row>
      <xdr:rowOff>61333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594972"/>
          <a:ext cx="838200" cy="9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51346</xdr:rowOff>
    </xdr:from>
    <xdr:to>
      <xdr:col>50</xdr:col>
      <xdr:colOff>114300</xdr:colOff>
      <xdr:row>97</xdr:row>
      <xdr:rowOff>61333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681996"/>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51346</xdr:rowOff>
    </xdr:from>
    <xdr:to>
      <xdr:col>45</xdr:col>
      <xdr:colOff>177800</xdr:colOff>
      <xdr:row>97</xdr:row>
      <xdr:rowOff>88179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81996"/>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88179</xdr:rowOff>
    </xdr:from>
    <xdr:to>
      <xdr:col>41</xdr:col>
      <xdr:colOff>50800</xdr:colOff>
      <xdr:row>98</xdr:row>
      <xdr:rowOff>22400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18829"/>
          <a:ext cx="8890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52151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117629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84972</xdr:rowOff>
    </xdr:from>
    <xdr:to>
      <xdr:col>55</xdr:col>
      <xdr:colOff>50800</xdr:colOff>
      <xdr:row>97</xdr:row>
      <xdr:rowOff>15122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63399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10533</xdr:rowOff>
    </xdr:from>
    <xdr:to>
      <xdr:col>50</xdr:col>
      <xdr:colOff>165100</xdr:colOff>
      <xdr:row>97</xdr:row>
      <xdr:rowOff>112133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4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103260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3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546</xdr:rowOff>
    </xdr:from>
    <xdr:to>
      <xdr:col>46</xdr:col>
      <xdr:colOff>38100</xdr:colOff>
      <xdr:row>97</xdr:row>
      <xdr:rowOff>102146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93273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37379</xdr:rowOff>
    </xdr:from>
    <xdr:to>
      <xdr:col>41</xdr:col>
      <xdr:colOff>101600</xdr:colOff>
      <xdr:row>97</xdr:row>
      <xdr:rowOff>138979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130106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143050</xdr:rowOff>
    </xdr:from>
    <xdr:to>
      <xdr:col>36</xdr:col>
      <xdr:colOff>165100</xdr:colOff>
      <xdr:row>98</xdr:row>
      <xdr:rowOff>73200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64327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114051</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29151"/>
          <a:ext cx="8382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114143</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9243"/>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114143</xdr:rowOff>
    </xdr:from>
    <xdr:to>
      <xdr:col>71</xdr:col>
      <xdr:colOff>177800</xdr:colOff>
      <xdr:row>38</xdr:row>
      <xdr:rowOff>135220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29243"/>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63251</xdr:rowOff>
    </xdr:from>
    <xdr:to>
      <xdr:col>85</xdr:col>
      <xdr:colOff>177800</xdr:colOff>
      <xdr:row>38</xdr:row>
      <xdr:rowOff>164851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149628</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63343</xdr:rowOff>
    </xdr:from>
    <xdr:to>
      <xdr:col>72</xdr:col>
      <xdr:colOff>38100</xdr:colOff>
      <xdr:row>38</xdr:row>
      <xdr:rowOff>164943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156070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7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84420</xdr:rowOff>
    </xdr:from>
    <xdr:to>
      <xdr:col>67</xdr:col>
      <xdr:colOff>101600</xdr:colOff>
      <xdr:row>39</xdr:row>
      <xdr:rowOff>14570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5697</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57333" y="6692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158801</xdr:rowOff>
    </xdr:from>
    <xdr:to>
      <xdr:col>85</xdr:col>
      <xdr:colOff>127000</xdr:colOff>
      <xdr:row>77</xdr:row>
      <xdr:rowOff>19634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89001"/>
          <a:ext cx="8382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19634</xdr:rowOff>
    </xdr:from>
    <xdr:to>
      <xdr:col>81</xdr:col>
      <xdr:colOff>50800</xdr:colOff>
      <xdr:row>77</xdr:row>
      <xdr:rowOff>44577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21284"/>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44577</xdr:rowOff>
    </xdr:from>
    <xdr:to>
      <xdr:col>76</xdr:col>
      <xdr:colOff>114300</xdr:colOff>
      <xdr:row>77</xdr:row>
      <xdr:rowOff>50367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46227"/>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43853</xdr:rowOff>
    </xdr:from>
    <xdr:to>
      <xdr:col>71</xdr:col>
      <xdr:colOff>177800</xdr:colOff>
      <xdr:row>77</xdr:row>
      <xdr:rowOff>50367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4550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108001</xdr:rowOff>
    </xdr:from>
    <xdr:to>
      <xdr:col>85</xdr:col>
      <xdr:colOff>177800</xdr:colOff>
      <xdr:row>77</xdr:row>
      <xdr:rowOff>38151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86428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140284</xdr:rowOff>
    </xdr:from>
    <xdr:to>
      <xdr:col>81</xdr:col>
      <xdr:colOff>101600</xdr:colOff>
      <xdr:row>77</xdr:row>
      <xdr:rowOff>70434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61561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165227</xdr:rowOff>
    </xdr:from>
    <xdr:to>
      <xdr:col>76</xdr:col>
      <xdr:colOff>165100</xdr:colOff>
      <xdr:row>77</xdr:row>
      <xdr:rowOff>95377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86504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171017</xdr:rowOff>
    </xdr:from>
    <xdr:to>
      <xdr:col>72</xdr:col>
      <xdr:colOff>38100</xdr:colOff>
      <xdr:row>77</xdr:row>
      <xdr:rowOff>101167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92294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9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164503</xdr:rowOff>
    </xdr:from>
    <xdr:to>
      <xdr:col>67</xdr:col>
      <xdr:colOff>101600</xdr:colOff>
      <xdr:row>77</xdr:row>
      <xdr:rowOff>94653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85780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131153</xdr:rowOff>
    </xdr:from>
    <xdr:to>
      <xdr:col>85</xdr:col>
      <xdr:colOff>127000</xdr:colOff>
      <xdr:row>99</xdr:row>
      <xdr:rowOff>24194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33253"/>
          <a:ext cx="8382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131153</xdr:rowOff>
    </xdr:from>
    <xdr:to>
      <xdr:col>81</xdr:col>
      <xdr:colOff>50800</xdr:colOff>
      <xdr:row>99</xdr:row>
      <xdr:rowOff>32614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3253"/>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24231</xdr:rowOff>
    </xdr:from>
    <xdr:to>
      <xdr:col>76</xdr:col>
      <xdr:colOff>114300</xdr:colOff>
      <xdr:row>99</xdr:row>
      <xdr:rowOff>32614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97781"/>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24231</xdr:rowOff>
    </xdr:from>
    <xdr:to>
      <xdr:col>71</xdr:col>
      <xdr:colOff>177800</xdr:colOff>
      <xdr:row>99</xdr:row>
      <xdr:rowOff>24612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9778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144844</xdr:rowOff>
    </xdr:from>
    <xdr:to>
      <xdr:col>85</xdr:col>
      <xdr:colOff>177800</xdr:colOff>
      <xdr:row>99</xdr:row>
      <xdr:rowOff>74994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59771</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6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80353</xdr:rowOff>
    </xdr:from>
    <xdr:to>
      <xdr:col>81</xdr:col>
      <xdr:colOff>101600</xdr:colOff>
      <xdr:row>99</xdr:row>
      <xdr:rowOff>10503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1630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153264</xdr:rowOff>
    </xdr:from>
    <xdr:to>
      <xdr:col>76</xdr:col>
      <xdr:colOff>165100</xdr:colOff>
      <xdr:row>99</xdr:row>
      <xdr:rowOff>83414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5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74541</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704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144881</xdr:rowOff>
    </xdr:from>
    <xdr:to>
      <xdr:col>72</xdr:col>
      <xdr:colOff>38100</xdr:colOff>
      <xdr:row>99</xdr:row>
      <xdr:rowOff>75031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66158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3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145262</xdr:rowOff>
    </xdr:from>
    <xdr:to>
      <xdr:col>67</xdr:col>
      <xdr:colOff>101600</xdr:colOff>
      <xdr:row>99</xdr:row>
      <xdr:rowOff>75412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66539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4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159065</xdr:rowOff>
    </xdr:from>
    <xdr:to>
      <xdr:col>116</xdr:col>
      <xdr:colOff>63500</xdr:colOff>
      <xdr:row>38</xdr:row>
      <xdr:rowOff>165467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74165"/>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156714</xdr:rowOff>
    </xdr:from>
    <xdr:to>
      <xdr:col>111</xdr:col>
      <xdr:colOff>177800</xdr:colOff>
      <xdr:row>38</xdr:row>
      <xdr:rowOff>159065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71814"/>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156714</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71814"/>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77607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83485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114667</xdr:rowOff>
    </xdr:from>
    <xdr:to>
      <xdr:col>116</xdr:col>
      <xdr:colOff>114300</xdr:colOff>
      <xdr:row>39</xdr:row>
      <xdr:rowOff>44817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29594</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4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108265</xdr:rowOff>
    </xdr:from>
    <xdr:to>
      <xdr:col>112</xdr:col>
      <xdr:colOff>38100</xdr:colOff>
      <xdr:row>39</xdr:row>
      <xdr:rowOff>38415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29542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71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105914</xdr:rowOff>
    </xdr:from>
    <xdr:to>
      <xdr:col>107</xdr:col>
      <xdr:colOff>101600</xdr:colOff>
      <xdr:row>39</xdr:row>
      <xdr:rowOff>36064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27191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71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37516</xdr:rowOff>
    </xdr:from>
    <xdr:to>
      <xdr:col>116</xdr:col>
      <xdr:colOff>63500</xdr:colOff>
      <xdr:row>59</xdr:row>
      <xdr:rowOff>39268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3066"/>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31153</xdr:rowOff>
    </xdr:from>
    <xdr:to>
      <xdr:col>111</xdr:col>
      <xdr:colOff>177800</xdr:colOff>
      <xdr:row>59</xdr:row>
      <xdr:rowOff>37516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46703"/>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24067</xdr:rowOff>
    </xdr:from>
    <xdr:to>
      <xdr:col>107</xdr:col>
      <xdr:colOff>50800</xdr:colOff>
      <xdr:row>59</xdr:row>
      <xdr:rowOff>31153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39617"/>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16028</xdr:rowOff>
    </xdr:from>
    <xdr:to>
      <xdr:col>102</xdr:col>
      <xdr:colOff>114300</xdr:colOff>
      <xdr:row>59</xdr:row>
      <xdr:rowOff>24067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31578"/>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159918</xdr:rowOff>
    </xdr:from>
    <xdr:to>
      <xdr:col>116</xdr:col>
      <xdr:colOff>114300</xdr:colOff>
      <xdr:row>59</xdr:row>
      <xdr:rowOff>90068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74845</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158166</xdr:rowOff>
    </xdr:from>
    <xdr:to>
      <xdr:col>112</xdr:col>
      <xdr:colOff>38100</xdr:colOff>
      <xdr:row>59</xdr:row>
      <xdr:rowOff>88316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79443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94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151803</xdr:rowOff>
    </xdr:from>
    <xdr:to>
      <xdr:col>107</xdr:col>
      <xdr:colOff>101600</xdr:colOff>
      <xdr:row>59</xdr:row>
      <xdr:rowOff>81953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73080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8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144717</xdr:rowOff>
    </xdr:from>
    <xdr:to>
      <xdr:col>102</xdr:col>
      <xdr:colOff>165100</xdr:colOff>
      <xdr:row>59</xdr:row>
      <xdr:rowOff>74867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65994</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81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136678</xdr:rowOff>
    </xdr:from>
    <xdr:to>
      <xdr:col>98</xdr:col>
      <xdr:colOff>38100</xdr:colOff>
      <xdr:row>59</xdr:row>
      <xdr:rowOff>66828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57955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7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61937</xdr:rowOff>
    </xdr:from>
    <xdr:to>
      <xdr:col>116</xdr:col>
      <xdr:colOff>63500</xdr:colOff>
      <xdr:row>77</xdr:row>
      <xdr:rowOff>75864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63587"/>
          <a:ext cx="8382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68777</xdr:rowOff>
    </xdr:from>
    <xdr:to>
      <xdr:col>111</xdr:col>
      <xdr:colOff>177800</xdr:colOff>
      <xdr:row>77</xdr:row>
      <xdr:rowOff>75864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27042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79883</xdr:rowOff>
    </xdr:from>
    <xdr:to>
      <xdr:col>107</xdr:col>
      <xdr:colOff>50800</xdr:colOff>
      <xdr:row>77</xdr:row>
      <xdr:rowOff>68777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110083"/>
          <a:ext cx="889000" cy="1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79883</xdr:rowOff>
    </xdr:from>
    <xdr:to>
      <xdr:col>102</xdr:col>
      <xdr:colOff>114300</xdr:colOff>
      <xdr:row>76</xdr:row>
      <xdr:rowOff>109906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10083"/>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11137</xdr:rowOff>
    </xdr:from>
    <xdr:to>
      <xdr:col>116</xdr:col>
      <xdr:colOff>114300</xdr:colOff>
      <xdr:row>77</xdr:row>
      <xdr:rowOff>112737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161014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9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25064</xdr:rowOff>
    </xdr:from>
    <xdr:to>
      <xdr:col>112</xdr:col>
      <xdr:colOff>38100</xdr:colOff>
      <xdr:row>77</xdr:row>
      <xdr:rowOff>126664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117791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17977</xdr:rowOff>
    </xdr:from>
    <xdr:to>
      <xdr:col>107</xdr:col>
      <xdr:colOff>101600</xdr:colOff>
      <xdr:row>77</xdr:row>
      <xdr:rowOff>119577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110704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29083</xdr:rowOff>
    </xdr:from>
    <xdr:to>
      <xdr:col>102</xdr:col>
      <xdr:colOff>165100</xdr:colOff>
      <xdr:row>76</xdr:row>
      <xdr:rowOff>130683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147210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8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59106</xdr:rowOff>
    </xdr:from>
    <xdr:to>
      <xdr:col>98</xdr:col>
      <xdr:colOff>38100</xdr:colOff>
      <xdr:row>76</xdr:row>
      <xdr:rowOff>160706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5783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86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a:t>
          </a:r>
          <a:r>
            <a:rPr kumimoji="1" lang="en-US" altLang="ja-JP" sz="1300">
              <a:latin typeface="ＭＳ Ｐゴシック" panose="020B0600070205080204" pitchFamily="50" charset="-128"/>
              <a:ea typeface="ＭＳ Ｐゴシック" panose="020B0600070205080204" pitchFamily="50" charset="-128"/>
            </a:rPr>
            <a:t>417,048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60,817</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主な要因は、補助費等が増加したが、扶助費及び普通建設事業費が減少したことによるものである。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71,926</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10,699</a:t>
          </a:r>
          <a:r>
            <a:rPr kumimoji="1" lang="ja-JP" altLang="en-US" sz="1300">
              <a:latin typeface="ＭＳ Ｐゴシック" panose="020B0600070205080204" pitchFamily="50" charset="-128"/>
              <a:ea typeface="ＭＳ Ｐゴシック" panose="020B0600070205080204" pitchFamily="50" charset="-128"/>
            </a:rPr>
            <a:t>円増加しているが、地域経済対策等の新型コロナウイルス感染症関連事業の増が影響している。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97,543</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16,301</a:t>
          </a:r>
          <a:r>
            <a:rPr kumimoji="1" lang="ja-JP" altLang="en-US" sz="1300">
              <a:latin typeface="ＭＳ Ｐゴシック" panose="020B0600070205080204" pitchFamily="50" charset="-128"/>
              <a:ea typeface="ＭＳ Ｐゴシック" panose="020B0600070205080204" pitchFamily="50" charset="-128"/>
            </a:rPr>
            <a:t>円減少しているが、新型コロナウイルス感染症関連事業である子育て世帯及び住民税非課税世帯等の支援に係る給付金の減が影響している。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60,499</a:t>
          </a:r>
          <a:r>
            <a:rPr kumimoji="1" lang="ja-JP" altLang="en-US" sz="1300">
              <a:latin typeface="ＭＳ Ｐゴシック" panose="020B0600070205080204" pitchFamily="50" charset="-128"/>
              <a:ea typeface="ＭＳ Ｐゴシック" panose="020B0600070205080204" pitchFamily="50" charset="-128"/>
            </a:rPr>
            <a:t>円減少しているが、新設小学校設置事業等の大型公共事業が終了したことによるものである。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今後は、温泉施設整備事業や引き続き公共施設等総合管理計画事業等の大型公共事業が計画されていることから、住民一人当たりの経費は増大することが見込まれる。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49,423
48,526
208.42
22,269,797
20,611,750
1,506,227
12,121,724
18,660,507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xdr:rowOff>
    </xdr:from>
    <xdr:to>
      <xdr:col>24</xdr:col>
      <xdr:colOff>63500</xdr:colOff>
      <xdr:row>37</xdr:row>
      <xdr:rowOff>13208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695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13208</xdr:rowOff>
    </xdr:from>
    <xdr:to>
      <xdr:col>19</xdr:col>
      <xdr:colOff>177800</xdr:colOff>
      <xdr:row>37</xdr:row>
      <xdr:rowOff>20066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68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165989</xdr:rowOff>
    </xdr:from>
    <xdr:to>
      <xdr:col>15</xdr:col>
      <xdr:colOff>50800</xdr:colOff>
      <xdr:row>37</xdr:row>
      <xdr:rowOff>20066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818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165989</xdr:rowOff>
    </xdr:from>
    <xdr:to>
      <xdr:col>10</xdr:col>
      <xdr:colOff>114300</xdr:colOff>
      <xdr:row>37</xdr:row>
      <xdr:rowOff>6731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818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41656</xdr:rowOff>
    </xdr:from>
    <xdr:to>
      <xdr:col>10</xdr:col>
      <xdr:colOff>165100</xdr:colOff>
      <xdr:row>38</xdr:row>
      <xdr:rowOff>143256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40513</xdr:rowOff>
    </xdr:from>
    <xdr:to>
      <xdr:col>6</xdr:col>
      <xdr:colOff>38100</xdr:colOff>
      <xdr:row>38</xdr:row>
      <xdr:rowOff>142113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133240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123952</xdr:rowOff>
    </xdr:from>
    <xdr:to>
      <xdr:col>24</xdr:col>
      <xdr:colOff>114300</xdr:colOff>
      <xdr:row>37</xdr:row>
      <xdr:rowOff>54102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102379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133858</xdr:rowOff>
    </xdr:from>
    <xdr:to>
      <xdr:col>20</xdr:col>
      <xdr:colOff>38100</xdr:colOff>
      <xdr:row>37</xdr:row>
      <xdr:rowOff>64008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55135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140716</xdr:rowOff>
    </xdr:from>
    <xdr:to>
      <xdr:col>15</xdr:col>
      <xdr:colOff>101600</xdr:colOff>
      <xdr:row>37</xdr:row>
      <xdr:rowOff>70866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61993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115189</xdr:rowOff>
    </xdr:from>
    <xdr:to>
      <xdr:col>10</xdr:col>
      <xdr:colOff>165100</xdr:colOff>
      <xdr:row>37</xdr:row>
      <xdr:rowOff>45339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61866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127381</xdr:rowOff>
    </xdr:from>
    <xdr:to>
      <xdr:col>6</xdr:col>
      <xdr:colOff>38100</xdr:colOff>
      <xdr:row>37</xdr:row>
      <xdr:rowOff>57531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74058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61459</xdr:rowOff>
    </xdr:from>
    <xdr:to>
      <xdr:col>24</xdr:col>
      <xdr:colOff>63500</xdr:colOff>
      <xdr:row>57</xdr:row>
      <xdr:rowOff>99316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34109"/>
          <a:ext cx="8382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158472</xdr:rowOff>
    </xdr:from>
    <xdr:to>
      <xdr:col>19</xdr:col>
      <xdr:colOff>177800</xdr:colOff>
      <xdr:row>57</xdr:row>
      <xdr:rowOff>99316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16772"/>
          <a:ext cx="889000" cy="4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158472</xdr:rowOff>
    </xdr:from>
    <xdr:to>
      <xdr:col>15</xdr:col>
      <xdr:colOff>50800</xdr:colOff>
      <xdr:row>57</xdr:row>
      <xdr:rowOff>101263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16772"/>
          <a:ext cx="889000" cy="4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101263</xdr:rowOff>
    </xdr:from>
    <xdr:to>
      <xdr:col>10</xdr:col>
      <xdr:colOff>114300</xdr:colOff>
      <xdr:row>57</xdr:row>
      <xdr:rowOff>142096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3913"/>
          <a:ext cx="8890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97829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104221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10659</xdr:rowOff>
    </xdr:from>
    <xdr:to>
      <xdr:col>24</xdr:col>
      <xdr:colOff>114300</xdr:colOff>
      <xdr:row>57</xdr:row>
      <xdr:rowOff>112259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97036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48516</xdr:rowOff>
    </xdr:from>
    <xdr:to>
      <xdr:col>20</xdr:col>
      <xdr:colOff>38100</xdr:colOff>
      <xdr:row>57</xdr:row>
      <xdr:rowOff>150116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141243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1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107672</xdr:rowOff>
    </xdr:from>
    <xdr:to>
      <xdr:col>15</xdr:col>
      <xdr:colOff>101600</xdr:colOff>
      <xdr:row>55</xdr:row>
      <xdr:rowOff>37822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28949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50463</xdr:rowOff>
    </xdr:from>
    <xdr:to>
      <xdr:col>10</xdr:col>
      <xdr:colOff>165100</xdr:colOff>
      <xdr:row>57</xdr:row>
      <xdr:rowOff>152063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143190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91296</xdr:rowOff>
    </xdr:from>
    <xdr:to>
      <xdr:col>6</xdr:col>
      <xdr:colOff>38100</xdr:colOff>
      <xdr:row>58</xdr:row>
      <xdr:rowOff>21446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105987</xdr:rowOff>
    </xdr:from>
    <xdr:to>
      <xdr:col>24</xdr:col>
      <xdr:colOff>63500</xdr:colOff>
      <xdr:row>77</xdr:row>
      <xdr:rowOff>59232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6187"/>
          <a:ext cx="838200" cy="1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105987</xdr:rowOff>
    </xdr:from>
    <xdr:to>
      <xdr:col>19</xdr:col>
      <xdr:colOff>177800</xdr:colOff>
      <xdr:row>77</xdr:row>
      <xdr:rowOff>103952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6187"/>
          <a:ext cx="889000" cy="16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103952</xdr:rowOff>
    </xdr:from>
    <xdr:to>
      <xdr:col>15</xdr:col>
      <xdr:colOff>50800</xdr:colOff>
      <xdr:row>78</xdr:row>
      <xdr:rowOff>33772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5602"/>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16016</xdr:rowOff>
    </xdr:from>
    <xdr:to>
      <xdr:col>10</xdr:col>
      <xdr:colOff>114300</xdr:colOff>
      <xdr:row>78</xdr:row>
      <xdr:rowOff>33772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89116"/>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65687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9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101094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8432</xdr:rowOff>
    </xdr:from>
    <xdr:to>
      <xdr:col>24</xdr:col>
      <xdr:colOff>114300</xdr:colOff>
      <xdr:row>77</xdr:row>
      <xdr:rowOff>110032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158309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55187</xdr:rowOff>
    </xdr:from>
    <xdr:to>
      <xdr:col>20</xdr:col>
      <xdr:colOff>38100</xdr:colOff>
      <xdr:row>76</xdr:row>
      <xdr:rowOff>156787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147914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53152</xdr:rowOff>
    </xdr:from>
    <xdr:to>
      <xdr:col>15</xdr:col>
      <xdr:colOff>101600</xdr:colOff>
      <xdr:row>77</xdr:row>
      <xdr:rowOff>154752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145879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154422</xdr:rowOff>
    </xdr:from>
    <xdr:to>
      <xdr:col>10</xdr:col>
      <xdr:colOff>165100</xdr:colOff>
      <xdr:row>78</xdr:row>
      <xdr:rowOff>84572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136666</xdr:rowOff>
    </xdr:from>
    <xdr:to>
      <xdr:col>6</xdr:col>
      <xdr:colOff>38100</xdr:colOff>
      <xdr:row>78</xdr:row>
      <xdr:rowOff>66816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83343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1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19228</xdr:rowOff>
    </xdr:from>
    <xdr:to>
      <xdr:col>24</xdr:col>
      <xdr:colOff>63500</xdr:colOff>
      <xdr:row>99</xdr:row>
      <xdr:rowOff>20980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92778"/>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19228</xdr:rowOff>
    </xdr:from>
    <xdr:to>
      <xdr:col>19</xdr:col>
      <xdr:colOff>177800</xdr:colOff>
      <xdr:row>99</xdr:row>
      <xdr:rowOff>120377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92778"/>
          <a:ext cx="889000" cy="10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116763</xdr:rowOff>
    </xdr:from>
    <xdr:to>
      <xdr:col>15</xdr:col>
      <xdr:colOff>50800</xdr:colOff>
      <xdr:row>99</xdr:row>
      <xdr:rowOff>120377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90313"/>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99803</xdr:rowOff>
    </xdr:from>
    <xdr:to>
      <xdr:col>10</xdr:col>
      <xdr:colOff>114300</xdr:colOff>
      <xdr:row>99</xdr:row>
      <xdr:rowOff>116763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73353"/>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76050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141630</xdr:rowOff>
    </xdr:from>
    <xdr:to>
      <xdr:col>24</xdr:col>
      <xdr:colOff>114300</xdr:colOff>
      <xdr:row>99</xdr:row>
      <xdr:rowOff>71780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56557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139878</xdr:rowOff>
    </xdr:from>
    <xdr:to>
      <xdr:col>20</xdr:col>
      <xdr:colOff>38100</xdr:colOff>
      <xdr:row>99</xdr:row>
      <xdr:rowOff>70028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61155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69577</xdr:rowOff>
    </xdr:from>
    <xdr:to>
      <xdr:col>15</xdr:col>
      <xdr:colOff>101600</xdr:colOff>
      <xdr:row>99</xdr:row>
      <xdr:rowOff>171177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162304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65963</xdr:rowOff>
    </xdr:from>
    <xdr:to>
      <xdr:col>10</xdr:col>
      <xdr:colOff>165100</xdr:colOff>
      <xdr:row>99</xdr:row>
      <xdr:rowOff>167563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158690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49003</xdr:rowOff>
    </xdr:from>
    <xdr:to>
      <xdr:col>6</xdr:col>
      <xdr:colOff>38100</xdr:colOff>
      <xdr:row>99</xdr:row>
      <xdr:rowOff>150603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141730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84510</xdr:rowOff>
    </xdr:from>
    <xdr:to>
      <xdr:col>55</xdr:col>
      <xdr:colOff>0</xdr:colOff>
      <xdr:row>39</xdr:row>
      <xdr:rowOff>85162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71060"/>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83856</xdr:rowOff>
    </xdr:from>
    <xdr:to>
      <xdr:col>50</xdr:col>
      <xdr:colOff>114300</xdr:colOff>
      <xdr:row>39</xdr:row>
      <xdr:rowOff>84510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70406"/>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82224</xdr:rowOff>
    </xdr:from>
    <xdr:to>
      <xdr:col>45</xdr:col>
      <xdr:colOff>177800</xdr:colOff>
      <xdr:row>39</xdr:row>
      <xdr:rowOff>83856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68774"/>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78631</xdr:rowOff>
    </xdr:from>
    <xdr:to>
      <xdr:col>41</xdr:col>
      <xdr:colOff>50800</xdr:colOff>
      <xdr:row>39</xdr:row>
      <xdr:rowOff>82224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65181"/>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34362</xdr:rowOff>
    </xdr:from>
    <xdr:to>
      <xdr:col>55</xdr:col>
      <xdr:colOff>50800</xdr:colOff>
      <xdr:row>39</xdr:row>
      <xdr:rowOff>135962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120739</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35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33710</xdr:rowOff>
    </xdr:from>
    <xdr:to>
      <xdr:col>50</xdr:col>
      <xdr:colOff>165100</xdr:colOff>
      <xdr:row>39</xdr:row>
      <xdr:rowOff>135310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126437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33056</xdr:rowOff>
    </xdr:from>
    <xdr:to>
      <xdr:col>46</xdr:col>
      <xdr:colOff>38100</xdr:colOff>
      <xdr:row>39</xdr:row>
      <xdr:rowOff>134656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125783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12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31424</xdr:rowOff>
    </xdr:from>
    <xdr:to>
      <xdr:col>41</xdr:col>
      <xdr:colOff>101600</xdr:colOff>
      <xdr:row>39</xdr:row>
      <xdr:rowOff>133024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124151</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10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27831</xdr:rowOff>
    </xdr:from>
    <xdr:to>
      <xdr:col>36</xdr:col>
      <xdr:colOff>165100</xdr:colOff>
      <xdr:row>39</xdr:row>
      <xdr:rowOff>129431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120558</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07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167760</xdr:rowOff>
    </xdr:from>
    <xdr:to>
      <xdr:col>55</xdr:col>
      <xdr:colOff>0</xdr:colOff>
      <xdr:row>58</xdr:row>
      <xdr:rowOff>6388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40410"/>
          <a:ext cx="8382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6007</xdr:rowOff>
    </xdr:from>
    <xdr:to>
      <xdr:col>50</xdr:col>
      <xdr:colOff>114300</xdr:colOff>
      <xdr:row>58</xdr:row>
      <xdr:rowOff>6388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5010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143415</xdr:rowOff>
    </xdr:from>
    <xdr:to>
      <xdr:col>45</xdr:col>
      <xdr:colOff>177800</xdr:colOff>
      <xdr:row>58</xdr:row>
      <xdr:rowOff>6007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16065"/>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143415</xdr:rowOff>
    </xdr:from>
    <xdr:to>
      <xdr:col>41</xdr:col>
      <xdr:colOff>50800</xdr:colOff>
      <xdr:row>58</xdr:row>
      <xdr:rowOff>11017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16065"/>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116960</xdr:rowOff>
    </xdr:from>
    <xdr:to>
      <xdr:col>55</xdr:col>
      <xdr:colOff>50800</xdr:colOff>
      <xdr:row>58</xdr:row>
      <xdr:rowOff>47110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95387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6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127038</xdr:rowOff>
    </xdr:from>
    <xdr:to>
      <xdr:col>50</xdr:col>
      <xdr:colOff>165100</xdr:colOff>
      <xdr:row>58</xdr:row>
      <xdr:rowOff>57188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48315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126657</xdr:rowOff>
    </xdr:from>
    <xdr:to>
      <xdr:col>46</xdr:col>
      <xdr:colOff>38100</xdr:colOff>
      <xdr:row>58</xdr:row>
      <xdr:rowOff>56807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47934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92615</xdr:rowOff>
    </xdr:from>
    <xdr:to>
      <xdr:col>41</xdr:col>
      <xdr:colOff>101600</xdr:colOff>
      <xdr:row>58</xdr:row>
      <xdr:rowOff>22765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13892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131667</xdr:rowOff>
    </xdr:from>
    <xdr:to>
      <xdr:col>36</xdr:col>
      <xdr:colOff>165100</xdr:colOff>
      <xdr:row>58</xdr:row>
      <xdr:rowOff>61817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52944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9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6998</xdr:rowOff>
    </xdr:from>
    <xdr:to>
      <xdr:col>55</xdr:col>
      <xdr:colOff>0</xdr:colOff>
      <xdr:row>76</xdr:row>
      <xdr:rowOff>156068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37198"/>
          <a:ext cx="838200" cy="14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156068</xdr:rowOff>
    </xdr:from>
    <xdr:to>
      <xdr:col>50</xdr:col>
      <xdr:colOff>114300</xdr:colOff>
      <xdr:row>76</xdr:row>
      <xdr:rowOff>161599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86268"/>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161599</xdr:rowOff>
    </xdr:from>
    <xdr:to>
      <xdr:col>45</xdr:col>
      <xdr:colOff>177800</xdr:colOff>
      <xdr:row>77</xdr:row>
      <xdr:rowOff>79053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91799"/>
          <a:ext cx="889000" cy="8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79053</xdr:rowOff>
    </xdr:from>
    <xdr:to>
      <xdr:col>41</xdr:col>
      <xdr:colOff>50800</xdr:colOff>
      <xdr:row>77</xdr:row>
      <xdr:rowOff>123013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80703"/>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98854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113964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127648</xdr:rowOff>
    </xdr:from>
    <xdr:to>
      <xdr:col>55</xdr:col>
      <xdr:colOff>50800</xdr:colOff>
      <xdr:row>76</xdr:row>
      <xdr:rowOff>57798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106075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105268</xdr:rowOff>
    </xdr:from>
    <xdr:to>
      <xdr:col>50</xdr:col>
      <xdr:colOff>165100</xdr:colOff>
      <xdr:row>77</xdr:row>
      <xdr:rowOff>35418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26545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110799</xdr:rowOff>
    </xdr:from>
    <xdr:to>
      <xdr:col>46</xdr:col>
      <xdr:colOff>38100</xdr:colOff>
      <xdr:row>77</xdr:row>
      <xdr:rowOff>40949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32076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23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28253</xdr:rowOff>
    </xdr:from>
    <xdr:to>
      <xdr:col>41</xdr:col>
      <xdr:colOff>101600</xdr:colOff>
      <xdr:row>77</xdr:row>
      <xdr:rowOff>129853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120980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3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72213</xdr:rowOff>
    </xdr:from>
    <xdr:to>
      <xdr:col>36</xdr:col>
      <xdr:colOff>165100</xdr:colOff>
      <xdr:row>78</xdr:row>
      <xdr:rowOff>2363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164940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3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46862</xdr:rowOff>
    </xdr:from>
    <xdr:to>
      <xdr:col>55</xdr:col>
      <xdr:colOff>0</xdr:colOff>
      <xdr:row>98</xdr:row>
      <xdr:rowOff>153899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48962"/>
          <a:ext cx="838200" cy="10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46862</xdr:rowOff>
    </xdr:from>
    <xdr:to>
      <xdr:col>50</xdr:col>
      <xdr:colOff>114300</xdr:colOff>
      <xdr:row>98</xdr:row>
      <xdr:rowOff>52960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48962"/>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52960</xdr:rowOff>
    </xdr:from>
    <xdr:to>
      <xdr:col>45</xdr:col>
      <xdr:colOff>177800</xdr:colOff>
      <xdr:row>98</xdr:row>
      <xdr:rowOff>162813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55060"/>
          <a:ext cx="889000" cy="10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162813</xdr:rowOff>
    </xdr:from>
    <xdr:to>
      <xdr:col>41</xdr:col>
      <xdr:colOff>50800</xdr:colOff>
      <xdr:row>99</xdr:row>
      <xdr:rowOff>66560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64913"/>
          <a:ext cx="889000" cy="7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105567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111028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103099</xdr:rowOff>
    </xdr:from>
    <xdr:to>
      <xdr:col>55</xdr:col>
      <xdr:colOff>50800</xdr:colOff>
      <xdr:row>99</xdr:row>
      <xdr:rowOff>33249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18026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167512</xdr:rowOff>
    </xdr:from>
    <xdr:to>
      <xdr:col>50</xdr:col>
      <xdr:colOff>165100</xdr:colOff>
      <xdr:row>98</xdr:row>
      <xdr:rowOff>97662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88789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2160</xdr:rowOff>
    </xdr:from>
    <xdr:to>
      <xdr:col>46</xdr:col>
      <xdr:colOff>38100</xdr:colOff>
      <xdr:row>98</xdr:row>
      <xdr:rowOff>103760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94887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112013</xdr:rowOff>
    </xdr:from>
    <xdr:to>
      <xdr:col>41</xdr:col>
      <xdr:colOff>101600</xdr:colOff>
      <xdr:row>99</xdr:row>
      <xdr:rowOff>42163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33290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15760</xdr:rowOff>
    </xdr:from>
    <xdr:to>
      <xdr:col>36</xdr:col>
      <xdr:colOff>165100</xdr:colOff>
      <xdr:row>99</xdr:row>
      <xdr:rowOff>117360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108487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64376</xdr:rowOff>
    </xdr:from>
    <xdr:to>
      <xdr:col>85</xdr:col>
      <xdr:colOff>127000</xdr:colOff>
      <xdr:row>37</xdr:row>
      <xdr:rowOff>89179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08026"/>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13627</xdr:rowOff>
    </xdr:from>
    <xdr:to>
      <xdr:col>81</xdr:col>
      <xdr:colOff>50800</xdr:colOff>
      <xdr:row>37</xdr:row>
      <xdr:rowOff>89179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85827"/>
          <a:ext cx="889000" cy="24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154102</xdr:rowOff>
    </xdr:from>
    <xdr:to>
      <xdr:col>76</xdr:col>
      <xdr:colOff>114300</xdr:colOff>
      <xdr:row>36</xdr:row>
      <xdr:rowOff>13627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15485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154102</xdr:rowOff>
    </xdr:from>
    <xdr:to>
      <xdr:col>71</xdr:col>
      <xdr:colOff>177800</xdr:colOff>
      <xdr:row>36</xdr:row>
      <xdr:rowOff>86398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54852"/>
          <a:ext cx="889000" cy="1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29951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13576</xdr:rowOff>
    </xdr:from>
    <xdr:to>
      <xdr:col>85</xdr:col>
      <xdr:colOff>177800</xdr:colOff>
      <xdr:row>37</xdr:row>
      <xdr:rowOff>115176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163453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38379</xdr:rowOff>
    </xdr:from>
    <xdr:to>
      <xdr:col>81</xdr:col>
      <xdr:colOff>101600</xdr:colOff>
      <xdr:row>37</xdr:row>
      <xdr:rowOff>139979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131106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134277</xdr:rowOff>
    </xdr:from>
    <xdr:to>
      <xdr:col>76</xdr:col>
      <xdr:colOff>165100</xdr:colOff>
      <xdr:row>36</xdr:row>
      <xdr:rowOff>64427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80954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103302</xdr:rowOff>
    </xdr:from>
    <xdr:to>
      <xdr:col>72</xdr:col>
      <xdr:colOff>38100</xdr:colOff>
      <xdr:row>36</xdr:row>
      <xdr:rowOff>33452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49979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35598</xdr:rowOff>
    </xdr:from>
    <xdr:to>
      <xdr:col>67</xdr:col>
      <xdr:colOff>101600</xdr:colOff>
      <xdr:row>36</xdr:row>
      <xdr:rowOff>137198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153725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79756</xdr:rowOff>
    </xdr:from>
    <xdr:to>
      <xdr:col>85</xdr:col>
      <xdr:colOff>127000</xdr:colOff>
      <xdr:row>57</xdr:row>
      <xdr:rowOff>154457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166606"/>
          <a:ext cx="838200" cy="76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79756</xdr:rowOff>
    </xdr:from>
    <xdr:to>
      <xdr:col>81</xdr:col>
      <xdr:colOff>50800</xdr:colOff>
      <xdr:row>54</xdr:row>
      <xdr:rowOff>118555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166606"/>
          <a:ext cx="889000" cy="2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118555</xdr:rowOff>
    </xdr:from>
    <xdr:to>
      <xdr:col>76</xdr:col>
      <xdr:colOff>114300</xdr:colOff>
      <xdr:row>57</xdr:row>
      <xdr:rowOff>122822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76855"/>
          <a:ext cx="889000" cy="5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97942</xdr:rowOff>
    </xdr:from>
    <xdr:to>
      <xdr:col>71</xdr:col>
      <xdr:colOff>177800</xdr:colOff>
      <xdr:row>57</xdr:row>
      <xdr:rowOff>122822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70592"/>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103657</xdr:rowOff>
    </xdr:from>
    <xdr:to>
      <xdr:col>85</xdr:col>
      <xdr:colOff>177800</xdr:colOff>
      <xdr:row>58</xdr:row>
      <xdr:rowOff>33807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82084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28956</xdr:rowOff>
    </xdr:from>
    <xdr:to>
      <xdr:col>81</xdr:col>
      <xdr:colOff>101600</xdr:colOff>
      <xdr:row>53</xdr:row>
      <xdr:rowOff>130556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1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147083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889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67755</xdr:rowOff>
    </xdr:from>
    <xdr:to>
      <xdr:col>76</xdr:col>
      <xdr:colOff>165100</xdr:colOff>
      <xdr:row>54</xdr:row>
      <xdr:rowOff>169355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14432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72022</xdr:rowOff>
    </xdr:from>
    <xdr:to>
      <xdr:col>72</xdr:col>
      <xdr:colOff>38100</xdr:colOff>
      <xdr:row>58</xdr:row>
      <xdr:rowOff>2172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164749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47142</xdr:rowOff>
    </xdr:from>
    <xdr:to>
      <xdr:col>67</xdr:col>
      <xdr:colOff>101600</xdr:colOff>
      <xdr:row>57</xdr:row>
      <xdr:rowOff>148742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165269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114050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87150"/>
          <a:ext cx="8382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114142</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87242"/>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114142</xdr:rowOff>
    </xdr:from>
    <xdr:to>
      <xdr:col>71</xdr:col>
      <xdr:colOff>177800</xdr:colOff>
      <xdr:row>78</xdr:row>
      <xdr:rowOff>135220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87242"/>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63250</xdr:rowOff>
    </xdr:from>
    <xdr:to>
      <xdr:col>85</xdr:col>
      <xdr:colOff>177800</xdr:colOff>
      <xdr:row>78</xdr:row>
      <xdr:rowOff>164850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149627</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5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63342</xdr:rowOff>
    </xdr:from>
    <xdr:to>
      <xdr:col>72</xdr:col>
      <xdr:colOff>38100</xdr:colOff>
      <xdr:row>78</xdr:row>
      <xdr:rowOff>164942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156069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29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84420</xdr:rowOff>
    </xdr:from>
    <xdr:to>
      <xdr:col>67</xdr:col>
      <xdr:colOff>101600</xdr:colOff>
      <xdr:row>79</xdr:row>
      <xdr:rowOff>14570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5697</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550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158801</xdr:rowOff>
    </xdr:from>
    <xdr:to>
      <xdr:col>85</xdr:col>
      <xdr:colOff>127000</xdr:colOff>
      <xdr:row>97</xdr:row>
      <xdr:rowOff>19634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18001"/>
          <a:ext cx="8382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19634</xdr:rowOff>
    </xdr:from>
    <xdr:to>
      <xdr:col>81</xdr:col>
      <xdr:colOff>50800</xdr:colOff>
      <xdr:row>97</xdr:row>
      <xdr:rowOff>44577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0284"/>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44577</xdr:rowOff>
    </xdr:from>
    <xdr:to>
      <xdr:col>76</xdr:col>
      <xdr:colOff>114300</xdr:colOff>
      <xdr:row>97</xdr:row>
      <xdr:rowOff>50367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5227"/>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43853</xdr:rowOff>
    </xdr:from>
    <xdr:to>
      <xdr:col>71</xdr:col>
      <xdr:colOff>177800</xdr:colOff>
      <xdr:row>97</xdr:row>
      <xdr:rowOff>50367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74503"/>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108001</xdr:rowOff>
    </xdr:from>
    <xdr:to>
      <xdr:col>85</xdr:col>
      <xdr:colOff>177800</xdr:colOff>
      <xdr:row>97</xdr:row>
      <xdr:rowOff>38151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86428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140284</xdr:rowOff>
    </xdr:from>
    <xdr:to>
      <xdr:col>81</xdr:col>
      <xdr:colOff>101600</xdr:colOff>
      <xdr:row>97</xdr:row>
      <xdr:rowOff>70434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61561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165227</xdr:rowOff>
    </xdr:from>
    <xdr:to>
      <xdr:col>76</xdr:col>
      <xdr:colOff>165100</xdr:colOff>
      <xdr:row>97</xdr:row>
      <xdr:rowOff>95377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86504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171017</xdr:rowOff>
    </xdr:from>
    <xdr:to>
      <xdr:col>72</xdr:col>
      <xdr:colOff>38100</xdr:colOff>
      <xdr:row>97</xdr:row>
      <xdr:rowOff>101167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92294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2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164503</xdr:rowOff>
    </xdr:from>
    <xdr:to>
      <xdr:col>67</xdr:col>
      <xdr:colOff>101600</xdr:colOff>
      <xdr:row>97</xdr:row>
      <xdr:rowOff>94653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85780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54,613</a:t>
          </a:r>
          <a:r>
            <a:rPr kumimoji="1" lang="ja-JP" altLang="en-US" sz="1300">
              <a:latin typeface="ＭＳ Ｐゴシック" panose="020B0600070205080204" pitchFamily="50" charset="-128"/>
              <a:ea typeface="ＭＳ Ｐゴシック" panose="020B0600070205080204" pitchFamily="50" charset="-128"/>
            </a:rPr>
            <a:t>円であり、公共施設等総合管理計画事業の増により、前年度より</a:t>
          </a:r>
          <a:r>
            <a:rPr kumimoji="1" lang="en-US" altLang="ja-JP" sz="1300">
              <a:latin typeface="ＭＳ Ｐゴシック" panose="020B0600070205080204" pitchFamily="50" charset="-128"/>
              <a:ea typeface="ＭＳ Ｐゴシック" panose="020B0600070205080204" pitchFamily="50" charset="-128"/>
            </a:rPr>
            <a:t>8,280</a:t>
          </a:r>
          <a:r>
            <a:rPr kumimoji="1" lang="ja-JP" altLang="en-US" sz="1300">
              <a:latin typeface="ＭＳ Ｐゴシック" panose="020B0600070205080204" pitchFamily="50" charset="-128"/>
              <a:ea typeface="ＭＳ Ｐゴシック" panose="020B0600070205080204" pitchFamily="50" charset="-128"/>
            </a:rPr>
            <a:t>円増加しており、歳出決算額のうち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番目に割合が大きく、約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％を占めている。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20,805</a:t>
          </a:r>
          <a:r>
            <a:rPr kumimoji="1" lang="ja-JP" altLang="en-US" sz="1300">
              <a:latin typeface="ＭＳ Ｐゴシック" panose="020B0600070205080204" pitchFamily="50" charset="-128"/>
              <a:ea typeface="ＭＳ Ｐゴシック" panose="020B0600070205080204" pitchFamily="50" charset="-128"/>
            </a:rPr>
            <a:t>円であり、新型コロナウイルス感染症関連事業の補助費等の増により、前年度より</a:t>
          </a:r>
          <a:r>
            <a:rPr kumimoji="1" lang="en-US" altLang="ja-JP" sz="1300">
              <a:latin typeface="ＭＳ Ｐゴシック" panose="020B0600070205080204" pitchFamily="50" charset="-128"/>
              <a:ea typeface="ＭＳ Ｐゴシック" panose="020B0600070205080204" pitchFamily="50" charset="-128"/>
            </a:rPr>
            <a:t>6,521</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48,338</a:t>
          </a:r>
          <a:r>
            <a:rPr kumimoji="1" lang="ja-JP" altLang="en-US" sz="1300">
              <a:latin typeface="ＭＳ Ｐゴシック" panose="020B0600070205080204" pitchFamily="50" charset="-128"/>
              <a:ea typeface="ＭＳ Ｐゴシック" panose="020B0600070205080204" pitchFamily="50" charset="-128"/>
            </a:rPr>
            <a:t>円であり、新設小学校設置事業の皆減により、前年度より</a:t>
          </a:r>
          <a:r>
            <a:rPr kumimoji="1" lang="en-US" altLang="ja-JP" sz="1300">
              <a:latin typeface="ＭＳ Ｐゴシック" panose="020B0600070205080204" pitchFamily="50" charset="-128"/>
              <a:ea typeface="ＭＳ Ｐゴシック" panose="020B0600070205080204" pitchFamily="50" charset="-128"/>
            </a:rPr>
            <a:t>59,882</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155,142</a:t>
          </a:r>
          <a:r>
            <a:rPr kumimoji="1" lang="ja-JP" altLang="en-US" sz="1300">
              <a:latin typeface="ＭＳ Ｐゴシック" panose="020B0600070205080204" pitchFamily="50" charset="-128"/>
              <a:ea typeface="ＭＳ Ｐゴシック" panose="020B0600070205080204" pitchFamily="50" charset="-128"/>
            </a:rPr>
            <a:t>円であり、新型コロナウイルス感染症関連事業の扶助費の減により前年度より</a:t>
          </a:r>
          <a:r>
            <a:rPr kumimoji="1" lang="en-US" altLang="ja-JP" sz="1300">
              <a:latin typeface="ＭＳ Ｐゴシック" panose="020B0600070205080204" pitchFamily="50" charset="-128"/>
              <a:ea typeface="ＭＳ Ｐゴシック" panose="020B0600070205080204" pitchFamily="50" charset="-128"/>
            </a:rPr>
            <a:t>11,455</a:t>
          </a:r>
          <a:r>
            <a:rPr kumimoji="1" lang="ja-JP" altLang="en-US" sz="1300">
              <a:latin typeface="ＭＳ Ｐゴシック" panose="020B0600070205080204" pitchFamily="50" charset="-128"/>
              <a:ea typeface="ＭＳ Ｐゴシック" panose="020B0600070205080204" pitchFamily="50" charset="-128"/>
            </a:rPr>
            <a:t>円減少しており、前年度に引き続き、歳出決算額のうち最も割合が大きく、約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％を占めている。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公債費については類似団体平均を大きく下回っているが、前年度より</a:t>
          </a:r>
          <a:r>
            <a:rPr kumimoji="1" lang="en-US" altLang="ja-JP" sz="1300">
              <a:latin typeface="ＭＳ Ｐゴシック" panose="020B0600070205080204" pitchFamily="50" charset="-128"/>
              <a:ea typeface="ＭＳ Ｐゴシック" panose="020B0600070205080204" pitchFamily="50" charset="-128"/>
            </a:rPr>
            <a:t>2,542</a:t>
          </a:r>
          <a:r>
            <a:rPr kumimoji="1" lang="ja-JP" altLang="en-US" sz="1300">
              <a:latin typeface="ＭＳ Ｐゴシック" panose="020B0600070205080204" pitchFamily="50" charset="-128"/>
              <a:ea typeface="ＭＳ Ｐゴシック" panose="020B0600070205080204" pitchFamily="50" charset="-128"/>
            </a:rPr>
            <a:t>円増加しており、近年の大型公共事業の財源といて地方債を活用していることから、今後も引き続き増加傾向となることが想定される。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財政調整基金は、学校給食費の無償化に伴う財源不足への対応や、新型コロナウイルス感染症対策に係る事業の財源とするために、令和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年度には前年度比皆増で約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2,741</a:t>
          </a:r>
          <a:r>
            <a:rPr kumimoji="1" lang="ja-JP" altLang="en-US" sz="1200">
              <a:latin typeface="ＭＳ ゴシック" pitchFamily="49" charset="-128"/>
              <a:ea typeface="ＭＳ ゴシック" pitchFamily="49" charset="-128"/>
            </a:rPr>
            <a:t>万円を取崩したことから、標準財政規模比では</a:t>
          </a:r>
          <a:r>
            <a:rPr kumimoji="1" lang="en-US" altLang="ja-JP" sz="1200">
              <a:latin typeface="ＭＳ ゴシック" pitchFamily="49" charset="-128"/>
              <a:ea typeface="ＭＳ ゴシック" pitchFamily="49" charset="-128"/>
            </a:rPr>
            <a:t>0.35</a:t>
          </a:r>
          <a:r>
            <a:rPr kumimoji="1" lang="ja-JP" altLang="en-US" sz="1200">
              <a:latin typeface="ＭＳ ゴシック" pitchFamily="49" charset="-128"/>
              <a:ea typeface="ＭＳ ゴシック" pitchFamily="49" charset="-128"/>
            </a:rPr>
            <a:t>ポイントの減となった。</a:t>
          </a:r>
        </a:p>
        <a:p>
          <a:r>
            <a:rPr kumimoji="1" lang="ja-JP" altLang="en-US" sz="1200">
              <a:latin typeface="ＭＳ ゴシック" pitchFamily="49" charset="-128"/>
              <a:ea typeface="ＭＳ ゴシック" pitchFamily="49" charset="-128"/>
            </a:rPr>
            <a:t>　実質収支額は、一般会計ベースでの翌年度繰越額を含む予算執行率が約</a:t>
          </a:r>
          <a:r>
            <a:rPr kumimoji="1" lang="en-US" altLang="ja-JP" sz="1200">
              <a:latin typeface="ＭＳ ゴシック" pitchFamily="49" charset="-128"/>
              <a:ea typeface="ＭＳ ゴシック" pitchFamily="49" charset="-128"/>
            </a:rPr>
            <a:t>90%</a:t>
          </a:r>
          <a:r>
            <a:rPr kumimoji="1" lang="ja-JP" altLang="en-US" sz="1200">
              <a:latin typeface="ＭＳ ゴシック" pitchFamily="49" charset="-128"/>
              <a:ea typeface="ＭＳ ゴシック" pitchFamily="49" charset="-128"/>
            </a:rPr>
            <a:t>であり、不用額が増加したため、前年度より</a:t>
          </a:r>
          <a:r>
            <a:rPr kumimoji="1" lang="en-US" altLang="ja-JP" sz="1200">
              <a:latin typeface="ＭＳ ゴシック" pitchFamily="49" charset="-128"/>
              <a:ea typeface="ＭＳ ゴシック" pitchFamily="49" charset="-128"/>
            </a:rPr>
            <a:t>1.58</a:t>
          </a:r>
          <a:r>
            <a:rPr kumimoji="1" lang="ja-JP" altLang="en-US" sz="1200">
              <a:latin typeface="ＭＳ ゴシック" pitchFamily="49" charset="-128"/>
              <a:ea typeface="ＭＳ ゴシック" pitchFamily="49" charset="-128"/>
            </a:rPr>
            <a:t>ポイント増加している。依然</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％以上であるため計画的に事業費の補正を行うこと等により、比率の抑制を目指す。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全会計で実質収支（資金余剰）は黒字を維持している。</a:t>
          </a:r>
        </a:p>
        <a:p>
          <a:r>
            <a:rPr kumimoji="1" lang="ja-JP" altLang="en-US" sz="1400">
              <a:latin typeface="ＭＳ ゴシック" pitchFamily="49" charset="-128"/>
              <a:ea typeface="ＭＳ ゴシック" pitchFamily="49" charset="-128"/>
            </a:rPr>
            <a:t>　国民健康保険（事業勘定）特別会計では、被保険者数の減による国民健康保険税収入が減少した一方で、国民健康保険事業納付金等の増加により実質収支が減少したため</a:t>
          </a:r>
          <a:r>
            <a:rPr kumimoji="1" lang="ja-JP" altLang="en-US" sz="1400">
              <a:solidFill>
                <a:sysClr val="windowText" lastClr="000000"/>
              </a:solidFill>
              <a:latin typeface="ＭＳ ゴシック" pitchFamily="49" charset="-128"/>
              <a:ea typeface="ＭＳ ゴシック" pitchFamily="49" charset="-128"/>
            </a:rPr>
            <a:t>、前年度より</a:t>
          </a:r>
          <a:r>
            <a:rPr kumimoji="1" lang="en-US" altLang="ja-JP" sz="1400">
              <a:solidFill>
                <a:sysClr val="windowText" lastClr="000000"/>
              </a:solidFill>
              <a:latin typeface="ＭＳ ゴシック" pitchFamily="49" charset="-128"/>
              <a:ea typeface="ＭＳ ゴシック" pitchFamily="49" charset="-128"/>
            </a:rPr>
            <a:t>0.66</a:t>
          </a:r>
          <a:r>
            <a:rPr kumimoji="1" lang="ja-JP" altLang="en-US" sz="1400">
              <a:solidFill>
                <a:sysClr val="windowText" lastClr="000000"/>
              </a:solidFill>
              <a:latin typeface="ＭＳ ゴシック" pitchFamily="49" charset="-128"/>
              <a:ea typeface="ＭＳ ゴシック" pitchFamily="49" charset="-128"/>
            </a:rPr>
            <a:t>ポイント減少した。</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一般会計では、コロナ禍からの景気回復による市税等歳入の増の影響により、前年度より</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少子高齢化の進展による社会保障関係経費や、大型公共事業の財源として発行した地方債の償還額が増加することにより、これまで以上に厳しい財政状況となることが見込まれる。そのため、事務事業の総点検や自主財源の確保などの取組により、財政構造の弾力化を確保し、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22269797</v>
      </c>
      <c r="BO4" s="449"/>
      <c r="BP4" s="449"/>
      <c r="BQ4" s="449"/>
      <c r="BR4" s="449"/>
      <c r="BS4" s="449"/>
      <c r="BT4" s="449"/>
      <c r="BU4" s="450"/>
      <c r="BV4" s="448">
        <v>25260182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12.4</v>
      </c>
      <c r="CU4" s="589"/>
      <c r="CV4" s="589"/>
      <c r="CW4" s="589"/>
      <c r="CX4" s="589"/>
      <c r="CY4" s="589"/>
      <c r="CZ4" s="589"/>
      <c r="DA4" s="590"/>
      <c r="DB4" s="588">
        <v>10.9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20611750</v>
      </c>
      <c r="BO5" s="420"/>
      <c r="BP5" s="420"/>
      <c r="BQ5" s="420"/>
      <c r="BR5" s="420"/>
      <c r="BS5" s="420"/>
      <c r="BT5" s="420"/>
      <c r="BU5" s="421"/>
      <c r="BV5" s="419">
        <v>23782375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99.4</v>
      </c>
      <c r="CU5" s="417"/>
      <c r="CV5" s="417"/>
      <c r="CW5" s="417"/>
      <c r="CX5" s="417"/>
      <c r="CY5" s="417"/>
      <c r="CZ5" s="417"/>
      <c r="DA5" s="418"/>
      <c r="DB5" s="416">
        <v>91.7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1658047</v>
      </c>
      <c r="BO6" s="420"/>
      <c r="BP6" s="420"/>
      <c r="BQ6" s="420"/>
      <c r="BR6" s="420"/>
      <c r="BS6" s="420"/>
      <c r="BT6" s="420"/>
      <c r="BU6" s="421"/>
      <c r="BV6" s="419">
        <v>1477807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101.2</v>
      </c>
      <c r="CU6" s="563"/>
      <c r="CV6" s="563"/>
      <c r="CW6" s="563"/>
      <c r="CX6" s="563"/>
      <c r="CY6" s="563"/>
      <c r="CZ6" s="563"/>
      <c r="DA6" s="564"/>
      <c r="DB6" s="562">
        <v>97.7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151820</v>
      </c>
      <c r="BO7" s="420"/>
      <c r="BP7" s="420"/>
      <c r="BQ7" s="420"/>
      <c r="BR7" s="420"/>
      <c r="BS7" s="420"/>
      <c r="BT7" s="420"/>
      <c r="BU7" s="421"/>
      <c r="BV7" s="419">
        <v>132245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12121724</v>
      </c>
      <c r="CU7" s="420"/>
      <c r="CV7" s="420"/>
      <c r="CW7" s="420"/>
      <c r="CX7" s="420"/>
      <c r="CY7" s="420"/>
      <c r="CZ7" s="420"/>
      <c r="DA7" s="421"/>
      <c r="DB7" s="419">
        <v>12397620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1506227</v>
      </c>
      <c r="BO8" s="420"/>
      <c r="BP8" s="420"/>
      <c r="BQ8" s="420"/>
      <c r="BR8" s="420"/>
      <c r="BS8" s="420"/>
      <c r="BT8" s="420"/>
      <c r="BU8" s="421"/>
      <c r="BV8" s="419">
        <v>1345562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0.62</v>
      </c>
      <c r="CU8" s="523"/>
      <c r="CV8" s="523"/>
      <c r="CW8" s="523"/>
      <c r="CX8" s="523"/>
      <c r="CY8" s="523"/>
      <c r="CZ8" s="523"/>
      <c r="DA8" s="524"/>
      <c r="DB8" s="522">
        <v>0.62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49648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160665</v>
      </c>
      <c r="BO9" s="420"/>
      <c r="BP9" s="420"/>
      <c r="BQ9" s="420"/>
      <c r="BR9" s="420"/>
      <c r="BS9" s="420"/>
      <c r="BT9" s="420"/>
      <c r="BU9" s="421"/>
      <c r="BV9" s="419">
        <v>53531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9.9</v>
      </c>
      <c r="CU9" s="417"/>
      <c r="CV9" s="417"/>
      <c r="CW9" s="417"/>
      <c r="CX9" s="417"/>
      <c r="CY9" s="417"/>
      <c r="CZ9" s="417"/>
      <c r="DA9" s="418"/>
      <c r="DB9" s="416">
        <v>9.4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50906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5653</v>
      </c>
      <c r="BO10" s="420"/>
      <c r="BP10" s="420"/>
      <c r="BQ10" s="420"/>
      <c r="BR10" s="420"/>
      <c r="BS10" s="420"/>
      <c r="BT10" s="420"/>
      <c r="BU10" s="421"/>
      <c r="BV10" s="419">
        <v>52812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49423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95</v>
      </c>
      <c r="AV12" s="478"/>
      <c r="AW12" s="478"/>
      <c r="AX12" s="478"/>
      <c r="AY12" s="433" t="s">
        <v>137</v>
      </c>
      <c r="AZ12" s="434"/>
      <c r="BA12" s="434"/>
      <c r="BB12" s="434"/>
      <c r="BC12" s="434"/>
      <c r="BD12" s="434"/>
      <c r="BE12" s="434"/>
      <c r="BF12" s="434"/>
      <c r="BG12" s="434"/>
      <c r="BH12" s="434"/>
      <c r="BI12" s="434"/>
      <c r="BJ12" s="434"/>
      <c r="BK12" s="434"/>
      <c r="BL12" s="434"/>
      <c r="BM12" s="435"/>
      <c r="BN12" s="419">
        <v>902062</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48526</v>
      </c>
      <c r="S13" s="507"/>
      <c r="T13" s="507"/>
      <c r="U13" s="507"/>
      <c r="V13" s="508"/>
      <c r="W13" s="509" t="s">
        <v>141</v>
      </c>
      <c r="X13" s="405"/>
      <c r="Y13" s="405"/>
      <c r="Z13" s="405"/>
      <c r="AA13" s="405"/>
      <c r="AB13" s="406"/>
      <c r="AC13" s="372">
        <v>1123</v>
      </c>
      <c r="AD13" s="373"/>
      <c r="AE13" s="373"/>
      <c r="AF13" s="373"/>
      <c r="AG13" s="374"/>
      <c r="AH13" s="372">
        <v>1147</v>
      </c>
      <c r="AI13" s="373"/>
      <c r="AJ13" s="373"/>
      <c r="AK13" s="373"/>
      <c r="AL13" s="432"/>
      <c r="AM13" s="476" t="s">
        <v>142</v>
      </c>
      <c r="AN13" s="376"/>
      <c r="AO13" s="376"/>
      <c r="AP13" s="376"/>
      <c r="AQ13" s="376"/>
      <c r="AR13" s="376"/>
      <c r="AS13" s="376"/>
      <c r="AT13" s="377"/>
      <c r="AU13" s="477" t="s">
        <v>106</v>
      </c>
      <c r="AV13" s="478"/>
      <c r="AW13" s="478"/>
      <c r="AX13" s="478"/>
      <c r="AY13" s="433" t="s">
        <v>143</v>
      </c>
      <c r="AZ13" s="434"/>
      <c r="BA13" s="434"/>
      <c r="BB13" s="434"/>
      <c r="BC13" s="434"/>
      <c r="BD13" s="434"/>
      <c r="BE13" s="434"/>
      <c r="BF13" s="434"/>
      <c r="BG13" s="434"/>
      <c r="BH13" s="434"/>
      <c r="BI13" s="434"/>
      <c r="BJ13" s="434"/>
      <c r="BK13" s="434"/>
      <c r="BL13" s="434"/>
      <c r="BM13" s="435"/>
      <c r="BN13" s="419">
        <v>-735744</v>
      </c>
      <c r="BO13" s="420"/>
      <c r="BP13" s="420"/>
      <c r="BQ13" s="420"/>
      <c r="BR13" s="420"/>
      <c r="BS13" s="420"/>
      <c r="BT13" s="420"/>
      <c r="BU13" s="421"/>
      <c r="BV13" s="419">
        <v>106343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4.0999999999999996</v>
      </c>
      <c r="CU13" s="417"/>
      <c r="CV13" s="417"/>
      <c r="CW13" s="417"/>
      <c r="CX13" s="417"/>
      <c r="CY13" s="417"/>
      <c r="CZ13" s="417"/>
      <c r="DA13" s="418"/>
      <c r="DB13" s="416">
        <v>3.8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49768</v>
      </c>
      <c r="S14" s="507"/>
      <c r="T14" s="507"/>
      <c r="U14" s="507"/>
      <c r="V14" s="508"/>
      <c r="W14" s="510"/>
      <c r="X14" s="408"/>
      <c r="Y14" s="408"/>
      <c r="Z14" s="408"/>
      <c r="AA14" s="408"/>
      <c r="AB14" s="409"/>
      <c r="AC14" s="499">
        <v>4.5999999999999996</v>
      </c>
      <c r="AD14" s="500"/>
      <c r="AE14" s="500"/>
      <c r="AF14" s="500"/>
      <c r="AG14" s="501"/>
      <c r="AH14" s="499">
        <v>4.5999999999999996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48960</v>
      </c>
      <c r="S15" s="507"/>
      <c r="T15" s="507"/>
      <c r="U15" s="507"/>
      <c r="V15" s="508"/>
      <c r="W15" s="509" t="s">
        <v>149</v>
      </c>
      <c r="X15" s="405"/>
      <c r="Y15" s="405"/>
      <c r="Z15" s="405"/>
      <c r="AA15" s="405"/>
      <c r="AB15" s="406"/>
      <c r="AC15" s="372">
        <v>8495</v>
      </c>
      <c r="AD15" s="373"/>
      <c r="AE15" s="373"/>
      <c r="AF15" s="373"/>
      <c r="AG15" s="374"/>
      <c r="AH15" s="372">
        <v>8958</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6342108</v>
      </c>
      <c r="BO15" s="449"/>
      <c r="BP15" s="449"/>
      <c r="BQ15" s="449"/>
      <c r="BR15" s="449"/>
      <c r="BS15" s="449"/>
      <c r="BT15" s="449"/>
      <c r="BU15" s="450"/>
      <c r="BV15" s="448">
        <v>6003411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34.700000000000003</v>
      </c>
      <c r="AD16" s="500"/>
      <c r="AE16" s="500"/>
      <c r="AF16" s="500"/>
      <c r="AG16" s="501"/>
      <c r="AH16" s="499">
        <v>35.799999999999997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10253216</v>
      </c>
      <c r="BO16" s="420"/>
      <c r="BP16" s="420"/>
      <c r="BQ16" s="420"/>
      <c r="BR16" s="420"/>
      <c r="BS16" s="420"/>
      <c r="BT16" s="420"/>
      <c r="BU16" s="421"/>
      <c r="BV16" s="419">
        <v>10041716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14858</v>
      </c>
      <c r="AD17" s="373"/>
      <c r="AE17" s="373"/>
      <c r="AF17" s="373"/>
      <c r="AG17" s="374"/>
      <c r="AH17" s="372">
        <v>14888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7987166</v>
      </c>
      <c r="BO17" s="420"/>
      <c r="BP17" s="420"/>
      <c r="BQ17" s="420"/>
      <c r="BR17" s="420"/>
      <c r="BS17" s="420"/>
      <c r="BT17" s="420"/>
      <c r="BU17" s="421"/>
      <c r="BV17" s="419">
        <v>7548176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208.42</v>
      </c>
      <c r="M18" s="472"/>
      <c r="N18" s="472"/>
      <c r="O18" s="472"/>
      <c r="P18" s="472"/>
      <c r="Q18" s="472"/>
      <c r="R18" s="473"/>
      <c r="S18" s="473"/>
      <c r="T18" s="473"/>
      <c r="U18" s="473"/>
      <c r="V18" s="474"/>
      <c r="W18" s="490"/>
      <c r="X18" s="491"/>
      <c r="Y18" s="491"/>
      <c r="Z18" s="491"/>
      <c r="AA18" s="491"/>
      <c r="AB18" s="515"/>
      <c r="AC18" s="389">
        <v>60.7</v>
      </c>
      <c r="AD18" s="390"/>
      <c r="AE18" s="390"/>
      <c r="AF18" s="390"/>
      <c r="AG18" s="475"/>
      <c r="AH18" s="389">
        <v>59.6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12680102</v>
      </c>
      <c r="BO18" s="420"/>
      <c r="BP18" s="420"/>
      <c r="BQ18" s="420"/>
      <c r="BR18" s="420"/>
      <c r="BS18" s="420"/>
      <c r="BT18" s="420"/>
      <c r="BU18" s="421"/>
      <c r="BV18" s="419">
        <v>12118714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238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15718338</v>
      </c>
      <c r="BO19" s="420"/>
      <c r="BP19" s="420"/>
      <c r="BQ19" s="420"/>
      <c r="BR19" s="420"/>
      <c r="BS19" s="420"/>
      <c r="BT19" s="420"/>
      <c r="BU19" s="421"/>
      <c r="BV19" s="419">
        <v>15331135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19443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18660507</v>
      </c>
      <c r="BO22" s="449"/>
      <c r="BP22" s="449"/>
      <c r="BQ22" s="449"/>
      <c r="BR22" s="449"/>
      <c r="BS22" s="449"/>
      <c r="BT22" s="449"/>
      <c r="BU22" s="450"/>
      <c r="BV22" s="448">
        <v>18916369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15464392</v>
      </c>
      <c r="BO23" s="420"/>
      <c r="BP23" s="420"/>
      <c r="BQ23" s="420"/>
      <c r="BR23" s="420"/>
      <c r="BS23" s="420"/>
      <c r="BT23" s="420"/>
      <c r="BU23" s="421"/>
      <c r="BV23" s="419">
        <v>15843970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8800</v>
      </c>
      <c r="R24" s="373"/>
      <c r="S24" s="373"/>
      <c r="T24" s="373"/>
      <c r="U24" s="373"/>
      <c r="V24" s="374"/>
      <c r="W24" s="462"/>
      <c r="X24" s="399"/>
      <c r="Y24" s="400"/>
      <c r="Z24" s="375" t="s">
        <v>174</v>
      </c>
      <c r="AA24" s="376"/>
      <c r="AB24" s="376"/>
      <c r="AC24" s="376"/>
      <c r="AD24" s="376"/>
      <c r="AE24" s="376"/>
      <c r="AF24" s="376"/>
      <c r="AG24" s="377"/>
      <c r="AH24" s="372">
        <v>339</v>
      </c>
      <c r="AI24" s="373"/>
      <c r="AJ24" s="373"/>
      <c r="AK24" s="373"/>
      <c r="AL24" s="374"/>
      <c r="AM24" s="372">
        <v>1012593</v>
      </c>
      <c r="AN24" s="373"/>
      <c r="AO24" s="373"/>
      <c r="AP24" s="373"/>
      <c r="AQ24" s="373"/>
      <c r="AR24" s="374"/>
      <c r="AS24" s="372">
        <v>2987</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9842648</v>
      </c>
      <c r="BO24" s="420"/>
      <c r="BP24" s="420"/>
      <c r="BQ24" s="420"/>
      <c r="BR24" s="420"/>
      <c r="BS24" s="420"/>
      <c r="BT24" s="420"/>
      <c r="BU24" s="421"/>
      <c r="BV24" s="419">
        <v>9567831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7300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146854</v>
      </c>
      <c r="BO25" s="449"/>
      <c r="BP25" s="449"/>
      <c r="BQ25" s="449"/>
      <c r="BR25" s="449"/>
      <c r="BS25" s="449"/>
      <c r="BT25" s="449"/>
      <c r="BU25" s="450"/>
      <c r="BV25" s="448">
        <v>86352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6400</v>
      </c>
      <c r="R26" s="373"/>
      <c r="S26" s="373"/>
      <c r="T26" s="373"/>
      <c r="U26" s="373"/>
      <c r="V26" s="374"/>
      <c r="W26" s="462"/>
      <c r="X26" s="399"/>
      <c r="Y26" s="400"/>
      <c r="Z26" s="375" t="s">
        <v>180</v>
      </c>
      <c r="AA26" s="430"/>
      <c r="AB26" s="430"/>
      <c r="AC26" s="430"/>
      <c r="AD26" s="430"/>
      <c r="AE26" s="430"/>
      <c r="AF26" s="430"/>
      <c r="AG26" s="431"/>
      <c r="AH26" s="372">
        <v>10</v>
      </c>
      <c r="AI26" s="373"/>
      <c r="AJ26" s="373"/>
      <c r="AK26" s="373"/>
      <c r="AL26" s="374"/>
      <c r="AM26" s="372">
        <v>33720</v>
      </c>
      <c r="AN26" s="373"/>
      <c r="AO26" s="373"/>
      <c r="AP26" s="373"/>
      <c r="AQ26" s="373"/>
      <c r="AR26" s="374"/>
      <c r="AS26" s="372">
        <v>3372</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120000</v>
      </c>
      <c r="BO26" s="420"/>
      <c r="BP26" s="420"/>
      <c r="BQ26" s="420"/>
      <c r="BR26" s="420"/>
      <c r="BS26" s="420"/>
      <c r="BT26" s="420"/>
      <c r="BU26" s="421"/>
      <c r="BV26" s="419">
        <v>120000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4300</v>
      </c>
      <c r="R27" s="373"/>
      <c r="S27" s="373"/>
      <c r="T27" s="373"/>
      <c r="U27" s="373"/>
      <c r="V27" s="374"/>
      <c r="W27" s="462"/>
      <c r="X27" s="399"/>
      <c r="Y27" s="400"/>
      <c r="Z27" s="375" t="s">
        <v>183</v>
      </c>
      <c r="AA27" s="376"/>
      <c r="AB27" s="376"/>
      <c r="AC27" s="376"/>
      <c r="AD27" s="376"/>
      <c r="AE27" s="376"/>
      <c r="AF27" s="376"/>
      <c r="AG27" s="377"/>
      <c r="AH27" s="372">
        <v>15</v>
      </c>
      <c r="AI27" s="373"/>
      <c r="AJ27" s="373"/>
      <c r="AK27" s="373"/>
      <c r="AL27" s="374"/>
      <c r="AM27" s="372">
        <v>48426</v>
      </c>
      <c r="AN27" s="373"/>
      <c r="AO27" s="373"/>
      <c r="AP27" s="373"/>
      <c r="AQ27" s="373"/>
      <c r="AR27" s="374"/>
      <c r="AS27" s="372">
        <v>3228</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550000</v>
      </c>
      <c r="BO27" s="454"/>
      <c r="BP27" s="454"/>
      <c r="BQ27" s="454"/>
      <c r="BR27" s="454"/>
      <c r="BS27" s="454"/>
      <c r="BT27" s="454"/>
      <c r="BU27" s="455"/>
      <c r="BV27" s="453">
        <v>550000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3800</v>
      </c>
      <c r="R28" s="373"/>
      <c r="S28" s="373"/>
      <c r="T28" s="373"/>
      <c r="U28" s="373"/>
      <c r="V28" s="374"/>
      <c r="W28" s="462"/>
      <c r="X28" s="399"/>
      <c r="Y28" s="400"/>
      <c r="Z28" s="375" t="s">
        <v>186</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8058053</v>
      </c>
      <c r="BO28" s="449"/>
      <c r="BP28" s="449"/>
      <c r="BQ28" s="449"/>
      <c r="BR28" s="449"/>
      <c r="BS28" s="449"/>
      <c r="BT28" s="449"/>
      <c r="BU28" s="450"/>
      <c r="BV28" s="448">
        <v>8285462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16</v>
      </c>
      <c r="M29" s="373"/>
      <c r="N29" s="373"/>
      <c r="O29" s="373"/>
      <c r="P29" s="374"/>
      <c r="Q29" s="372">
        <v>3600</v>
      </c>
      <c r="R29" s="373"/>
      <c r="S29" s="373"/>
      <c r="T29" s="373"/>
      <c r="U29" s="373"/>
      <c r="V29" s="374"/>
      <c r="W29" s="463"/>
      <c r="X29" s="464"/>
      <c r="Y29" s="465"/>
      <c r="Z29" s="375" t="s">
        <v>189</v>
      </c>
      <c r="AA29" s="376"/>
      <c r="AB29" s="376"/>
      <c r="AC29" s="376"/>
      <c r="AD29" s="376"/>
      <c r="AE29" s="376"/>
      <c r="AF29" s="376"/>
      <c r="AG29" s="377"/>
      <c r="AH29" s="372">
        <v>354</v>
      </c>
      <c r="AI29" s="373"/>
      <c r="AJ29" s="373"/>
      <c r="AK29" s="373"/>
      <c r="AL29" s="374"/>
      <c r="AM29" s="372">
        <v>1061019</v>
      </c>
      <c r="AN29" s="373"/>
      <c r="AO29" s="373"/>
      <c r="AP29" s="373"/>
      <c r="AQ29" s="373"/>
      <c r="AR29" s="374"/>
      <c r="AS29" s="372">
        <v>2997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730330</v>
      </c>
      <c r="BO29" s="420"/>
      <c r="BP29" s="420"/>
      <c r="BQ29" s="420"/>
      <c r="BR29" s="420"/>
      <c r="BS29" s="420"/>
      <c r="BT29" s="420"/>
      <c r="BU29" s="421"/>
      <c r="BV29" s="419">
        <v>730007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95.4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1935743</v>
      </c>
      <c r="BO30" s="454"/>
      <c r="BP30" s="454"/>
      <c r="BQ30" s="454"/>
      <c r="BR30" s="454"/>
      <c r="BS30" s="454"/>
      <c r="BT30" s="454"/>
      <c r="BU30" s="455"/>
      <c r="BV30" s="453">
        <v>1969437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IF('各会計、関係団体の財政状況及び健全化判断比率'!B33="","",'各会計、関係団体の財政状況及び健全化判断比率'!B33)</f>
        <v>簡易水道事業会計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太陽光発電事業特別会計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群馬県後期高齢者医療広域連合（一般会計）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浅原体験村</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鉄道経営対策事業特別会計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国民健康保険（診療所勘定）特別会計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IF('各会計、関係団体の財政状況及び健全化判断比率'!B34="","",'各会計、関係団体の財政状況及び健全化判断比率'!B34)</f>
        <v>公共下水道事業会計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IF('各会計、関係団体の財政状況及び健全化判断比率'!B36="","",'各会計、関係団体の財政状況及び健全化判断比率'!B36)</f>
        <v>戸別浄化槽事業特別会計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群馬県後期高齢者医療広域連合（事業会計）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富弘美術館事業特別会計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IF('各会計、関係団体の財政状況及び健全化判断比率'!B37="","",'各会計、関係団体の財政状況及び健全化判断比率'!B37)</f>
        <v>農業集落排水事業特別会計</v>
      </c>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桐生地域医療組合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介護保険（保険事業勘定）特別会計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14</v>
      </c>
      <c r="BF37" s="367"/>
      <c r="BG37" s="368" t="str">
        <f>IF('各会計、関係団体の財政状況及び健全化判断比率'!B38="","",'各会計、関係団体の財政状況及び健全化判断比率'!B38)</f>
        <v>企業用地整備事業特別会計</v>
      </c>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群馬県市町村総合事務組合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競艇事業特別会計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群馬県市町村会館管理組合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群馬県東部水道企業団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2Mcy1efSi0/NC2v+w3mtLU1aiHiF5II5Pbv4W92xr+tkL0Hnoi8vZOlvFrPpnanSQbfJVWCEgtY8DsXdku5Ag==" saltValue="TjIWwnL6evmB4UQsTwGDk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3" t="s">
        <v>574</v>
      </c>
      <c r="D34" s="1153"/>
      <c r="E34" s="1154"/>
      <c r="F34" s="32">
        <v>8.74</v>
      </c>
      <c r="G34" s="33">
        <v>7.88</v>
      </c>
      <c r="H34" s="33">
        <v>10.83</v>
      </c>
      <c r="I34" s="33">
        <v>10.78</v>
      </c>
      <c r="J34" s="34">
        <v>12.36</v>
      </c>
      <c r="K34" s="22"/>
      <c r="L34" s="22"/>
      <c r="M34" s="22"/>
      <c r="N34" s="22"/>
      <c r="O34" s="22"/>
      <c r="P34" s="22"/>
    </row>
    <row r="35" spans="1:16" ht="39" customHeight="1" x14ac:dyDescent="0.2">
      <c r="A35" s="22"/>
      <c r="B35" s="35"/>
      <c r="C35" s="1147" t="s">
        <v>575</v>
      </c>
      <c r="D35" s="1148"/>
      <c r="E35" s="1149"/>
      <c r="F35" s="36">
        <v>0.75</v>
      </c>
      <c r="G35" s="37">
        <v>0.79</v>
      </c>
      <c r="H35" s="37">
        <v>0.19</v>
      </c>
      <c r="I35" s="37">
        <v>0.67</v>
      </c>
      <c r="J35" s="38">
        <v>1.6</v>
      </c>
      <c r="K35" s="22"/>
      <c r="L35" s="22"/>
      <c r="M35" s="22"/>
      <c r="N35" s="22"/>
      <c r="O35" s="22"/>
      <c r="P35" s="22"/>
    </row>
    <row r="36" spans="1:16" ht="39" customHeight="1" x14ac:dyDescent="0.2">
      <c r="A36" s="22"/>
      <c r="B36" s="35"/>
      <c r="C36" s="1147" t="s">
        <v>576</v>
      </c>
      <c r="D36" s="1148"/>
      <c r="E36" s="1149"/>
      <c r="F36" s="36" t="s">
        <v>523</v>
      </c>
      <c r="G36" s="37" t="s">
        <v>523</v>
      </c>
      <c r="H36" s="37">
        <v>0.97</v>
      </c>
      <c r="I36" s="37">
        <v>1.19</v>
      </c>
      <c r="J36" s="38">
        <v>1.54</v>
      </c>
      <c r="K36" s="22"/>
      <c r="L36" s="22"/>
      <c r="M36" s="22"/>
      <c r="N36" s="22"/>
      <c r="O36" s="22"/>
      <c r="P36" s="22"/>
    </row>
    <row r="37" spans="1:16" ht="39" customHeight="1" x14ac:dyDescent="0.2">
      <c r="A37" s="22"/>
      <c r="B37" s="35"/>
      <c r="C37" s="1147" t="s">
        <v>577</v>
      </c>
      <c r="D37" s="1148"/>
      <c r="E37" s="1149"/>
      <c r="F37" s="36">
        <v>2.62</v>
      </c>
      <c r="G37" s="37">
        <v>2.71</v>
      </c>
      <c r="H37" s="37">
        <v>2.2400000000000002</v>
      </c>
      <c r="I37" s="37">
        <v>1.76</v>
      </c>
      <c r="J37" s="38">
        <v>1.46</v>
      </c>
      <c r="K37" s="22"/>
      <c r="L37" s="22"/>
      <c r="M37" s="22"/>
      <c r="N37" s="22"/>
      <c r="O37" s="22"/>
      <c r="P37" s="22"/>
    </row>
    <row r="38" spans="1:16" ht="39" customHeight="1" x14ac:dyDescent="0.2">
      <c r="A38" s="22"/>
      <c r="B38" s="35"/>
      <c r="C38" s="1147" t="s">
        <v>578</v>
      </c>
      <c r="D38" s="1148"/>
      <c r="E38" s="1149"/>
      <c r="F38" s="36" t="s">
        <v>523</v>
      </c>
      <c r="G38" s="37" t="s">
        <v>523</v>
      </c>
      <c r="H38" s="37">
        <v>0.2</v>
      </c>
      <c r="I38" s="37">
        <v>0.3</v>
      </c>
      <c r="J38" s="38">
        <v>0.44</v>
      </c>
      <c r="K38" s="22"/>
      <c r="L38" s="22"/>
      <c r="M38" s="22"/>
      <c r="N38" s="22"/>
      <c r="O38" s="22"/>
      <c r="P38" s="22"/>
    </row>
    <row r="39" spans="1:16" ht="39" customHeight="1" x14ac:dyDescent="0.2">
      <c r="A39" s="22"/>
      <c r="B39" s="35"/>
      <c r="C39" s="1147" t="s">
        <v>579</v>
      </c>
      <c r="D39" s="1148"/>
      <c r="E39" s="1149"/>
      <c r="F39" s="36">
        <v>0.32</v>
      </c>
      <c r="G39" s="37">
        <v>0.31</v>
      </c>
      <c r="H39" s="37">
        <v>0.3</v>
      </c>
      <c r="I39" s="37">
        <v>0.27</v>
      </c>
      <c r="J39" s="38">
        <v>0.27</v>
      </c>
      <c r="K39" s="22"/>
      <c r="L39" s="22"/>
      <c r="M39" s="22"/>
      <c r="N39" s="22"/>
      <c r="O39" s="22"/>
      <c r="P39" s="22"/>
    </row>
    <row r="40" spans="1:16" ht="39" customHeight="1" x14ac:dyDescent="0.2">
      <c r="A40" s="22"/>
      <c r="B40" s="35"/>
      <c r="C40" s="1147" t="s">
        <v>580</v>
      </c>
      <c r="D40" s="1148"/>
      <c r="E40" s="1149"/>
      <c r="F40" s="36">
        <v>0.49</v>
      </c>
      <c r="G40" s="37">
        <v>0.19</v>
      </c>
      <c r="H40" s="37">
        <v>1.08</v>
      </c>
      <c r="I40" s="37">
        <v>0.85</v>
      </c>
      <c r="J40" s="38">
        <v>0.19</v>
      </c>
      <c r="K40" s="22"/>
      <c r="L40" s="22"/>
      <c r="M40" s="22"/>
      <c r="N40" s="22"/>
      <c r="O40" s="22"/>
      <c r="P40" s="22"/>
    </row>
    <row r="41" spans="1:16" ht="39" customHeight="1" x14ac:dyDescent="0.2">
      <c r="A41" s="22"/>
      <c r="B41" s="35"/>
      <c r="C41" s="1147" t="s">
        <v>581</v>
      </c>
      <c r="D41" s="1148"/>
      <c r="E41" s="1149"/>
      <c r="F41" s="36">
        <v>0.05</v>
      </c>
      <c r="G41" s="37">
        <v>0.03</v>
      </c>
      <c r="H41" s="37">
        <v>0.06</v>
      </c>
      <c r="I41" s="37">
        <v>0.06</v>
      </c>
      <c r="J41" s="38">
        <v>0.06</v>
      </c>
      <c r="K41" s="22"/>
      <c r="L41" s="22"/>
      <c r="M41" s="22"/>
      <c r="N41" s="22"/>
      <c r="O41" s="22"/>
      <c r="P41" s="22"/>
    </row>
    <row r="42" spans="1:16" ht="39" customHeight="1" x14ac:dyDescent="0.2">
      <c r="A42" s="22"/>
      <c r="B42" s="39"/>
      <c r="C42" s="1147" t="s">
        <v>582</v>
      </c>
      <c r="D42" s="1148"/>
      <c r="E42" s="1149"/>
      <c r="F42" s="36" t="s">
        <v>523</v>
      </c>
      <c r="G42" s="37" t="s">
        <v>523</v>
      </c>
      <c r="H42" s="37" t="s">
        <v>523</v>
      </c>
      <c r="I42" s="37" t="s">
        <v>523</v>
      </c>
      <c r="J42" s="38" t="s">
        <v>523</v>
      </c>
      <c r="K42" s="22"/>
      <c r="L42" s="22"/>
      <c r="M42" s="22"/>
      <c r="N42" s="22"/>
      <c r="O42" s="22"/>
      <c r="P42" s="22"/>
    </row>
    <row r="43" spans="1:16" ht="39" customHeight="1" thickBot="1" x14ac:dyDescent="0.25">
      <c r="A43" s="22"/>
      <c r="B43" s="40"/>
      <c r="C43" s="1150" t="s">
        <v>583</v>
      </c>
      <c r="D43" s="1151"/>
      <c r="E43" s="1152"/>
      <c r="F43" s="41">
        <v>0.35</v>
      </c>
      <c r="G43" s="42">
        <v>0.34</v>
      </c>
      <c r="H43" s="42">
        <v>0.18</v>
      </c>
      <c r="I43" s="42">
        <v>0.08</v>
      </c>
      <c r="J43" s="43">
        <v>0.05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Y6FmpKNJDiscQZ718mO34qqgCNItBzUIxcVNmtNQf2ilFOj4q502To6IZWUrHwPgWLFVO/81xJXWLdOyz5CYzA==" saltValue="xRaEeNgyIL6grvXkO2pT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8" t="s">
        <v>10</v>
      </c>
      <c r="C45" s="1179"/>
      <c r="D45" s="58"/>
      <c r="E45" s="1184" t="s">
        <v>11</v>
      </c>
      <c r="F45" s="1184"/>
      <c r="G45" s="1184"/>
      <c r="H45" s="1184"/>
      <c r="I45" s="1184"/>
      <c r="J45" s="1185"/>
      <c r="K45" s="59">
        <v>1374</v>
      </c>
      <c r="L45" s="60">
        <v>1336</v>
      </c>
      <c r="M45" s="60">
        <v>1355</v>
      </c>
      <c r="N45" s="60">
        <v>1441</v>
      </c>
      <c r="O45" s="61">
        <v>1557</v>
      </c>
      <c r="P45" s="48"/>
      <c r="Q45" s="48"/>
      <c r="R45" s="48"/>
      <c r="S45" s="48"/>
      <c r="T45" s="48"/>
      <c r="U45" s="48"/>
    </row>
    <row r="46" spans="1:21" ht="30.75" customHeight="1" x14ac:dyDescent="0.2">
      <c r="A46" s="48"/>
      <c r="B46" s="1180"/>
      <c r="C46" s="1181"/>
      <c r="D46" s="62"/>
      <c r="E46" s="1157" t="s">
        <v>12</v>
      </c>
      <c r="F46" s="1157"/>
      <c r="G46" s="1157"/>
      <c r="H46" s="1157"/>
      <c r="I46" s="1157"/>
      <c r="J46" s="1158"/>
      <c r="K46" s="63" t="s">
        <v>523</v>
      </c>
      <c r="L46" s="64" t="s">
        <v>523</v>
      </c>
      <c r="M46" s="64" t="s">
        <v>523</v>
      </c>
      <c r="N46" s="64" t="s">
        <v>523</v>
      </c>
      <c r="O46" s="65" t="s">
        <v>523</v>
      </c>
      <c r="P46" s="48"/>
      <c r="Q46" s="48"/>
      <c r="R46" s="48"/>
      <c r="S46" s="48"/>
      <c r="T46" s="48"/>
      <c r="U46" s="48"/>
    </row>
    <row r="47" spans="1:21" ht="30.75" customHeight="1" x14ac:dyDescent="0.2">
      <c r="A47" s="48"/>
      <c r="B47" s="1180"/>
      <c r="C47" s="1181"/>
      <c r="D47" s="62"/>
      <c r="E47" s="1157" t="s">
        <v>13</v>
      </c>
      <c r="F47" s="1157"/>
      <c r="G47" s="1157"/>
      <c r="H47" s="1157"/>
      <c r="I47" s="1157"/>
      <c r="J47" s="1158"/>
      <c r="K47" s="63" t="s">
        <v>523</v>
      </c>
      <c r="L47" s="64" t="s">
        <v>523</v>
      </c>
      <c r="M47" s="64" t="s">
        <v>523</v>
      </c>
      <c r="N47" s="64" t="s">
        <v>523</v>
      </c>
      <c r="O47" s="65" t="s">
        <v>523</v>
      </c>
      <c r="P47" s="48"/>
      <c r="Q47" s="48"/>
      <c r="R47" s="48"/>
      <c r="S47" s="48"/>
      <c r="T47" s="48"/>
      <c r="U47" s="48"/>
    </row>
    <row r="48" spans="1:21" ht="30.75" customHeight="1" x14ac:dyDescent="0.2">
      <c r="A48" s="48"/>
      <c r="B48" s="1180"/>
      <c r="C48" s="1181"/>
      <c r="D48" s="62"/>
      <c r="E48" s="1157" t="s">
        <v>14</v>
      </c>
      <c r="F48" s="1157"/>
      <c r="G48" s="1157"/>
      <c r="H48" s="1157"/>
      <c r="I48" s="1157"/>
      <c r="J48" s="1158"/>
      <c r="K48" s="63">
        <v>439</v>
      </c>
      <c r="L48" s="64">
        <v>444</v>
      </c>
      <c r="M48" s="64">
        <v>433</v>
      </c>
      <c r="N48" s="64">
        <v>428</v>
      </c>
      <c r="O48" s="65">
        <v>434</v>
      </c>
      <c r="P48" s="48"/>
      <c r="Q48" s="48"/>
      <c r="R48" s="48"/>
      <c r="S48" s="48"/>
      <c r="T48" s="48"/>
      <c r="U48" s="48"/>
    </row>
    <row r="49" spans="1:21" ht="30.75" customHeight="1" x14ac:dyDescent="0.2">
      <c r="A49" s="48"/>
      <c r="B49" s="1180"/>
      <c r="C49" s="1181"/>
      <c r="D49" s="62"/>
      <c r="E49" s="1157" t="s">
        <v>15</v>
      </c>
      <c r="F49" s="1157"/>
      <c r="G49" s="1157"/>
      <c r="H49" s="1157"/>
      <c r="I49" s="1157"/>
      <c r="J49" s="1158"/>
      <c r="K49" s="63">
        <v>68</v>
      </c>
      <c r="L49" s="64">
        <v>69</v>
      </c>
      <c r="M49" s="64">
        <v>28</v>
      </c>
      <c r="N49" s="64">
        <v>30</v>
      </c>
      <c r="O49" s="65">
        <v>30</v>
      </c>
      <c r="P49" s="48"/>
      <c r="Q49" s="48"/>
      <c r="R49" s="48"/>
      <c r="S49" s="48"/>
      <c r="T49" s="48"/>
      <c r="U49" s="48"/>
    </row>
    <row r="50" spans="1:21" ht="30.75" customHeight="1" x14ac:dyDescent="0.2">
      <c r="A50" s="48"/>
      <c r="B50" s="1180"/>
      <c r="C50" s="1181"/>
      <c r="D50" s="62"/>
      <c r="E50" s="1157" t="s">
        <v>16</v>
      </c>
      <c r="F50" s="1157"/>
      <c r="G50" s="1157"/>
      <c r="H50" s="1157"/>
      <c r="I50" s="1157"/>
      <c r="J50" s="1158"/>
      <c r="K50" s="63">
        <v>0</v>
      </c>
      <c r="L50" s="64">
        <v>0</v>
      </c>
      <c r="M50" s="64" t="s">
        <v>523</v>
      </c>
      <c r="N50" s="64" t="s">
        <v>523</v>
      </c>
      <c r="O50" s="65" t="s">
        <v>523</v>
      </c>
      <c r="P50" s="48"/>
      <c r="Q50" s="48"/>
      <c r="R50" s="48"/>
      <c r="S50" s="48"/>
      <c r="T50" s="48"/>
      <c r="U50" s="48"/>
    </row>
    <row r="51" spans="1:21" ht="30.75" customHeight="1" x14ac:dyDescent="0.2">
      <c r="A51" s="48"/>
      <c r="B51" s="1182"/>
      <c r="C51" s="1183"/>
      <c r="D51" s="66"/>
      <c r="E51" s="1157" t="s">
        <v>17</v>
      </c>
      <c r="F51" s="1157"/>
      <c r="G51" s="1157"/>
      <c r="H51" s="1157"/>
      <c r="I51" s="1157"/>
      <c r="J51" s="1158"/>
      <c r="K51" s="63" t="s">
        <v>523</v>
      </c>
      <c r="L51" s="64" t="s">
        <v>523</v>
      </c>
      <c r="M51" s="64" t="s">
        <v>523</v>
      </c>
      <c r="N51" s="64" t="s">
        <v>523</v>
      </c>
      <c r="O51" s="65" t="s">
        <v>523</v>
      </c>
      <c r="P51" s="48"/>
      <c r="Q51" s="48"/>
      <c r="R51" s="48"/>
      <c r="S51" s="48"/>
      <c r="T51" s="48"/>
      <c r="U51" s="48"/>
    </row>
    <row r="52" spans="1:21" ht="30.75" customHeight="1" x14ac:dyDescent="0.2">
      <c r="A52" s="48"/>
      <c r="B52" s="1155" t="s">
        <v>18</v>
      </c>
      <c r="C52" s="1156"/>
      <c r="D52" s="66"/>
      <c r="E52" s="1157" t="s">
        <v>19</v>
      </c>
      <c r="F52" s="1157"/>
      <c r="G52" s="1157"/>
      <c r="H52" s="1157"/>
      <c r="I52" s="1157"/>
      <c r="J52" s="1158"/>
      <c r="K52" s="63">
        <v>1500</v>
      </c>
      <c r="L52" s="64">
        <v>1447</v>
      </c>
      <c r="M52" s="64">
        <v>1441</v>
      </c>
      <c r="N52" s="64">
        <v>1467</v>
      </c>
      <c r="O52" s="65">
        <v>1487</v>
      </c>
      <c r="P52" s="48"/>
      <c r="Q52" s="48"/>
      <c r="R52" s="48"/>
      <c r="S52" s="48"/>
      <c r="T52" s="48"/>
      <c r="U52" s="48"/>
    </row>
    <row r="53" spans="1:21" ht="30.75" customHeight="1" thickBot="1" x14ac:dyDescent="0.25">
      <c r="A53" s="48"/>
      <c r="B53" s="1159" t="s">
        <v>20</v>
      </c>
      <c r="C53" s="1160"/>
      <c r="D53" s="67"/>
      <c r="E53" s="1161" t="s">
        <v>21</v>
      </c>
      <c r="F53" s="1161"/>
      <c r="G53" s="1161"/>
      <c r="H53" s="1161"/>
      <c r="I53" s="1161"/>
      <c r="J53" s="1162"/>
      <c r="K53" s="68">
        <v>381</v>
      </c>
      <c r="L53" s="69">
        <v>402</v>
      </c>
      <c r="M53" s="69">
        <v>375</v>
      </c>
      <c r="N53" s="69">
        <v>432</v>
      </c>
      <c r="O53" s="70">
        <v>534</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3">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3" t="s">
        <v>25</v>
      </c>
      <c r="C58" s="1164"/>
      <c r="D58" s="1169" t="s">
        <v>26</v>
      </c>
      <c r="E58" s="1170"/>
      <c r="F58" s="1170"/>
      <c r="G58" s="1170"/>
      <c r="H58" s="1170"/>
      <c r="I58" s="1170"/>
      <c r="J58" s="1171"/>
      <c r="K58" s="83"/>
      <c r="L58" s="84"/>
      <c r="M58" s="84"/>
      <c r="N58" s="84"/>
      <c r="O58" s="85"/>
    </row>
    <row r="59" spans="1:21" ht="31.5" customHeight="1" x14ac:dyDescent="0.2">
      <c r="B59" s="1165"/>
      <c r="C59" s="1166"/>
      <c r="D59" s="1172" t="s">
        <v>27</v>
      </c>
      <c r="E59" s="1173"/>
      <c r="F59" s="1173"/>
      <c r="G59" s="1173"/>
      <c r="H59" s="1173"/>
      <c r="I59" s="1173"/>
      <c r="J59" s="1174"/>
      <c r="K59" s="86"/>
      <c r="L59" s="87"/>
      <c r="M59" s="87"/>
      <c r="N59" s="87"/>
      <c r="O59" s="88"/>
    </row>
    <row r="60" spans="1:21" ht="31.5" customHeight="1" thickBot="1" x14ac:dyDescent="0.25">
      <c r="B60" s="1167"/>
      <c r="C60" s="1168"/>
      <c r="D60" s="1175" t="s">
        <v>28</v>
      </c>
      <c r="E60" s="1176"/>
      <c r="F60" s="1176"/>
      <c r="G60" s="1176"/>
      <c r="H60" s="1176"/>
      <c r="I60" s="1176"/>
      <c r="J60" s="1177"/>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Y90UipCZTZrHtLxmQ4PjkNT90U+qlBcXN6TnUOFyYTCpnoHghzufJaWObYCM/NEaSZcFTEu4KHL/1IPpIdPYw==" saltValue="6R62nnK/+Zgjjtc4rQXIL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565</v>
      </c>
      <c r="J40" s="103" t="s">
        <v>566</v>
      </c>
      <c r="K40" s="103" t="s">
        <v>567</v>
      </c>
      <c r="L40" s="103" t="s">
        <v>568</v>
      </c>
      <c r="M40" s="104" t="s">
        <v>569</v>
      </c>
    </row>
    <row r="41" spans="2:13" ht="27.75" customHeight="1" x14ac:dyDescent="0.2">
      <c r="B41" s="1198" t="s">
        <v>31</v>
      </c>
      <c r="C41" s="1199"/>
      <c r="D41" s="105"/>
      <c r="E41" s="1200" t="s">
        <v>32</v>
      </c>
      <c r="F41" s="1200"/>
      <c r="G41" s="1200"/>
      <c r="H41" s="1201"/>
      <c r="I41" s="355">
        <v>14040</v>
      </c>
      <c r="J41" s="356">
        <v>14466</v>
      </c>
      <c r="K41" s="356">
        <v>16520</v>
      </c>
      <c r="L41" s="356">
        <v>18916</v>
      </c>
      <c r="M41" s="357">
        <v>18661</v>
      </c>
    </row>
    <row r="42" spans="2:13" ht="27.75" customHeight="1" x14ac:dyDescent="0.2">
      <c r="B42" s="1188"/>
      <c r="C42" s="1189"/>
      <c r="D42" s="106"/>
      <c r="E42" s="1192" t="s">
        <v>33</v>
      </c>
      <c r="F42" s="1192"/>
      <c r="G42" s="1192"/>
      <c r="H42" s="1193"/>
      <c r="I42" s="358">
        <v>3</v>
      </c>
      <c r="J42" s="359">
        <v>2</v>
      </c>
      <c r="K42" s="359" t="s">
        <v>523</v>
      </c>
      <c r="L42" s="359" t="s">
        <v>523</v>
      </c>
      <c r="M42" s="360" t="s">
        <v>523</v>
      </c>
    </row>
    <row r="43" spans="2:13" ht="27.75" customHeight="1" x14ac:dyDescent="0.2">
      <c r="B43" s="1188"/>
      <c r="C43" s="1189"/>
      <c r="D43" s="106"/>
      <c r="E43" s="1192" t="s">
        <v>34</v>
      </c>
      <c r="F43" s="1192"/>
      <c r="G43" s="1192"/>
      <c r="H43" s="1193"/>
      <c r="I43" s="358">
        <v>6059</v>
      </c>
      <c r="J43" s="359">
        <v>5865</v>
      </c>
      <c r="K43" s="359">
        <v>5689</v>
      </c>
      <c r="L43" s="359">
        <v>5399</v>
      </c>
      <c r="M43" s="360">
        <v>5173</v>
      </c>
    </row>
    <row r="44" spans="2:13" ht="27.75" customHeight="1" x14ac:dyDescent="0.2">
      <c r="B44" s="1188"/>
      <c r="C44" s="1189"/>
      <c r="D44" s="106"/>
      <c r="E44" s="1192" t="s">
        <v>35</v>
      </c>
      <c r="F44" s="1192"/>
      <c r="G44" s="1192"/>
      <c r="H44" s="1193"/>
      <c r="I44" s="358">
        <v>168</v>
      </c>
      <c r="J44" s="359">
        <v>134</v>
      </c>
      <c r="K44" s="359">
        <v>117</v>
      </c>
      <c r="L44" s="359">
        <v>170</v>
      </c>
      <c r="M44" s="360">
        <v>149</v>
      </c>
    </row>
    <row r="45" spans="2:13" ht="27.75" customHeight="1" x14ac:dyDescent="0.2">
      <c r="B45" s="1188"/>
      <c r="C45" s="1189"/>
      <c r="D45" s="106"/>
      <c r="E45" s="1192" t="s">
        <v>36</v>
      </c>
      <c r="F45" s="1192"/>
      <c r="G45" s="1192"/>
      <c r="H45" s="1193"/>
      <c r="I45" s="358">
        <v>2743</v>
      </c>
      <c r="J45" s="359">
        <v>2665</v>
      </c>
      <c r="K45" s="359">
        <v>2711</v>
      </c>
      <c r="L45" s="359">
        <v>2614</v>
      </c>
      <c r="M45" s="360">
        <v>2548</v>
      </c>
    </row>
    <row r="46" spans="2:13" ht="27.75" customHeight="1" x14ac:dyDescent="0.2">
      <c r="B46" s="1188"/>
      <c r="C46" s="1189"/>
      <c r="D46" s="107"/>
      <c r="E46" s="1192" t="s">
        <v>37</v>
      </c>
      <c r="F46" s="1192"/>
      <c r="G46" s="1192"/>
      <c r="H46" s="1193"/>
      <c r="I46" s="358">
        <v>9</v>
      </c>
      <c r="J46" s="359">
        <v>11</v>
      </c>
      <c r="K46" s="359">
        <v>16</v>
      </c>
      <c r="L46" s="359">
        <v>4</v>
      </c>
      <c r="M46" s="360">
        <v>11</v>
      </c>
    </row>
    <row r="47" spans="2:13" ht="27.75" customHeight="1" x14ac:dyDescent="0.2">
      <c r="B47" s="1188"/>
      <c r="C47" s="1189"/>
      <c r="D47" s="108"/>
      <c r="E47" s="1202" t="s">
        <v>38</v>
      </c>
      <c r="F47" s="1203"/>
      <c r="G47" s="1203"/>
      <c r="H47" s="1204"/>
      <c r="I47" s="358" t="s">
        <v>523</v>
      </c>
      <c r="J47" s="359" t="s">
        <v>523</v>
      </c>
      <c r="K47" s="359" t="s">
        <v>523</v>
      </c>
      <c r="L47" s="359" t="s">
        <v>523</v>
      </c>
      <c r="M47" s="360" t="s">
        <v>523</v>
      </c>
    </row>
    <row r="48" spans="2:13" ht="27.75" customHeight="1" x14ac:dyDescent="0.2">
      <c r="B48" s="1188"/>
      <c r="C48" s="1189"/>
      <c r="D48" s="106"/>
      <c r="E48" s="1192" t="s">
        <v>39</v>
      </c>
      <c r="F48" s="1192"/>
      <c r="G48" s="1192"/>
      <c r="H48" s="1193"/>
      <c r="I48" s="358" t="s">
        <v>523</v>
      </c>
      <c r="J48" s="359" t="s">
        <v>523</v>
      </c>
      <c r="K48" s="359" t="s">
        <v>523</v>
      </c>
      <c r="L48" s="359" t="s">
        <v>523</v>
      </c>
      <c r="M48" s="360" t="s">
        <v>523</v>
      </c>
    </row>
    <row r="49" spans="2:13" ht="27.75" customHeight="1" x14ac:dyDescent="0.2">
      <c r="B49" s="1190"/>
      <c r="C49" s="1191"/>
      <c r="D49" s="106"/>
      <c r="E49" s="1192" t="s">
        <v>40</v>
      </c>
      <c r="F49" s="1192"/>
      <c r="G49" s="1192"/>
      <c r="H49" s="1193"/>
      <c r="I49" s="358" t="s">
        <v>523</v>
      </c>
      <c r="J49" s="359" t="s">
        <v>523</v>
      </c>
      <c r="K49" s="359" t="s">
        <v>523</v>
      </c>
      <c r="L49" s="359" t="s">
        <v>523</v>
      </c>
      <c r="M49" s="360" t="s">
        <v>523</v>
      </c>
    </row>
    <row r="50" spans="2:13" ht="27.75" customHeight="1" x14ac:dyDescent="0.2">
      <c r="B50" s="1186" t="s">
        <v>41</v>
      </c>
      <c r="C50" s="1187"/>
      <c r="D50" s="109"/>
      <c r="E50" s="1192" t="s">
        <v>42</v>
      </c>
      <c r="F50" s="1192"/>
      <c r="G50" s="1192"/>
      <c r="H50" s="1193"/>
      <c r="I50" s="358">
        <v>14148</v>
      </c>
      <c r="J50" s="359">
        <v>13608</v>
      </c>
      <c r="K50" s="359">
        <v>13660</v>
      </c>
      <c r="L50" s="359">
        <v>14618</v>
      </c>
      <c r="M50" s="360">
        <v>15023</v>
      </c>
    </row>
    <row r="51" spans="2:13" ht="27.75" customHeight="1" x14ac:dyDescent="0.2">
      <c r="B51" s="1188"/>
      <c r="C51" s="1189"/>
      <c r="D51" s="106"/>
      <c r="E51" s="1192" t="s">
        <v>43</v>
      </c>
      <c r="F51" s="1192"/>
      <c r="G51" s="1192"/>
      <c r="H51" s="1193"/>
      <c r="I51" s="358">
        <v>36</v>
      </c>
      <c r="J51" s="359">
        <v>15</v>
      </c>
      <c r="K51" s="359">
        <v>11</v>
      </c>
      <c r="L51" s="359">
        <v>8</v>
      </c>
      <c r="M51" s="360">
        <v>4</v>
      </c>
    </row>
    <row r="52" spans="2:13" ht="27.75" customHeight="1" x14ac:dyDescent="0.2">
      <c r="B52" s="1190"/>
      <c r="C52" s="1191"/>
      <c r="D52" s="106"/>
      <c r="E52" s="1192" t="s">
        <v>44</v>
      </c>
      <c r="F52" s="1192"/>
      <c r="G52" s="1192"/>
      <c r="H52" s="1193"/>
      <c r="I52" s="358">
        <v>16060</v>
      </c>
      <c r="J52" s="359">
        <v>16064</v>
      </c>
      <c r="K52" s="359">
        <v>17406</v>
      </c>
      <c r="L52" s="359">
        <v>18712</v>
      </c>
      <c r="M52" s="360">
        <v>18233</v>
      </c>
    </row>
    <row r="53" spans="2:13" ht="27.75" customHeight="1" thickBot="1" x14ac:dyDescent="0.25">
      <c r="B53" s="1194" t="s">
        <v>45</v>
      </c>
      <c r="C53" s="1195"/>
      <c r="D53" s="110"/>
      <c r="E53" s="1196" t="s">
        <v>46</v>
      </c>
      <c r="F53" s="1196"/>
      <c r="G53" s="1196"/>
      <c r="H53" s="1197"/>
      <c r="I53" s="361">
        <v>-7221</v>
      </c>
      <c r="J53" s="362">
        <v>-6545</v>
      </c>
      <c r="K53" s="362">
        <v>-6024</v>
      </c>
      <c r="L53" s="362">
        <v>-6234</v>
      </c>
      <c r="M53" s="363">
        <v>-6719</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lCBf5GCF3tnmy2mPMTLYXOuzzrPMH1iKkj7z2/qUrCVYpsqawf24mnd9LilC8JF55eBdQZat4DrgyN1iVr/UDw==" saltValue="heGLy2n2+/X8x9ODMa+e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3" t="s">
        <v>49</v>
      </c>
      <c r="D55" s="1213"/>
      <c r="E55" s="1214"/>
      <c r="F55" s="122">
        <v>7590</v>
      </c>
      <c r="G55" s="122">
        <v>8285</v>
      </c>
      <c r="H55" s="123">
        <v>8058</v>
      </c>
    </row>
    <row r="56" spans="2:8" ht="52.5" customHeight="1" x14ac:dyDescent="0.2">
      <c r="B56" s="124"/>
      <c r="C56" s="1215" t="s">
        <v>50</v>
      </c>
      <c r="D56" s="1215"/>
      <c r="E56" s="1216"/>
      <c r="F56" s="125">
        <v>506</v>
      </c>
      <c r="G56" s="125">
        <v>730</v>
      </c>
      <c r="H56" s="126">
        <v>730</v>
      </c>
    </row>
    <row r="57" spans="2:8" ht="53.25" customHeight="1" x14ac:dyDescent="0.2">
      <c r="B57" s="124"/>
      <c r="C57" s="1217" t="s">
        <v>51</v>
      </c>
      <c r="D57" s="1217"/>
      <c r="E57" s="1218"/>
      <c r="F57" s="127">
        <v>2273</v>
      </c>
      <c r="G57" s="127">
        <v>1969</v>
      </c>
      <c r="H57" s="128">
        <v>1936</v>
      </c>
    </row>
    <row r="58" spans="2:8" ht="45.75" customHeight="1" x14ac:dyDescent="0.2">
      <c r="B58" s="129"/>
      <c r="C58" s="1205" t="s">
        <v>590</v>
      </c>
      <c r="D58" s="1206"/>
      <c r="E58" s="1207"/>
      <c r="F58" s="130">
        <v>656</v>
      </c>
      <c r="G58" s="130">
        <v>656</v>
      </c>
      <c r="H58" s="131">
        <v>657</v>
      </c>
    </row>
    <row r="59" spans="2:8" ht="45.75" customHeight="1" x14ac:dyDescent="0.2">
      <c r="B59" s="129"/>
      <c r="C59" s="1205" t="s">
        <v>591</v>
      </c>
      <c r="D59" s="1206"/>
      <c r="E59" s="1207"/>
      <c r="F59" s="130">
        <v>379</v>
      </c>
      <c r="G59" s="130">
        <v>380</v>
      </c>
      <c r="H59" s="131">
        <v>380</v>
      </c>
    </row>
    <row r="60" spans="2:8" ht="45.75" customHeight="1" x14ac:dyDescent="0.2">
      <c r="B60" s="129"/>
      <c r="C60" s="1205" t="s">
        <v>592</v>
      </c>
      <c r="D60" s="1206"/>
      <c r="E60" s="1207"/>
      <c r="F60" s="130">
        <v>369</v>
      </c>
      <c r="G60" s="130">
        <v>339</v>
      </c>
      <c r="H60" s="131">
        <v>269</v>
      </c>
    </row>
    <row r="61" spans="2:8" ht="45.75" customHeight="1" x14ac:dyDescent="0.2">
      <c r="B61" s="129"/>
      <c r="C61" s="1205" t="s">
        <v>593</v>
      </c>
      <c r="D61" s="1206"/>
      <c r="E61" s="1207"/>
      <c r="F61" s="130">
        <v>499</v>
      </c>
      <c r="G61" s="130">
        <v>200</v>
      </c>
      <c r="H61" s="131">
        <v>200</v>
      </c>
    </row>
    <row r="62" spans="2:8" ht="45.75" customHeight="1" thickBot="1" x14ac:dyDescent="0.25">
      <c r="B62" s="132"/>
      <c r="C62" s="1208" t="s">
        <v>594</v>
      </c>
      <c r="D62" s="1209"/>
      <c r="E62" s="1210"/>
      <c r="F62" s="133">
        <v>126</v>
      </c>
      <c r="G62" s="133">
        <v>126</v>
      </c>
      <c r="H62" s="134">
        <v>126</v>
      </c>
    </row>
    <row r="63" spans="2:8" ht="52.5" customHeight="1" thickBot="1" x14ac:dyDescent="0.25">
      <c r="B63" s="135"/>
      <c r="C63" s="1211" t="s">
        <v>52</v>
      </c>
      <c r="D63" s="1211"/>
      <c r="E63" s="1212"/>
      <c r="F63" s="136">
        <v>10369</v>
      </c>
      <c r="G63" s="136">
        <v>10985</v>
      </c>
      <c r="H63" s="137">
        <v>10724</v>
      </c>
    </row>
    <row r="64" spans="2:8" ht="13" x14ac:dyDescent="0.2"/>
  </sheetData>
  <sheetProtection algorithmName="SHA-512" hashValue="2mu+8dGhhXF2I0w3KyxkdLkpvTMKqoS7arxThSpaZofIm7RaJdbx8iwgCkPmd6aHrBmZ3G9Xe63YLUvWRJIRVw==" saltValue="elEK3WPt2rTr8Kd3eE0o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34325</v>
      </c>
      <c r="E3" s="156"/>
      <c r="F3" s="157">
        <v>54684</v>
      </c>
      <c r="G3" s="158"/>
      <c r="H3" s="159"/>
    </row>
    <row r="4" spans="1:8" x14ac:dyDescent="0.2">
      <c r="A4" s="160"/>
      <c r="B4" s="161"/>
      <c r="C4" s="162"/>
      <c r="D4" s="163">
        <v>24569</v>
      </c>
      <c r="E4" s="164"/>
      <c r="F4" s="165">
        <v>32829</v>
      </c>
      <c r="G4" s="166"/>
      <c r="H4" s="167"/>
    </row>
    <row r="5" spans="1:8" x14ac:dyDescent="0.2">
      <c r="A5" s="148" t="s">
        <v>557</v>
      </c>
      <c r="B5" s="153"/>
      <c r="C5" s="154"/>
      <c r="D5" s="155">
        <v>48183</v>
      </c>
      <c r="E5" s="156"/>
      <c r="F5" s="157">
        <v>62383</v>
      </c>
      <c r="G5" s="158"/>
      <c r="H5" s="159"/>
    </row>
    <row r="6" spans="1:8" x14ac:dyDescent="0.2">
      <c r="A6" s="160"/>
      <c r="B6" s="161"/>
      <c r="C6" s="162"/>
      <c r="D6" s="163">
        <v>39366</v>
      </c>
      <c r="E6" s="164"/>
      <c r="F6" s="165">
        <v>35325</v>
      </c>
      <c r="G6" s="166"/>
      <c r="H6" s="167"/>
    </row>
    <row r="7" spans="1:8" x14ac:dyDescent="0.2">
      <c r="A7" s="148" t="s">
        <v>558</v>
      </c>
      <c r="B7" s="153"/>
      <c r="C7" s="154"/>
      <c r="D7" s="155">
        <v>89348</v>
      </c>
      <c r="E7" s="156"/>
      <c r="F7" s="157">
        <v>76347</v>
      </c>
      <c r="G7" s="158"/>
      <c r="H7" s="159"/>
    </row>
    <row r="8" spans="1:8" x14ac:dyDescent="0.2">
      <c r="A8" s="160"/>
      <c r="B8" s="161"/>
      <c r="C8" s="162"/>
      <c r="D8" s="163">
        <v>69826</v>
      </c>
      <c r="E8" s="164"/>
      <c r="F8" s="165">
        <v>41762</v>
      </c>
      <c r="G8" s="166"/>
      <c r="H8" s="167"/>
    </row>
    <row r="9" spans="1:8" x14ac:dyDescent="0.2">
      <c r="A9" s="148" t="s">
        <v>559</v>
      </c>
      <c r="B9" s="153"/>
      <c r="C9" s="154"/>
      <c r="D9" s="155">
        <v>97979</v>
      </c>
      <c r="E9" s="156"/>
      <c r="F9" s="157">
        <v>69604</v>
      </c>
      <c r="G9" s="158"/>
      <c r="H9" s="159"/>
    </row>
    <row r="10" spans="1:8" x14ac:dyDescent="0.2">
      <c r="A10" s="160"/>
      <c r="B10" s="161"/>
      <c r="C10" s="162"/>
      <c r="D10" s="163">
        <v>66374</v>
      </c>
      <c r="E10" s="164"/>
      <c r="F10" s="165">
        <v>36247</v>
      </c>
      <c r="G10" s="166"/>
      <c r="H10" s="167"/>
    </row>
    <row r="11" spans="1:8" x14ac:dyDescent="0.2">
      <c r="A11" s="148" t="s">
        <v>560</v>
      </c>
      <c r="B11" s="153"/>
      <c r="C11" s="154"/>
      <c r="D11" s="155">
        <v>40547</v>
      </c>
      <c r="E11" s="156"/>
      <c r="F11" s="157">
        <v>68410</v>
      </c>
      <c r="G11" s="158"/>
      <c r="H11" s="159"/>
    </row>
    <row r="12" spans="1:8" x14ac:dyDescent="0.2">
      <c r="A12" s="160"/>
      <c r="B12" s="161"/>
      <c r="C12" s="168"/>
      <c r="D12" s="163">
        <v>22931</v>
      </c>
      <c r="E12" s="164"/>
      <c r="F12" s="165">
        <v>35086</v>
      </c>
      <c r="G12" s="166"/>
      <c r="H12" s="167"/>
    </row>
    <row r="13" spans="1:8" x14ac:dyDescent="0.2">
      <c r="A13" s="148"/>
      <c r="B13" s="153"/>
      <c r="C13" s="169"/>
      <c r="D13" s="170">
        <v>62076</v>
      </c>
      <c r="E13" s="171"/>
      <c r="F13" s="172">
        <v>66286</v>
      </c>
      <c r="G13" s="173"/>
      <c r="H13" s="159"/>
    </row>
    <row r="14" spans="1:8" x14ac:dyDescent="0.2">
      <c r="A14" s="160"/>
      <c r="B14" s="161"/>
      <c r="C14" s="162"/>
      <c r="D14" s="163">
        <v>44613</v>
      </c>
      <c r="E14" s="164"/>
      <c r="F14" s="165">
        <v>36250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8.8000000000000007</v>
      </c>
      <c r="C19" s="174">
        <f>ROUND(VALUE(SUBSTITUTE(実質収支比率等に係る経年分析!G$48,"▲","-")),2)</f>
        <v>7.92</v>
      </c>
      <c r="D19" s="174">
        <f>ROUND(VALUE(SUBSTITUTE(実質収支比率等に係る経年分析!H$48,"▲","-")),2)</f>
        <v>10.9</v>
      </c>
      <c r="E19" s="174">
        <f>ROUND(VALUE(SUBSTITUTE(実質収支比率等に係る経年分析!I$48,"▲","-")),2)</f>
        <v>10.85</v>
      </c>
      <c r="F19" s="174">
        <f>ROUND(VALUE(SUBSTITUTE(実質収支比率等に係る経年分析!J$48,"▲","-")),2)</f>
        <v>12.43</v>
      </c>
    </row>
    <row r="20" spans="1:11" x14ac:dyDescent="0.2">
      <c r="A20" s="174" t="s">
        <v>56</v>
      </c>
      <c r="B20" s="174">
        <f>ROUND(VALUE(SUBSTITUTE(実質収支比率等に係る経年分析!F$47,"▲","-")),2)</f>
        <v>69.790000000000006</v>
      </c>
      <c r="C20" s="174">
        <f>ROUND(VALUE(SUBSTITUTE(実質収支比率等に係る経年分析!G$47,"▲","-")),2)</f>
        <v>65.89</v>
      </c>
      <c r="D20" s="174">
        <f>ROUND(VALUE(SUBSTITUTE(実質収支比率等に係る経年分析!H$47,"▲","-")),2)</f>
        <v>64.05</v>
      </c>
      <c r="E20" s="174">
        <f>ROUND(VALUE(SUBSTITUTE(実質収支比率等に係る経年分析!I$47,"▲","-")),2)</f>
        <v>66.83</v>
      </c>
      <c r="F20" s="174">
        <f>ROUND(VALUE(SUBSTITUTE(実質収支比率等に係る経年分析!J$47,"▲","-")),2)</f>
        <v>66.48</v>
      </c>
    </row>
    <row r="21" spans="1:11" x14ac:dyDescent="0.2">
      <c r="A21" s="174" t="s">
        <v>57</v>
      </c>
      <c r="B21" s="174">
        <f>IF(ISNUMBER(VALUE(SUBSTITUTE(実質収支比率等に係る経年分析!F$49,"▲","-"))),ROUND(VALUE(SUBSTITUTE(実質収支比率等に係る経年分析!F$49,"▲","-")),2),NA())</f>
        <v>-7.53</v>
      </c>
      <c r="C21" s="174">
        <f>IF(ISNUMBER(VALUE(SUBSTITUTE(実質収支比率等に係る経年分析!G$49,"▲","-"))),ROUND(VALUE(SUBSTITUTE(実質収支比率等に係る経年分析!G$49,"▲","-")),2),NA())</f>
        <v>-9.82</v>
      </c>
      <c r="D21" s="174">
        <f>IF(ISNUMBER(VALUE(SUBSTITUTE(実質収支比率等に係る経年分析!H$49,"▲","-"))),ROUND(VALUE(SUBSTITUTE(実質収支比率等に係る経年分析!H$49,"▲","-")),2),NA())</f>
        <v>-0.98</v>
      </c>
      <c r="E21" s="174">
        <f>IF(ISNUMBER(VALUE(SUBSTITUTE(実質収支比率等に係る経年分析!I$49,"▲","-"))),ROUND(VALUE(SUBSTITUTE(実質収支比率等に係る経年分析!I$49,"▲","-")),2),NA())</f>
        <v>0.86</v>
      </c>
      <c r="F21" s="174">
        <f>IF(ISNUMBER(VALUE(SUBSTITUTE(実質収支比率等に係る経年分析!J$49,"▲","-"))),ROUND(VALUE(SUBSTITUTE(実質収支比率等に係る経年分析!J$49,"▲","-")),2),NA())</f>
        <v>-6.07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富弘美術館事業特別会計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国民健康保険（事業勘定）特別会計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2">
      <c r="A31" s="175" t="str">
        <f>IF(連結実質赤字比率に係る赤字・黒字の構成分析!C$39="",NA(),連結実質赤字比率に係る赤字・黒字の構成分析!C$39)</f>
        <v>太陽光発電事業特別会計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2">
      <c r="A32" s="175" t="str">
        <f>IF(連結実質赤字比率に係る赤字・黒字の構成分析!C$38="",NA(),連結実質赤字比率に係る赤字・黒字の構成分析!C$38)</f>
        <v>簡易水道事業会計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0.44</v>
      </c>
    </row>
    <row r="33" spans="1:16" x14ac:dyDescent="0.2">
      <c r="A33" s="175" t="str">
        <f>IF(連結実質赤字比率に係る赤字・黒字の構成分析!C$37="",NA(),連結実質赤字比率に係る赤字・黒字の構成分析!C$37)</f>
        <v>競艇事業特別会計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2.62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2.71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2.2400000000000002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1.46</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1.54</v>
      </c>
    </row>
    <row r="35" spans="1:16" x14ac:dyDescent="0.2">
      <c r="A35" s="175" t="str">
        <f>IF(連結実質赤字比率に係る赤字・黒字の構成分析!C$35="",NA(),連結実質赤字比率に係る赤字・黒字の構成分析!C$35)</f>
        <v>介護保険（保険事業勘定）特別会計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12.36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1500</v>
      </c>
      <c r="E42" s="176"/>
      <c r="F42" s="176"/>
      <c r="G42" s="176">
        <f>'実質公債費比率（分子）の構造'!L$52</f>
        <v>1447</v>
      </c>
      <c r="H42" s="176"/>
      <c r="I42" s="176"/>
      <c r="J42" s="176">
        <f>'実質公債費比率（分子）の構造'!M$52</f>
        <v>1441</v>
      </c>
      <c r="K42" s="176"/>
      <c r="L42" s="176"/>
      <c r="M42" s="176">
        <f>'実質公債費比率（分子）の構造'!N$52</f>
        <v>1467</v>
      </c>
      <c r="N42" s="176"/>
      <c r="O42" s="176"/>
      <c r="P42" s="176">
        <f>'実質公債費比率（分子）の構造'!O$52</f>
        <v>1487</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0</v>
      </c>
      <c r="C44" s="176"/>
      <c r="D44" s="176"/>
      <c r="E44" s="176">
        <f>'実質公債費比率（分子）の構造'!L$50</f>
        <v>0</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68</v>
      </c>
      <c r="C45" s="176"/>
      <c r="D45" s="176"/>
      <c r="E45" s="176">
        <f>'実質公債費比率（分子）の構造'!L$49</f>
        <v>69</v>
      </c>
      <c r="F45" s="176"/>
      <c r="G45" s="176"/>
      <c r="H45" s="176">
        <f>'実質公債費比率（分子）の構造'!M$49</f>
        <v>28</v>
      </c>
      <c r="I45" s="176"/>
      <c r="J45" s="176"/>
      <c r="K45" s="176">
        <f>'実質公債費比率（分子）の構造'!N$49</f>
        <v>30</v>
      </c>
      <c r="L45" s="176"/>
      <c r="M45" s="176"/>
      <c r="N45" s="176">
        <f>'実質公債費比率（分子）の構造'!O$49</f>
        <v>30</v>
      </c>
      <c r="O45" s="176"/>
      <c r="P45" s="176"/>
    </row>
    <row r="46" spans="1:16" x14ac:dyDescent="0.2">
      <c r="A46" s="176" t="s">
        <v>68</v>
      </c>
      <c r="B46" s="176">
        <f>'実質公債費比率（分子）の構造'!K$48</f>
        <v>439</v>
      </c>
      <c r="C46" s="176"/>
      <c r="D46" s="176"/>
      <c r="E46" s="176">
        <f>'実質公債費比率（分子）の構造'!L$48</f>
        <v>444</v>
      </c>
      <c r="F46" s="176"/>
      <c r="G46" s="176"/>
      <c r="H46" s="176">
        <f>'実質公債費比率（分子）の構造'!M$48</f>
        <v>433</v>
      </c>
      <c r="I46" s="176"/>
      <c r="J46" s="176"/>
      <c r="K46" s="176">
        <f>'実質公債費比率（分子）の構造'!N$48</f>
        <v>428</v>
      </c>
      <c r="L46" s="176"/>
      <c r="M46" s="176"/>
      <c r="N46" s="176">
        <f>'実質公債費比率（分子）の構造'!O$48</f>
        <v>434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1374</v>
      </c>
      <c r="C49" s="176"/>
      <c r="D49" s="176"/>
      <c r="E49" s="176">
        <f>'実質公債費比率（分子）の構造'!L$45</f>
        <v>1336</v>
      </c>
      <c r="F49" s="176"/>
      <c r="G49" s="176"/>
      <c r="H49" s="176">
        <f>'実質公債費比率（分子）の構造'!M$45</f>
        <v>1355</v>
      </c>
      <c r="I49" s="176"/>
      <c r="J49" s="176"/>
      <c r="K49" s="176">
        <f>'実質公債費比率（分子）の構造'!N$45</f>
        <v>1441</v>
      </c>
      <c r="L49" s="176"/>
      <c r="M49" s="176"/>
      <c r="N49" s="176">
        <f>'実質公債費比率（分子）の構造'!O$45</f>
        <v>1557</v>
      </c>
      <c r="O49" s="176"/>
      <c r="P49" s="176"/>
    </row>
    <row r="50" spans="1:16" x14ac:dyDescent="0.2">
      <c r="A50" s="176" t="s">
        <v>72</v>
      </c>
      <c r="B50" s="176" t="e">
        <f>NA()</f>
        <v>#N/A</v>
      </c>
      <c r="C50" s="176">
        <f>IF(ISNUMBER('実質公債費比率（分子）の構造'!K$53),'実質公債費比率（分子）の構造'!K$53,NA())</f>
        <v>381</v>
      </c>
      <c r="D50" s="176" t="e">
        <f>NA()</f>
        <v>#N/A</v>
      </c>
      <c r="E50" s="176" t="e">
        <f>NA()</f>
        <v>#N/A</v>
      </c>
      <c r="F50" s="176">
        <f>IF(ISNUMBER('実質公債費比率（分子）の構造'!L$53),'実質公債費比率（分子）の構造'!L$53,NA())</f>
        <v>402</v>
      </c>
      <c r="G50" s="176" t="e">
        <f>NA()</f>
        <v>#N/A</v>
      </c>
      <c r="H50" s="176" t="e">
        <f>NA()</f>
        <v>#N/A</v>
      </c>
      <c r="I50" s="176">
        <f>IF(ISNUMBER('実質公債費比率（分子）の構造'!M$53),'実質公債費比率（分子）の構造'!M$53,NA())</f>
        <v>375</v>
      </c>
      <c r="J50" s="176" t="e">
        <f>NA()</f>
        <v>#N/A</v>
      </c>
      <c r="K50" s="176" t="e">
        <f>NA()</f>
        <v>#N/A</v>
      </c>
      <c r="L50" s="176">
        <f>IF(ISNUMBER('実質公債費比率（分子）の構造'!N$53),'実質公債費比率（分子）の構造'!N$53,NA())</f>
        <v>432</v>
      </c>
      <c r="M50" s="176" t="e">
        <f>NA()</f>
        <v>#N/A</v>
      </c>
      <c r="N50" s="176" t="e">
        <f>NA()</f>
        <v>#N/A</v>
      </c>
      <c r="O50" s="176">
        <f>IF(ISNUMBER('実質公債費比率（分子）の構造'!O$53),'実質公債費比率（分子）の構造'!O$53,NA())</f>
        <v>534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16060</v>
      </c>
      <c r="E56" s="175"/>
      <c r="F56" s="175"/>
      <c r="G56" s="175">
        <f>'将来負担比率（分子）の構造'!J$52</f>
        <v>16064</v>
      </c>
      <c r="H56" s="175"/>
      <c r="I56" s="175"/>
      <c r="J56" s="175">
        <f>'将来負担比率（分子）の構造'!K$52</f>
        <v>17406</v>
      </c>
      <c r="K56" s="175"/>
      <c r="L56" s="175"/>
      <c r="M56" s="175">
        <f>'将来負担比率（分子）の構造'!L$52</f>
        <v>18712</v>
      </c>
      <c r="N56" s="175"/>
      <c r="O56" s="175"/>
      <c r="P56" s="175">
        <f>'将来負担比率（分子）の構造'!M$52</f>
        <v>18233</v>
      </c>
    </row>
    <row r="57" spans="1:16" x14ac:dyDescent="0.2">
      <c r="A57" s="175" t="s">
        <v>43</v>
      </c>
      <c r="B57" s="175"/>
      <c r="C57" s="175"/>
      <c r="D57" s="175">
        <f>'将来負担比率（分子）の構造'!I$51</f>
        <v>36</v>
      </c>
      <c r="E57" s="175"/>
      <c r="F57" s="175"/>
      <c r="G57" s="175">
        <f>'将来負担比率（分子）の構造'!J$51</f>
        <v>15</v>
      </c>
      <c r="H57" s="175"/>
      <c r="I57" s="175"/>
      <c r="J57" s="175">
        <f>'将来負担比率（分子）の構造'!K$51</f>
        <v>11</v>
      </c>
      <c r="K57" s="175"/>
      <c r="L57" s="175"/>
      <c r="M57" s="175">
        <f>'将来負担比率（分子）の構造'!L$51</f>
        <v>8</v>
      </c>
      <c r="N57" s="175"/>
      <c r="O57" s="175"/>
      <c r="P57" s="175">
        <f>'将来負担比率（分子）の構造'!M$51</f>
        <v>4</v>
      </c>
    </row>
    <row r="58" spans="1:16" x14ac:dyDescent="0.2">
      <c r="A58" s="175" t="s">
        <v>42</v>
      </c>
      <c r="B58" s="175"/>
      <c r="C58" s="175"/>
      <c r="D58" s="175">
        <f>'将来負担比率（分子）の構造'!I$50</f>
        <v>14148</v>
      </c>
      <c r="E58" s="175"/>
      <c r="F58" s="175"/>
      <c r="G58" s="175">
        <f>'将来負担比率（分子）の構造'!J$50</f>
        <v>13608</v>
      </c>
      <c r="H58" s="175"/>
      <c r="I58" s="175"/>
      <c r="J58" s="175">
        <f>'将来負担比率（分子）の構造'!K$50</f>
        <v>13660</v>
      </c>
      <c r="K58" s="175"/>
      <c r="L58" s="175"/>
      <c r="M58" s="175">
        <f>'将来負担比率（分子）の構造'!L$50</f>
        <v>14618</v>
      </c>
      <c r="N58" s="175"/>
      <c r="O58" s="175"/>
      <c r="P58" s="175">
        <f>'将来負担比率（分子）の構造'!M$50</f>
        <v>15023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9</v>
      </c>
      <c r="C61" s="175"/>
      <c r="D61" s="175"/>
      <c r="E61" s="175">
        <f>'将来負担比率（分子）の構造'!J$46</f>
        <v>11</v>
      </c>
      <c r="F61" s="175"/>
      <c r="G61" s="175"/>
      <c r="H61" s="175">
        <f>'将来負担比率（分子）の構造'!K$46</f>
        <v>16</v>
      </c>
      <c r="I61" s="175"/>
      <c r="J61" s="175"/>
      <c r="K61" s="175">
        <f>'将来負担比率（分子）の構造'!L$46</f>
        <v>4</v>
      </c>
      <c r="L61" s="175"/>
      <c r="M61" s="175"/>
      <c r="N61" s="175">
        <f>'将来負担比率（分子）の構造'!M$46</f>
        <v>11</v>
      </c>
      <c r="O61" s="175"/>
      <c r="P61" s="175"/>
    </row>
    <row r="62" spans="1:16" x14ac:dyDescent="0.2">
      <c r="A62" s="175" t="s">
        <v>36</v>
      </c>
      <c r="B62" s="175">
        <f>'将来負担比率（分子）の構造'!I$45</f>
        <v>2743</v>
      </c>
      <c r="C62" s="175"/>
      <c r="D62" s="175"/>
      <c r="E62" s="175">
        <f>'将来負担比率（分子）の構造'!J$45</f>
        <v>2665</v>
      </c>
      <c r="F62" s="175"/>
      <c r="G62" s="175"/>
      <c r="H62" s="175">
        <f>'将来負担比率（分子）の構造'!K$45</f>
        <v>2711</v>
      </c>
      <c r="I62" s="175"/>
      <c r="J62" s="175"/>
      <c r="K62" s="175">
        <f>'将来負担比率（分子）の構造'!L$45</f>
        <v>2614</v>
      </c>
      <c r="L62" s="175"/>
      <c r="M62" s="175"/>
      <c r="N62" s="175">
        <f>'将来負担比率（分子）の構造'!M$45</f>
        <v>2548</v>
      </c>
      <c r="O62" s="175"/>
      <c r="P62" s="175"/>
    </row>
    <row r="63" spans="1:16" x14ac:dyDescent="0.2">
      <c r="A63" s="175" t="s">
        <v>35</v>
      </c>
      <c r="B63" s="175">
        <f>'将来負担比率（分子）の構造'!I$44</f>
        <v>168</v>
      </c>
      <c r="C63" s="175"/>
      <c r="D63" s="175"/>
      <c r="E63" s="175">
        <f>'将来負担比率（分子）の構造'!J$44</f>
        <v>134</v>
      </c>
      <c r="F63" s="175"/>
      <c r="G63" s="175"/>
      <c r="H63" s="175">
        <f>'将来負担比率（分子）の構造'!K$44</f>
        <v>117</v>
      </c>
      <c r="I63" s="175"/>
      <c r="J63" s="175"/>
      <c r="K63" s="175">
        <f>'将来負担比率（分子）の構造'!L$44</f>
        <v>170</v>
      </c>
      <c r="L63" s="175"/>
      <c r="M63" s="175"/>
      <c r="N63" s="175">
        <f>'将来負担比率（分子）の構造'!M$44</f>
        <v>149</v>
      </c>
      <c r="O63" s="175"/>
      <c r="P63" s="175"/>
    </row>
    <row r="64" spans="1:16" x14ac:dyDescent="0.2">
      <c r="A64" s="175" t="s">
        <v>34</v>
      </c>
      <c r="B64" s="175">
        <f>'将来負担比率（分子）の構造'!I$43</f>
        <v>6059</v>
      </c>
      <c r="C64" s="175"/>
      <c r="D64" s="175"/>
      <c r="E64" s="175">
        <f>'将来負担比率（分子）の構造'!J$43</f>
        <v>5865</v>
      </c>
      <c r="F64" s="175"/>
      <c r="G64" s="175"/>
      <c r="H64" s="175">
        <f>'将来負担比率（分子）の構造'!K$43</f>
        <v>5689</v>
      </c>
      <c r="I64" s="175"/>
      <c r="J64" s="175"/>
      <c r="K64" s="175">
        <f>'将来負担比率（分子）の構造'!L$43</f>
        <v>5399</v>
      </c>
      <c r="L64" s="175"/>
      <c r="M64" s="175"/>
      <c r="N64" s="175">
        <f>'将来負担比率（分子）の構造'!M$43</f>
        <v>5173</v>
      </c>
      <c r="O64" s="175"/>
      <c r="P64" s="175"/>
    </row>
    <row r="65" spans="1:16" x14ac:dyDescent="0.2">
      <c r="A65" s="175" t="s">
        <v>33</v>
      </c>
      <c r="B65" s="175">
        <f>'将来負担比率（分子）の構造'!I$42</f>
        <v>3</v>
      </c>
      <c r="C65" s="175"/>
      <c r="D65" s="175"/>
      <c r="E65" s="175">
        <f>'将来負担比率（分子）の構造'!J$42</f>
        <v>2</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14040</v>
      </c>
      <c r="C66" s="175"/>
      <c r="D66" s="175"/>
      <c r="E66" s="175">
        <f>'将来負担比率（分子）の構造'!J$41</f>
        <v>14466</v>
      </c>
      <c r="F66" s="175"/>
      <c r="G66" s="175"/>
      <c r="H66" s="175">
        <f>'将来負担比率（分子）の構造'!K$41</f>
        <v>16520</v>
      </c>
      <c r="I66" s="175"/>
      <c r="J66" s="175"/>
      <c r="K66" s="175">
        <f>'将来負担比率（分子）の構造'!L$41</f>
        <v>18916</v>
      </c>
      <c r="L66" s="175"/>
      <c r="M66" s="175"/>
      <c r="N66" s="175">
        <f>'将来負担比率（分子）の構造'!M$41</f>
        <v>18661</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7590</v>
      </c>
      <c r="C72" s="179">
        <f>基金残高に係る経年分析!G55</f>
        <v>8285</v>
      </c>
      <c r="D72" s="179">
        <f>基金残高に係る経年分析!H55</f>
        <v>8058</v>
      </c>
    </row>
    <row r="73" spans="1:16" x14ac:dyDescent="0.2">
      <c r="A73" s="178" t="s">
        <v>79</v>
      </c>
      <c r="B73" s="179">
        <f>基金残高に係る経年分析!F56</f>
        <v>506</v>
      </c>
      <c r="C73" s="179">
        <f>基金残高に係る経年分析!G56</f>
        <v>730</v>
      </c>
      <c r="D73" s="179">
        <f>基金残高に係る経年分析!H56</f>
        <v>730</v>
      </c>
    </row>
    <row r="74" spans="1:16" x14ac:dyDescent="0.2">
      <c r="A74" s="178" t="s">
        <v>80</v>
      </c>
      <c r="B74" s="179">
        <f>基金残高に係る経年分析!F57</f>
        <v>2273</v>
      </c>
      <c r="C74" s="179">
        <f>基金残高に係る経年分析!G57</f>
        <v>1969</v>
      </c>
      <c r="D74" s="179">
        <f>基金残高に係る経年分析!H57</f>
        <v>1936</v>
      </c>
    </row>
  </sheetData>
  <sheetProtection algorithmName="SHA-512" hashValue="8Wpg4EmigloPiHOpRI/be+mZj7my7DciBlxUfC5/bFeuJLIbP23e1kiHGw0RI4IiJaPNlVJ2BmWJBxexiSHYZA==" saltValue="70TDBlmMEiPcE1+uDFxW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6562610</v>
      </c>
      <c r="S5" s="677"/>
      <c r="T5" s="677"/>
      <c r="U5" s="677"/>
      <c r="V5" s="677"/>
      <c r="W5" s="677"/>
      <c r="X5" s="677"/>
      <c r="Y5" s="702"/>
      <c r="Z5" s="715">
        <v>29.5</v>
      </c>
      <c r="AA5" s="715"/>
      <c r="AB5" s="715"/>
      <c r="AC5" s="715"/>
      <c r="AD5" s="716">
        <v>6562610</v>
      </c>
      <c r="AE5" s="716"/>
      <c r="AF5" s="716"/>
      <c r="AG5" s="716"/>
      <c r="AH5" s="716"/>
      <c r="AI5" s="716"/>
      <c r="AJ5" s="716"/>
      <c r="AK5" s="716"/>
      <c r="AL5" s="703">
        <v>52.4</v>
      </c>
      <c r="AM5" s="685"/>
      <c r="AN5" s="685"/>
      <c r="AO5" s="704"/>
      <c r="AP5" s="679" t="s">
        <v>228</v>
      </c>
      <c r="AQ5" s="680"/>
      <c r="AR5" s="680"/>
      <c r="AS5" s="680"/>
      <c r="AT5" s="680"/>
      <c r="AU5" s="680"/>
      <c r="AV5" s="680"/>
      <c r="AW5" s="680"/>
      <c r="AX5" s="680"/>
      <c r="AY5" s="680"/>
      <c r="AZ5" s="680"/>
      <c r="BA5" s="680"/>
      <c r="BB5" s="680"/>
      <c r="BC5" s="680"/>
      <c r="BD5" s="680"/>
      <c r="BE5" s="680"/>
      <c r="BF5" s="681"/>
      <c r="BG5" s="621">
        <v>6562610</v>
      </c>
      <c r="BH5" s="622"/>
      <c r="BI5" s="622"/>
      <c r="BJ5" s="622"/>
      <c r="BK5" s="622"/>
      <c r="BL5" s="622"/>
      <c r="BM5" s="622"/>
      <c r="BN5" s="623"/>
      <c r="BO5" s="659">
        <v>100</v>
      </c>
      <c r="BP5" s="659"/>
      <c r="BQ5" s="659"/>
      <c r="BR5" s="659"/>
      <c r="BS5" s="660">
        <v>140695</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215311</v>
      </c>
      <c r="S6" s="622"/>
      <c r="T6" s="622"/>
      <c r="U6" s="622"/>
      <c r="V6" s="622"/>
      <c r="W6" s="622"/>
      <c r="X6" s="622"/>
      <c r="Y6" s="623"/>
      <c r="Z6" s="659">
        <v>1</v>
      </c>
      <c r="AA6" s="659"/>
      <c r="AB6" s="659"/>
      <c r="AC6" s="659"/>
      <c r="AD6" s="660">
        <v>215311</v>
      </c>
      <c r="AE6" s="660"/>
      <c r="AF6" s="660"/>
      <c r="AG6" s="660"/>
      <c r="AH6" s="660"/>
      <c r="AI6" s="660"/>
      <c r="AJ6" s="660"/>
      <c r="AK6" s="660"/>
      <c r="AL6" s="624">
        <v>1.7</v>
      </c>
      <c r="AM6" s="625"/>
      <c r="AN6" s="625"/>
      <c r="AO6" s="661"/>
      <c r="AP6" s="618" t="s">
        <v>233</v>
      </c>
      <c r="AQ6" s="619"/>
      <c r="AR6" s="619"/>
      <c r="AS6" s="619"/>
      <c r="AT6" s="619"/>
      <c r="AU6" s="619"/>
      <c r="AV6" s="619"/>
      <c r="AW6" s="619"/>
      <c r="AX6" s="619"/>
      <c r="AY6" s="619"/>
      <c r="AZ6" s="619"/>
      <c r="BA6" s="619"/>
      <c r="BB6" s="619"/>
      <c r="BC6" s="619"/>
      <c r="BD6" s="619"/>
      <c r="BE6" s="619"/>
      <c r="BF6" s="620"/>
      <c r="BG6" s="621">
        <v>6562610</v>
      </c>
      <c r="BH6" s="622"/>
      <c r="BI6" s="622"/>
      <c r="BJ6" s="622"/>
      <c r="BK6" s="622"/>
      <c r="BL6" s="622"/>
      <c r="BM6" s="622"/>
      <c r="BN6" s="623"/>
      <c r="BO6" s="659">
        <v>100</v>
      </c>
      <c r="BP6" s="659"/>
      <c r="BQ6" s="659"/>
      <c r="BR6" s="659"/>
      <c r="BS6" s="660">
        <v>140695</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198112</v>
      </c>
      <c r="CS6" s="622"/>
      <c r="CT6" s="622"/>
      <c r="CU6" s="622"/>
      <c r="CV6" s="622"/>
      <c r="CW6" s="622"/>
      <c r="CX6" s="622"/>
      <c r="CY6" s="623"/>
      <c r="CZ6" s="703">
        <v>1</v>
      </c>
      <c r="DA6" s="685"/>
      <c r="DB6" s="685"/>
      <c r="DC6" s="705"/>
      <c r="DD6" s="627" t="s">
        <v>235</v>
      </c>
      <c r="DE6" s="622"/>
      <c r="DF6" s="622"/>
      <c r="DG6" s="622"/>
      <c r="DH6" s="622"/>
      <c r="DI6" s="622"/>
      <c r="DJ6" s="622"/>
      <c r="DK6" s="622"/>
      <c r="DL6" s="622"/>
      <c r="DM6" s="622"/>
      <c r="DN6" s="622"/>
      <c r="DO6" s="622"/>
      <c r="DP6" s="623"/>
      <c r="DQ6" s="627">
        <v>198092</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2394</v>
      </c>
      <c r="S7" s="622"/>
      <c r="T7" s="622"/>
      <c r="U7" s="622"/>
      <c r="V7" s="622"/>
      <c r="W7" s="622"/>
      <c r="X7" s="622"/>
      <c r="Y7" s="623"/>
      <c r="Z7" s="659">
        <v>0</v>
      </c>
      <c r="AA7" s="659"/>
      <c r="AB7" s="659"/>
      <c r="AC7" s="659"/>
      <c r="AD7" s="660">
        <v>2394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3071523</v>
      </c>
      <c r="BH7" s="622"/>
      <c r="BI7" s="622"/>
      <c r="BJ7" s="622"/>
      <c r="BK7" s="622"/>
      <c r="BL7" s="622"/>
      <c r="BM7" s="622"/>
      <c r="BN7" s="623"/>
      <c r="BO7" s="659">
        <v>46.8</v>
      </c>
      <c r="BP7" s="659"/>
      <c r="BQ7" s="659"/>
      <c r="BR7" s="659"/>
      <c r="BS7" s="660">
        <v>140695</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2699140</v>
      </c>
      <c r="CS7" s="622"/>
      <c r="CT7" s="622"/>
      <c r="CU7" s="622"/>
      <c r="CV7" s="622"/>
      <c r="CW7" s="622"/>
      <c r="CX7" s="622"/>
      <c r="CY7" s="623"/>
      <c r="CZ7" s="659">
        <v>13.1</v>
      </c>
      <c r="DA7" s="659"/>
      <c r="DB7" s="659"/>
      <c r="DC7" s="659"/>
      <c r="DD7" s="627">
        <v>816175</v>
      </c>
      <c r="DE7" s="622"/>
      <c r="DF7" s="622"/>
      <c r="DG7" s="622"/>
      <c r="DH7" s="622"/>
      <c r="DI7" s="622"/>
      <c r="DJ7" s="622"/>
      <c r="DK7" s="622"/>
      <c r="DL7" s="622"/>
      <c r="DM7" s="622"/>
      <c r="DN7" s="622"/>
      <c r="DO7" s="622"/>
      <c r="DP7" s="623"/>
      <c r="DQ7" s="627">
        <v>1742507</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30881</v>
      </c>
      <c r="S8" s="622"/>
      <c r="T8" s="622"/>
      <c r="U8" s="622"/>
      <c r="V8" s="622"/>
      <c r="W8" s="622"/>
      <c r="X8" s="622"/>
      <c r="Y8" s="623"/>
      <c r="Z8" s="659">
        <v>0.1</v>
      </c>
      <c r="AA8" s="659"/>
      <c r="AB8" s="659"/>
      <c r="AC8" s="659"/>
      <c r="AD8" s="660">
        <v>30881</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90026</v>
      </c>
      <c r="BH8" s="622"/>
      <c r="BI8" s="622"/>
      <c r="BJ8" s="622"/>
      <c r="BK8" s="622"/>
      <c r="BL8" s="622"/>
      <c r="BM8" s="622"/>
      <c r="BN8" s="623"/>
      <c r="BO8" s="659">
        <v>1.4</v>
      </c>
      <c r="BP8" s="659"/>
      <c r="BQ8" s="659"/>
      <c r="BR8" s="659"/>
      <c r="BS8" s="660" t="s">
        <v>235</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7667595</v>
      </c>
      <c r="CS8" s="622"/>
      <c r="CT8" s="622"/>
      <c r="CU8" s="622"/>
      <c r="CV8" s="622"/>
      <c r="CW8" s="622"/>
      <c r="CX8" s="622"/>
      <c r="CY8" s="623"/>
      <c r="CZ8" s="659">
        <v>37.200000000000003</v>
      </c>
      <c r="DA8" s="659"/>
      <c r="DB8" s="659"/>
      <c r="DC8" s="659"/>
      <c r="DD8" s="627">
        <v>24755</v>
      </c>
      <c r="DE8" s="622"/>
      <c r="DF8" s="622"/>
      <c r="DG8" s="622"/>
      <c r="DH8" s="622"/>
      <c r="DI8" s="622"/>
      <c r="DJ8" s="622"/>
      <c r="DK8" s="622"/>
      <c r="DL8" s="622"/>
      <c r="DM8" s="622"/>
      <c r="DN8" s="622"/>
      <c r="DO8" s="622"/>
      <c r="DP8" s="623"/>
      <c r="DQ8" s="627">
        <v>3597791</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23409</v>
      </c>
      <c r="S9" s="622"/>
      <c r="T9" s="622"/>
      <c r="U9" s="622"/>
      <c r="V9" s="622"/>
      <c r="W9" s="622"/>
      <c r="X9" s="622"/>
      <c r="Y9" s="623"/>
      <c r="Z9" s="659">
        <v>0.1</v>
      </c>
      <c r="AA9" s="659"/>
      <c r="AB9" s="659"/>
      <c r="AC9" s="659"/>
      <c r="AD9" s="660">
        <v>23409</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2356331</v>
      </c>
      <c r="BH9" s="622"/>
      <c r="BI9" s="622"/>
      <c r="BJ9" s="622"/>
      <c r="BK9" s="622"/>
      <c r="BL9" s="622"/>
      <c r="BM9" s="622"/>
      <c r="BN9" s="623"/>
      <c r="BO9" s="659">
        <v>35.9</v>
      </c>
      <c r="BP9" s="659"/>
      <c r="BQ9" s="659"/>
      <c r="BR9" s="659"/>
      <c r="BS9" s="660" t="s">
        <v>139</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1836366</v>
      </c>
      <c r="CS9" s="622"/>
      <c r="CT9" s="622"/>
      <c r="CU9" s="622"/>
      <c r="CV9" s="622"/>
      <c r="CW9" s="622"/>
      <c r="CX9" s="622"/>
      <c r="CY9" s="623"/>
      <c r="CZ9" s="659">
        <v>8.9</v>
      </c>
      <c r="DA9" s="659"/>
      <c r="DB9" s="659"/>
      <c r="DC9" s="659"/>
      <c r="DD9" s="627">
        <v>53262</v>
      </c>
      <c r="DE9" s="622"/>
      <c r="DF9" s="622"/>
      <c r="DG9" s="622"/>
      <c r="DH9" s="622"/>
      <c r="DI9" s="622"/>
      <c r="DJ9" s="622"/>
      <c r="DK9" s="622"/>
      <c r="DL9" s="622"/>
      <c r="DM9" s="622"/>
      <c r="DN9" s="622"/>
      <c r="DO9" s="622"/>
      <c r="DP9" s="623"/>
      <c r="DQ9" s="627">
        <v>1477554</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147</v>
      </c>
      <c r="S10" s="622"/>
      <c r="T10" s="622"/>
      <c r="U10" s="622"/>
      <c r="V10" s="622"/>
      <c r="W10" s="622"/>
      <c r="X10" s="622"/>
      <c r="Y10" s="623"/>
      <c r="Z10" s="659" t="s">
        <v>147</v>
      </c>
      <c r="AA10" s="659"/>
      <c r="AB10" s="659"/>
      <c r="AC10" s="659"/>
      <c r="AD10" s="660" t="s">
        <v>235</v>
      </c>
      <c r="AE10" s="660"/>
      <c r="AF10" s="660"/>
      <c r="AG10" s="660"/>
      <c r="AH10" s="660"/>
      <c r="AI10" s="660"/>
      <c r="AJ10" s="660"/>
      <c r="AK10" s="660"/>
      <c r="AL10" s="624" t="s">
        <v>147</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130130</v>
      </c>
      <c r="BH10" s="622"/>
      <c r="BI10" s="622"/>
      <c r="BJ10" s="622"/>
      <c r="BK10" s="622"/>
      <c r="BL10" s="622"/>
      <c r="BM10" s="622"/>
      <c r="BN10" s="623"/>
      <c r="BO10" s="659">
        <v>2</v>
      </c>
      <c r="BP10" s="659"/>
      <c r="BQ10" s="659"/>
      <c r="BR10" s="659"/>
      <c r="BS10" s="660" t="s">
        <v>147</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2064</v>
      </c>
      <c r="CS10" s="622"/>
      <c r="CT10" s="622"/>
      <c r="CU10" s="622"/>
      <c r="CV10" s="622"/>
      <c r="CW10" s="622"/>
      <c r="CX10" s="622"/>
      <c r="CY10" s="623"/>
      <c r="CZ10" s="659">
        <v>0</v>
      </c>
      <c r="DA10" s="659"/>
      <c r="DB10" s="659"/>
      <c r="DC10" s="659"/>
      <c r="DD10" s="627" t="s">
        <v>147</v>
      </c>
      <c r="DE10" s="622"/>
      <c r="DF10" s="622"/>
      <c r="DG10" s="622"/>
      <c r="DH10" s="622"/>
      <c r="DI10" s="622"/>
      <c r="DJ10" s="622"/>
      <c r="DK10" s="622"/>
      <c r="DL10" s="622"/>
      <c r="DM10" s="622"/>
      <c r="DN10" s="622"/>
      <c r="DO10" s="622"/>
      <c r="DP10" s="623"/>
      <c r="DQ10" s="627">
        <v>1954</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1243257</v>
      </c>
      <c r="S11" s="622"/>
      <c r="T11" s="622"/>
      <c r="U11" s="622"/>
      <c r="V11" s="622"/>
      <c r="W11" s="622"/>
      <c r="X11" s="622"/>
      <c r="Y11" s="623"/>
      <c r="Z11" s="624">
        <v>5.6</v>
      </c>
      <c r="AA11" s="625"/>
      <c r="AB11" s="625"/>
      <c r="AC11" s="626"/>
      <c r="AD11" s="627">
        <v>1243257</v>
      </c>
      <c r="AE11" s="622"/>
      <c r="AF11" s="622"/>
      <c r="AG11" s="622"/>
      <c r="AH11" s="622"/>
      <c r="AI11" s="622"/>
      <c r="AJ11" s="622"/>
      <c r="AK11" s="623"/>
      <c r="AL11" s="624">
        <v>9.9</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495036</v>
      </c>
      <c r="BH11" s="622"/>
      <c r="BI11" s="622"/>
      <c r="BJ11" s="622"/>
      <c r="BK11" s="622"/>
      <c r="BL11" s="622"/>
      <c r="BM11" s="622"/>
      <c r="BN11" s="623"/>
      <c r="BO11" s="659">
        <v>7.5</v>
      </c>
      <c r="BP11" s="659"/>
      <c r="BQ11" s="659"/>
      <c r="BR11" s="659"/>
      <c r="BS11" s="660">
        <v>140695</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569694</v>
      </c>
      <c r="CS11" s="622"/>
      <c r="CT11" s="622"/>
      <c r="CU11" s="622"/>
      <c r="CV11" s="622"/>
      <c r="CW11" s="622"/>
      <c r="CX11" s="622"/>
      <c r="CY11" s="623"/>
      <c r="CZ11" s="659">
        <v>2.8</v>
      </c>
      <c r="DA11" s="659"/>
      <c r="DB11" s="659"/>
      <c r="DC11" s="659"/>
      <c r="DD11" s="627">
        <v>101525</v>
      </c>
      <c r="DE11" s="622"/>
      <c r="DF11" s="622"/>
      <c r="DG11" s="622"/>
      <c r="DH11" s="622"/>
      <c r="DI11" s="622"/>
      <c r="DJ11" s="622"/>
      <c r="DK11" s="622"/>
      <c r="DL11" s="622"/>
      <c r="DM11" s="622"/>
      <c r="DN11" s="622"/>
      <c r="DO11" s="622"/>
      <c r="DP11" s="623"/>
      <c r="DQ11" s="627">
        <v>414579</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9755</v>
      </c>
      <c r="S12" s="622"/>
      <c r="T12" s="622"/>
      <c r="U12" s="622"/>
      <c r="V12" s="622"/>
      <c r="W12" s="622"/>
      <c r="X12" s="622"/>
      <c r="Y12" s="623"/>
      <c r="Z12" s="659">
        <v>0</v>
      </c>
      <c r="AA12" s="659"/>
      <c r="AB12" s="659"/>
      <c r="AC12" s="659"/>
      <c r="AD12" s="660">
        <v>9755</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2846384</v>
      </c>
      <c r="BH12" s="622"/>
      <c r="BI12" s="622"/>
      <c r="BJ12" s="622"/>
      <c r="BK12" s="622"/>
      <c r="BL12" s="622"/>
      <c r="BM12" s="622"/>
      <c r="BN12" s="623"/>
      <c r="BO12" s="659">
        <v>43.4</v>
      </c>
      <c r="BP12" s="659"/>
      <c r="BQ12" s="659"/>
      <c r="BR12" s="659"/>
      <c r="BS12" s="660" t="s">
        <v>235</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1028223</v>
      </c>
      <c r="CS12" s="622"/>
      <c r="CT12" s="622"/>
      <c r="CU12" s="622"/>
      <c r="CV12" s="622"/>
      <c r="CW12" s="622"/>
      <c r="CX12" s="622"/>
      <c r="CY12" s="623"/>
      <c r="CZ12" s="659">
        <v>5</v>
      </c>
      <c r="DA12" s="659"/>
      <c r="DB12" s="659"/>
      <c r="DC12" s="659"/>
      <c r="DD12" s="627">
        <v>55027</v>
      </c>
      <c r="DE12" s="622"/>
      <c r="DF12" s="622"/>
      <c r="DG12" s="622"/>
      <c r="DH12" s="622"/>
      <c r="DI12" s="622"/>
      <c r="DJ12" s="622"/>
      <c r="DK12" s="622"/>
      <c r="DL12" s="622"/>
      <c r="DM12" s="622"/>
      <c r="DN12" s="622"/>
      <c r="DO12" s="622"/>
      <c r="DP12" s="623"/>
      <c r="DQ12" s="627">
        <v>965592</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235</v>
      </c>
      <c r="AA13" s="659"/>
      <c r="AB13" s="659"/>
      <c r="AC13" s="659"/>
      <c r="AD13" s="660" t="s">
        <v>147</v>
      </c>
      <c r="AE13" s="660"/>
      <c r="AF13" s="660"/>
      <c r="AG13" s="660"/>
      <c r="AH13" s="660"/>
      <c r="AI13" s="660"/>
      <c r="AJ13" s="660"/>
      <c r="AK13" s="660"/>
      <c r="AL13" s="624" t="s">
        <v>147</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2792796</v>
      </c>
      <c r="BH13" s="622"/>
      <c r="BI13" s="622"/>
      <c r="BJ13" s="622"/>
      <c r="BK13" s="622"/>
      <c r="BL13" s="622"/>
      <c r="BM13" s="622"/>
      <c r="BN13" s="623"/>
      <c r="BO13" s="659">
        <v>42.6</v>
      </c>
      <c r="BP13" s="659"/>
      <c r="BQ13" s="659"/>
      <c r="BR13" s="659"/>
      <c r="BS13" s="660" t="s">
        <v>147</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1723986</v>
      </c>
      <c r="CS13" s="622"/>
      <c r="CT13" s="622"/>
      <c r="CU13" s="622"/>
      <c r="CV13" s="622"/>
      <c r="CW13" s="622"/>
      <c r="CX13" s="622"/>
      <c r="CY13" s="623"/>
      <c r="CZ13" s="659">
        <v>8.4</v>
      </c>
      <c r="DA13" s="659"/>
      <c r="DB13" s="659"/>
      <c r="DC13" s="659"/>
      <c r="DD13" s="627">
        <v>816525</v>
      </c>
      <c r="DE13" s="622"/>
      <c r="DF13" s="622"/>
      <c r="DG13" s="622"/>
      <c r="DH13" s="622"/>
      <c r="DI13" s="622"/>
      <c r="DJ13" s="622"/>
      <c r="DK13" s="622"/>
      <c r="DL13" s="622"/>
      <c r="DM13" s="622"/>
      <c r="DN13" s="622"/>
      <c r="DO13" s="622"/>
      <c r="DP13" s="623"/>
      <c r="DQ13" s="627">
        <v>1104567</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329</v>
      </c>
      <c r="S14" s="622"/>
      <c r="T14" s="622"/>
      <c r="U14" s="622"/>
      <c r="V14" s="622"/>
      <c r="W14" s="622"/>
      <c r="X14" s="622"/>
      <c r="Y14" s="623"/>
      <c r="Z14" s="659">
        <v>0</v>
      </c>
      <c r="AA14" s="659"/>
      <c r="AB14" s="659"/>
      <c r="AC14" s="659"/>
      <c r="AD14" s="660">
        <v>329</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195760</v>
      </c>
      <c r="BH14" s="622"/>
      <c r="BI14" s="622"/>
      <c r="BJ14" s="622"/>
      <c r="BK14" s="622"/>
      <c r="BL14" s="622"/>
      <c r="BM14" s="622"/>
      <c r="BN14" s="623"/>
      <c r="BO14" s="659">
        <v>3</v>
      </c>
      <c r="BP14" s="659"/>
      <c r="BQ14" s="659"/>
      <c r="BR14" s="659"/>
      <c r="BS14" s="660" t="s">
        <v>147</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913207</v>
      </c>
      <c r="CS14" s="622"/>
      <c r="CT14" s="622"/>
      <c r="CU14" s="622"/>
      <c r="CV14" s="622"/>
      <c r="CW14" s="622"/>
      <c r="CX14" s="622"/>
      <c r="CY14" s="623"/>
      <c r="CZ14" s="659">
        <v>4.4000000000000004</v>
      </c>
      <c r="DA14" s="659"/>
      <c r="DB14" s="659"/>
      <c r="DC14" s="659"/>
      <c r="DD14" s="627">
        <v>20987</v>
      </c>
      <c r="DE14" s="622"/>
      <c r="DF14" s="622"/>
      <c r="DG14" s="622"/>
      <c r="DH14" s="622"/>
      <c r="DI14" s="622"/>
      <c r="DJ14" s="622"/>
      <c r="DK14" s="622"/>
      <c r="DL14" s="622"/>
      <c r="DM14" s="622"/>
      <c r="DN14" s="622"/>
      <c r="DO14" s="622"/>
      <c r="DP14" s="623"/>
      <c r="DQ14" s="627">
        <v>907006</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147</v>
      </c>
      <c r="AA15" s="659"/>
      <c r="AB15" s="659"/>
      <c r="AC15" s="659"/>
      <c r="AD15" s="660" t="s">
        <v>235</v>
      </c>
      <c r="AE15" s="660"/>
      <c r="AF15" s="660"/>
      <c r="AG15" s="660"/>
      <c r="AH15" s="660"/>
      <c r="AI15" s="660"/>
      <c r="AJ15" s="660"/>
      <c r="AK15" s="660"/>
      <c r="AL15" s="624" t="s">
        <v>147</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448943</v>
      </c>
      <c r="BH15" s="622"/>
      <c r="BI15" s="622"/>
      <c r="BJ15" s="622"/>
      <c r="BK15" s="622"/>
      <c r="BL15" s="622"/>
      <c r="BM15" s="622"/>
      <c r="BN15" s="623"/>
      <c r="BO15" s="659">
        <v>6.8</v>
      </c>
      <c r="BP15" s="659"/>
      <c r="BQ15" s="659"/>
      <c r="BR15" s="659"/>
      <c r="BS15" s="660" t="s">
        <v>235</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2388989</v>
      </c>
      <c r="CS15" s="622"/>
      <c r="CT15" s="622"/>
      <c r="CU15" s="622"/>
      <c r="CV15" s="622"/>
      <c r="CW15" s="622"/>
      <c r="CX15" s="622"/>
      <c r="CY15" s="623"/>
      <c r="CZ15" s="659">
        <v>11.6</v>
      </c>
      <c r="DA15" s="659"/>
      <c r="DB15" s="659"/>
      <c r="DC15" s="659"/>
      <c r="DD15" s="627">
        <v>115703</v>
      </c>
      <c r="DE15" s="622"/>
      <c r="DF15" s="622"/>
      <c r="DG15" s="622"/>
      <c r="DH15" s="622"/>
      <c r="DI15" s="622"/>
      <c r="DJ15" s="622"/>
      <c r="DK15" s="622"/>
      <c r="DL15" s="622"/>
      <c r="DM15" s="622"/>
      <c r="DN15" s="622"/>
      <c r="DO15" s="622"/>
      <c r="DP15" s="623"/>
      <c r="DQ15" s="627">
        <v>2093801</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21229</v>
      </c>
      <c r="S16" s="622"/>
      <c r="T16" s="622"/>
      <c r="U16" s="622"/>
      <c r="V16" s="622"/>
      <c r="W16" s="622"/>
      <c r="X16" s="622"/>
      <c r="Y16" s="623"/>
      <c r="Z16" s="659">
        <v>0.1</v>
      </c>
      <c r="AA16" s="659"/>
      <c r="AB16" s="659"/>
      <c r="AC16" s="659"/>
      <c r="AD16" s="660">
        <v>21229</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147</v>
      </c>
      <c r="BP16" s="659"/>
      <c r="BQ16" s="659"/>
      <c r="BR16" s="659"/>
      <c r="BS16" s="660" t="s">
        <v>235</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27747</v>
      </c>
      <c r="CS16" s="622"/>
      <c r="CT16" s="622"/>
      <c r="CU16" s="622"/>
      <c r="CV16" s="622"/>
      <c r="CW16" s="622"/>
      <c r="CX16" s="622"/>
      <c r="CY16" s="623"/>
      <c r="CZ16" s="659">
        <v>0.1</v>
      </c>
      <c r="DA16" s="659"/>
      <c r="DB16" s="659"/>
      <c r="DC16" s="659"/>
      <c r="DD16" s="627" t="s">
        <v>147</v>
      </c>
      <c r="DE16" s="622"/>
      <c r="DF16" s="622"/>
      <c r="DG16" s="622"/>
      <c r="DH16" s="622"/>
      <c r="DI16" s="622"/>
      <c r="DJ16" s="622"/>
      <c r="DK16" s="622"/>
      <c r="DL16" s="622"/>
      <c r="DM16" s="622"/>
      <c r="DN16" s="622"/>
      <c r="DO16" s="622"/>
      <c r="DP16" s="623"/>
      <c r="DQ16" s="627">
        <v>4147</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97936</v>
      </c>
      <c r="S17" s="622"/>
      <c r="T17" s="622"/>
      <c r="U17" s="622"/>
      <c r="V17" s="622"/>
      <c r="W17" s="622"/>
      <c r="X17" s="622"/>
      <c r="Y17" s="623"/>
      <c r="Z17" s="659">
        <v>0.4</v>
      </c>
      <c r="AA17" s="659"/>
      <c r="AB17" s="659"/>
      <c r="AC17" s="659"/>
      <c r="AD17" s="660">
        <v>97936</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147</v>
      </c>
      <c r="BP17" s="659"/>
      <c r="BQ17" s="659"/>
      <c r="BR17" s="659"/>
      <c r="BS17" s="660" t="s">
        <v>139</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1556627</v>
      </c>
      <c r="CS17" s="622"/>
      <c r="CT17" s="622"/>
      <c r="CU17" s="622"/>
      <c r="CV17" s="622"/>
      <c r="CW17" s="622"/>
      <c r="CX17" s="622"/>
      <c r="CY17" s="623"/>
      <c r="CZ17" s="659">
        <v>7.6</v>
      </c>
      <c r="DA17" s="659"/>
      <c r="DB17" s="659"/>
      <c r="DC17" s="659"/>
      <c r="DD17" s="627" t="s">
        <v>235</v>
      </c>
      <c r="DE17" s="622"/>
      <c r="DF17" s="622"/>
      <c r="DG17" s="622"/>
      <c r="DH17" s="622"/>
      <c r="DI17" s="622"/>
      <c r="DJ17" s="622"/>
      <c r="DK17" s="622"/>
      <c r="DL17" s="622"/>
      <c r="DM17" s="622"/>
      <c r="DN17" s="622"/>
      <c r="DO17" s="622"/>
      <c r="DP17" s="623"/>
      <c r="DQ17" s="627">
        <v>1552701</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69057</v>
      </c>
      <c r="S18" s="622"/>
      <c r="T18" s="622"/>
      <c r="U18" s="622"/>
      <c r="V18" s="622"/>
      <c r="W18" s="622"/>
      <c r="X18" s="622"/>
      <c r="Y18" s="623"/>
      <c r="Z18" s="659">
        <v>0.3</v>
      </c>
      <c r="AA18" s="659"/>
      <c r="AB18" s="659"/>
      <c r="AC18" s="659"/>
      <c r="AD18" s="660">
        <v>69057</v>
      </c>
      <c r="AE18" s="660"/>
      <c r="AF18" s="660"/>
      <c r="AG18" s="660"/>
      <c r="AH18" s="660"/>
      <c r="AI18" s="660"/>
      <c r="AJ18" s="660"/>
      <c r="AK18" s="660"/>
      <c r="AL18" s="624">
        <v>0.6</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147</v>
      </c>
      <c r="BH18" s="622"/>
      <c r="BI18" s="622"/>
      <c r="BJ18" s="622"/>
      <c r="BK18" s="622"/>
      <c r="BL18" s="622"/>
      <c r="BM18" s="622"/>
      <c r="BN18" s="623"/>
      <c r="BO18" s="659" t="s">
        <v>139</v>
      </c>
      <c r="BP18" s="659"/>
      <c r="BQ18" s="659"/>
      <c r="BR18" s="659"/>
      <c r="BS18" s="660" t="s">
        <v>235</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147</v>
      </c>
      <c r="CS18" s="622"/>
      <c r="CT18" s="622"/>
      <c r="CU18" s="622"/>
      <c r="CV18" s="622"/>
      <c r="CW18" s="622"/>
      <c r="CX18" s="622"/>
      <c r="CY18" s="623"/>
      <c r="CZ18" s="659" t="s">
        <v>235</v>
      </c>
      <c r="DA18" s="659"/>
      <c r="DB18" s="659"/>
      <c r="DC18" s="659"/>
      <c r="DD18" s="627" t="s">
        <v>147</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60582</v>
      </c>
      <c r="S19" s="622"/>
      <c r="T19" s="622"/>
      <c r="U19" s="622"/>
      <c r="V19" s="622"/>
      <c r="W19" s="622"/>
      <c r="X19" s="622"/>
      <c r="Y19" s="623"/>
      <c r="Z19" s="659">
        <v>0.3</v>
      </c>
      <c r="AA19" s="659"/>
      <c r="AB19" s="659"/>
      <c r="AC19" s="659"/>
      <c r="AD19" s="660">
        <v>60582</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235</v>
      </c>
      <c r="BH19" s="622"/>
      <c r="BI19" s="622"/>
      <c r="BJ19" s="622"/>
      <c r="BK19" s="622"/>
      <c r="BL19" s="622"/>
      <c r="BM19" s="622"/>
      <c r="BN19" s="623"/>
      <c r="BO19" s="659" t="s">
        <v>235</v>
      </c>
      <c r="BP19" s="659"/>
      <c r="BQ19" s="659"/>
      <c r="BR19" s="659"/>
      <c r="BS19" s="660" t="s">
        <v>147</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235</v>
      </c>
      <c r="DA19" s="659"/>
      <c r="DB19" s="659"/>
      <c r="DC19" s="659"/>
      <c r="DD19" s="627" t="s">
        <v>147</v>
      </c>
      <c r="DE19" s="622"/>
      <c r="DF19" s="622"/>
      <c r="DG19" s="622"/>
      <c r="DH19" s="622"/>
      <c r="DI19" s="622"/>
      <c r="DJ19" s="622"/>
      <c r="DK19" s="622"/>
      <c r="DL19" s="622"/>
      <c r="DM19" s="622"/>
      <c r="DN19" s="622"/>
      <c r="DO19" s="622"/>
      <c r="DP19" s="623"/>
      <c r="DQ19" s="627" t="s">
        <v>147</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8475</v>
      </c>
      <c r="S20" s="622"/>
      <c r="T20" s="622"/>
      <c r="U20" s="622"/>
      <c r="V20" s="622"/>
      <c r="W20" s="622"/>
      <c r="X20" s="622"/>
      <c r="Y20" s="623"/>
      <c r="Z20" s="659">
        <v>0</v>
      </c>
      <c r="AA20" s="659"/>
      <c r="AB20" s="659"/>
      <c r="AC20" s="659"/>
      <c r="AD20" s="660">
        <v>8475</v>
      </c>
      <c r="AE20" s="660"/>
      <c r="AF20" s="660"/>
      <c r="AG20" s="660"/>
      <c r="AH20" s="660"/>
      <c r="AI20" s="660"/>
      <c r="AJ20" s="660"/>
      <c r="AK20" s="660"/>
      <c r="AL20" s="624">
        <v>0.1</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147</v>
      </c>
      <c r="BH20" s="622"/>
      <c r="BI20" s="622"/>
      <c r="BJ20" s="622"/>
      <c r="BK20" s="622"/>
      <c r="BL20" s="622"/>
      <c r="BM20" s="622"/>
      <c r="BN20" s="623"/>
      <c r="BO20" s="659" t="s">
        <v>235</v>
      </c>
      <c r="BP20" s="659"/>
      <c r="BQ20" s="659"/>
      <c r="BR20" s="659"/>
      <c r="BS20" s="660" t="s">
        <v>147</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20611750</v>
      </c>
      <c r="CS20" s="622"/>
      <c r="CT20" s="622"/>
      <c r="CU20" s="622"/>
      <c r="CV20" s="622"/>
      <c r="CW20" s="622"/>
      <c r="CX20" s="622"/>
      <c r="CY20" s="623"/>
      <c r="CZ20" s="659">
        <v>100</v>
      </c>
      <c r="DA20" s="659"/>
      <c r="DB20" s="659"/>
      <c r="DC20" s="659"/>
      <c r="DD20" s="627">
        <v>2003959</v>
      </c>
      <c r="DE20" s="622"/>
      <c r="DF20" s="622"/>
      <c r="DG20" s="622"/>
      <c r="DH20" s="622"/>
      <c r="DI20" s="622"/>
      <c r="DJ20" s="622"/>
      <c r="DK20" s="622"/>
      <c r="DL20" s="622"/>
      <c r="DM20" s="622"/>
      <c r="DN20" s="622"/>
      <c r="DO20" s="622"/>
      <c r="DP20" s="623"/>
      <c r="DQ20" s="627">
        <v>14060291</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4257480</v>
      </c>
      <c r="S21" s="622"/>
      <c r="T21" s="622"/>
      <c r="U21" s="622"/>
      <c r="V21" s="622"/>
      <c r="W21" s="622"/>
      <c r="X21" s="622"/>
      <c r="Y21" s="623"/>
      <c r="Z21" s="659">
        <v>19.100000000000001</v>
      </c>
      <c r="AA21" s="659"/>
      <c r="AB21" s="659"/>
      <c r="AC21" s="659"/>
      <c r="AD21" s="660">
        <v>3911108</v>
      </c>
      <c r="AE21" s="660"/>
      <c r="AF21" s="660"/>
      <c r="AG21" s="660"/>
      <c r="AH21" s="660"/>
      <c r="AI21" s="660"/>
      <c r="AJ21" s="660"/>
      <c r="AK21" s="660"/>
      <c r="AL21" s="624">
        <v>31.2</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235</v>
      </c>
      <c r="BH21" s="622"/>
      <c r="BI21" s="622"/>
      <c r="BJ21" s="622"/>
      <c r="BK21" s="622"/>
      <c r="BL21" s="622"/>
      <c r="BM21" s="622"/>
      <c r="BN21" s="623"/>
      <c r="BO21" s="659" t="s">
        <v>147</v>
      </c>
      <c r="BP21" s="659"/>
      <c r="BQ21" s="659"/>
      <c r="BR21" s="659"/>
      <c r="BS21" s="660" t="s">
        <v>235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3911108</v>
      </c>
      <c r="S22" s="622"/>
      <c r="T22" s="622"/>
      <c r="U22" s="622"/>
      <c r="V22" s="622"/>
      <c r="W22" s="622"/>
      <c r="X22" s="622"/>
      <c r="Y22" s="623"/>
      <c r="Z22" s="659">
        <v>17.600000000000001</v>
      </c>
      <c r="AA22" s="659"/>
      <c r="AB22" s="659"/>
      <c r="AC22" s="659"/>
      <c r="AD22" s="660">
        <v>3911108</v>
      </c>
      <c r="AE22" s="660"/>
      <c r="AF22" s="660"/>
      <c r="AG22" s="660"/>
      <c r="AH22" s="660"/>
      <c r="AI22" s="660"/>
      <c r="AJ22" s="660"/>
      <c r="AK22" s="660"/>
      <c r="AL22" s="624">
        <v>31.2</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235</v>
      </c>
      <c r="BH22" s="622"/>
      <c r="BI22" s="622"/>
      <c r="BJ22" s="622"/>
      <c r="BK22" s="622"/>
      <c r="BL22" s="622"/>
      <c r="BM22" s="622"/>
      <c r="BN22" s="623"/>
      <c r="BO22" s="659" t="s">
        <v>147</v>
      </c>
      <c r="BP22" s="659"/>
      <c r="BQ22" s="659"/>
      <c r="BR22" s="659"/>
      <c r="BS22" s="660" t="s">
        <v>235</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340767</v>
      </c>
      <c r="S23" s="622"/>
      <c r="T23" s="622"/>
      <c r="U23" s="622"/>
      <c r="V23" s="622"/>
      <c r="W23" s="622"/>
      <c r="X23" s="622"/>
      <c r="Y23" s="623"/>
      <c r="Z23" s="659">
        <v>1.5</v>
      </c>
      <c r="AA23" s="659"/>
      <c r="AB23" s="659"/>
      <c r="AC23" s="659"/>
      <c r="AD23" s="660" t="s">
        <v>235</v>
      </c>
      <c r="AE23" s="660"/>
      <c r="AF23" s="660"/>
      <c r="AG23" s="660"/>
      <c r="AH23" s="660"/>
      <c r="AI23" s="660"/>
      <c r="AJ23" s="660"/>
      <c r="AK23" s="660"/>
      <c r="AL23" s="624" t="s">
        <v>147</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139</v>
      </c>
      <c r="BH23" s="622"/>
      <c r="BI23" s="622"/>
      <c r="BJ23" s="622"/>
      <c r="BK23" s="622"/>
      <c r="BL23" s="622"/>
      <c r="BM23" s="622"/>
      <c r="BN23" s="623"/>
      <c r="BO23" s="659" t="s">
        <v>147</v>
      </c>
      <c r="BP23" s="659"/>
      <c r="BQ23" s="659"/>
      <c r="BR23" s="659"/>
      <c r="BS23" s="660" t="s">
        <v>147</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v>5605</v>
      </c>
      <c r="S24" s="622"/>
      <c r="T24" s="622"/>
      <c r="U24" s="622"/>
      <c r="V24" s="622"/>
      <c r="W24" s="622"/>
      <c r="X24" s="622"/>
      <c r="Y24" s="623"/>
      <c r="Z24" s="659">
        <v>0</v>
      </c>
      <c r="AA24" s="659"/>
      <c r="AB24" s="659"/>
      <c r="AC24" s="659"/>
      <c r="AD24" s="660" t="s">
        <v>235</v>
      </c>
      <c r="AE24" s="660"/>
      <c r="AF24" s="660"/>
      <c r="AG24" s="660"/>
      <c r="AH24" s="660"/>
      <c r="AI24" s="660"/>
      <c r="AJ24" s="660"/>
      <c r="AK24" s="660"/>
      <c r="AL24" s="624" t="s">
        <v>235</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235</v>
      </c>
      <c r="BH24" s="622"/>
      <c r="BI24" s="622"/>
      <c r="BJ24" s="622"/>
      <c r="BK24" s="622"/>
      <c r="BL24" s="622"/>
      <c r="BM24" s="622"/>
      <c r="BN24" s="623"/>
      <c r="BO24" s="659" t="s">
        <v>139</v>
      </c>
      <c r="BP24" s="659"/>
      <c r="BQ24" s="659"/>
      <c r="BR24" s="659"/>
      <c r="BS24" s="660" t="s">
        <v>147</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9585256</v>
      </c>
      <c r="CS24" s="677"/>
      <c r="CT24" s="677"/>
      <c r="CU24" s="677"/>
      <c r="CV24" s="677"/>
      <c r="CW24" s="677"/>
      <c r="CX24" s="677"/>
      <c r="CY24" s="702"/>
      <c r="CZ24" s="703">
        <v>46.5</v>
      </c>
      <c r="DA24" s="685"/>
      <c r="DB24" s="685"/>
      <c r="DC24" s="705"/>
      <c r="DD24" s="701">
        <v>5947040</v>
      </c>
      <c r="DE24" s="677"/>
      <c r="DF24" s="677"/>
      <c r="DG24" s="677"/>
      <c r="DH24" s="677"/>
      <c r="DI24" s="677"/>
      <c r="DJ24" s="677"/>
      <c r="DK24" s="702"/>
      <c r="DL24" s="701">
        <v>5900722</v>
      </c>
      <c r="DM24" s="677"/>
      <c r="DN24" s="677"/>
      <c r="DO24" s="677"/>
      <c r="DP24" s="677"/>
      <c r="DQ24" s="677"/>
      <c r="DR24" s="677"/>
      <c r="DS24" s="677"/>
      <c r="DT24" s="677"/>
      <c r="DU24" s="677"/>
      <c r="DV24" s="702"/>
      <c r="DW24" s="703">
        <v>46.3</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12533648</v>
      </c>
      <c r="S25" s="622"/>
      <c r="T25" s="622"/>
      <c r="U25" s="622"/>
      <c r="V25" s="622"/>
      <c r="W25" s="622"/>
      <c r="X25" s="622"/>
      <c r="Y25" s="623"/>
      <c r="Z25" s="659">
        <v>56.3</v>
      </c>
      <c r="AA25" s="659"/>
      <c r="AB25" s="659"/>
      <c r="AC25" s="659"/>
      <c r="AD25" s="660">
        <v>12187276</v>
      </c>
      <c r="AE25" s="660"/>
      <c r="AF25" s="660"/>
      <c r="AG25" s="660"/>
      <c r="AH25" s="660"/>
      <c r="AI25" s="660"/>
      <c r="AJ25" s="660"/>
      <c r="AK25" s="660"/>
      <c r="AL25" s="624">
        <v>97.2</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147</v>
      </c>
      <c r="BH25" s="622"/>
      <c r="BI25" s="622"/>
      <c r="BJ25" s="622"/>
      <c r="BK25" s="622"/>
      <c r="BL25" s="622"/>
      <c r="BM25" s="622"/>
      <c r="BN25" s="623"/>
      <c r="BO25" s="659" t="s">
        <v>147</v>
      </c>
      <c r="BP25" s="659"/>
      <c r="BQ25" s="659"/>
      <c r="BR25" s="659"/>
      <c r="BS25" s="660" t="s">
        <v>147</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3207765</v>
      </c>
      <c r="CS25" s="634"/>
      <c r="CT25" s="634"/>
      <c r="CU25" s="634"/>
      <c r="CV25" s="634"/>
      <c r="CW25" s="634"/>
      <c r="CX25" s="634"/>
      <c r="CY25" s="635"/>
      <c r="CZ25" s="624">
        <v>15.6</v>
      </c>
      <c r="DA25" s="636"/>
      <c r="DB25" s="636"/>
      <c r="DC25" s="637"/>
      <c r="DD25" s="627">
        <v>3052582</v>
      </c>
      <c r="DE25" s="634"/>
      <c r="DF25" s="634"/>
      <c r="DG25" s="634"/>
      <c r="DH25" s="634"/>
      <c r="DI25" s="634"/>
      <c r="DJ25" s="634"/>
      <c r="DK25" s="635"/>
      <c r="DL25" s="627">
        <v>3015867</v>
      </c>
      <c r="DM25" s="634"/>
      <c r="DN25" s="634"/>
      <c r="DO25" s="634"/>
      <c r="DP25" s="634"/>
      <c r="DQ25" s="634"/>
      <c r="DR25" s="634"/>
      <c r="DS25" s="634"/>
      <c r="DT25" s="634"/>
      <c r="DU25" s="634"/>
      <c r="DV25" s="635"/>
      <c r="DW25" s="624">
        <v>23.6</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6879</v>
      </c>
      <c r="S26" s="622"/>
      <c r="T26" s="622"/>
      <c r="U26" s="622"/>
      <c r="V26" s="622"/>
      <c r="W26" s="622"/>
      <c r="X26" s="622"/>
      <c r="Y26" s="623"/>
      <c r="Z26" s="659">
        <v>0</v>
      </c>
      <c r="AA26" s="659"/>
      <c r="AB26" s="659"/>
      <c r="AC26" s="659"/>
      <c r="AD26" s="660">
        <v>6879</v>
      </c>
      <c r="AE26" s="660"/>
      <c r="AF26" s="660"/>
      <c r="AG26" s="660"/>
      <c r="AH26" s="660"/>
      <c r="AI26" s="660"/>
      <c r="AJ26" s="660"/>
      <c r="AK26" s="660"/>
      <c r="AL26" s="624">
        <v>0.1</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147</v>
      </c>
      <c r="BH26" s="622"/>
      <c r="BI26" s="622"/>
      <c r="BJ26" s="622"/>
      <c r="BK26" s="622"/>
      <c r="BL26" s="622"/>
      <c r="BM26" s="622"/>
      <c r="BN26" s="623"/>
      <c r="BO26" s="659" t="s">
        <v>147</v>
      </c>
      <c r="BP26" s="659"/>
      <c r="BQ26" s="659"/>
      <c r="BR26" s="659"/>
      <c r="BS26" s="660" t="s">
        <v>147</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1897734</v>
      </c>
      <c r="CS26" s="622"/>
      <c r="CT26" s="622"/>
      <c r="CU26" s="622"/>
      <c r="CV26" s="622"/>
      <c r="CW26" s="622"/>
      <c r="CX26" s="622"/>
      <c r="CY26" s="623"/>
      <c r="CZ26" s="624">
        <v>9.1999999999999993</v>
      </c>
      <c r="DA26" s="636"/>
      <c r="DB26" s="636"/>
      <c r="DC26" s="637"/>
      <c r="DD26" s="627">
        <v>1778861</v>
      </c>
      <c r="DE26" s="622"/>
      <c r="DF26" s="622"/>
      <c r="DG26" s="622"/>
      <c r="DH26" s="622"/>
      <c r="DI26" s="622"/>
      <c r="DJ26" s="622"/>
      <c r="DK26" s="623"/>
      <c r="DL26" s="627" t="s">
        <v>147</v>
      </c>
      <c r="DM26" s="622"/>
      <c r="DN26" s="622"/>
      <c r="DO26" s="622"/>
      <c r="DP26" s="622"/>
      <c r="DQ26" s="622"/>
      <c r="DR26" s="622"/>
      <c r="DS26" s="622"/>
      <c r="DT26" s="622"/>
      <c r="DU26" s="622"/>
      <c r="DV26" s="623"/>
      <c r="DW26" s="624" t="s">
        <v>147</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99107</v>
      </c>
      <c r="S27" s="622"/>
      <c r="T27" s="622"/>
      <c r="U27" s="622"/>
      <c r="V27" s="622"/>
      <c r="W27" s="622"/>
      <c r="X27" s="622"/>
      <c r="Y27" s="623"/>
      <c r="Z27" s="659">
        <v>0.4</v>
      </c>
      <c r="AA27" s="659"/>
      <c r="AB27" s="659"/>
      <c r="AC27" s="659"/>
      <c r="AD27" s="660">
        <v>8701</v>
      </c>
      <c r="AE27" s="660"/>
      <c r="AF27" s="660"/>
      <c r="AG27" s="660"/>
      <c r="AH27" s="660"/>
      <c r="AI27" s="660"/>
      <c r="AJ27" s="660"/>
      <c r="AK27" s="660"/>
      <c r="AL27" s="624">
        <v>0.1</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6562610</v>
      </c>
      <c r="BH27" s="622"/>
      <c r="BI27" s="622"/>
      <c r="BJ27" s="622"/>
      <c r="BK27" s="622"/>
      <c r="BL27" s="622"/>
      <c r="BM27" s="622"/>
      <c r="BN27" s="623"/>
      <c r="BO27" s="659">
        <v>100</v>
      </c>
      <c r="BP27" s="659"/>
      <c r="BQ27" s="659"/>
      <c r="BR27" s="659"/>
      <c r="BS27" s="660">
        <v>140695</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4820864</v>
      </c>
      <c r="CS27" s="634"/>
      <c r="CT27" s="634"/>
      <c r="CU27" s="634"/>
      <c r="CV27" s="634"/>
      <c r="CW27" s="634"/>
      <c r="CX27" s="634"/>
      <c r="CY27" s="635"/>
      <c r="CZ27" s="624">
        <v>23.4</v>
      </c>
      <c r="DA27" s="636"/>
      <c r="DB27" s="636"/>
      <c r="DC27" s="637"/>
      <c r="DD27" s="627">
        <v>1341757</v>
      </c>
      <c r="DE27" s="634"/>
      <c r="DF27" s="634"/>
      <c r="DG27" s="634"/>
      <c r="DH27" s="634"/>
      <c r="DI27" s="634"/>
      <c r="DJ27" s="634"/>
      <c r="DK27" s="635"/>
      <c r="DL27" s="627">
        <v>1332154</v>
      </c>
      <c r="DM27" s="634"/>
      <c r="DN27" s="634"/>
      <c r="DO27" s="634"/>
      <c r="DP27" s="634"/>
      <c r="DQ27" s="634"/>
      <c r="DR27" s="634"/>
      <c r="DS27" s="634"/>
      <c r="DT27" s="634"/>
      <c r="DU27" s="634"/>
      <c r="DV27" s="635"/>
      <c r="DW27" s="624">
        <v>10.4</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170813</v>
      </c>
      <c r="S28" s="622"/>
      <c r="T28" s="622"/>
      <c r="U28" s="622"/>
      <c r="V28" s="622"/>
      <c r="W28" s="622"/>
      <c r="X28" s="622"/>
      <c r="Y28" s="623"/>
      <c r="Z28" s="659">
        <v>0.8</v>
      </c>
      <c r="AA28" s="659"/>
      <c r="AB28" s="659"/>
      <c r="AC28" s="659"/>
      <c r="AD28" s="660">
        <v>12817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1556627</v>
      </c>
      <c r="CS28" s="622"/>
      <c r="CT28" s="622"/>
      <c r="CU28" s="622"/>
      <c r="CV28" s="622"/>
      <c r="CW28" s="622"/>
      <c r="CX28" s="622"/>
      <c r="CY28" s="623"/>
      <c r="CZ28" s="624">
        <v>7.6</v>
      </c>
      <c r="DA28" s="636"/>
      <c r="DB28" s="636"/>
      <c r="DC28" s="637"/>
      <c r="DD28" s="627">
        <v>1552701</v>
      </c>
      <c r="DE28" s="622"/>
      <c r="DF28" s="622"/>
      <c r="DG28" s="622"/>
      <c r="DH28" s="622"/>
      <c r="DI28" s="622"/>
      <c r="DJ28" s="622"/>
      <c r="DK28" s="623"/>
      <c r="DL28" s="627">
        <v>1552701</v>
      </c>
      <c r="DM28" s="622"/>
      <c r="DN28" s="622"/>
      <c r="DO28" s="622"/>
      <c r="DP28" s="622"/>
      <c r="DQ28" s="622"/>
      <c r="DR28" s="622"/>
      <c r="DS28" s="622"/>
      <c r="DT28" s="622"/>
      <c r="DU28" s="622"/>
      <c r="DV28" s="623"/>
      <c r="DW28" s="624">
        <v>12.2</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25769</v>
      </c>
      <c r="S29" s="622"/>
      <c r="T29" s="622"/>
      <c r="U29" s="622"/>
      <c r="V29" s="622"/>
      <c r="W29" s="622"/>
      <c r="X29" s="622"/>
      <c r="Y29" s="623"/>
      <c r="Z29" s="659">
        <v>0.1</v>
      </c>
      <c r="AA29" s="659"/>
      <c r="AB29" s="659"/>
      <c r="AC29" s="659"/>
      <c r="AD29" s="660" t="s">
        <v>147</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1556625</v>
      </c>
      <c r="CS29" s="634"/>
      <c r="CT29" s="634"/>
      <c r="CU29" s="634"/>
      <c r="CV29" s="634"/>
      <c r="CW29" s="634"/>
      <c r="CX29" s="634"/>
      <c r="CY29" s="635"/>
      <c r="CZ29" s="624">
        <v>7.6</v>
      </c>
      <c r="DA29" s="636"/>
      <c r="DB29" s="636"/>
      <c r="DC29" s="637"/>
      <c r="DD29" s="627">
        <v>1552699</v>
      </c>
      <c r="DE29" s="634"/>
      <c r="DF29" s="634"/>
      <c r="DG29" s="634"/>
      <c r="DH29" s="634"/>
      <c r="DI29" s="634"/>
      <c r="DJ29" s="634"/>
      <c r="DK29" s="635"/>
      <c r="DL29" s="627">
        <v>1552699</v>
      </c>
      <c r="DM29" s="634"/>
      <c r="DN29" s="634"/>
      <c r="DO29" s="634"/>
      <c r="DP29" s="634"/>
      <c r="DQ29" s="634"/>
      <c r="DR29" s="634"/>
      <c r="DS29" s="634"/>
      <c r="DT29" s="634"/>
      <c r="DU29" s="634"/>
      <c r="DV29" s="635"/>
      <c r="DW29" s="624">
        <v>12.2</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4048850</v>
      </c>
      <c r="S30" s="622"/>
      <c r="T30" s="622"/>
      <c r="U30" s="622"/>
      <c r="V30" s="622"/>
      <c r="W30" s="622"/>
      <c r="X30" s="622"/>
      <c r="Y30" s="623"/>
      <c r="Z30" s="659">
        <v>18.2</v>
      </c>
      <c r="AA30" s="659"/>
      <c r="AB30" s="659"/>
      <c r="AC30" s="659"/>
      <c r="AD30" s="660" t="s">
        <v>147</v>
      </c>
      <c r="AE30" s="660"/>
      <c r="AF30" s="660"/>
      <c r="AG30" s="660"/>
      <c r="AH30" s="660"/>
      <c r="AI30" s="660"/>
      <c r="AJ30" s="660"/>
      <c r="AK30" s="660"/>
      <c r="AL30" s="624" t="s">
        <v>147</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1506262</v>
      </c>
      <c r="CS30" s="622"/>
      <c r="CT30" s="622"/>
      <c r="CU30" s="622"/>
      <c r="CV30" s="622"/>
      <c r="CW30" s="622"/>
      <c r="CX30" s="622"/>
      <c r="CY30" s="623"/>
      <c r="CZ30" s="624">
        <v>7.3</v>
      </c>
      <c r="DA30" s="636"/>
      <c r="DB30" s="636"/>
      <c r="DC30" s="637"/>
      <c r="DD30" s="627">
        <v>1502451</v>
      </c>
      <c r="DE30" s="622"/>
      <c r="DF30" s="622"/>
      <c r="DG30" s="622"/>
      <c r="DH30" s="622"/>
      <c r="DI30" s="622"/>
      <c r="DJ30" s="622"/>
      <c r="DK30" s="623"/>
      <c r="DL30" s="627">
        <v>1502451</v>
      </c>
      <c r="DM30" s="622"/>
      <c r="DN30" s="622"/>
      <c r="DO30" s="622"/>
      <c r="DP30" s="622"/>
      <c r="DQ30" s="622"/>
      <c r="DR30" s="622"/>
      <c r="DS30" s="622"/>
      <c r="DT30" s="622"/>
      <c r="DU30" s="622"/>
      <c r="DV30" s="623"/>
      <c r="DW30" s="624">
        <v>11.8</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139</v>
      </c>
      <c r="S31" s="622"/>
      <c r="T31" s="622"/>
      <c r="U31" s="622"/>
      <c r="V31" s="622"/>
      <c r="W31" s="622"/>
      <c r="X31" s="622"/>
      <c r="Y31" s="623"/>
      <c r="Z31" s="659" t="s">
        <v>235</v>
      </c>
      <c r="AA31" s="659"/>
      <c r="AB31" s="659"/>
      <c r="AC31" s="659"/>
      <c r="AD31" s="660" t="s">
        <v>147</v>
      </c>
      <c r="AE31" s="660"/>
      <c r="AF31" s="660"/>
      <c r="AG31" s="660"/>
      <c r="AH31" s="660"/>
      <c r="AI31" s="660"/>
      <c r="AJ31" s="660"/>
      <c r="AK31" s="660"/>
      <c r="AL31" s="624" t="s">
        <v>147</v>
      </c>
      <c r="AM31" s="625"/>
      <c r="AN31" s="625"/>
      <c r="AO31" s="661"/>
      <c r="AP31" s="693" t="s">
        <v>311</v>
      </c>
      <c r="AQ31" s="694"/>
      <c r="AR31" s="694"/>
      <c r="AS31" s="694"/>
      <c r="AT31" s="695" t="s">
        <v>312</v>
      </c>
      <c r="AU31" s="218"/>
      <c r="AV31" s="218"/>
      <c r="AW31" s="218"/>
      <c r="AX31" s="679" t="s">
        <v>189</v>
      </c>
      <c r="AY31" s="680"/>
      <c r="AZ31" s="680"/>
      <c r="BA31" s="680"/>
      <c r="BB31" s="680"/>
      <c r="BC31" s="680"/>
      <c r="BD31" s="680"/>
      <c r="BE31" s="680"/>
      <c r="BF31" s="681"/>
      <c r="BG31" s="683">
        <v>99</v>
      </c>
      <c r="BH31" s="684"/>
      <c r="BI31" s="684"/>
      <c r="BJ31" s="684"/>
      <c r="BK31" s="684"/>
      <c r="BL31" s="684"/>
      <c r="BM31" s="685">
        <v>97.2</v>
      </c>
      <c r="BN31" s="684"/>
      <c r="BO31" s="684"/>
      <c r="BP31" s="684"/>
      <c r="BQ31" s="686"/>
      <c r="BR31" s="683">
        <v>99.2</v>
      </c>
      <c r="BS31" s="684"/>
      <c r="BT31" s="684"/>
      <c r="BU31" s="684"/>
      <c r="BV31" s="684"/>
      <c r="BW31" s="684"/>
      <c r="BX31" s="685">
        <v>97.4</v>
      </c>
      <c r="BY31" s="684"/>
      <c r="BZ31" s="684"/>
      <c r="CA31" s="684"/>
      <c r="CB31" s="686"/>
      <c r="CD31" s="642"/>
      <c r="CE31" s="643"/>
      <c r="CF31" s="618" t="s">
        <v>313</v>
      </c>
      <c r="CG31" s="619"/>
      <c r="CH31" s="619"/>
      <c r="CI31" s="619"/>
      <c r="CJ31" s="619"/>
      <c r="CK31" s="619"/>
      <c r="CL31" s="619"/>
      <c r="CM31" s="619"/>
      <c r="CN31" s="619"/>
      <c r="CO31" s="619"/>
      <c r="CP31" s="619"/>
      <c r="CQ31" s="620"/>
      <c r="CR31" s="621">
        <v>50363</v>
      </c>
      <c r="CS31" s="634"/>
      <c r="CT31" s="634"/>
      <c r="CU31" s="634"/>
      <c r="CV31" s="634"/>
      <c r="CW31" s="634"/>
      <c r="CX31" s="634"/>
      <c r="CY31" s="635"/>
      <c r="CZ31" s="624">
        <v>0.2</v>
      </c>
      <c r="DA31" s="636"/>
      <c r="DB31" s="636"/>
      <c r="DC31" s="637"/>
      <c r="DD31" s="627">
        <v>50248</v>
      </c>
      <c r="DE31" s="634"/>
      <c r="DF31" s="634"/>
      <c r="DG31" s="634"/>
      <c r="DH31" s="634"/>
      <c r="DI31" s="634"/>
      <c r="DJ31" s="634"/>
      <c r="DK31" s="635"/>
      <c r="DL31" s="627">
        <v>50248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1607211</v>
      </c>
      <c r="S32" s="622"/>
      <c r="T32" s="622"/>
      <c r="U32" s="622"/>
      <c r="V32" s="622"/>
      <c r="W32" s="622"/>
      <c r="X32" s="622"/>
      <c r="Y32" s="623"/>
      <c r="Z32" s="659">
        <v>7.2</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6"/>
      <c r="AU32" s="214" t="s">
        <v>315</v>
      </c>
      <c r="AX32" s="618" t="s">
        <v>316</v>
      </c>
      <c r="AY32" s="619"/>
      <c r="AZ32" s="619"/>
      <c r="BA32" s="619"/>
      <c r="BB32" s="619"/>
      <c r="BC32" s="619"/>
      <c r="BD32" s="619"/>
      <c r="BE32" s="619"/>
      <c r="BF32" s="620"/>
      <c r="BG32" s="687">
        <v>98.7</v>
      </c>
      <c r="BH32" s="634"/>
      <c r="BI32" s="634"/>
      <c r="BJ32" s="634"/>
      <c r="BK32" s="634"/>
      <c r="BL32" s="634"/>
      <c r="BM32" s="625">
        <v>97</v>
      </c>
      <c r="BN32" s="634"/>
      <c r="BO32" s="634"/>
      <c r="BP32" s="634"/>
      <c r="BQ32" s="657"/>
      <c r="BR32" s="687">
        <v>99.1</v>
      </c>
      <c r="BS32" s="634"/>
      <c r="BT32" s="634"/>
      <c r="BU32" s="634"/>
      <c r="BV32" s="634"/>
      <c r="BW32" s="634"/>
      <c r="BX32" s="625">
        <v>97.3</v>
      </c>
      <c r="BY32" s="634"/>
      <c r="BZ32" s="634"/>
      <c r="CA32" s="634"/>
      <c r="CB32" s="657"/>
      <c r="CD32" s="644"/>
      <c r="CE32" s="645"/>
      <c r="CF32" s="618" t="s">
        <v>317</v>
      </c>
      <c r="CG32" s="619"/>
      <c r="CH32" s="619"/>
      <c r="CI32" s="619"/>
      <c r="CJ32" s="619"/>
      <c r="CK32" s="619"/>
      <c r="CL32" s="619"/>
      <c r="CM32" s="619"/>
      <c r="CN32" s="619"/>
      <c r="CO32" s="619"/>
      <c r="CP32" s="619"/>
      <c r="CQ32" s="620"/>
      <c r="CR32" s="621">
        <v>2</v>
      </c>
      <c r="CS32" s="622"/>
      <c r="CT32" s="622"/>
      <c r="CU32" s="622"/>
      <c r="CV32" s="622"/>
      <c r="CW32" s="622"/>
      <c r="CX32" s="622"/>
      <c r="CY32" s="623"/>
      <c r="CZ32" s="624">
        <v>0</v>
      </c>
      <c r="DA32" s="636"/>
      <c r="DB32" s="636"/>
      <c r="DC32" s="637"/>
      <c r="DD32" s="627">
        <v>2</v>
      </c>
      <c r="DE32" s="622"/>
      <c r="DF32" s="622"/>
      <c r="DG32" s="622"/>
      <c r="DH32" s="622"/>
      <c r="DI32" s="622"/>
      <c r="DJ32" s="622"/>
      <c r="DK32" s="623"/>
      <c r="DL32" s="627">
        <v>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330079</v>
      </c>
      <c r="S33" s="622"/>
      <c r="T33" s="622"/>
      <c r="U33" s="622"/>
      <c r="V33" s="622"/>
      <c r="W33" s="622"/>
      <c r="X33" s="622"/>
      <c r="Y33" s="623"/>
      <c r="Z33" s="659">
        <v>1.5</v>
      </c>
      <c r="AA33" s="659"/>
      <c r="AB33" s="659"/>
      <c r="AC33" s="659"/>
      <c r="AD33" s="660">
        <v>315951</v>
      </c>
      <c r="AE33" s="660"/>
      <c r="AF33" s="660"/>
      <c r="AG33" s="660"/>
      <c r="AH33" s="660"/>
      <c r="AI33" s="660"/>
      <c r="AJ33" s="660"/>
      <c r="AK33" s="660"/>
      <c r="AL33" s="624">
        <v>2.5</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99.2</v>
      </c>
      <c r="BH33" s="606"/>
      <c r="BI33" s="606"/>
      <c r="BJ33" s="606"/>
      <c r="BK33" s="606"/>
      <c r="BL33" s="606"/>
      <c r="BM33" s="652">
        <v>97.2</v>
      </c>
      <c r="BN33" s="606"/>
      <c r="BO33" s="606"/>
      <c r="BP33" s="606"/>
      <c r="BQ33" s="669"/>
      <c r="BR33" s="682">
        <v>99.2</v>
      </c>
      <c r="BS33" s="606"/>
      <c r="BT33" s="606"/>
      <c r="BU33" s="606"/>
      <c r="BV33" s="606"/>
      <c r="BW33" s="606"/>
      <c r="BX33" s="652">
        <v>97.2</v>
      </c>
      <c r="BY33" s="606"/>
      <c r="BZ33" s="606"/>
      <c r="CA33" s="606"/>
      <c r="CB33" s="669"/>
      <c r="CD33" s="618" t="s">
        <v>320</v>
      </c>
      <c r="CE33" s="619"/>
      <c r="CF33" s="619"/>
      <c r="CG33" s="619"/>
      <c r="CH33" s="619"/>
      <c r="CI33" s="619"/>
      <c r="CJ33" s="619"/>
      <c r="CK33" s="619"/>
      <c r="CL33" s="619"/>
      <c r="CM33" s="619"/>
      <c r="CN33" s="619"/>
      <c r="CO33" s="619"/>
      <c r="CP33" s="619"/>
      <c r="CQ33" s="620"/>
      <c r="CR33" s="621">
        <v>8994788</v>
      </c>
      <c r="CS33" s="634"/>
      <c r="CT33" s="634"/>
      <c r="CU33" s="634"/>
      <c r="CV33" s="634"/>
      <c r="CW33" s="634"/>
      <c r="CX33" s="634"/>
      <c r="CY33" s="635"/>
      <c r="CZ33" s="624">
        <v>43.6</v>
      </c>
      <c r="DA33" s="636"/>
      <c r="DB33" s="636"/>
      <c r="DC33" s="637"/>
      <c r="DD33" s="627">
        <v>7463506</v>
      </c>
      <c r="DE33" s="634"/>
      <c r="DF33" s="634"/>
      <c r="DG33" s="634"/>
      <c r="DH33" s="634"/>
      <c r="DI33" s="634"/>
      <c r="DJ33" s="634"/>
      <c r="DK33" s="635"/>
      <c r="DL33" s="627">
        <v>6779380</v>
      </c>
      <c r="DM33" s="634"/>
      <c r="DN33" s="634"/>
      <c r="DO33" s="634"/>
      <c r="DP33" s="634"/>
      <c r="DQ33" s="634"/>
      <c r="DR33" s="634"/>
      <c r="DS33" s="634"/>
      <c r="DT33" s="634"/>
      <c r="DU33" s="634"/>
      <c r="DV33" s="635"/>
      <c r="DW33" s="624">
        <v>53.1</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38787</v>
      </c>
      <c r="S34" s="622"/>
      <c r="T34" s="622"/>
      <c r="U34" s="622"/>
      <c r="V34" s="622"/>
      <c r="W34" s="622"/>
      <c r="X34" s="622"/>
      <c r="Y34" s="623"/>
      <c r="Z34" s="659">
        <v>0.2</v>
      </c>
      <c r="AA34" s="659"/>
      <c r="AB34" s="659"/>
      <c r="AC34" s="659"/>
      <c r="AD34" s="660" t="s">
        <v>235</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3295190</v>
      </c>
      <c r="CS34" s="622"/>
      <c r="CT34" s="622"/>
      <c r="CU34" s="622"/>
      <c r="CV34" s="622"/>
      <c r="CW34" s="622"/>
      <c r="CX34" s="622"/>
      <c r="CY34" s="623"/>
      <c r="CZ34" s="624">
        <v>16</v>
      </c>
      <c r="DA34" s="636"/>
      <c r="DB34" s="636"/>
      <c r="DC34" s="637"/>
      <c r="DD34" s="627">
        <v>2566688</v>
      </c>
      <c r="DE34" s="622"/>
      <c r="DF34" s="622"/>
      <c r="DG34" s="622"/>
      <c r="DH34" s="622"/>
      <c r="DI34" s="622"/>
      <c r="DJ34" s="622"/>
      <c r="DK34" s="623"/>
      <c r="DL34" s="627">
        <v>2513572</v>
      </c>
      <c r="DM34" s="622"/>
      <c r="DN34" s="622"/>
      <c r="DO34" s="622"/>
      <c r="DP34" s="622"/>
      <c r="DQ34" s="622"/>
      <c r="DR34" s="622"/>
      <c r="DS34" s="622"/>
      <c r="DT34" s="622"/>
      <c r="DU34" s="622"/>
      <c r="DV34" s="623"/>
      <c r="DW34" s="624">
        <v>19.7</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1035209</v>
      </c>
      <c r="S35" s="622"/>
      <c r="T35" s="622"/>
      <c r="U35" s="622"/>
      <c r="V35" s="622"/>
      <c r="W35" s="622"/>
      <c r="X35" s="622"/>
      <c r="Y35" s="623"/>
      <c r="Z35" s="659">
        <v>4.5999999999999996</v>
      </c>
      <c r="AA35" s="659"/>
      <c r="AB35" s="659"/>
      <c r="AC35" s="659"/>
      <c r="AD35" s="660" t="s">
        <v>147</v>
      </c>
      <c r="AE35" s="660"/>
      <c r="AF35" s="660"/>
      <c r="AG35" s="660"/>
      <c r="AH35" s="660"/>
      <c r="AI35" s="660"/>
      <c r="AJ35" s="660"/>
      <c r="AK35" s="660"/>
      <c r="AL35" s="624" t="s">
        <v>147</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67815</v>
      </c>
      <c r="CS35" s="634"/>
      <c r="CT35" s="634"/>
      <c r="CU35" s="634"/>
      <c r="CV35" s="634"/>
      <c r="CW35" s="634"/>
      <c r="CX35" s="634"/>
      <c r="CY35" s="635"/>
      <c r="CZ35" s="624">
        <v>0.3</v>
      </c>
      <c r="DA35" s="636"/>
      <c r="DB35" s="636"/>
      <c r="DC35" s="637"/>
      <c r="DD35" s="627">
        <v>51918</v>
      </c>
      <c r="DE35" s="634"/>
      <c r="DF35" s="634"/>
      <c r="DG35" s="634"/>
      <c r="DH35" s="634"/>
      <c r="DI35" s="634"/>
      <c r="DJ35" s="634"/>
      <c r="DK35" s="635"/>
      <c r="DL35" s="627">
        <v>48926</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808807</v>
      </c>
      <c r="S36" s="622"/>
      <c r="T36" s="622"/>
      <c r="U36" s="622"/>
      <c r="V36" s="622"/>
      <c r="W36" s="622"/>
      <c r="X36" s="622"/>
      <c r="Y36" s="623"/>
      <c r="Z36" s="659">
        <v>3.6</v>
      </c>
      <c r="AA36" s="659"/>
      <c r="AB36" s="659"/>
      <c r="AC36" s="659"/>
      <c r="AD36" s="660" t="s">
        <v>139</v>
      </c>
      <c r="AE36" s="660"/>
      <c r="AF36" s="660"/>
      <c r="AG36" s="660"/>
      <c r="AH36" s="660"/>
      <c r="AI36" s="660"/>
      <c r="AJ36" s="660"/>
      <c r="AK36" s="660"/>
      <c r="AL36" s="624" t="s">
        <v>147</v>
      </c>
      <c r="AM36" s="625"/>
      <c r="AN36" s="625"/>
      <c r="AO36" s="661"/>
      <c r="AP36" s="222"/>
      <c r="AQ36" s="670" t="s">
        <v>328</v>
      </c>
      <c r="AR36" s="671"/>
      <c r="AS36" s="671"/>
      <c r="AT36" s="671"/>
      <c r="AU36" s="671"/>
      <c r="AV36" s="671"/>
      <c r="AW36" s="671"/>
      <c r="AX36" s="671"/>
      <c r="AY36" s="672"/>
      <c r="AZ36" s="676">
        <v>2619850</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23054</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3554790</v>
      </c>
      <c r="CS36" s="622"/>
      <c r="CT36" s="622"/>
      <c r="CU36" s="622"/>
      <c r="CV36" s="622"/>
      <c r="CW36" s="622"/>
      <c r="CX36" s="622"/>
      <c r="CY36" s="623"/>
      <c r="CZ36" s="624">
        <v>17.2</v>
      </c>
      <c r="DA36" s="636"/>
      <c r="DB36" s="636"/>
      <c r="DC36" s="637"/>
      <c r="DD36" s="627">
        <v>3232933</v>
      </c>
      <c r="DE36" s="622"/>
      <c r="DF36" s="622"/>
      <c r="DG36" s="622"/>
      <c r="DH36" s="622"/>
      <c r="DI36" s="622"/>
      <c r="DJ36" s="622"/>
      <c r="DK36" s="623"/>
      <c r="DL36" s="627">
        <v>2670849</v>
      </c>
      <c r="DM36" s="622"/>
      <c r="DN36" s="622"/>
      <c r="DO36" s="622"/>
      <c r="DP36" s="622"/>
      <c r="DQ36" s="622"/>
      <c r="DR36" s="622"/>
      <c r="DS36" s="622"/>
      <c r="DT36" s="622"/>
      <c r="DU36" s="622"/>
      <c r="DV36" s="623"/>
      <c r="DW36" s="624">
        <v>20.9</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314238</v>
      </c>
      <c r="S37" s="622"/>
      <c r="T37" s="622"/>
      <c r="U37" s="622"/>
      <c r="V37" s="622"/>
      <c r="W37" s="622"/>
      <c r="X37" s="622"/>
      <c r="Y37" s="623"/>
      <c r="Z37" s="659">
        <v>1.4</v>
      </c>
      <c r="AA37" s="659"/>
      <c r="AB37" s="659"/>
      <c r="AC37" s="659"/>
      <c r="AD37" s="660">
        <v>3207</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559311</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23054</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9738</v>
      </c>
      <c r="CS37" s="634"/>
      <c r="CT37" s="634"/>
      <c r="CU37" s="634"/>
      <c r="CV37" s="634"/>
      <c r="CW37" s="634"/>
      <c r="CX37" s="634"/>
      <c r="CY37" s="635"/>
      <c r="CZ37" s="624">
        <v>0</v>
      </c>
      <c r="DA37" s="636"/>
      <c r="DB37" s="636"/>
      <c r="DC37" s="637"/>
      <c r="DD37" s="627">
        <v>8438</v>
      </c>
      <c r="DE37" s="634"/>
      <c r="DF37" s="634"/>
      <c r="DG37" s="634"/>
      <c r="DH37" s="634"/>
      <c r="DI37" s="634"/>
      <c r="DJ37" s="634"/>
      <c r="DK37" s="635"/>
      <c r="DL37" s="627">
        <v>8438</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1250400</v>
      </c>
      <c r="S38" s="622"/>
      <c r="T38" s="622"/>
      <c r="U38" s="622"/>
      <c r="V38" s="622"/>
      <c r="W38" s="622"/>
      <c r="X38" s="622"/>
      <c r="Y38" s="623"/>
      <c r="Z38" s="659">
        <v>5.6</v>
      </c>
      <c r="AA38" s="659"/>
      <c r="AB38" s="659"/>
      <c r="AC38" s="659"/>
      <c r="AD38" s="660" t="s">
        <v>235</v>
      </c>
      <c r="AE38" s="660"/>
      <c r="AF38" s="660"/>
      <c r="AG38" s="660"/>
      <c r="AH38" s="660"/>
      <c r="AI38" s="660"/>
      <c r="AJ38" s="660"/>
      <c r="AK38" s="660"/>
      <c r="AL38" s="624" t="s">
        <v>235</v>
      </c>
      <c r="AM38" s="625"/>
      <c r="AN38" s="625"/>
      <c r="AO38" s="661"/>
      <c r="AQ38" s="654" t="s">
        <v>336</v>
      </c>
      <c r="AR38" s="655"/>
      <c r="AS38" s="655"/>
      <c r="AT38" s="655"/>
      <c r="AU38" s="655"/>
      <c r="AV38" s="655"/>
      <c r="AW38" s="655"/>
      <c r="AX38" s="655"/>
      <c r="AY38" s="656"/>
      <c r="AZ38" s="621">
        <v>158567</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6707</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1832721</v>
      </c>
      <c r="CS38" s="622"/>
      <c r="CT38" s="622"/>
      <c r="CU38" s="622"/>
      <c r="CV38" s="622"/>
      <c r="CW38" s="622"/>
      <c r="CX38" s="622"/>
      <c r="CY38" s="623"/>
      <c r="CZ38" s="624">
        <v>8.9</v>
      </c>
      <c r="DA38" s="636"/>
      <c r="DB38" s="636"/>
      <c r="DC38" s="637"/>
      <c r="DD38" s="627">
        <v>1414595</v>
      </c>
      <c r="DE38" s="622"/>
      <c r="DF38" s="622"/>
      <c r="DG38" s="622"/>
      <c r="DH38" s="622"/>
      <c r="DI38" s="622"/>
      <c r="DJ38" s="622"/>
      <c r="DK38" s="623"/>
      <c r="DL38" s="627">
        <v>1387343</v>
      </c>
      <c r="DM38" s="622"/>
      <c r="DN38" s="622"/>
      <c r="DO38" s="622"/>
      <c r="DP38" s="622"/>
      <c r="DQ38" s="622"/>
      <c r="DR38" s="622"/>
      <c r="DS38" s="622"/>
      <c r="DT38" s="622"/>
      <c r="DU38" s="622"/>
      <c r="DV38" s="623"/>
      <c r="DW38" s="624">
        <v>10.9</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147</v>
      </c>
      <c r="S39" s="622"/>
      <c r="T39" s="622"/>
      <c r="U39" s="622"/>
      <c r="V39" s="622"/>
      <c r="W39" s="622"/>
      <c r="X39" s="622"/>
      <c r="Y39" s="623"/>
      <c r="Z39" s="659" t="s">
        <v>147</v>
      </c>
      <c r="AA39" s="659"/>
      <c r="AB39" s="659"/>
      <c r="AC39" s="659"/>
      <c r="AD39" s="660" t="s">
        <v>235</v>
      </c>
      <c r="AE39" s="660"/>
      <c r="AF39" s="660"/>
      <c r="AG39" s="660"/>
      <c r="AH39" s="660"/>
      <c r="AI39" s="660"/>
      <c r="AJ39" s="660"/>
      <c r="AK39" s="660"/>
      <c r="AL39" s="624" t="s">
        <v>147</v>
      </c>
      <c r="AM39" s="625"/>
      <c r="AN39" s="625"/>
      <c r="AO39" s="661"/>
      <c r="AQ39" s="654" t="s">
        <v>340</v>
      </c>
      <c r="AR39" s="655"/>
      <c r="AS39" s="655"/>
      <c r="AT39" s="655"/>
      <c r="AU39" s="655"/>
      <c r="AV39" s="655"/>
      <c r="AW39" s="655"/>
      <c r="AX39" s="655"/>
      <c r="AY39" s="656"/>
      <c r="AZ39" s="621">
        <v>91137</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10713</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78852</v>
      </c>
      <c r="CS39" s="634"/>
      <c r="CT39" s="634"/>
      <c r="CU39" s="634"/>
      <c r="CV39" s="634"/>
      <c r="CW39" s="634"/>
      <c r="CX39" s="634"/>
      <c r="CY39" s="635"/>
      <c r="CZ39" s="624">
        <v>0.4</v>
      </c>
      <c r="DA39" s="636"/>
      <c r="DB39" s="636"/>
      <c r="DC39" s="637"/>
      <c r="DD39" s="627">
        <v>38682</v>
      </c>
      <c r="DE39" s="634"/>
      <c r="DF39" s="634"/>
      <c r="DG39" s="634"/>
      <c r="DH39" s="634"/>
      <c r="DI39" s="634"/>
      <c r="DJ39" s="634"/>
      <c r="DK39" s="635"/>
      <c r="DL39" s="627" t="s">
        <v>139</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223400</v>
      </c>
      <c r="S40" s="622"/>
      <c r="T40" s="622"/>
      <c r="U40" s="622"/>
      <c r="V40" s="622"/>
      <c r="W40" s="622"/>
      <c r="X40" s="622"/>
      <c r="Y40" s="623"/>
      <c r="Z40" s="659">
        <v>1</v>
      </c>
      <c r="AA40" s="659"/>
      <c r="AB40" s="659"/>
      <c r="AC40" s="659"/>
      <c r="AD40" s="660" t="s">
        <v>235</v>
      </c>
      <c r="AE40" s="660"/>
      <c r="AF40" s="660"/>
      <c r="AG40" s="660"/>
      <c r="AH40" s="660"/>
      <c r="AI40" s="660"/>
      <c r="AJ40" s="660"/>
      <c r="AK40" s="660"/>
      <c r="AL40" s="624" t="s">
        <v>147</v>
      </c>
      <c r="AM40" s="625"/>
      <c r="AN40" s="625"/>
      <c r="AO40" s="661"/>
      <c r="AQ40" s="654" t="s">
        <v>344</v>
      </c>
      <c r="AR40" s="655"/>
      <c r="AS40" s="655"/>
      <c r="AT40" s="655"/>
      <c r="AU40" s="655"/>
      <c r="AV40" s="655"/>
      <c r="AW40" s="655"/>
      <c r="AX40" s="655"/>
      <c r="AY40" s="656"/>
      <c r="AZ40" s="621">
        <v>45078</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117</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165420</v>
      </c>
      <c r="CS40" s="622"/>
      <c r="CT40" s="622"/>
      <c r="CU40" s="622"/>
      <c r="CV40" s="622"/>
      <c r="CW40" s="622"/>
      <c r="CX40" s="622"/>
      <c r="CY40" s="623"/>
      <c r="CZ40" s="624">
        <v>0.8</v>
      </c>
      <c r="DA40" s="636"/>
      <c r="DB40" s="636"/>
      <c r="DC40" s="637"/>
      <c r="DD40" s="627">
        <v>158690</v>
      </c>
      <c r="DE40" s="622"/>
      <c r="DF40" s="622"/>
      <c r="DG40" s="622"/>
      <c r="DH40" s="622"/>
      <c r="DI40" s="622"/>
      <c r="DJ40" s="622"/>
      <c r="DK40" s="623"/>
      <c r="DL40" s="627">
        <v>158690</v>
      </c>
      <c r="DM40" s="622"/>
      <c r="DN40" s="622"/>
      <c r="DO40" s="622"/>
      <c r="DP40" s="622"/>
      <c r="DQ40" s="622"/>
      <c r="DR40" s="622"/>
      <c r="DS40" s="622"/>
      <c r="DT40" s="622"/>
      <c r="DU40" s="622"/>
      <c r="DV40" s="623"/>
      <c r="DW40" s="624">
        <v>1.2</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22269797</v>
      </c>
      <c r="S41" s="646"/>
      <c r="T41" s="646"/>
      <c r="U41" s="646"/>
      <c r="V41" s="646"/>
      <c r="W41" s="646"/>
      <c r="X41" s="646"/>
      <c r="Y41" s="649"/>
      <c r="Z41" s="650">
        <v>100</v>
      </c>
      <c r="AA41" s="650"/>
      <c r="AB41" s="650"/>
      <c r="AC41" s="650"/>
      <c r="AD41" s="651">
        <v>12534831</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436331</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235</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235</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1329426</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353</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2031706</v>
      </c>
      <c r="CS42" s="634"/>
      <c r="CT42" s="634"/>
      <c r="CU42" s="634"/>
      <c r="CV42" s="634"/>
      <c r="CW42" s="634"/>
      <c r="CX42" s="634"/>
      <c r="CY42" s="635"/>
      <c r="CZ42" s="624">
        <v>9.9</v>
      </c>
      <c r="DA42" s="636"/>
      <c r="DB42" s="636"/>
      <c r="DC42" s="637"/>
      <c r="DD42" s="627">
        <v>649745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39818</v>
      </c>
      <c r="CS43" s="634"/>
      <c r="CT43" s="634"/>
      <c r="CU43" s="634"/>
      <c r="CV43" s="634"/>
      <c r="CW43" s="634"/>
      <c r="CX43" s="634"/>
      <c r="CY43" s="635"/>
      <c r="CZ43" s="624">
        <v>0.2</v>
      </c>
      <c r="DA43" s="636"/>
      <c r="DB43" s="636"/>
      <c r="DC43" s="637"/>
      <c r="DD43" s="627">
        <v>39818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2003959</v>
      </c>
      <c r="CS44" s="622"/>
      <c r="CT44" s="622"/>
      <c r="CU44" s="622"/>
      <c r="CV44" s="622"/>
      <c r="CW44" s="622"/>
      <c r="CX44" s="622"/>
      <c r="CY44" s="623"/>
      <c r="CZ44" s="624">
        <v>9.6999999999999993</v>
      </c>
      <c r="DA44" s="625"/>
      <c r="DB44" s="625"/>
      <c r="DC44" s="626"/>
      <c r="DD44" s="627">
        <v>645598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865036</v>
      </c>
      <c r="CS45" s="634"/>
      <c r="CT45" s="634"/>
      <c r="CU45" s="634"/>
      <c r="CV45" s="634"/>
      <c r="CW45" s="634"/>
      <c r="CX45" s="634"/>
      <c r="CY45" s="635"/>
      <c r="CZ45" s="624">
        <v>4.2</v>
      </c>
      <c r="DA45" s="636"/>
      <c r="DB45" s="636"/>
      <c r="DC45" s="637"/>
      <c r="DD45" s="627">
        <v>155941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1133337</v>
      </c>
      <c r="CS46" s="622"/>
      <c r="CT46" s="622"/>
      <c r="CU46" s="622"/>
      <c r="CV46" s="622"/>
      <c r="CW46" s="622"/>
      <c r="CX46" s="622"/>
      <c r="CY46" s="623"/>
      <c r="CZ46" s="624">
        <v>5.5</v>
      </c>
      <c r="DA46" s="625"/>
      <c r="DB46" s="625"/>
      <c r="DC46" s="626"/>
      <c r="DD46" s="627">
        <v>487471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27747</v>
      </c>
      <c r="CS47" s="634"/>
      <c r="CT47" s="634"/>
      <c r="CU47" s="634"/>
      <c r="CV47" s="634"/>
      <c r="CW47" s="634"/>
      <c r="CX47" s="634"/>
      <c r="CY47" s="635"/>
      <c r="CZ47" s="624">
        <v>0.1</v>
      </c>
      <c r="DA47" s="636"/>
      <c r="DB47" s="636"/>
      <c r="DC47" s="637"/>
      <c r="DD47" s="627">
        <v>4147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235</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20611750</v>
      </c>
      <c r="CS49" s="606"/>
      <c r="CT49" s="606"/>
      <c r="CU49" s="606"/>
      <c r="CV49" s="606"/>
      <c r="CW49" s="606"/>
      <c r="CX49" s="606"/>
      <c r="CY49" s="607"/>
      <c r="CZ49" s="608">
        <v>100</v>
      </c>
      <c r="DA49" s="609"/>
      <c r="DB49" s="609"/>
      <c r="DC49" s="610"/>
      <c r="DD49" s="611">
        <v>14060291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cb6Tun/9fxK7D/JvzKiyWd0GmDmEWqpgGD2wiWt5DN/HOfCbYOF772ShLl7LfC2mEfm/JF5t4txMywLYDlA6g==" saltValue="/TrBhu7JCKhdwJxQE6LS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2" t="s">
        <v>365</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366</v>
      </c>
      <c r="DK2" s="1094"/>
      <c r="DL2" s="1094"/>
      <c r="DM2" s="1094"/>
      <c r="DN2" s="1094"/>
      <c r="DO2" s="1095"/>
      <c r="DP2" s="228"/>
      <c r="DQ2" s="1093" t="s">
        <v>367</v>
      </c>
      <c r="DR2" s="1094"/>
      <c r="DS2" s="1094"/>
      <c r="DT2" s="1094"/>
      <c r="DU2" s="1094"/>
      <c r="DV2" s="1094"/>
      <c r="DW2" s="1094"/>
      <c r="DX2" s="1094"/>
      <c r="DY2" s="1094"/>
      <c r="DZ2" s="1095"/>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1" t="s">
        <v>368</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370</v>
      </c>
      <c r="B5" s="997"/>
      <c r="C5" s="997"/>
      <c r="D5" s="997"/>
      <c r="E5" s="997"/>
      <c r="F5" s="997"/>
      <c r="G5" s="997"/>
      <c r="H5" s="997"/>
      <c r="I5" s="997"/>
      <c r="J5" s="997"/>
      <c r="K5" s="997"/>
      <c r="L5" s="997"/>
      <c r="M5" s="997"/>
      <c r="N5" s="997"/>
      <c r="O5" s="997"/>
      <c r="P5" s="998"/>
      <c r="Q5" s="1002" t="s">
        <v>371</v>
      </c>
      <c r="R5" s="1003"/>
      <c r="S5" s="1003"/>
      <c r="T5" s="1003"/>
      <c r="U5" s="1004"/>
      <c r="V5" s="1002" t="s">
        <v>372</v>
      </c>
      <c r="W5" s="1003"/>
      <c r="X5" s="1003"/>
      <c r="Y5" s="1003"/>
      <c r="Z5" s="1004"/>
      <c r="AA5" s="1002" t="s">
        <v>373</v>
      </c>
      <c r="AB5" s="1003"/>
      <c r="AC5" s="1003"/>
      <c r="AD5" s="1003"/>
      <c r="AE5" s="1003"/>
      <c r="AF5" s="1096" t="s">
        <v>374</v>
      </c>
      <c r="AG5" s="1003"/>
      <c r="AH5" s="1003"/>
      <c r="AI5" s="1003"/>
      <c r="AJ5" s="1016"/>
      <c r="AK5" s="1003" t="s">
        <v>375</v>
      </c>
      <c r="AL5" s="1003"/>
      <c r="AM5" s="1003"/>
      <c r="AN5" s="1003"/>
      <c r="AO5" s="1004"/>
      <c r="AP5" s="1002" t="s">
        <v>376</v>
      </c>
      <c r="AQ5" s="1003"/>
      <c r="AR5" s="1003"/>
      <c r="AS5" s="1003"/>
      <c r="AT5" s="1004"/>
      <c r="AU5" s="1002" t="s">
        <v>377</v>
      </c>
      <c r="AV5" s="1003"/>
      <c r="AW5" s="1003"/>
      <c r="AX5" s="1003"/>
      <c r="AY5" s="1016"/>
      <c r="AZ5" s="232"/>
      <c r="BA5" s="232"/>
      <c r="BB5" s="232"/>
      <c r="BC5" s="232"/>
      <c r="BD5" s="232"/>
      <c r="BE5" s="233"/>
      <c r="BF5" s="233"/>
      <c r="BG5" s="233"/>
      <c r="BH5" s="233"/>
      <c r="BI5" s="233"/>
      <c r="BJ5" s="233"/>
      <c r="BK5" s="233"/>
      <c r="BL5" s="233"/>
      <c r="BM5" s="233"/>
      <c r="BN5" s="233"/>
      <c r="BO5" s="233"/>
      <c r="BP5" s="233"/>
      <c r="BQ5" s="996" t="s">
        <v>378</v>
      </c>
      <c r="BR5" s="997"/>
      <c r="BS5" s="997"/>
      <c r="BT5" s="997"/>
      <c r="BU5" s="997"/>
      <c r="BV5" s="997"/>
      <c r="BW5" s="997"/>
      <c r="BX5" s="997"/>
      <c r="BY5" s="997"/>
      <c r="BZ5" s="997"/>
      <c r="CA5" s="997"/>
      <c r="CB5" s="997"/>
      <c r="CC5" s="997"/>
      <c r="CD5" s="997"/>
      <c r="CE5" s="997"/>
      <c r="CF5" s="997"/>
      <c r="CG5" s="998"/>
      <c r="CH5" s="1002" t="s">
        <v>379</v>
      </c>
      <c r="CI5" s="1003"/>
      <c r="CJ5" s="1003"/>
      <c r="CK5" s="1003"/>
      <c r="CL5" s="1004"/>
      <c r="CM5" s="1002" t="s">
        <v>380</v>
      </c>
      <c r="CN5" s="1003"/>
      <c r="CO5" s="1003"/>
      <c r="CP5" s="1003"/>
      <c r="CQ5" s="1004"/>
      <c r="CR5" s="1002" t="s">
        <v>381</v>
      </c>
      <c r="CS5" s="1003"/>
      <c r="CT5" s="1003"/>
      <c r="CU5" s="1003"/>
      <c r="CV5" s="1004"/>
      <c r="CW5" s="1002" t="s">
        <v>382</v>
      </c>
      <c r="CX5" s="1003"/>
      <c r="CY5" s="1003"/>
      <c r="CZ5" s="1003"/>
      <c r="DA5" s="1004"/>
      <c r="DB5" s="1002" t="s">
        <v>383</v>
      </c>
      <c r="DC5" s="1003"/>
      <c r="DD5" s="1003"/>
      <c r="DE5" s="1003"/>
      <c r="DF5" s="1004"/>
      <c r="DG5" s="1086" t="s">
        <v>384</v>
      </c>
      <c r="DH5" s="1087"/>
      <c r="DI5" s="1087"/>
      <c r="DJ5" s="1087"/>
      <c r="DK5" s="1088"/>
      <c r="DL5" s="1086" t="s">
        <v>385</v>
      </c>
      <c r="DM5" s="1087"/>
      <c r="DN5" s="1087"/>
      <c r="DO5" s="1087"/>
      <c r="DP5" s="1088"/>
      <c r="DQ5" s="1002" t="s">
        <v>386</v>
      </c>
      <c r="DR5" s="1003"/>
      <c r="DS5" s="1003"/>
      <c r="DT5" s="1003"/>
      <c r="DU5" s="1004"/>
      <c r="DV5" s="1002" t="s">
        <v>377</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7"/>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9"/>
      <c r="DH6" s="1090"/>
      <c r="DI6" s="1090"/>
      <c r="DJ6" s="1090"/>
      <c r="DK6" s="1091"/>
      <c r="DL6" s="1089"/>
      <c r="DM6" s="1090"/>
      <c r="DN6" s="1090"/>
      <c r="DO6" s="1090"/>
      <c r="DP6" s="1091"/>
      <c r="DQ6" s="1005"/>
      <c r="DR6" s="1006"/>
      <c r="DS6" s="1006"/>
      <c r="DT6" s="1006"/>
      <c r="DU6" s="1007"/>
      <c r="DV6" s="1005"/>
      <c r="DW6" s="1006"/>
      <c r="DX6" s="1006"/>
      <c r="DY6" s="1006"/>
      <c r="DZ6" s="1017"/>
      <c r="EA6" s="234"/>
    </row>
    <row r="7" spans="1:131" s="235" customFormat="1" ht="26.25" customHeight="1" thickTop="1" x14ac:dyDescent="0.2">
      <c r="A7" s="236">
        <v>1</v>
      </c>
      <c r="B7" s="1049" t="s">
        <v>387</v>
      </c>
      <c r="C7" s="1050"/>
      <c r="D7" s="1050"/>
      <c r="E7" s="1050"/>
      <c r="F7" s="1050"/>
      <c r="G7" s="1050"/>
      <c r="H7" s="1050"/>
      <c r="I7" s="1050"/>
      <c r="J7" s="1050"/>
      <c r="K7" s="1050"/>
      <c r="L7" s="1050"/>
      <c r="M7" s="1050"/>
      <c r="N7" s="1050"/>
      <c r="O7" s="1050"/>
      <c r="P7" s="1051"/>
      <c r="Q7" s="1104">
        <v>22136</v>
      </c>
      <c r="R7" s="1105"/>
      <c r="S7" s="1105"/>
      <c r="T7" s="1105"/>
      <c r="U7" s="1105"/>
      <c r="V7" s="1105">
        <v>20486</v>
      </c>
      <c r="W7" s="1105"/>
      <c r="X7" s="1105"/>
      <c r="Y7" s="1105"/>
      <c r="Z7" s="1105"/>
      <c r="AA7" s="1105">
        <v>1650</v>
      </c>
      <c r="AB7" s="1105"/>
      <c r="AC7" s="1105"/>
      <c r="AD7" s="1105"/>
      <c r="AE7" s="1106"/>
      <c r="AF7" s="1107">
        <v>1499</v>
      </c>
      <c r="AG7" s="1108"/>
      <c r="AH7" s="1108"/>
      <c r="AI7" s="1108"/>
      <c r="AJ7" s="1109"/>
      <c r="AK7" s="1110">
        <v>954</v>
      </c>
      <c r="AL7" s="1111"/>
      <c r="AM7" s="1111"/>
      <c r="AN7" s="1111"/>
      <c r="AO7" s="1111"/>
      <c r="AP7" s="1111">
        <v>18575</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596</v>
      </c>
      <c r="BT7" s="1102"/>
      <c r="BU7" s="1102"/>
      <c r="BV7" s="1102"/>
      <c r="BW7" s="1102"/>
      <c r="BX7" s="1102"/>
      <c r="BY7" s="1102"/>
      <c r="BZ7" s="1102"/>
      <c r="CA7" s="1102"/>
      <c r="CB7" s="1102"/>
      <c r="CC7" s="1102"/>
      <c r="CD7" s="1102"/>
      <c r="CE7" s="1102"/>
      <c r="CF7" s="1102"/>
      <c r="CG7" s="1114"/>
      <c r="CH7" s="1098">
        <v>-1</v>
      </c>
      <c r="CI7" s="1099"/>
      <c r="CJ7" s="1099"/>
      <c r="CK7" s="1099"/>
      <c r="CL7" s="1100"/>
      <c r="CM7" s="1098">
        <v>1</v>
      </c>
      <c r="CN7" s="1099"/>
      <c r="CO7" s="1099"/>
      <c r="CP7" s="1099"/>
      <c r="CQ7" s="1100"/>
      <c r="CR7" s="1098">
        <v>2</v>
      </c>
      <c r="CS7" s="1099"/>
      <c r="CT7" s="1099"/>
      <c r="CU7" s="1099"/>
      <c r="CV7" s="1100"/>
      <c r="CW7" s="1098">
        <v>0</v>
      </c>
      <c r="CX7" s="1099"/>
      <c r="CY7" s="1099"/>
      <c r="CZ7" s="1099"/>
      <c r="DA7" s="1100"/>
      <c r="DB7" s="1098" t="s">
        <v>595</v>
      </c>
      <c r="DC7" s="1099"/>
      <c r="DD7" s="1099"/>
      <c r="DE7" s="1099"/>
      <c r="DF7" s="1100"/>
      <c r="DG7" s="1098" t="s">
        <v>595</v>
      </c>
      <c r="DH7" s="1099"/>
      <c r="DI7" s="1099"/>
      <c r="DJ7" s="1099"/>
      <c r="DK7" s="1100"/>
      <c r="DL7" s="1098" t="s">
        <v>595</v>
      </c>
      <c r="DM7" s="1099"/>
      <c r="DN7" s="1099"/>
      <c r="DO7" s="1099"/>
      <c r="DP7" s="1100"/>
      <c r="DQ7" s="1098" t="s">
        <v>595</v>
      </c>
      <c r="DR7" s="1099"/>
      <c r="DS7" s="1099"/>
      <c r="DT7" s="1099"/>
      <c r="DU7" s="1100"/>
      <c r="DV7" s="1101"/>
      <c r="DW7" s="1102"/>
      <c r="DX7" s="1102"/>
      <c r="DY7" s="1102"/>
      <c r="DZ7" s="1103"/>
      <c r="EA7" s="234"/>
    </row>
    <row r="8" spans="1:131" s="235" customFormat="1" ht="26.25" customHeight="1" x14ac:dyDescent="0.2">
      <c r="A8" s="238">
        <v>2</v>
      </c>
      <c r="B8" s="1031" t="s">
        <v>388</v>
      </c>
      <c r="C8" s="1032"/>
      <c r="D8" s="1032"/>
      <c r="E8" s="1032"/>
      <c r="F8" s="1032"/>
      <c r="G8" s="1032"/>
      <c r="H8" s="1032"/>
      <c r="I8" s="1032"/>
      <c r="J8" s="1032"/>
      <c r="K8" s="1032"/>
      <c r="L8" s="1032"/>
      <c r="M8" s="1032"/>
      <c r="N8" s="1032"/>
      <c r="O8" s="1032"/>
      <c r="P8" s="1033"/>
      <c r="Q8" s="1039">
        <v>90</v>
      </c>
      <c r="R8" s="1040"/>
      <c r="S8" s="1040"/>
      <c r="T8" s="1040"/>
      <c r="U8" s="1040"/>
      <c r="V8" s="1040">
        <v>90</v>
      </c>
      <c r="W8" s="1040"/>
      <c r="X8" s="1040"/>
      <c r="Y8" s="1040"/>
      <c r="Z8" s="1040"/>
      <c r="AA8" s="1040" t="s">
        <v>603</v>
      </c>
      <c r="AB8" s="1040"/>
      <c r="AC8" s="1040"/>
      <c r="AD8" s="1040"/>
      <c r="AE8" s="1041"/>
      <c r="AF8" s="1036" t="s">
        <v>147</v>
      </c>
      <c r="AG8" s="1037"/>
      <c r="AH8" s="1037"/>
      <c r="AI8" s="1037"/>
      <c r="AJ8" s="1038"/>
      <c r="AK8" s="1082">
        <v>84</v>
      </c>
      <c r="AL8" s="1083"/>
      <c r="AM8" s="1083"/>
      <c r="AN8" s="1083"/>
      <c r="AO8" s="1083"/>
      <c r="AP8" s="1083" t="s">
        <v>595</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2">
      <c r="A9" s="238">
        <v>3</v>
      </c>
      <c r="B9" s="1031" t="s">
        <v>389</v>
      </c>
      <c r="C9" s="1032"/>
      <c r="D9" s="1032"/>
      <c r="E9" s="1032"/>
      <c r="F9" s="1032"/>
      <c r="G9" s="1032"/>
      <c r="H9" s="1032"/>
      <c r="I9" s="1032"/>
      <c r="J9" s="1032"/>
      <c r="K9" s="1032"/>
      <c r="L9" s="1032"/>
      <c r="M9" s="1032"/>
      <c r="N9" s="1032"/>
      <c r="O9" s="1032"/>
      <c r="P9" s="1033"/>
      <c r="Q9" s="1039">
        <v>142</v>
      </c>
      <c r="R9" s="1040"/>
      <c r="S9" s="1040"/>
      <c r="T9" s="1040"/>
      <c r="U9" s="1040"/>
      <c r="V9" s="1040">
        <v>135</v>
      </c>
      <c r="W9" s="1040"/>
      <c r="X9" s="1040"/>
      <c r="Y9" s="1040"/>
      <c r="Z9" s="1040"/>
      <c r="AA9" s="1040">
        <v>7</v>
      </c>
      <c r="AB9" s="1040"/>
      <c r="AC9" s="1040"/>
      <c r="AD9" s="1040"/>
      <c r="AE9" s="1041"/>
      <c r="AF9" s="1036">
        <v>7</v>
      </c>
      <c r="AG9" s="1037"/>
      <c r="AH9" s="1037"/>
      <c r="AI9" s="1037"/>
      <c r="AJ9" s="1038"/>
      <c r="AK9" s="1082">
        <v>63</v>
      </c>
      <c r="AL9" s="1083"/>
      <c r="AM9" s="1083"/>
      <c r="AN9" s="1083"/>
      <c r="AO9" s="1083"/>
      <c r="AP9" s="1083">
        <v>85</v>
      </c>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36"/>
      <c r="AG22" s="1037"/>
      <c r="AH22" s="1037"/>
      <c r="AI22" s="1037"/>
      <c r="AJ22" s="1038"/>
      <c r="AK22" s="1078"/>
      <c r="AL22" s="1079"/>
      <c r="AM22" s="1079"/>
      <c r="AN22" s="1079"/>
      <c r="AO22" s="1079"/>
      <c r="AP22" s="1079"/>
      <c r="AQ22" s="1079"/>
      <c r="AR22" s="1079"/>
      <c r="AS22" s="1079"/>
      <c r="AT22" s="1079"/>
      <c r="AU22" s="1080"/>
      <c r="AV22" s="1080"/>
      <c r="AW22" s="1080"/>
      <c r="AX22" s="1080"/>
      <c r="AY22" s="1081"/>
      <c r="AZ22" s="1029" t="s">
        <v>390</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9">
        <v>22275</v>
      </c>
      <c r="R23" s="1063"/>
      <c r="S23" s="1063"/>
      <c r="T23" s="1063"/>
      <c r="U23" s="1063"/>
      <c r="V23" s="1063">
        <v>20617</v>
      </c>
      <c r="W23" s="1063"/>
      <c r="X23" s="1063"/>
      <c r="Y23" s="1063"/>
      <c r="Z23" s="1063"/>
      <c r="AA23" s="1063">
        <v>1658</v>
      </c>
      <c r="AB23" s="1063"/>
      <c r="AC23" s="1063"/>
      <c r="AD23" s="1063"/>
      <c r="AE23" s="1070"/>
      <c r="AF23" s="1071">
        <v>1506</v>
      </c>
      <c r="AG23" s="1063"/>
      <c r="AH23" s="1063"/>
      <c r="AI23" s="1063"/>
      <c r="AJ23" s="1072"/>
      <c r="AK23" s="1073"/>
      <c r="AL23" s="1074"/>
      <c r="AM23" s="1074"/>
      <c r="AN23" s="1074"/>
      <c r="AO23" s="1074"/>
      <c r="AP23" s="1063">
        <v>18661</v>
      </c>
      <c r="AQ23" s="1063"/>
      <c r="AR23" s="1063"/>
      <c r="AS23" s="1063"/>
      <c r="AT23" s="1063"/>
      <c r="AU23" s="1064"/>
      <c r="AV23" s="1064"/>
      <c r="AW23" s="1064"/>
      <c r="AX23" s="1064"/>
      <c r="AY23" s="1065"/>
      <c r="AZ23" s="1066" t="s">
        <v>147</v>
      </c>
      <c r="BA23" s="1067"/>
      <c r="BB23" s="1067"/>
      <c r="BC23" s="1067"/>
      <c r="BD23" s="1068"/>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62" t="s">
        <v>393</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61" t="s">
        <v>394</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370</v>
      </c>
      <c r="B26" s="997"/>
      <c r="C26" s="997"/>
      <c r="D26" s="997"/>
      <c r="E26" s="997"/>
      <c r="F26" s="997"/>
      <c r="G26" s="997"/>
      <c r="H26" s="997"/>
      <c r="I26" s="997"/>
      <c r="J26" s="997"/>
      <c r="K26" s="997"/>
      <c r="L26" s="997"/>
      <c r="M26" s="997"/>
      <c r="N26" s="997"/>
      <c r="O26" s="997"/>
      <c r="P26" s="998"/>
      <c r="Q26" s="1002" t="s">
        <v>395</v>
      </c>
      <c r="R26" s="1003"/>
      <c r="S26" s="1003"/>
      <c r="T26" s="1003"/>
      <c r="U26" s="1004"/>
      <c r="V26" s="1002" t="s">
        <v>396</v>
      </c>
      <c r="W26" s="1003"/>
      <c r="X26" s="1003"/>
      <c r="Y26" s="1003"/>
      <c r="Z26" s="1004"/>
      <c r="AA26" s="1002" t="s">
        <v>397</v>
      </c>
      <c r="AB26" s="1003"/>
      <c r="AC26" s="1003"/>
      <c r="AD26" s="1003"/>
      <c r="AE26" s="1003"/>
      <c r="AF26" s="1057" t="s">
        <v>398</v>
      </c>
      <c r="AG26" s="1009"/>
      <c r="AH26" s="1009"/>
      <c r="AI26" s="1009"/>
      <c r="AJ26" s="1058"/>
      <c r="AK26" s="1003" t="s">
        <v>399</v>
      </c>
      <c r="AL26" s="1003"/>
      <c r="AM26" s="1003"/>
      <c r="AN26" s="1003"/>
      <c r="AO26" s="1004"/>
      <c r="AP26" s="1002" t="s">
        <v>400</v>
      </c>
      <c r="AQ26" s="1003"/>
      <c r="AR26" s="1003"/>
      <c r="AS26" s="1003"/>
      <c r="AT26" s="1004"/>
      <c r="AU26" s="1002" t="s">
        <v>401</v>
      </c>
      <c r="AV26" s="1003"/>
      <c r="AW26" s="1003"/>
      <c r="AX26" s="1003"/>
      <c r="AY26" s="1004"/>
      <c r="AZ26" s="1002" t="s">
        <v>402</v>
      </c>
      <c r="BA26" s="1003"/>
      <c r="BB26" s="1003"/>
      <c r="BC26" s="1003"/>
      <c r="BD26" s="1004"/>
      <c r="BE26" s="1002" t="s">
        <v>377</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9"/>
      <c r="AG27" s="1012"/>
      <c r="AH27" s="1012"/>
      <c r="AI27" s="1012"/>
      <c r="AJ27" s="1060"/>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49" t="s">
        <v>403</v>
      </c>
      <c r="C28" s="1050"/>
      <c r="D28" s="1050"/>
      <c r="E28" s="1050"/>
      <c r="F28" s="1050"/>
      <c r="G28" s="1050"/>
      <c r="H28" s="1050"/>
      <c r="I28" s="1050"/>
      <c r="J28" s="1050"/>
      <c r="K28" s="1050"/>
      <c r="L28" s="1050"/>
      <c r="M28" s="1050"/>
      <c r="N28" s="1050"/>
      <c r="O28" s="1050"/>
      <c r="P28" s="1051"/>
      <c r="Q28" s="1052">
        <v>5670</v>
      </c>
      <c r="R28" s="1053"/>
      <c r="S28" s="1053"/>
      <c r="T28" s="1053"/>
      <c r="U28" s="1053"/>
      <c r="V28" s="1053">
        <v>5647</v>
      </c>
      <c r="W28" s="1053"/>
      <c r="X28" s="1053"/>
      <c r="Y28" s="1053"/>
      <c r="Z28" s="1053"/>
      <c r="AA28" s="1053">
        <v>23</v>
      </c>
      <c r="AB28" s="1053"/>
      <c r="AC28" s="1053"/>
      <c r="AD28" s="1053"/>
      <c r="AE28" s="1054"/>
      <c r="AF28" s="1055">
        <v>23</v>
      </c>
      <c r="AG28" s="1053"/>
      <c r="AH28" s="1053"/>
      <c r="AI28" s="1053"/>
      <c r="AJ28" s="1056"/>
      <c r="AK28" s="1044">
        <v>421</v>
      </c>
      <c r="AL28" s="1045"/>
      <c r="AM28" s="1045"/>
      <c r="AN28" s="1045"/>
      <c r="AO28" s="1045"/>
      <c r="AP28" s="1045" t="s">
        <v>595</v>
      </c>
      <c r="AQ28" s="1045"/>
      <c r="AR28" s="1045"/>
      <c r="AS28" s="1045"/>
      <c r="AT28" s="1045"/>
      <c r="AU28" s="1045" t="s">
        <v>595</v>
      </c>
      <c r="AV28" s="1045"/>
      <c r="AW28" s="1045"/>
      <c r="AX28" s="1045"/>
      <c r="AY28" s="1045"/>
      <c r="AZ28" s="1046" t="s">
        <v>595</v>
      </c>
      <c r="BA28" s="1046"/>
      <c r="BB28" s="1046"/>
      <c r="BC28" s="1046"/>
      <c r="BD28" s="1046"/>
      <c r="BE28" s="1047"/>
      <c r="BF28" s="1047"/>
      <c r="BG28" s="1047"/>
      <c r="BH28" s="1047"/>
      <c r="BI28" s="1048"/>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404</v>
      </c>
      <c r="C29" s="1032"/>
      <c r="D29" s="1032"/>
      <c r="E29" s="1032"/>
      <c r="F29" s="1032"/>
      <c r="G29" s="1032"/>
      <c r="H29" s="1032"/>
      <c r="I29" s="1032"/>
      <c r="J29" s="1032"/>
      <c r="K29" s="1032"/>
      <c r="L29" s="1032"/>
      <c r="M29" s="1032"/>
      <c r="N29" s="1032"/>
      <c r="O29" s="1032"/>
      <c r="P29" s="1033"/>
      <c r="Q29" s="1039">
        <v>94</v>
      </c>
      <c r="R29" s="1040"/>
      <c r="S29" s="1040"/>
      <c r="T29" s="1040"/>
      <c r="U29" s="1040"/>
      <c r="V29" s="1040">
        <v>92</v>
      </c>
      <c r="W29" s="1040"/>
      <c r="X29" s="1040"/>
      <c r="Y29" s="1040"/>
      <c r="Z29" s="1040"/>
      <c r="AA29" s="1040">
        <v>2</v>
      </c>
      <c r="AB29" s="1040"/>
      <c r="AC29" s="1040"/>
      <c r="AD29" s="1040"/>
      <c r="AE29" s="1041"/>
      <c r="AF29" s="1036">
        <v>2</v>
      </c>
      <c r="AG29" s="1037"/>
      <c r="AH29" s="1037"/>
      <c r="AI29" s="1037"/>
      <c r="AJ29" s="1038"/>
      <c r="AK29" s="980">
        <v>3</v>
      </c>
      <c r="AL29" s="971"/>
      <c r="AM29" s="971"/>
      <c r="AN29" s="971"/>
      <c r="AO29" s="971"/>
      <c r="AP29" s="971" t="s">
        <v>595</v>
      </c>
      <c r="AQ29" s="971"/>
      <c r="AR29" s="971"/>
      <c r="AS29" s="971"/>
      <c r="AT29" s="971"/>
      <c r="AU29" s="971" t="s">
        <v>595</v>
      </c>
      <c r="AV29" s="971"/>
      <c r="AW29" s="971"/>
      <c r="AX29" s="971"/>
      <c r="AY29" s="971"/>
      <c r="AZ29" s="1042" t="s">
        <v>595</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405</v>
      </c>
      <c r="C30" s="1032"/>
      <c r="D30" s="1032"/>
      <c r="E30" s="1032"/>
      <c r="F30" s="1032"/>
      <c r="G30" s="1032"/>
      <c r="H30" s="1032"/>
      <c r="I30" s="1032"/>
      <c r="J30" s="1032"/>
      <c r="K30" s="1032"/>
      <c r="L30" s="1032"/>
      <c r="M30" s="1032"/>
      <c r="N30" s="1032"/>
      <c r="O30" s="1032"/>
      <c r="P30" s="1033"/>
      <c r="Q30" s="1039">
        <v>683</v>
      </c>
      <c r="R30" s="1040"/>
      <c r="S30" s="1040"/>
      <c r="T30" s="1040"/>
      <c r="U30" s="1040"/>
      <c r="V30" s="1040">
        <v>681</v>
      </c>
      <c r="W30" s="1040"/>
      <c r="X30" s="1040"/>
      <c r="Y30" s="1040"/>
      <c r="Z30" s="1040"/>
      <c r="AA30" s="1040">
        <v>2</v>
      </c>
      <c r="AB30" s="1040"/>
      <c r="AC30" s="1040"/>
      <c r="AD30" s="1040"/>
      <c r="AE30" s="1041"/>
      <c r="AF30" s="1036">
        <v>2</v>
      </c>
      <c r="AG30" s="1037"/>
      <c r="AH30" s="1037"/>
      <c r="AI30" s="1037"/>
      <c r="AJ30" s="1038"/>
      <c r="AK30" s="980">
        <v>168</v>
      </c>
      <c r="AL30" s="971"/>
      <c r="AM30" s="971"/>
      <c r="AN30" s="971"/>
      <c r="AO30" s="971"/>
      <c r="AP30" s="971" t="s">
        <v>595</v>
      </c>
      <c r="AQ30" s="971"/>
      <c r="AR30" s="971"/>
      <c r="AS30" s="971"/>
      <c r="AT30" s="971"/>
      <c r="AU30" s="971" t="s">
        <v>595</v>
      </c>
      <c r="AV30" s="971"/>
      <c r="AW30" s="971"/>
      <c r="AX30" s="971"/>
      <c r="AY30" s="971"/>
      <c r="AZ30" s="1042" t="s">
        <v>595</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406</v>
      </c>
      <c r="C31" s="1032"/>
      <c r="D31" s="1032"/>
      <c r="E31" s="1032"/>
      <c r="F31" s="1032"/>
      <c r="G31" s="1032"/>
      <c r="H31" s="1032"/>
      <c r="I31" s="1032"/>
      <c r="J31" s="1032"/>
      <c r="K31" s="1032"/>
      <c r="L31" s="1032"/>
      <c r="M31" s="1032"/>
      <c r="N31" s="1032"/>
      <c r="O31" s="1032"/>
      <c r="P31" s="1033"/>
      <c r="Q31" s="1039">
        <v>4558</v>
      </c>
      <c r="R31" s="1040"/>
      <c r="S31" s="1040"/>
      <c r="T31" s="1040"/>
      <c r="U31" s="1040"/>
      <c r="V31" s="1040">
        <v>4364</v>
      </c>
      <c r="W31" s="1040"/>
      <c r="X31" s="1040"/>
      <c r="Y31" s="1040"/>
      <c r="Z31" s="1040"/>
      <c r="AA31" s="1040">
        <v>194</v>
      </c>
      <c r="AB31" s="1040"/>
      <c r="AC31" s="1040"/>
      <c r="AD31" s="1040"/>
      <c r="AE31" s="1041"/>
      <c r="AF31" s="1036">
        <v>194</v>
      </c>
      <c r="AG31" s="1037"/>
      <c r="AH31" s="1037"/>
      <c r="AI31" s="1037"/>
      <c r="AJ31" s="1038"/>
      <c r="AK31" s="980">
        <v>651</v>
      </c>
      <c r="AL31" s="971"/>
      <c r="AM31" s="971"/>
      <c r="AN31" s="971"/>
      <c r="AO31" s="971"/>
      <c r="AP31" s="971" t="s">
        <v>595</v>
      </c>
      <c r="AQ31" s="971"/>
      <c r="AR31" s="971"/>
      <c r="AS31" s="971"/>
      <c r="AT31" s="971"/>
      <c r="AU31" s="971" t="s">
        <v>595</v>
      </c>
      <c r="AV31" s="971"/>
      <c r="AW31" s="971"/>
      <c r="AX31" s="971"/>
      <c r="AY31" s="971"/>
      <c r="AZ31" s="1042" t="s">
        <v>595</v>
      </c>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407</v>
      </c>
      <c r="C32" s="1032"/>
      <c r="D32" s="1032"/>
      <c r="E32" s="1032"/>
      <c r="F32" s="1032"/>
      <c r="G32" s="1032"/>
      <c r="H32" s="1032"/>
      <c r="I32" s="1032"/>
      <c r="J32" s="1032"/>
      <c r="K32" s="1032"/>
      <c r="L32" s="1032"/>
      <c r="M32" s="1032"/>
      <c r="N32" s="1032"/>
      <c r="O32" s="1032"/>
      <c r="P32" s="1033"/>
      <c r="Q32" s="1039">
        <v>159400</v>
      </c>
      <c r="R32" s="1040"/>
      <c r="S32" s="1040"/>
      <c r="T32" s="1040"/>
      <c r="U32" s="1040"/>
      <c r="V32" s="1040">
        <v>159223</v>
      </c>
      <c r="W32" s="1040"/>
      <c r="X32" s="1040"/>
      <c r="Y32" s="1040"/>
      <c r="Z32" s="1040"/>
      <c r="AA32" s="1040">
        <v>177</v>
      </c>
      <c r="AB32" s="1040"/>
      <c r="AC32" s="1040"/>
      <c r="AD32" s="1040"/>
      <c r="AE32" s="1041"/>
      <c r="AF32" s="1036">
        <v>177</v>
      </c>
      <c r="AG32" s="1037"/>
      <c r="AH32" s="1037"/>
      <c r="AI32" s="1037"/>
      <c r="AJ32" s="1038"/>
      <c r="AK32" s="980" t="s">
        <v>595</v>
      </c>
      <c r="AL32" s="971"/>
      <c r="AM32" s="971"/>
      <c r="AN32" s="971"/>
      <c r="AO32" s="971"/>
      <c r="AP32" s="971" t="s">
        <v>595</v>
      </c>
      <c r="AQ32" s="971"/>
      <c r="AR32" s="971"/>
      <c r="AS32" s="971"/>
      <c r="AT32" s="971"/>
      <c r="AU32" s="971" t="s">
        <v>595</v>
      </c>
      <c r="AV32" s="971"/>
      <c r="AW32" s="971"/>
      <c r="AX32" s="971"/>
      <c r="AY32" s="971"/>
      <c r="AZ32" s="1042" t="s">
        <v>595</v>
      </c>
      <c r="BA32" s="1042"/>
      <c r="BB32" s="1042"/>
      <c r="BC32" s="1042"/>
      <c r="BD32" s="1042"/>
      <c r="BE32" s="972"/>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t="s">
        <v>408</v>
      </c>
      <c r="C33" s="1032"/>
      <c r="D33" s="1032"/>
      <c r="E33" s="1032"/>
      <c r="F33" s="1032"/>
      <c r="G33" s="1032"/>
      <c r="H33" s="1032"/>
      <c r="I33" s="1032"/>
      <c r="J33" s="1032"/>
      <c r="K33" s="1032"/>
      <c r="L33" s="1032"/>
      <c r="M33" s="1032"/>
      <c r="N33" s="1032"/>
      <c r="O33" s="1032"/>
      <c r="P33" s="1033"/>
      <c r="Q33" s="1039">
        <v>134</v>
      </c>
      <c r="R33" s="1040"/>
      <c r="S33" s="1040"/>
      <c r="T33" s="1040"/>
      <c r="U33" s="1040"/>
      <c r="V33" s="1040">
        <v>122</v>
      </c>
      <c r="W33" s="1040"/>
      <c r="X33" s="1040"/>
      <c r="Y33" s="1040"/>
      <c r="Z33" s="1040"/>
      <c r="AA33" s="1040">
        <v>11</v>
      </c>
      <c r="AB33" s="1040"/>
      <c r="AC33" s="1040"/>
      <c r="AD33" s="1040"/>
      <c r="AE33" s="1041"/>
      <c r="AF33" s="1036">
        <v>55</v>
      </c>
      <c r="AG33" s="1037"/>
      <c r="AH33" s="1037"/>
      <c r="AI33" s="1037"/>
      <c r="AJ33" s="1038"/>
      <c r="AK33" s="980">
        <v>91</v>
      </c>
      <c r="AL33" s="971"/>
      <c r="AM33" s="971"/>
      <c r="AN33" s="971"/>
      <c r="AO33" s="971"/>
      <c r="AP33" s="971">
        <v>249</v>
      </c>
      <c r="AQ33" s="971"/>
      <c r="AR33" s="971"/>
      <c r="AS33" s="971"/>
      <c r="AT33" s="971"/>
      <c r="AU33" s="971">
        <v>237</v>
      </c>
      <c r="AV33" s="971"/>
      <c r="AW33" s="971"/>
      <c r="AX33" s="971"/>
      <c r="AY33" s="971"/>
      <c r="AZ33" s="1042" t="s">
        <v>595</v>
      </c>
      <c r="BA33" s="1042"/>
      <c r="BB33" s="1042"/>
      <c r="BC33" s="1042"/>
      <c r="BD33" s="1042"/>
      <c r="BE33" s="972" t="s">
        <v>409</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t="s">
        <v>410</v>
      </c>
      <c r="C34" s="1032"/>
      <c r="D34" s="1032"/>
      <c r="E34" s="1032"/>
      <c r="F34" s="1032"/>
      <c r="G34" s="1032"/>
      <c r="H34" s="1032"/>
      <c r="I34" s="1032"/>
      <c r="J34" s="1032"/>
      <c r="K34" s="1032"/>
      <c r="L34" s="1032"/>
      <c r="M34" s="1032"/>
      <c r="N34" s="1032"/>
      <c r="O34" s="1032"/>
      <c r="P34" s="1033"/>
      <c r="Q34" s="1039">
        <v>625</v>
      </c>
      <c r="R34" s="1040"/>
      <c r="S34" s="1040"/>
      <c r="T34" s="1040"/>
      <c r="U34" s="1040"/>
      <c r="V34" s="1040">
        <v>584</v>
      </c>
      <c r="W34" s="1040"/>
      <c r="X34" s="1040"/>
      <c r="Y34" s="1040"/>
      <c r="Z34" s="1040"/>
      <c r="AA34" s="1040">
        <v>42</v>
      </c>
      <c r="AB34" s="1040"/>
      <c r="AC34" s="1040"/>
      <c r="AD34" s="1040"/>
      <c r="AE34" s="1041"/>
      <c r="AF34" s="1036">
        <v>188</v>
      </c>
      <c r="AG34" s="1037"/>
      <c r="AH34" s="1037"/>
      <c r="AI34" s="1037"/>
      <c r="AJ34" s="1038"/>
      <c r="AK34" s="980">
        <v>492</v>
      </c>
      <c r="AL34" s="971"/>
      <c r="AM34" s="971"/>
      <c r="AN34" s="971"/>
      <c r="AO34" s="971"/>
      <c r="AP34" s="971">
        <v>5314</v>
      </c>
      <c r="AQ34" s="971"/>
      <c r="AR34" s="971"/>
      <c r="AS34" s="971"/>
      <c r="AT34" s="971"/>
      <c r="AU34" s="971">
        <v>4735</v>
      </c>
      <c r="AV34" s="971"/>
      <c r="AW34" s="971"/>
      <c r="AX34" s="971"/>
      <c r="AY34" s="971"/>
      <c r="AZ34" s="1042" t="s">
        <v>595</v>
      </c>
      <c r="BA34" s="1042"/>
      <c r="BB34" s="1042"/>
      <c r="BC34" s="1042"/>
      <c r="BD34" s="1042"/>
      <c r="BE34" s="972" t="s">
        <v>411</v>
      </c>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t="s">
        <v>412</v>
      </c>
      <c r="C35" s="1032"/>
      <c r="D35" s="1032"/>
      <c r="E35" s="1032"/>
      <c r="F35" s="1032"/>
      <c r="G35" s="1032"/>
      <c r="H35" s="1032"/>
      <c r="I35" s="1032"/>
      <c r="J35" s="1032"/>
      <c r="K35" s="1032"/>
      <c r="L35" s="1032"/>
      <c r="M35" s="1032"/>
      <c r="N35" s="1032"/>
      <c r="O35" s="1032"/>
      <c r="P35" s="1033"/>
      <c r="Q35" s="1039">
        <v>72</v>
      </c>
      <c r="R35" s="1040"/>
      <c r="S35" s="1040"/>
      <c r="T35" s="1040"/>
      <c r="U35" s="1040"/>
      <c r="V35" s="1040">
        <v>38</v>
      </c>
      <c r="W35" s="1040"/>
      <c r="X35" s="1040"/>
      <c r="Y35" s="1040"/>
      <c r="Z35" s="1040"/>
      <c r="AA35" s="1040">
        <v>34</v>
      </c>
      <c r="AB35" s="1040"/>
      <c r="AC35" s="1040"/>
      <c r="AD35" s="1040"/>
      <c r="AE35" s="1041"/>
      <c r="AF35" s="1036">
        <v>34</v>
      </c>
      <c r="AG35" s="1037"/>
      <c r="AH35" s="1037"/>
      <c r="AI35" s="1037"/>
      <c r="AJ35" s="1038"/>
      <c r="AK35" s="980">
        <v>12</v>
      </c>
      <c r="AL35" s="971"/>
      <c r="AM35" s="971"/>
      <c r="AN35" s="971"/>
      <c r="AO35" s="971"/>
      <c r="AP35" s="971" t="s">
        <v>595</v>
      </c>
      <c r="AQ35" s="971"/>
      <c r="AR35" s="971"/>
      <c r="AS35" s="971"/>
      <c r="AT35" s="971"/>
      <c r="AU35" s="971" t="s">
        <v>595</v>
      </c>
      <c r="AV35" s="971"/>
      <c r="AW35" s="971"/>
      <c r="AX35" s="971"/>
      <c r="AY35" s="971"/>
      <c r="AZ35" s="1043" t="s">
        <v>595</v>
      </c>
      <c r="BA35" s="1042"/>
      <c r="BB35" s="1042"/>
      <c r="BC35" s="1042"/>
      <c r="BD35" s="1042"/>
      <c r="BE35" s="972" t="s">
        <v>413</v>
      </c>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t="s">
        <v>414</v>
      </c>
      <c r="C36" s="1032"/>
      <c r="D36" s="1032"/>
      <c r="E36" s="1032"/>
      <c r="F36" s="1032"/>
      <c r="G36" s="1032"/>
      <c r="H36" s="1032"/>
      <c r="I36" s="1032"/>
      <c r="J36" s="1032"/>
      <c r="K36" s="1032"/>
      <c r="L36" s="1032"/>
      <c r="M36" s="1032"/>
      <c r="N36" s="1032"/>
      <c r="O36" s="1032"/>
      <c r="P36" s="1033"/>
      <c r="Q36" s="1039">
        <v>5</v>
      </c>
      <c r="R36" s="1040"/>
      <c r="S36" s="1040"/>
      <c r="T36" s="1040"/>
      <c r="U36" s="1040"/>
      <c r="V36" s="1040">
        <v>4</v>
      </c>
      <c r="W36" s="1040"/>
      <c r="X36" s="1040"/>
      <c r="Y36" s="1040"/>
      <c r="Z36" s="1040"/>
      <c r="AA36" s="1040">
        <v>1</v>
      </c>
      <c r="AB36" s="1040"/>
      <c r="AC36" s="1040"/>
      <c r="AD36" s="1040"/>
      <c r="AE36" s="1041"/>
      <c r="AF36" s="1036">
        <v>1</v>
      </c>
      <c r="AG36" s="1037"/>
      <c r="AH36" s="1037"/>
      <c r="AI36" s="1037"/>
      <c r="AJ36" s="1038"/>
      <c r="AK36" s="980">
        <v>3</v>
      </c>
      <c r="AL36" s="971"/>
      <c r="AM36" s="971"/>
      <c r="AN36" s="971"/>
      <c r="AO36" s="971"/>
      <c r="AP36" s="971">
        <v>25</v>
      </c>
      <c r="AQ36" s="971"/>
      <c r="AR36" s="971"/>
      <c r="AS36" s="971"/>
      <c r="AT36" s="971"/>
      <c r="AU36" s="971">
        <v>22</v>
      </c>
      <c r="AV36" s="971"/>
      <c r="AW36" s="971"/>
      <c r="AX36" s="971"/>
      <c r="AY36" s="971"/>
      <c r="AZ36" s="1042" t="s">
        <v>595</v>
      </c>
      <c r="BA36" s="1042"/>
      <c r="BB36" s="1042"/>
      <c r="BC36" s="1042"/>
      <c r="BD36" s="1042"/>
      <c r="BE36" s="972" t="s">
        <v>415</v>
      </c>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t="s">
        <v>416</v>
      </c>
      <c r="C37" s="1032"/>
      <c r="D37" s="1032"/>
      <c r="E37" s="1032"/>
      <c r="F37" s="1032"/>
      <c r="G37" s="1032"/>
      <c r="H37" s="1032"/>
      <c r="I37" s="1032"/>
      <c r="J37" s="1032"/>
      <c r="K37" s="1032"/>
      <c r="L37" s="1032"/>
      <c r="M37" s="1032"/>
      <c r="N37" s="1032"/>
      <c r="O37" s="1032"/>
      <c r="P37" s="1033"/>
      <c r="Q37" s="1039">
        <v>72</v>
      </c>
      <c r="R37" s="1040"/>
      <c r="S37" s="1040"/>
      <c r="T37" s="1040"/>
      <c r="U37" s="1040"/>
      <c r="V37" s="1040">
        <v>71</v>
      </c>
      <c r="W37" s="1040"/>
      <c r="X37" s="1040"/>
      <c r="Y37" s="1040"/>
      <c r="Z37" s="1040"/>
      <c r="AA37" s="1040">
        <v>1</v>
      </c>
      <c r="AB37" s="1040"/>
      <c r="AC37" s="1040"/>
      <c r="AD37" s="1040"/>
      <c r="AE37" s="1041"/>
      <c r="AF37" s="1036">
        <v>1</v>
      </c>
      <c r="AG37" s="1037"/>
      <c r="AH37" s="1037"/>
      <c r="AI37" s="1037"/>
      <c r="AJ37" s="1038"/>
      <c r="AK37" s="980">
        <v>64</v>
      </c>
      <c r="AL37" s="971"/>
      <c r="AM37" s="971"/>
      <c r="AN37" s="971"/>
      <c r="AO37" s="971"/>
      <c r="AP37" s="971">
        <v>179</v>
      </c>
      <c r="AQ37" s="971"/>
      <c r="AR37" s="971"/>
      <c r="AS37" s="971"/>
      <c r="AT37" s="971"/>
      <c r="AU37" s="971">
        <v>179</v>
      </c>
      <c r="AV37" s="971"/>
      <c r="AW37" s="971"/>
      <c r="AX37" s="971"/>
      <c r="AY37" s="971"/>
      <c r="AZ37" s="1042" t="s">
        <v>595</v>
      </c>
      <c r="BA37" s="1042"/>
      <c r="BB37" s="1042"/>
      <c r="BC37" s="1042"/>
      <c r="BD37" s="1042"/>
      <c r="BE37" s="972" t="s">
        <v>417</v>
      </c>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t="s">
        <v>418</v>
      </c>
      <c r="C38" s="1032"/>
      <c r="D38" s="1032"/>
      <c r="E38" s="1032"/>
      <c r="F38" s="1032"/>
      <c r="G38" s="1032"/>
      <c r="H38" s="1032"/>
      <c r="I38" s="1032"/>
      <c r="J38" s="1032"/>
      <c r="K38" s="1032"/>
      <c r="L38" s="1032"/>
      <c r="M38" s="1032"/>
      <c r="N38" s="1032"/>
      <c r="O38" s="1032"/>
      <c r="P38" s="1033"/>
      <c r="Q38" s="1039">
        <v>2</v>
      </c>
      <c r="R38" s="1040"/>
      <c r="S38" s="1040"/>
      <c r="T38" s="1040"/>
      <c r="U38" s="1040"/>
      <c r="V38" s="1040" t="s">
        <v>595</v>
      </c>
      <c r="W38" s="1040"/>
      <c r="X38" s="1040"/>
      <c r="Y38" s="1040"/>
      <c r="Z38" s="1040"/>
      <c r="AA38" s="1040">
        <v>2</v>
      </c>
      <c r="AB38" s="1040"/>
      <c r="AC38" s="1040"/>
      <c r="AD38" s="1040"/>
      <c r="AE38" s="1041"/>
      <c r="AF38" s="1036">
        <v>2</v>
      </c>
      <c r="AG38" s="1037"/>
      <c r="AH38" s="1037"/>
      <c r="AI38" s="1037"/>
      <c r="AJ38" s="1038"/>
      <c r="AK38" s="980" t="s">
        <v>595</v>
      </c>
      <c r="AL38" s="971"/>
      <c r="AM38" s="971"/>
      <c r="AN38" s="971"/>
      <c r="AO38" s="971"/>
      <c r="AP38" s="971" t="s">
        <v>595</v>
      </c>
      <c r="AQ38" s="971"/>
      <c r="AR38" s="971"/>
      <c r="AS38" s="971"/>
      <c r="AT38" s="971"/>
      <c r="AU38" s="971" t="s">
        <v>595</v>
      </c>
      <c r="AV38" s="971"/>
      <c r="AW38" s="971"/>
      <c r="AX38" s="971"/>
      <c r="AY38" s="971"/>
      <c r="AZ38" s="1042" t="s">
        <v>595</v>
      </c>
      <c r="BA38" s="1042"/>
      <c r="BB38" s="1042"/>
      <c r="BC38" s="1042"/>
      <c r="BD38" s="1042"/>
      <c r="BE38" s="972" t="s">
        <v>417</v>
      </c>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419</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391</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677</v>
      </c>
      <c r="AG63" s="959"/>
      <c r="AH63" s="959"/>
      <c r="AI63" s="959"/>
      <c r="AJ63" s="1023"/>
      <c r="AK63" s="1024"/>
      <c r="AL63" s="963"/>
      <c r="AM63" s="963"/>
      <c r="AN63" s="963"/>
      <c r="AO63" s="963"/>
      <c r="AP63" s="959">
        <v>5767</v>
      </c>
      <c r="AQ63" s="959"/>
      <c r="AR63" s="959"/>
      <c r="AS63" s="959"/>
      <c r="AT63" s="959"/>
      <c r="AU63" s="959">
        <v>5173</v>
      </c>
      <c r="AV63" s="959"/>
      <c r="AW63" s="959"/>
      <c r="AX63" s="959"/>
      <c r="AY63" s="959"/>
      <c r="AZ63" s="1018"/>
      <c r="BA63" s="1018"/>
      <c r="BB63" s="1018"/>
      <c r="BC63" s="1018"/>
      <c r="BD63" s="1018"/>
      <c r="BE63" s="960"/>
      <c r="BF63" s="960"/>
      <c r="BG63" s="960"/>
      <c r="BH63" s="960"/>
      <c r="BI63" s="961"/>
      <c r="BJ63" s="1019" t="s">
        <v>421</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423</v>
      </c>
      <c r="B66" s="997"/>
      <c r="C66" s="997"/>
      <c r="D66" s="997"/>
      <c r="E66" s="997"/>
      <c r="F66" s="997"/>
      <c r="G66" s="997"/>
      <c r="H66" s="997"/>
      <c r="I66" s="997"/>
      <c r="J66" s="997"/>
      <c r="K66" s="997"/>
      <c r="L66" s="997"/>
      <c r="M66" s="997"/>
      <c r="N66" s="997"/>
      <c r="O66" s="997"/>
      <c r="P66" s="998"/>
      <c r="Q66" s="1002" t="s">
        <v>424</v>
      </c>
      <c r="R66" s="1003"/>
      <c r="S66" s="1003"/>
      <c r="T66" s="1003"/>
      <c r="U66" s="1004"/>
      <c r="V66" s="1002" t="s">
        <v>425</v>
      </c>
      <c r="W66" s="1003"/>
      <c r="X66" s="1003"/>
      <c r="Y66" s="1003"/>
      <c r="Z66" s="1004"/>
      <c r="AA66" s="1002" t="s">
        <v>426</v>
      </c>
      <c r="AB66" s="1003"/>
      <c r="AC66" s="1003"/>
      <c r="AD66" s="1003"/>
      <c r="AE66" s="1004"/>
      <c r="AF66" s="1008" t="s">
        <v>427</v>
      </c>
      <c r="AG66" s="1009"/>
      <c r="AH66" s="1009"/>
      <c r="AI66" s="1009"/>
      <c r="AJ66" s="1010"/>
      <c r="AK66" s="1002" t="s">
        <v>428</v>
      </c>
      <c r="AL66" s="997"/>
      <c r="AM66" s="997"/>
      <c r="AN66" s="997"/>
      <c r="AO66" s="998"/>
      <c r="AP66" s="1002" t="s">
        <v>429</v>
      </c>
      <c r="AQ66" s="1003"/>
      <c r="AR66" s="1003"/>
      <c r="AS66" s="1003"/>
      <c r="AT66" s="1004"/>
      <c r="AU66" s="1002" t="s">
        <v>430</v>
      </c>
      <c r="AV66" s="1003"/>
      <c r="AW66" s="1003"/>
      <c r="AX66" s="1003"/>
      <c r="AY66" s="1004"/>
      <c r="AZ66" s="1002" t="s">
        <v>377</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6" t="s">
        <v>597</v>
      </c>
      <c r="C68" s="987"/>
      <c r="D68" s="987"/>
      <c r="E68" s="987"/>
      <c r="F68" s="987"/>
      <c r="G68" s="987"/>
      <c r="H68" s="987"/>
      <c r="I68" s="987"/>
      <c r="J68" s="987"/>
      <c r="K68" s="987"/>
      <c r="L68" s="987"/>
      <c r="M68" s="987"/>
      <c r="N68" s="987"/>
      <c r="O68" s="987"/>
      <c r="P68" s="988"/>
      <c r="Q68" s="989">
        <v>91</v>
      </c>
      <c r="R68" s="983"/>
      <c r="S68" s="983"/>
      <c r="T68" s="983"/>
      <c r="U68" s="983"/>
      <c r="V68" s="983">
        <v>85</v>
      </c>
      <c r="W68" s="983"/>
      <c r="X68" s="983"/>
      <c r="Y68" s="983"/>
      <c r="Z68" s="983"/>
      <c r="AA68" s="983">
        <v>5</v>
      </c>
      <c r="AB68" s="983"/>
      <c r="AC68" s="983"/>
      <c r="AD68" s="983"/>
      <c r="AE68" s="983"/>
      <c r="AF68" s="983">
        <v>5</v>
      </c>
      <c r="AG68" s="983"/>
      <c r="AH68" s="983"/>
      <c r="AI68" s="983"/>
      <c r="AJ68" s="983"/>
      <c r="AK68" s="983">
        <v>5</v>
      </c>
      <c r="AL68" s="983"/>
      <c r="AM68" s="983"/>
      <c r="AN68" s="983"/>
      <c r="AO68" s="983"/>
      <c r="AP68" s="982" t="s">
        <v>595</v>
      </c>
      <c r="AQ68" s="983"/>
      <c r="AR68" s="983"/>
      <c r="AS68" s="983"/>
      <c r="AT68" s="983"/>
      <c r="AU68" s="983" t="s">
        <v>595</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598</v>
      </c>
      <c r="C69" s="975"/>
      <c r="D69" s="975"/>
      <c r="E69" s="975"/>
      <c r="F69" s="975"/>
      <c r="G69" s="975"/>
      <c r="H69" s="975"/>
      <c r="I69" s="975"/>
      <c r="J69" s="975"/>
      <c r="K69" s="975"/>
      <c r="L69" s="975"/>
      <c r="M69" s="975"/>
      <c r="N69" s="975"/>
      <c r="O69" s="975"/>
      <c r="P69" s="976"/>
      <c r="Q69" s="977">
        <v>258426</v>
      </c>
      <c r="R69" s="971"/>
      <c r="S69" s="971"/>
      <c r="T69" s="971"/>
      <c r="U69" s="971"/>
      <c r="V69" s="971">
        <v>253681</v>
      </c>
      <c r="W69" s="971"/>
      <c r="X69" s="971"/>
      <c r="Y69" s="971"/>
      <c r="Z69" s="971"/>
      <c r="AA69" s="971">
        <v>4745</v>
      </c>
      <c r="AB69" s="971"/>
      <c r="AC69" s="971"/>
      <c r="AD69" s="971"/>
      <c r="AE69" s="971"/>
      <c r="AF69" s="971">
        <v>4745</v>
      </c>
      <c r="AG69" s="971"/>
      <c r="AH69" s="971"/>
      <c r="AI69" s="971"/>
      <c r="AJ69" s="971"/>
      <c r="AK69" s="971">
        <v>1906</v>
      </c>
      <c r="AL69" s="971"/>
      <c r="AM69" s="971"/>
      <c r="AN69" s="971"/>
      <c r="AO69" s="971"/>
      <c r="AP69" s="971" t="s">
        <v>595</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599</v>
      </c>
      <c r="C70" s="975"/>
      <c r="D70" s="975"/>
      <c r="E70" s="975"/>
      <c r="F70" s="975"/>
      <c r="G70" s="975"/>
      <c r="H70" s="975"/>
      <c r="I70" s="975"/>
      <c r="J70" s="975"/>
      <c r="K70" s="975"/>
      <c r="L70" s="975"/>
      <c r="M70" s="975"/>
      <c r="N70" s="975"/>
      <c r="O70" s="975"/>
      <c r="P70" s="976"/>
      <c r="Q70" s="977">
        <v>13398</v>
      </c>
      <c r="R70" s="971"/>
      <c r="S70" s="971"/>
      <c r="T70" s="971"/>
      <c r="U70" s="971"/>
      <c r="V70" s="971">
        <v>13130</v>
      </c>
      <c r="W70" s="971"/>
      <c r="X70" s="971"/>
      <c r="Y70" s="971"/>
      <c r="Z70" s="971"/>
      <c r="AA70" s="971">
        <v>268</v>
      </c>
      <c r="AB70" s="971"/>
      <c r="AC70" s="971"/>
      <c r="AD70" s="971"/>
      <c r="AE70" s="971"/>
      <c r="AF70" s="971">
        <v>6320</v>
      </c>
      <c r="AG70" s="971"/>
      <c r="AH70" s="971"/>
      <c r="AI70" s="971"/>
      <c r="AJ70" s="971"/>
      <c r="AK70" s="971">
        <v>822</v>
      </c>
      <c r="AL70" s="971"/>
      <c r="AM70" s="971"/>
      <c r="AN70" s="971"/>
      <c r="AO70" s="971"/>
      <c r="AP70" s="971">
        <v>2015</v>
      </c>
      <c r="AQ70" s="971"/>
      <c r="AR70" s="971"/>
      <c r="AS70" s="971"/>
      <c r="AT70" s="971"/>
      <c r="AU70" s="971">
        <v>149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600</v>
      </c>
      <c r="C71" s="975"/>
      <c r="D71" s="975"/>
      <c r="E71" s="975"/>
      <c r="F71" s="975"/>
      <c r="G71" s="975"/>
      <c r="H71" s="975"/>
      <c r="I71" s="975"/>
      <c r="J71" s="975"/>
      <c r="K71" s="975"/>
      <c r="L71" s="975"/>
      <c r="M71" s="975"/>
      <c r="N71" s="975"/>
      <c r="O71" s="975"/>
      <c r="P71" s="976"/>
      <c r="Q71" s="977">
        <v>4301</v>
      </c>
      <c r="R71" s="971"/>
      <c r="S71" s="971"/>
      <c r="T71" s="971"/>
      <c r="U71" s="971"/>
      <c r="V71" s="971">
        <v>3692</v>
      </c>
      <c r="W71" s="971"/>
      <c r="X71" s="971"/>
      <c r="Y71" s="971"/>
      <c r="Z71" s="971"/>
      <c r="AA71" s="971">
        <v>609</v>
      </c>
      <c r="AB71" s="971"/>
      <c r="AC71" s="971"/>
      <c r="AD71" s="971"/>
      <c r="AE71" s="971"/>
      <c r="AF71" s="971">
        <v>609</v>
      </c>
      <c r="AG71" s="971"/>
      <c r="AH71" s="971"/>
      <c r="AI71" s="971"/>
      <c r="AJ71" s="971"/>
      <c r="AK71" s="971">
        <v>6</v>
      </c>
      <c r="AL71" s="971"/>
      <c r="AM71" s="971"/>
      <c r="AN71" s="971"/>
      <c r="AO71" s="971"/>
      <c r="AP71" s="971" t="s">
        <v>595</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601</v>
      </c>
      <c r="C72" s="975"/>
      <c r="D72" s="975"/>
      <c r="E72" s="975"/>
      <c r="F72" s="975"/>
      <c r="G72" s="975"/>
      <c r="H72" s="975"/>
      <c r="I72" s="975"/>
      <c r="J72" s="975"/>
      <c r="K72" s="975"/>
      <c r="L72" s="975"/>
      <c r="M72" s="975"/>
      <c r="N72" s="975"/>
      <c r="O72" s="975"/>
      <c r="P72" s="976"/>
      <c r="Q72" s="977">
        <v>159</v>
      </c>
      <c r="R72" s="971"/>
      <c r="S72" s="971"/>
      <c r="T72" s="971"/>
      <c r="U72" s="971"/>
      <c r="V72" s="971">
        <v>134</v>
      </c>
      <c r="W72" s="971"/>
      <c r="X72" s="971"/>
      <c r="Y72" s="971"/>
      <c r="Z72" s="971"/>
      <c r="AA72" s="971">
        <v>24</v>
      </c>
      <c r="AB72" s="971"/>
      <c r="AC72" s="971"/>
      <c r="AD72" s="971"/>
      <c r="AE72" s="971"/>
      <c r="AF72" s="971">
        <v>24</v>
      </c>
      <c r="AG72" s="971"/>
      <c r="AH72" s="971"/>
      <c r="AI72" s="971"/>
      <c r="AJ72" s="971"/>
      <c r="AK72" s="971">
        <v>9</v>
      </c>
      <c r="AL72" s="971"/>
      <c r="AM72" s="971"/>
      <c r="AN72" s="971"/>
      <c r="AO72" s="971"/>
      <c r="AP72" s="971" t="s">
        <v>595</v>
      </c>
      <c r="AQ72" s="971"/>
      <c r="AR72" s="971"/>
      <c r="AS72" s="971"/>
      <c r="AT72" s="971"/>
      <c r="AU72" s="971" t="s">
        <v>595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602</v>
      </c>
      <c r="C73" s="975"/>
      <c r="D73" s="975"/>
      <c r="E73" s="975"/>
      <c r="F73" s="975"/>
      <c r="G73" s="975"/>
      <c r="H73" s="975"/>
      <c r="I73" s="975"/>
      <c r="J73" s="975"/>
      <c r="K73" s="975"/>
      <c r="L73" s="975"/>
      <c r="M73" s="975"/>
      <c r="N73" s="975"/>
      <c r="O73" s="975"/>
      <c r="P73" s="976"/>
      <c r="Q73" s="977">
        <v>9909</v>
      </c>
      <c r="R73" s="971"/>
      <c r="S73" s="971"/>
      <c r="T73" s="971"/>
      <c r="U73" s="971"/>
      <c r="V73" s="971">
        <v>8882</v>
      </c>
      <c r="W73" s="971"/>
      <c r="X73" s="971"/>
      <c r="Y73" s="971"/>
      <c r="Z73" s="971"/>
      <c r="AA73" s="971">
        <v>1026</v>
      </c>
      <c r="AB73" s="971"/>
      <c r="AC73" s="971"/>
      <c r="AD73" s="971"/>
      <c r="AE73" s="971"/>
      <c r="AF73" s="971">
        <v>5892</v>
      </c>
      <c r="AG73" s="971"/>
      <c r="AH73" s="971"/>
      <c r="AI73" s="971"/>
      <c r="AJ73" s="971"/>
      <c r="AK73" s="971" t="s">
        <v>595</v>
      </c>
      <c r="AL73" s="971"/>
      <c r="AM73" s="971"/>
      <c r="AN73" s="971"/>
      <c r="AO73" s="971"/>
      <c r="AP73" s="971">
        <v>26903</v>
      </c>
      <c r="AQ73" s="971"/>
      <c r="AR73" s="971"/>
      <c r="AS73" s="971"/>
      <c r="AT73" s="971"/>
      <c r="AU73" s="971" t="s">
        <v>595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17596</v>
      </c>
      <c r="AG88" s="959"/>
      <c r="AH88" s="959"/>
      <c r="AI88" s="959"/>
      <c r="AJ88" s="959"/>
      <c r="AK88" s="963"/>
      <c r="AL88" s="963"/>
      <c r="AM88" s="963"/>
      <c r="AN88" s="963"/>
      <c r="AO88" s="963"/>
      <c r="AP88" s="959">
        <v>28918</v>
      </c>
      <c r="AQ88" s="959"/>
      <c r="AR88" s="959"/>
      <c r="AS88" s="959"/>
      <c r="AT88" s="959"/>
      <c r="AU88" s="959">
        <v>149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v>0</v>
      </c>
      <c r="CX102" s="953"/>
      <c r="CY102" s="953"/>
      <c r="CZ102" s="953"/>
      <c r="DA102" s="954"/>
      <c r="DB102" s="952" t="s">
        <v>595</v>
      </c>
      <c r="DC102" s="953"/>
      <c r="DD102" s="953"/>
      <c r="DE102" s="953"/>
      <c r="DF102" s="954"/>
      <c r="DG102" s="952" t="s">
        <v>595</v>
      </c>
      <c r="DH102" s="953"/>
      <c r="DI102" s="953"/>
      <c r="DJ102" s="953"/>
      <c r="DK102" s="954"/>
      <c r="DL102" s="952" t="s">
        <v>595</v>
      </c>
      <c r="DM102" s="953"/>
      <c r="DN102" s="953"/>
      <c r="DO102" s="953"/>
      <c r="DP102" s="954"/>
      <c r="DQ102" s="952" t="s">
        <v>595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307</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307</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307</v>
      </c>
      <c r="DR109" s="896"/>
      <c r="DS109" s="896"/>
      <c r="DT109" s="896"/>
      <c r="DU109" s="897"/>
      <c r="DV109" s="898" t="s">
        <v>442</v>
      </c>
      <c r="DW109" s="896"/>
      <c r="DX109" s="896"/>
      <c r="DY109" s="896"/>
      <c r="DZ109" s="929"/>
    </row>
    <row r="110" spans="1:131" s="230" customFormat="1" ht="26.25" customHeight="1" x14ac:dyDescent="0.2">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1354534</v>
      </c>
      <c r="AB110" s="889"/>
      <c r="AC110" s="889"/>
      <c r="AD110" s="889"/>
      <c r="AE110" s="890"/>
      <c r="AF110" s="891">
        <v>1440999</v>
      </c>
      <c r="AG110" s="889"/>
      <c r="AH110" s="889"/>
      <c r="AI110" s="889"/>
      <c r="AJ110" s="890"/>
      <c r="AK110" s="891">
        <v>1556625</v>
      </c>
      <c r="AL110" s="889"/>
      <c r="AM110" s="889"/>
      <c r="AN110" s="889"/>
      <c r="AO110" s="890"/>
      <c r="AP110" s="892">
        <v>14.6</v>
      </c>
      <c r="AQ110" s="893"/>
      <c r="AR110" s="893"/>
      <c r="AS110" s="893"/>
      <c r="AT110" s="894"/>
      <c r="AU110" s="930" t="s">
        <v>74</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16519546</v>
      </c>
      <c r="BR110" s="842"/>
      <c r="BS110" s="842"/>
      <c r="BT110" s="842"/>
      <c r="BU110" s="842"/>
      <c r="BV110" s="842">
        <v>18916369</v>
      </c>
      <c r="BW110" s="842"/>
      <c r="BX110" s="842"/>
      <c r="BY110" s="842"/>
      <c r="BZ110" s="842"/>
      <c r="CA110" s="842">
        <v>18660507</v>
      </c>
      <c r="CB110" s="842"/>
      <c r="CC110" s="842"/>
      <c r="CD110" s="842"/>
      <c r="CE110" s="842"/>
      <c r="CF110" s="866">
        <v>175.4</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147</v>
      </c>
      <c r="DH110" s="842"/>
      <c r="DI110" s="842"/>
      <c r="DJ110" s="842"/>
      <c r="DK110" s="842"/>
      <c r="DL110" s="842" t="s">
        <v>147</v>
      </c>
      <c r="DM110" s="842"/>
      <c r="DN110" s="842"/>
      <c r="DO110" s="842"/>
      <c r="DP110" s="842"/>
      <c r="DQ110" s="842" t="s">
        <v>147</v>
      </c>
      <c r="DR110" s="842"/>
      <c r="DS110" s="842"/>
      <c r="DT110" s="842"/>
      <c r="DU110" s="842"/>
      <c r="DV110" s="843" t="s">
        <v>147</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449</v>
      </c>
      <c r="AB111" s="919"/>
      <c r="AC111" s="919"/>
      <c r="AD111" s="919"/>
      <c r="AE111" s="920"/>
      <c r="AF111" s="921" t="s">
        <v>450</v>
      </c>
      <c r="AG111" s="919"/>
      <c r="AH111" s="919"/>
      <c r="AI111" s="919"/>
      <c r="AJ111" s="920"/>
      <c r="AK111" s="921" t="s">
        <v>450</v>
      </c>
      <c r="AL111" s="919"/>
      <c r="AM111" s="919"/>
      <c r="AN111" s="919"/>
      <c r="AO111" s="920"/>
      <c r="AP111" s="922" t="s">
        <v>450</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t="s">
        <v>452</v>
      </c>
      <c r="BR111" s="817"/>
      <c r="BS111" s="817"/>
      <c r="BT111" s="817"/>
      <c r="BU111" s="817"/>
      <c r="BV111" s="817" t="s">
        <v>450</v>
      </c>
      <c r="BW111" s="817"/>
      <c r="BX111" s="817"/>
      <c r="BY111" s="817"/>
      <c r="BZ111" s="817"/>
      <c r="CA111" s="817" t="s">
        <v>450</v>
      </c>
      <c r="CB111" s="817"/>
      <c r="CC111" s="817"/>
      <c r="CD111" s="817"/>
      <c r="CE111" s="817"/>
      <c r="CF111" s="875" t="s">
        <v>147</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454</v>
      </c>
      <c r="DH111" s="817"/>
      <c r="DI111" s="817"/>
      <c r="DJ111" s="817"/>
      <c r="DK111" s="817"/>
      <c r="DL111" s="817" t="s">
        <v>147</v>
      </c>
      <c r="DM111" s="817"/>
      <c r="DN111" s="817"/>
      <c r="DO111" s="817"/>
      <c r="DP111" s="817"/>
      <c r="DQ111" s="817" t="s">
        <v>147</v>
      </c>
      <c r="DR111" s="817"/>
      <c r="DS111" s="817"/>
      <c r="DT111" s="817"/>
      <c r="DU111" s="817"/>
      <c r="DV111" s="794" t="s">
        <v>450</v>
      </c>
      <c r="DW111" s="794"/>
      <c r="DX111" s="794"/>
      <c r="DY111" s="794"/>
      <c r="DZ111" s="795"/>
    </row>
    <row r="112" spans="1:131" s="230" customFormat="1" ht="26.25" customHeight="1" x14ac:dyDescent="0.2">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147</v>
      </c>
      <c r="AB112" s="780"/>
      <c r="AC112" s="780"/>
      <c r="AD112" s="780"/>
      <c r="AE112" s="781"/>
      <c r="AF112" s="782" t="s">
        <v>147</v>
      </c>
      <c r="AG112" s="780"/>
      <c r="AH112" s="780"/>
      <c r="AI112" s="780"/>
      <c r="AJ112" s="781"/>
      <c r="AK112" s="782" t="s">
        <v>147</v>
      </c>
      <c r="AL112" s="780"/>
      <c r="AM112" s="780"/>
      <c r="AN112" s="780"/>
      <c r="AO112" s="781"/>
      <c r="AP112" s="824" t="s">
        <v>449</v>
      </c>
      <c r="AQ112" s="825"/>
      <c r="AR112" s="825"/>
      <c r="AS112" s="825"/>
      <c r="AT112" s="826"/>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5688608</v>
      </c>
      <c r="BR112" s="817"/>
      <c r="BS112" s="817"/>
      <c r="BT112" s="817"/>
      <c r="BU112" s="817"/>
      <c r="BV112" s="817">
        <v>5398930</v>
      </c>
      <c r="BW112" s="817"/>
      <c r="BX112" s="817"/>
      <c r="BY112" s="817"/>
      <c r="BZ112" s="817"/>
      <c r="CA112" s="817">
        <v>5173003</v>
      </c>
      <c r="CB112" s="817"/>
      <c r="CC112" s="817"/>
      <c r="CD112" s="817"/>
      <c r="CE112" s="817"/>
      <c r="CF112" s="875">
        <v>48.6</v>
      </c>
      <c r="CG112" s="876"/>
      <c r="CH112" s="876"/>
      <c r="CI112" s="876"/>
      <c r="CJ112" s="876"/>
      <c r="CK112" s="927"/>
      <c r="CL112" s="821"/>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147</v>
      </c>
      <c r="DH112" s="817"/>
      <c r="DI112" s="817"/>
      <c r="DJ112" s="817"/>
      <c r="DK112" s="817"/>
      <c r="DL112" s="817" t="s">
        <v>450</v>
      </c>
      <c r="DM112" s="817"/>
      <c r="DN112" s="817"/>
      <c r="DO112" s="817"/>
      <c r="DP112" s="817"/>
      <c r="DQ112" s="817" t="s">
        <v>147</v>
      </c>
      <c r="DR112" s="817"/>
      <c r="DS112" s="817"/>
      <c r="DT112" s="817"/>
      <c r="DU112" s="817"/>
      <c r="DV112" s="794" t="s">
        <v>147</v>
      </c>
      <c r="DW112" s="794"/>
      <c r="DX112" s="794"/>
      <c r="DY112" s="794"/>
      <c r="DZ112" s="795"/>
    </row>
    <row r="113" spans="1:130" s="230" customFormat="1" ht="26.25" customHeight="1" x14ac:dyDescent="0.2">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432961</v>
      </c>
      <c r="AB113" s="919"/>
      <c r="AC113" s="919"/>
      <c r="AD113" s="919"/>
      <c r="AE113" s="920"/>
      <c r="AF113" s="921">
        <v>428274</v>
      </c>
      <c r="AG113" s="919"/>
      <c r="AH113" s="919"/>
      <c r="AI113" s="919"/>
      <c r="AJ113" s="920"/>
      <c r="AK113" s="921">
        <v>434393</v>
      </c>
      <c r="AL113" s="919"/>
      <c r="AM113" s="919"/>
      <c r="AN113" s="919"/>
      <c r="AO113" s="920"/>
      <c r="AP113" s="922">
        <v>4.0999999999999996</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v>117135</v>
      </c>
      <c r="BR113" s="817"/>
      <c r="BS113" s="817"/>
      <c r="BT113" s="817"/>
      <c r="BU113" s="817"/>
      <c r="BV113" s="817">
        <v>170393</v>
      </c>
      <c r="BW113" s="817"/>
      <c r="BX113" s="817"/>
      <c r="BY113" s="817"/>
      <c r="BZ113" s="817"/>
      <c r="CA113" s="817">
        <v>149097</v>
      </c>
      <c r="CB113" s="817"/>
      <c r="CC113" s="817"/>
      <c r="CD113" s="817"/>
      <c r="CE113" s="817"/>
      <c r="CF113" s="875">
        <v>1.4</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147</v>
      </c>
      <c r="DH113" s="780"/>
      <c r="DI113" s="780"/>
      <c r="DJ113" s="780"/>
      <c r="DK113" s="781"/>
      <c r="DL113" s="782" t="s">
        <v>147</v>
      </c>
      <c r="DM113" s="780"/>
      <c r="DN113" s="780"/>
      <c r="DO113" s="780"/>
      <c r="DP113" s="781"/>
      <c r="DQ113" s="782" t="s">
        <v>147</v>
      </c>
      <c r="DR113" s="780"/>
      <c r="DS113" s="780"/>
      <c r="DT113" s="780"/>
      <c r="DU113" s="781"/>
      <c r="DV113" s="824" t="s">
        <v>450</v>
      </c>
      <c r="DW113" s="825"/>
      <c r="DX113" s="825"/>
      <c r="DY113" s="825"/>
      <c r="DZ113" s="826"/>
    </row>
    <row r="114" spans="1:130" s="230" customFormat="1" ht="26.25" customHeight="1" x14ac:dyDescent="0.2">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27791</v>
      </c>
      <c r="AB114" s="780"/>
      <c r="AC114" s="780"/>
      <c r="AD114" s="780"/>
      <c r="AE114" s="781"/>
      <c r="AF114" s="782">
        <v>29952</v>
      </c>
      <c r="AG114" s="780"/>
      <c r="AH114" s="780"/>
      <c r="AI114" s="780"/>
      <c r="AJ114" s="781"/>
      <c r="AK114" s="782">
        <v>30437</v>
      </c>
      <c r="AL114" s="780"/>
      <c r="AM114" s="780"/>
      <c r="AN114" s="780"/>
      <c r="AO114" s="781"/>
      <c r="AP114" s="824">
        <v>0.3</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2711203</v>
      </c>
      <c r="BR114" s="817"/>
      <c r="BS114" s="817"/>
      <c r="BT114" s="817"/>
      <c r="BU114" s="817"/>
      <c r="BV114" s="817">
        <v>2614492</v>
      </c>
      <c r="BW114" s="817"/>
      <c r="BX114" s="817"/>
      <c r="BY114" s="817"/>
      <c r="BZ114" s="817"/>
      <c r="CA114" s="817">
        <v>2548217</v>
      </c>
      <c r="CB114" s="817"/>
      <c r="CC114" s="817"/>
      <c r="CD114" s="817"/>
      <c r="CE114" s="817"/>
      <c r="CF114" s="875">
        <v>24</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147</v>
      </c>
      <c r="DH114" s="780"/>
      <c r="DI114" s="780"/>
      <c r="DJ114" s="780"/>
      <c r="DK114" s="781"/>
      <c r="DL114" s="782" t="s">
        <v>147</v>
      </c>
      <c r="DM114" s="780"/>
      <c r="DN114" s="780"/>
      <c r="DO114" s="780"/>
      <c r="DP114" s="781"/>
      <c r="DQ114" s="782" t="s">
        <v>452</v>
      </c>
      <c r="DR114" s="780"/>
      <c r="DS114" s="780"/>
      <c r="DT114" s="780"/>
      <c r="DU114" s="781"/>
      <c r="DV114" s="824" t="s">
        <v>147</v>
      </c>
      <c r="DW114" s="825"/>
      <c r="DX114" s="825"/>
      <c r="DY114" s="825"/>
      <c r="DZ114" s="826"/>
    </row>
    <row r="115" spans="1:130" s="230" customFormat="1" ht="26.25" customHeight="1" x14ac:dyDescent="0.2">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449</v>
      </c>
      <c r="AB115" s="919"/>
      <c r="AC115" s="919"/>
      <c r="AD115" s="919"/>
      <c r="AE115" s="920"/>
      <c r="AF115" s="921" t="s">
        <v>450</v>
      </c>
      <c r="AG115" s="919"/>
      <c r="AH115" s="919"/>
      <c r="AI115" s="919"/>
      <c r="AJ115" s="920"/>
      <c r="AK115" s="921" t="s">
        <v>449</v>
      </c>
      <c r="AL115" s="919"/>
      <c r="AM115" s="919"/>
      <c r="AN115" s="919"/>
      <c r="AO115" s="920"/>
      <c r="AP115" s="922" t="s">
        <v>147</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v>16104</v>
      </c>
      <c r="BR115" s="817"/>
      <c r="BS115" s="817"/>
      <c r="BT115" s="817"/>
      <c r="BU115" s="817"/>
      <c r="BV115" s="817">
        <v>3778</v>
      </c>
      <c r="BW115" s="817"/>
      <c r="BX115" s="817"/>
      <c r="BY115" s="817"/>
      <c r="BZ115" s="817"/>
      <c r="CA115" s="817">
        <v>10653</v>
      </c>
      <c r="CB115" s="817"/>
      <c r="CC115" s="817"/>
      <c r="CD115" s="817"/>
      <c r="CE115" s="817"/>
      <c r="CF115" s="875">
        <v>0.1</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449</v>
      </c>
      <c r="DM115" s="780"/>
      <c r="DN115" s="780"/>
      <c r="DO115" s="780"/>
      <c r="DP115" s="781"/>
      <c r="DQ115" s="782" t="s">
        <v>450</v>
      </c>
      <c r="DR115" s="780"/>
      <c r="DS115" s="780"/>
      <c r="DT115" s="780"/>
      <c r="DU115" s="781"/>
      <c r="DV115" s="824" t="s">
        <v>450</v>
      </c>
      <c r="DW115" s="825"/>
      <c r="DX115" s="825"/>
      <c r="DY115" s="825"/>
      <c r="DZ115" s="826"/>
    </row>
    <row r="116" spans="1:130" s="230" customFormat="1" ht="26.25" customHeight="1" x14ac:dyDescent="0.2">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454</v>
      </c>
      <c r="AG116" s="780"/>
      <c r="AH116" s="780"/>
      <c r="AI116" s="780"/>
      <c r="AJ116" s="781"/>
      <c r="AK116" s="782" t="s">
        <v>449</v>
      </c>
      <c r="AL116" s="780"/>
      <c r="AM116" s="780"/>
      <c r="AN116" s="780"/>
      <c r="AO116" s="781"/>
      <c r="AP116" s="824" t="s">
        <v>450</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450</v>
      </c>
      <c r="BR116" s="817"/>
      <c r="BS116" s="817"/>
      <c r="BT116" s="817"/>
      <c r="BU116" s="817"/>
      <c r="BV116" s="817" t="s">
        <v>450</v>
      </c>
      <c r="BW116" s="817"/>
      <c r="BX116" s="817"/>
      <c r="BY116" s="817"/>
      <c r="BZ116" s="817"/>
      <c r="CA116" s="817" t="s">
        <v>147</v>
      </c>
      <c r="CB116" s="817"/>
      <c r="CC116" s="817"/>
      <c r="CD116" s="817"/>
      <c r="CE116" s="817"/>
      <c r="CF116" s="875" t="s">
        <v>450</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450</v>
      </c>
      <c r="DH116" s="780"/>
      <c r="DI116" s="780"/>
      <c r="DJ116" s="780"/>
      <c r="DK116" s="781"/>
      <c r="DL116" s="782" t="s">
        <v>147</v>
      </c>
      <c r="DM116" s="780"/>
      <c r="DN116" s="780"/>
      <c r="DO116" s="780"/>
      <c r="DP116" s="781"/>
      <c r="DQ116" s="782" t="s">
        <v>450</v>
      </c>
      <c r="DR116" s="780"/>
      <c r="DS116" s="780"/>
      <c r="DT116" s="780"/>
      <c r="DU116" s="781"/>
      <c r="DV116" s="824" t="s">
        <v>450</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1815286</v>
      </c>
      <c r="AB117" s="903"/>
      <c r="AC117" s="903"/>
      <c r="AD117" s="903"/>
      <c r="AE117" s="904"/>
      <c r="AF117" s="905">
        <v>1899225</v>
      </c>
      <c r="AG117" s="903"/>
      <c r="AH117" s="903"/>
      <c r="AI117" s="903"/>
      <c r="AJ117" s="904"/>
      <c r="AK117" s="905">
        <v>2021455</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450</v>
      </c>
      <c r="BW117" s="817"/>
      <c r="BX117" s="817"/>
      <c r="BY117" s="817"/>
      <c r="BZ117" s="817"/>
      <c r="CA117" s="817" t="s">
        <v>450</v>
      </c>
      <c r="CB117" s="817"/>
      <c r="CC117" s="817"/>
      <c r="CD117" s="817"/>
      <c r="CE117" s="817"/>
      <c r="CF117" s="875" t="s">
        <v>450</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147</v>
      </c>
      <c r="DH117" s="780"/>
      <c r="DI117" s="780"/>
      <c r="DJ117" s="780"/>
      <c r="DK117" s="781"/>
      <c r="DL117" s="782" t="s">
        <v>450</v>
      </c>
      <c r="DM117" s="780"/>
      <c r="DN117" s="780"/>
      <c r="DO117" s="780"/>
      <c r="DP117" s="781"/>
      <c r="DQ117" s="782" t="s">
        <v>449</v>
      </c>
      <c r="DR117" s="780"/>
      <c r="DS117" s="780"/>
      <c r="DT117" s="780"/>
      <c r="DU117" s="781"/>
      <c r="DV117" s="824" t="s">
        <v>147</v>
      </c>
      <c r="DW117" s="825"/>
      <c r="DX117" s="825"/>
      <c r="DY117" s="825"/>
      <c r="DZ117" s="826"/>
    </row>
    <row r="118" spans="1:130" s="230" customFormat="1" ht="26.25" customHeight="1" x14ac:dyDescent="0.2">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307</v>
      </c>
      <c r="AL118" s="896"/>
      <c r="AM118" s="896"/>
      <c r="AN118" s="896"/>
      <c r="AO118" s="897"/>
      <c r="AP118" s="899" t="s">
        <v>442</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449</v>
      </c>
      <c r="BR118" s="845"/>
      <c r="BS118" s="845"/>
      <c r="BT118" s="845"/>
      <c r="BU118" s="845"/>
      <c r="BV118" s="845" t="s">
        <v>147</v>
      </c>
      <c r="BW118" s="845"/>
      <c r="BX118" s="845"/>
      <c r="BY118" s="845"/>
      <c r="BZ118" s="845"/>
      <c r="CA118" s="845" t="s">
        <v>147</v>
      </c>
      <c r="CB118" s="845"/>
      <c r="CC118" s="845"/>
      <c r="CD118" s="845"/>
      <c r="CE118" s="845"/>
      <c r="CF118" s="875" t="s">
        <v>450</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450</v>
      </c>
      <c r="DH118" s="780"/>
      <c r="DI118" s="780"/>
      <c r="DJ118" s="780"/>
      <c r="DK118" s="781"/>
      <c r="DL118" s="782" t="s">
        <v>147</v>
      </c>
      <c r="DM118" s="780"/>
      <c r="DN118" s="780"/>
      <c r="DO118" s="780"/>
      <c r="DP118" s="781"/>
      <c r="DQ118" s="782" t="s">
        <v>147</v>
      </c>
      <c r="DR118" s="780"/>
      <c r="DS118" s="780"/>
      <c r="DT118" s="780"/>
      <c r="DU118" s="781"/>
      <c r="DV118" s="824" t="s">
        <v>147</v>
      </c>
      <c r="DW118" s="825"/>
      <c r="DX118" s="825"/>
      <c r="DY118" s="825"/>
      <c r="DZ118" s="826"/>
    </row>
    <row r="119" spans="1:130" s="230" customFormat="1" ht="26.25" customHeight="1" x14ac:dyDescent="0.2">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147</v>
      </c>
      <c r="AB119" s="889"/>
      <c r="AC119" s="889"/>
      <c r="AD119" s="889"/>
      <c r="AE119" s="890"/>
      <c r="AF119" s="891" t="s">
        <v>454</v>
      </c>
      <c r="AG119" s="889"/>
      <c r="AH119" s="889"/>
      <c r="AI119" s="889"/>
      <c r="AJ119" s="890"/>
      <c r="AK119" s="891" t="s">
        <v>147</v>
      </c>
      <c r="AL119" s="889"/>
      <c r="AM119" s="889"/>
      <c r="AN119" s="889"/>
      <c r="AO119" s="890"/>
      <c r="AP119" s="892" t="s">
        <v>450</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476</v>
      </c>
      <c r="BP119" s="878"/>
      <c r="BQ119" s="879">
        <v>25052596</v>
      </c>
      <c r="BR119" s="845"/>
      <c r="BS119" s="845"/>
      <c r="BT119" s="845"/>
      <c r="BU119" s="845"/>
      <c r="BV119" s="845">
        <v>27103962</v>
      </c>
      <c r="BW119" s="845"/>
      <c r="BX119" s="845"/>
      <c r="BY119" s="845"/>
      <c r="BZ119" s="845"/>
      <c r="CA119" s="845">
        <v>26541477</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449</v>
      </c>
      <c r="DH119" s="764"/>
      <c r="DI119" s="764"/>
      <c r="DJ119" s="764"/>
      <c r="DK119" s="765"/>
      <c r="DL119" s="766" t="s">
        <v>147</v>
      </c>
      <c r="DM119" s="764"/>
      <c r="DN119" s="764"/>
      <c r="DO119" s="764"/>
      <c r="DP119" s="765"/>
      <c r="DQ119" s="766" t="s">
        <v>147</v>
      </c>
      <c r="DR119" s="764"/>
      <c r="DS119" s="764"/>
      <c r="DT119" s="764"/>
      <c r="DU119" s="765"/>
      <c r="DV119" s="848" t="s">
        <v>147</v>
      </c>
      <c r="DW119" s="849"/>
      <c r="DX119" s="849"/>
      <c r="DY119" s="849"/>
      <c r="DZ119" s="850"/>
    </row>
    <row r="120" spans="1:130" s="230" customFormat="1" ht="26.25" customHeight="1" x14ac:dyDescent="0.2">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450</v>
      </c>
      <c r="AB120" s="780"/>
      <c r="AC120" s="780"/>
      <c r="AD120" s="780"/>
      <c r="AE120" s="781"/>
      <c r="AF120" s="782" t="s">
        <v>147</v>
      </c>
      <c r="AG120" s="780"/>
      <c r="AH120" s="780"/>
      <c r="AI120" s="780"/>
      <c r="AJ120" s="781"/>
      <c r="AK120" s="782" t="s">
        <v>147</v>
      </c>
      <c r="AL120" s="780"/>
      <c r="AM120" s="780"/>
      <c r="AN120" s="780"/>
      <c r="AO120" s="781"/>
      <c r="AP120" s="824" t="s">
        <v>450</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13659702</v>
      </c>
      <c r="BR120" s="842"/>
      <c r="BS120" s="842"/>
      <c r="BT120" s="842"/>
      <c r="BU120" s="842"/>
      <c r="BV120" s="842">
        <v>14617955</v>
      </c>
      <c r="BW120" s="842"/>
      <c r="BX120" s="842"/>
      <c r="BY120" s="842"/>
      <c r="BZ120" s="842"/>
      <c r="CA120" s="842">
        <v>15023394</v>
      </c>
      <c r="CB120" s="842"/>
      <c r="CC120" s="842"/>
      <c r="CD120" s="842"/>
      <c r="CE120" s="842"/>
      <c r="CF120" s="866">
        <v>141.19999999999999</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5195144</v>
      </c>
      <c r="DH120" s="842"/>
      <c r="DI120" s="842"/>
      <c r="DJ120" s="842"/>
      <c r="DK120" s="842"/>
      <c r="DL120" s="842">
        <v>4947147</v>
      </c>
      <c r="DM120" s="842"/>
      <c r="DN120" s="842"/>
      <c r="DO120" s="842"/>
      <c r="DP120" s="842"/>
      <c r="DQ120" s="842">
        <v>4734635</v>
      </c>
      <c r="DR120" s="842"/>
      <c r="DS120" s="842"/>
      <c r="DT120" s="842"/>
      <c r="DU120" s="842"/>
      <c r="DV120" s="843">
        <v>44.5</v>
      </c>
      <c r="DW120" s="843"/>
      <c r="DX120" s="843"/>
      <c r="DY120" s="843"/>
      <c r="DZ120" s="844"/>
    </row>
    <row r="121" spans="1:130" s="230"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147</v>
      </c>
      <c r="AB121" s="780"/>
      <c r="AC121" s="780"/>
      <c r="AD121" s="780"/>
      <c r="AE121" s="781"/>
      <c r="AF121" s="782" t="s">
        <v>147</v>
      </c>
      <c r="AG121" s="780"/>
      <c r="AH121" s="780"/>
      <c r="AI121" s="780"/>
      <c r="AJ121" s="781"/>
      <c r="AK121" s="782" t="s">
        <v>450</v>
      </c>
      <c r="AL121" s="780"/>
      <c r="AM121" s="780"/>
      <c r="AN121" s="780"/>
      <c r="AO121" s="781"/>
      <c r="AP121" s="824" t="s">
        <v>450</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11434</v>
      </c>
      <c r="BR121" s="817"/>
      <c r="BS121" s="817"/>
      <c r="BT121" s="817"/>
      <c r="BU121" s="817"/>
      <c r="BV121" s="817">
        <v>7687</v>
      </c>
      <c r="BW121" s="817"/>
      <c r="BX121" s="817"/>
      <c r="BY121" s="817"/>
      <c r="BZ121" s="817"/>
      <c r="CA121" s="817">
        <v>3876</v>
      </c>
      <c r="CB121" s="817"/>
      <c r="CC121" s="817"/>
      <c r="CD121" s="817"/>
      <c r="CE121" s="817"/>
      <c r="CF121" s="875">
        <v>0</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234892</v>
      </c>
      <c r="DH121" s="817"/>
      <c r="DI121" s="817"/>
      <c r="DJ121" s="817"/>
      <c r="DK121" s="817"/>
      <c r="DL121" s="817">
        <v>223693</v>
      </c>
      <c r="DM121" s="817"/>
      <c r="DN121" s="817"/>
      <c r="DO121" s="817"/>
      <c r="DP121" s="817"/>
      <c r="DQ121" s="817">
        <v>237099</v>
      </c>
      <c r="DR121" s="817"/>
      <c r="DS121" s="817"/>
      <c r="DT121" s="817"/>
      <c r="DU121" s="817"/>
      <c r="DV121" s="794">
        <v>2.2000000000000002</v>
      </c>
      <c r="DW121" s="794"/>
      <c r="DX121" s="794"/>
      <c r="DY121" s="794"/>
      <c r="DZ121" s="795"/>
    </row>
    <row r="122" spans="1:130" s="230" customFormat="1" ht="26.25" customHeight="1" x14ac:dyDescent="0.2">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450</v>
      </c>
      <c r="AB122" s="780"/>
      <c r="AC122" s="780"/>
      <c r="AD122" s="780"/>
      <c r="AE122" s="781"/>
      <c r="AF122" s="782" t="s">
        <v>147</v>
      </c>
      <c r="AG122" s="780"/>
      <c r="AH122" s="780"/>
      <c r="AI122" s="780"/>
      <c r="AJ122" s="781"/>
      <c r="AK122" s="782" t="s">
        <v>449</v>
      </c>
      <c r="AL122" s="780"/>
      <c r="AM122" s="780"/>
      <c r="AN122" s="780"/>
      <c r="AO122" s="781"/>
      <c r="AP122" s="824" t="s">
        <v>450</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17405752</v>
      </c>
      <c r="BR122" s="845"/>
      <c r="BS122" s="845"/>
      <c r="BT122" s="845"/>
      <c r="BU122" s="845"/>
      <c r="BV122" s="845">
        <v>18712491</v>
      </c>
      <c r="BW122" s="845"/>
      <c r="BX122" s="845"/>
      <c r="BY122" s="845"/>
      <c r="BZ122" s="845"/>
      <c r="CA122" s="845">
        <v>18233417</v>
      </c>
      <c r="CB122" s="845"/>
      <c r="CC122" s="845"/>
      <c r="CD122" s="845"/>
      <c r="CE122" s="845"/>
      <c r="CF122" s="846">
        <v>171.4</v>
      </c>
      <c r="CG122" s="847"/>
      <c r="CH122" s="847"/>
      <c r="CI122" s="847"/>
      <c r="CJ122" s="847"/>
      <c r="CK122" s="869"/>
      <c r="CL122" s="855"/>
      <c r="CM122" s="855"/>
      <c r="CN122" s="855"/>
      <c r="CO122" s="856"/>
      <c r="CP122" s="835" t="s">
        <v>416</v>
      </c>
      <c r="CQ122" s="836"/>
      <c r="CR122" s="836"/>
      <c r="CS122" s="836"/>
      <c r="CT122" s="836"/>
      <c r="CU122" s="836"/>
      <c r="CV122" s="836"/>
      <c r="CW122" s="836"/>
      <c r="CX122" s="836"/>
      <c r="CY122" s="836"/>
      <c r="CZ122" s="836"/>
      <c r="DA122" s="836"/>
      <c r="DB122" s="836"/>
      <c r="DC122" s="836"/>
      <c r="DD122" s="836"/>
      <c r="DE122" s="836"/>
      <c r="DF122" s="837"/>
      <c r="DG122" s="816">
        <v>229644</v>
      </c>
      <c r="DH122" s="817"/>
      <c r="DI122" s="817"/>
      <c r="DJ122" s="817"/>
      <c r="DK122" s="817"/>
      <c r="DL122" s="817">
        <v>205950</v>
      </c>
      <c r="DM122" s="817"/>
      <c r="DN122" s="817"/>
      <c r="DO122" s="817"/>
      <c r="DP122" s="817"/>
      <c r="DQ122" s="817">
        <v>178915</v>
      </c>
      <c r="DR122" s="817"/>
      <c r="DS122" s="817"/>
      <c r="DT122" s="817"/>
      <c r="DU122" s="817"/>
      <c r="DV122" s="794">
        <v>1.7</v>
      </c>
      <c r="DW122" s="794"/>
      <c r="DX122" s="794"/>
      <c r="DY122" s="794"/>
      <c r="DZ122" s="795"/>
    </row>
    <row r="123" spans="1:130" s="230" customFormat="1" ht="26.25" customHeight="1" x14ac:dyDescent="0.2">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449</v>
      </c>
      <c r="AB123" s="780"/>
      <c r="AC123" s="780"/>
      <c r="AD123" s="780"/>
      <c r="AE123" s="781"/>
      <c r="AF123" s="782" t="s">
        <v>147</v>
      </c>
      <c r="AG123" s="780"/>
      <c r="AH123" s="780"/>
      <c r="AI123" s="780"/>
      <c r="AJ123" s="781"/>
      <c r="AK123" s="782" t="s">
        <v>450</v>
      </c>
      <c r="AL123" s="780"/>
      <c r="AM123" s="780"/>
      <c r="AN123" s="780"/>
      <c r="AO123" s="781"/>
      <c r="AP123" s="824" t="s">
        <v>147</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485</v>
      </c>
      <c r="BP123" s="878"/>
      <c r="BQ123" s="832">
        <v>31076888</v>
      </c>
      <c r="BR123" s="833"/>
      <c r="BS123" s="833"/>
      <c r="BT123" s="833"/>
      <c r="BU123" s="833"/>
      <c r="BV123" s="833">
        <v>33338133</v>
      </c>
      <c r="BW123" s="833"/>
      <c r="BX123" s="833"/>
      <c r="BY123" s="833"/>
      <c r="BZ123" s="833"/>
      <c r="CA123" s="833">
        <v>33260687</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v>28928</v>
      </c>
      <c r="DH123" s="780"/>
      <c r="DI123" s="780"/>
      <c r="DJ123" s="780"/>
      <c r="DK123" s="781"/>
      <c r="DL123" s="782">
        <v>22140</v>
      </c>
      <c r="DM123" s="780"/>
      <c r="DN123" s="780"/>
      <c r="DO123" s="780"/>
      <c r="DP123" s="781"/>
      <c r="DQ123" s="782">
        <v>22354</v>
      </c>
      <c r="DR123" s="780"/>
      <c r="DS123" s="780"/>
      <c r="DT123" s="780"/>
      <c r="DU123" s="781"/>
      <c r="DV123" s="824">
        <v>0.2</v>
      </c>
      <c r="DW123" s="825"/>
      <c r="DX123" s="825"/>
      <c r="DY123" s="825"/>
      <c r="DZ123" s="826"/>
    </row>
    <row r="124" spans="1:130" s="230" customFormat="1" ht="26.25" customHeight="1" thickBot="1" x14ac:dyDescent="0.25">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147</v>
      </c>
      <c r="AB124" s="780"/>
      <c r="AC124" s="780"/>
      <c r="AD124" s="780"/>
      <c r="AE124" s="781"/>
      <c r="AF124" s="782" t="s">
        <v>147</v>
      </c>
      <c r="AG124" s="780"/>
      <c r="AH124" s="780"/>
      <c r="AI124" s="780"/>
      <c r="AJ124" s="781"/>
      <c r="AK124" s="782" t="s">
        <v>147</v>
      </c>
      <c r="AL124" s="780"/>
      <c r="AM124" s="780"/>
      <c r="AN124" s="780"/>
      <c r="AO124" s="781"/>
      <c r="AP124" s="824" t="s">
        <v>450</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450</v>
      </c>
      <c r="BR124" s="831"/>
      <c r="BS124" s="831"/>
      <c r="BT124" s="831"/>
      <c r="BU124" s="831"/>
      <c r="BV124" s="831" t="s">
        <v>450</v>
      </c>
      <c r="BW124" s="831"/>
      <c r="BX124" s="831"/>
      <c r="BY124" s="831"/>
      <c r="BZ124" s="831"/>
      <c r="CA124" s="831" t="s">
        <v>147</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147</v>
      </c>
      <c r="DH124" s="764"/>
      <c r="DI124" s="764"/>
      <c r="DJ124" s="764"/>
      <c r="DK124" s="765"/>
      <c r="DL124" s="766" t="s">
        <v>454</v>
      </c>
      <c r="DM124" s="764"/>
      <c r="DN124" s="764"/>
      <c r="DO124" s="764"/>
      <c r="DP124" s="765"/>
      <c r="DQ124" s="766" t="s">
        <v>147</v>
      </c>
      <c r="DR124" s="764"/>
      <c r="DS124" s="764"/>
      <c r="DT124" s="764"/>
      <c r="DU124" s="765"/>
      <c r="DV124" s="848" t="s">
        <v>147</v>
      </c>
      <c r="DW124" s="849"/>
      <c r="DX124" s="849"/>
      <c r="DY124" s="849"/>
      <c r="DZ124" s="850"/>
    </row>
    <row r="125" spans="1:130" s="230"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450</v>
      </c>
      <c r="AB125" s="780"/>
      <c r="AC125" s="780"/>
      <c r="AD125" s="780"/>
      <c r="AE125" s="781"/>
      <c r="AF125" s="782" t="s">
        <v>454</v>
      </c>
      <c r="AG125" s="780"/>
      <c r="AH125" s="780"/>
      <c r="AI125" s="780"/>
      <c r="AJ125" s="781"/>
      <c r="AK125" s="782" t="s">
        <v>450</v>
      </c>
      <c r="AL125" s="780"/>
      <c r="AM125" s="780"/>
      <c r="AN125" s="780"/>
      <c r="AO125" s="781"/>
      <c r="AP125" s="824" t="s">
        <v>450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450</v>
      </c>
      <c r="DH125" s="842"/>
      <c r="DI125" s="842"/>
      <c r="DJ125" s="842"/>
      <c r="DK125" s="842"/>
      <c r="DL125" s="842" t="s">
        <v>147</v>
      </c>
      <c r="DM125" s="842"/>
      <c r="DN125" s="842"/>
      <c r="DO125" s="842"/>
      <c r="DP125" s="842"/>
      <c r="DQ125" s="842" t="s">
        <v>147</v>
      </c>
      <c r="DR125" s="842"/>
      <c r="DS125" s="842"/>
      <c r="DT125" s="842"/>
      <c r="DU125" s="842"/>
      <c r="DV125" s="843" t="s">
        <v>147</v>
      </c>
      <c r="DW125" s="843"/>
      <c r="DX125" s="843"/>
      <c r="DY125" s="843"/>
      <c r="DZ125" s="844"/>
    </row>
    <row r="126" spans="1:130" s="230" customFormat="1" ht="26.25" customHeight="1" thickBot="1" x14ac:dyDescent="0.25">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450</v>
      </c>
      <c r="AB126" s="780"/>
      <c r="AC126" s="780"/>
      <c r="AD126" s="780"/>
      <c r="AE126" s="781"/>
      <c r="AF126" s="782" t="s">
        <v>449</v>
      </c>
      <c r="AG126" s="780"/>
      <c r="AH126" s="780"/>
      <c r="AI126" s="780"/>
      <c r="AJ126" s="781"/>
      <c r="AK126" s="782" t="s">
        <v>450</v>
      </c>
      <c r="AL126" s="780"/>
      <c r="AM126" s="780"/>
      <c r="AN126" s="780"/>
      <c r="AO126" s="781"/>
      <c r="AP126" s="824" t="s">
        <v>450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450</v>
      </c>
      <c r="DH126" s="817"/>
      <c r="DI126" s="817"/>
      <c r="DJ126" s="817"/>
      <c r="DK126" s="817"/>
      <c r="DL126" s="817" t="s">
        <v>147</v>
      </c>
      <c r="DM126" s="817"/>
      <c r="DN126" s="817"/>
      <c r="DO126" s="817"/>
      <c r="DP126" s="817"/>
      <c r="DQ126" s="817" t="s">
        <v>147</v>
      </c>
      <c r="DR126" s="817"/>
      <c r="DS126" s="817"/>
      <c r="DT126" s="817"/>
      <c r="DU126" s="817"/>
      <c r="DV126" s="794" t="s">
        <v>454</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147</v>
      </c>
      <c r="AB127" s="780"/>
      <c r="AC127" s="780"/>
      <c r="AD127" s="780"/>
      <c r="AE127" s="781"/>
      <c r="AF127" s="782" t="s">
        <v>147</v>
      </c>
      <c r="AG127" s="780"/>
      <c r="AH127" s="780"/>
      <c r="AI127" s="780"/>
      <c r="AJ127" s="781"/>
      <c r="AK127" s="782" t="s">
        <v>147</v>
      </c>
      <c r="AL127" s="780"/>
      <c r="AM127" s="780"/>
      <c r="AN127" s="780"/>
      <c r="AO127" s="781"/>
      <c r="AP127" s="824" t="s">
        <v>147</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147</v>
      </c>
      <c r="DH127" s="817"/>
      <c r="DI127" s="817"/>
      <c r="DJ127" s="817"/>
      <c r="DK127" s="817"/>
      <c r="DL127" s="817" t="s">
        <v>450</v>
      </c>
      <c r="DM127" s="817"/>
      <c r="DN127" s="817"/>
      <c r="DO127" s="817"/>
      <c r="DP127" s="817"/>
      <c r="DQ127" s="817" t="s">
        <v>450</v>
      </c>
      <c r="DR127" s="817"/>
      <c r="DS127" s="817"/>
      <c r="DT127" s="817"/>
      <c r="DU127" s="817"/>
      <c r="DV127" s="794" t="s">
        <v>450</v>
      </c>
      <c r="DW127" s="794"/>
      <c r="DX127" s="794"/>
      <c r="DY127" s="794"/>
      <c r="DZ127" s="795"/>
    </row>
    <row r="128" spans="1:130" s="230"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3925</v>
      </c>
      <c r="AB128" s="801"/>
      <c r="AC128" s="801"/>
      <c r="AD128" s="801"/>
      <c r="AE128" s="802"/>
      <c r="AF128" s="803">
        <v>3926</v>
      </c>
      <c r="AG128" s="801"/>
      <c r="AH128" s="801"/>
      <c r="AI128" s="801"/>
      <c r="AJ128" s="802"/>
      <c r="AK128" s="803">
        <v>4487</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147</v>
      </c>
      <c r="BG128" s="787"/>
      <c r="BH128" s="787"/>
      <c r="BI128" s="787"/>
      <c r="BJ128" s="787"/>
      <c r="BK128" s="787"/>
      <c r="BL128" s="810"/>
      <c r="BM128" s="786">
        <v>13.04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v>16104</v>
      </c>
      <c r="DH128" s="791"/>
      <c r="DI128" s="791"/>
      <c r="DJ128" s="791"/>
      <c r="DK128" s="791"/>
      <c r="DL128" s="791">
        <v>3778</v>
      </c>
      <c r="DM128" s="791"/>
      <c r="DN128" s="791"/>
      <c r="DO128" s="791"/>
      <c r="DP128" s="791"/>
      <c r="DQ128" s="791">
        <v>10653</v>
      </c>
      <c r="DR128" s="791"/>
      <c r="DS128" s="791"/>
      <c r="DT128" s="791"/>
      <c r="DU128" s="791"/>
      <c r="DV128" s="792">
        <v>0.1</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11850272</v>
      </c>
      <c r="AB129" s="780"/>
      <c r="AC129" s="780"/>
      <c r="AD129" s="780"/>
      <c r="AE129" s="781"/>
      <c r="AF129" s="782">
        <v>12397620</v>
      </c>
      <c r="AG129" s="780"/>
      <c r="AH129" s="780"/>
      <c r="AI129" s="780"/>
      <c r="AJ129" s="781"/>
      <c r="AK129" s="782">
        <v>12121724</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147</v>
      </c>
      <c r="BG129" s="771"/>
      <c r="BH129" s="771"/>
      <c r="BI129" s="771"/>
      <c r="BJ129" s="771"/>
      <c r="BK129" s="771"/>
      <c r="BL129" s="772"/>
      <c r="BM129" s="770">
        <v>18.04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1437024</v>
      </c>
      <c r="AB130" s="780"/>
      <c r="AC130" s="780"/>
      <c r="AD130" s="780"/>
      <c r="AE130" s="781"/>
      <c r="AF130" s="782">
        <v>1463479</v>
      </c>
      <c r="AG130" s="780"/>
      <c r="AH130" s="780"/>
      <c r="AI130" s="780"/>
      <c r="AJ130" s="781"/>
      <c r="AK130" s="782">
        <v>1483067</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4.0999999999999996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10413248</v>
      </c>
      <c r="AB131" s="764"/>
      <c r="AC131" s="764"/>
      <c r="AD131" s="764"/>
      <c r="AE131" s="765"/>
      <c r="AF131" s="766">
        <v>10934141</v>
      </c>
      <c r="AG131" s="764"/>
      <c r="AH131" s="764"/>
      <c r="AI131" s="764"/>
      <c r="AJ131" s="765"/>
      <c r="AK131" s="766">
        <v>10638657</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147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3.5948149900000002</v>
      </c>
      <c r="AB132" s="745"/>
      <c r="AC132" s="745"/>
      <c r="AD132" s="745"/>
      <c r="AE132" s="746"/>
      <c r="AF132" s="747">
        <v>3.9492814300000001</v>
      </c>
      <c r="AG132" s="745"/>
      <c r="AH132" s="745"/>
      <c r="AI132" s="745"/>
      <c r="AJ132" s="746"/>
      <c r="AK132" s="747">
        <v>5.0184999850000001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3.7</v>
      </c>
      <c r="AB133" s="724"/>
      <c r="AC133" s="724"/>
      <c r="AD133" s="724"/>
      <c r="AE133" s="725"/>
      <c r="AF133" s="723">
        <v>3.8</v>
      </c>
      <c r="AG133" s="724"/>
      <c r="AH133" s="724"/>
      <c r="AI133" s="724"/>
      <c r="AJ133" s="725"/>
      <c r="AK133" s="723">
        <v>4.0999999999999996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RqMH0zC+I9uzF+RpqrvVMsuXqJF7tGdkH0qk6SddV/PhCvOFQFGaCl7V5326n1G/GepuNZvhVFJy6SgZYUWZQ==" saltValue="FT/3rh7JHPtEtll866xNX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A802C-1457-49AD-AC75-F8CF1B201D58}">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7yPnXMhQ6HpsBJebO42ABwc/HE/UuaK5GPNC5B5yOmzdvRgckocn+1tuAnP3pEdzwURivFLndIE2hXRm/rsQ3w==" saltValue="e4WhQWw4Y9QoGlKInamh/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X7+5VZ9DH8Bg0HQ7hQNtQewtjgUAp7hTYoj2+A6appV+1gUMAA3z7Kl6eQfvS62lk4tX5w75MM9wHY92MVmvg==" saltValue="eAPgzIdBAywvg9wmmhxn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520</v>
      </c>
      <c r="AL9" s="1133"/>
      <c r="AM9" s="1133"/>
      <c r="AN9" s="1134"/>
      <c r="AO9" s="281">
        <v>3207765</v>
      </c>
      <c r="AP9" s="281">
        <v>64904</v>
      </c>
      <c r="AQ9" s="282">
        <v>88339</v>
      </c>
      <c r="AR9" s="283">
        <v>-26.5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521</v>
      </c>
      <c r="AL10" s="1133"/>
      <c r="AM10" s="1133"/>
      <c r="AN10" s="1134"/>
      <c r="AO10" s="284">
        <v>6575</v>
      </c>
      <c r="AP10" s="284">
        <v>133</v>
      </c>
      <c r="AQ10" s="285">
        <v>7842</v>
      </c>
      <c r="AR10" s="286">
        <v>-98.3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522</v>
      </c>
      <c r="AL11" s="1133"/>
      <c r="AM11" s="1133"/>
      <c r="AN11" s="1134"/>
      <c r="AO11" s="284" t="s">
        <v>523</v>
      </c>
      <c r="AP11" s="284" t="s">
        <v>523</v>
      </c>
      <c r="AQ11" s="285">
        <v>2321</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524</v>
      </c>
      <c r="AL12" s="1133"/>
      <c r="AM12" s="1133"/>
      <c r="AN12" s="1134"/>
      <c r="AO12" s="284" t="s">
        <v>523</v>
      </c>
      <c r="AP12" s="284" t="s">
        <v>523</v>
      </c>
      <c r="AQ12" s="285">
        <v>10</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525</v>
      </c>
      <c r="AL13" s="1133"/>
      <c r="AM13" s="1133"/>
      <c r="AN13" s="1134"/>
      <c r="AO13" s="284">
        <v>97916</v>
      </c>
      <c r="AP13" s="284">
        <v>1981</v>
      </c>
      <c r="AQ13" s="285">
        <v>2936</v>
      </c>
      <c r="AR13" s="286">
        <v>-32.5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526</v>
      </c>
      <c r="AL14" s="1133"/>
      <c r="AM14" s="1133"/>
      <c r="AN14" s="1134"/>
      <c r="AO14" s="284">
        <v>39818</v>
      </c>
      <c r="AP14" s="284">
        <v>806</v>
      </c>
      <c r="AQ14" s="285">
        <v>1649</v>
      </c>
      <c r="AR14" s="286">
        <v>-51.1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527</v>
      </c>
      <c r="AL15" s="1136"/>
      <c r="AM15" s="1136"/>
      <c r="AN15" s="1137"/>
      <c r="AO15" s="284">
        <v>-222830</v>
      </c>
      <c r="AP15" s="284">
        <v>-4509</v>
      </c>
      <c r="AQ15" s="285">
        <v>-5997</v>
      </c>
      <c r="AR15" s="286">
        <v>-24.8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189</v>
      </c>
      <c r="AL16" s="1136"/>
      <c r="AM16" s="1136"/>
      <c r="AN16" s="1137"/>
      <c r="AO16" s="284">
        <v>3129244</v>
      </c>
      <c r="AP16" s="284">
        <v>63316</v>
      </c>
      <c r="AQ16" s="285">
        <v>97102</v>
      </c>
      <c r="AR16" s="286">
        <v>-34.799999999999997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532</v>
      </c>
      <c r="AL21" s="1139"/>
      <c r="AM21" s="1139"/>
      <c r="AN21" s="1140"/>
      <c r="AO21" s="297">
        <v>7.16</v>
      </c>
      <c r="AP21" s="298">
        <v>8.91</v>
      </c>
      <c r="AQ21" s="299">
        <v>-1.75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533</v>
      </c>
      <c r="AL22" s="1139"/>
      <c r="AM22" s="1139"/>
      <c r="AN22" s="1140"/>
      <c r="AO22" s="302">
        <v>95.4</v>
      </c>
      <c r="AP22" s="303">
        <v>97.5</v>
      </c>
      <c r="AQ22" s="304">
        <v>-2.1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1" t="s">
        <v>534</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537</v>
      </c>
      <c r="AL32" s="1123"/>
      <c r="AM32" s="1123"/>
      <c r="AN32" s="1124"/>
      <c r="AO32" s="312">
        <v>1556625</v>
      </c>
      <c r="AP32" s="312">
        <v>31496</v>
      </c>
      <c r="AQ32" s="313">
        <v>55264</v>
      </c>
      <c r="AR32" s="314">
        <v>-43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538</v>
      </c>
      <c r="AL33" s="1123"/>
      <c r="AM33" s="1123"/>
      <c r="AN33" s="1124"/>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539</v>
      </c>
      <c r="AL34" s="1123"/>
      <c r="AM34" s="1123"/>
      <c r="AN34" s="1124"/>
      <c r="AO34" s="312" t="s">
        <v>523</v>
      </c>
      <c r="AP34" s="312" t="s">
        <v>523</v>
      </c>
      <c r="AQ34" s="313">
        <v>19</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540</v>
      </c>
      <c r="AL35" s="1123"/>
      <c r="AM35" s="1123"/>
      <c r="AN35" s="1124"/>
      <c r="AO35" s="312">
        <v>434393</v>
      </c>
      <c r="AP35" s="312">
        <v>8789</v>
      </c>
      <c r="AQ35" s="313">
        <v>18522</v>
      </c>
      <c r="AR35" s="314">
        <v>-52.5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541</v>
      </c>
      <c r="AL36" s="1123"/>
      <c r="AM36" s="1123"/>
      <c r="AN36" s="1124"/>
      <c r="AO36" s="312">
        <v>30437</v>
      </c>
      <c r="AP36" s="312">
        <v>616</v>
      </c>
      <c r="AQ36" s="313">
        <v>2744</v>
      </c>
      <c r="AR36" s="314">
        <v>-77.599999999999994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542</v>
      </c>
      <c r="AL37" s="1123"/>
      <c r="AM37" s="1123"/>
      <c r="AN37" s="1124"/>
      <c r="AO37" s="312" t="s">
        <v>523</v>
      </c>
      <c r="AP37" s="312" t="s">
        <v>523</v>
      </c>
      <c r="AQ37" s="313">
        <v>519</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543</v>
      </c>
      <c r="AL38" s="1126"/>
      <c r="AM38" s="1126"/>
      <c r="AN38" s="1127"/>
      <c r="AO38" s="315" t="s">
        <v>523</v>
      </c>
      <c r="AP38" s="315" t="s">
        <v>523</v>
      </c>
      <c r="AQ38" s="316">
        <v>4</v>
      </c>
      <c r="AR38" s="304" t="s">
        <v>523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544</v>
      </c>
      <c r="AL39" s="1126"/>
      <c r="AM39" s="1126"/>
      <c r="AN39" s="1127"/>
      <c r="AO39" s="312">
        <v>-4487</v>
      </c>
      <c r="AP39" s="312">
        <v>-91</v>
      </c>
      <c r="AQ39" s="313">
        <v>-3996</v>
      </c>
      <c r="AR39" s="314">
        <v>-97.7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545</v>
      </c>
      <c r="AL40" s="1123"/>
      <c r="AM40" s="1123"/>
      <c r="AN40" s="1124"/>
      <c r="AO40" s="312">
        <v>-1483067</v>
      </c>
      <c r="AP40" s="312">
        <v>-30008</v>
      </c>
      <c r="AQ40" s="313">
        <v>-50182</v>
      </c>
      <c r="AR40" s="314">
        <v>-40.200000000000003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300</v>
      </c>
      <c r="AL41" s="1129"/>
      <c r="AM41" s="1129"/>
      <c r="AN41" s="1130"/>
      <c r="AO41" s="312">
        <v>533901</v>
      </c>
      <c r="AP41" s="312">
        <v>10803</v>
      </c>
      <c r="AQ41" s="313">
        <v>22892</v>
      </c>
      <c r="AR41" s="314">
        <v>-52.8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515</v>
      </c>
      <c r="AN49" s="1117" t="s">
        <v>549</v>
      </c>
      <c r="AO49" s="1118"/>
      <c r="AP49" s="1118"/>
      <c r="AQ49" s="1118"/>
      <c r="AR49" s="111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1743586</v>
      </c>
      <c r="AN51" s="334">
        <v>34325</v>
      </c>
      <c r="AO51" s="335">
        <v>-8.9</v>
      </c>
      <c r="AP51" s="336">
        <v>54684</v>
      </c>
      <c r="AQ51" s="337">
        <v>1.1000000000000001</v>
      </c>
      <c r="AR51" s="338">
        <v>-10</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1248042</v>
      </c>
      <c r="AN52" s="342">
        <v>24569</v>
      </c>
      <c r="AO52" s="343">
        <v>-9.5</v>
      </c>
      <c r="AP52" s="344">
        <v>32829</v>
      </c>
      <c r="AQ52" s="345">
        <v>7.2</v>
      </c>
      <c r="AR52" s="346">
        <v>-16.7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2426156</v>
      </c>
      <c r="AN53" s="334">
        <v>48183</v>
      </c>
      <c r="AO53" s="335">
        <v>40.4</v>
      </c>
      <c r="AP53" s="336">
        <v>62383</v>
      </c>
      <c r="AQ53" s="337">
        <v>14.1</v>
      </c>
      <c r="AR53" s="338">
        <v>26.3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1982185</v>
      </c>
      <c r="AN54" s="342">
        <v>39366</v>
      </c>
      <c r="AO54" s="343">
        <v>60.2</v>
      </c>
      <c r="AP54" s="344">
        <v>35325</v>
      </c>
      <c r="AQ54" s="345">
        <v>7.6</v>
      </c>
      <c r="AR54" s="346">
        <v>52.6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4483994</v>
      </c>
      <c r="AN55" s="334">
        <v>89348</v>
      </c>
      <c r="AO55" s="335">
        <v>85.4</v>
      </c>
      <c r="AP55" s="336">
        <v>76347</v>
      </c>
      <c r="AQ55" s="337">
        <v>22.4</v>
      </c>
      <c r="AR55" s="338">
        <v>63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3504284</v>
      </c>
      <c r="AN56" s="342">
        <v>69826</v>
      </c>
      <c r="AO56" s="343">
        <v>77.400000000000006</v>
      </c>
      <c r="AP56" s="344">
        <v>41762</v>
      </c>
      <c r="AQ56" s="345">
        <v>18.2</v>
      </c>
      <c r="AR56" s="346">
        <v>59.2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4876212</v>
      </c>
      <c r="AN57" s="334">
        <v>97979</v>
      </c>
      <c r="AO57" s="335">
        <v>9.6999999999999993</v>
      </c>
      <c r="AP57" s="336">
        <v>69604</v>
      </c>
      <c r="AQ57" s="337">
        <v>-8.8000000000000007</v>
      </c>
      <c r="AR57" s="338">
        <v>18.5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3303302</v>
      </c>
      <c r="AN58" s="342">
        <v>66374</v>
      </c>
      <c r="AO58" s="343">
        <v>-4.9000000000000004</v>
      </c>
      <c r="AP58" s="344">
        <v>36247</v>
      </c>
      <c r="AQ58" s="345">
        <v>-13.2</v>
      </c>
      <c r="AR58" s="346">
        <v>8.3000000000000007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2003959</v>
      </c>
      <c r="AN59" s="334">
        <v>40547</v>
      </c>
      <c r="AO59" s="335">
        <v>-58.6</v>
      </c>
      <c r="AP59" s="336">
        <v>68410</v>
      </c>
      <c r="AQ59" s="337">
        <v>-1.7</v>
      </c>
      <c r="AR59" s="338">
        <v>-56.9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1133337</v>
      </c>
      <c r="AN60" s="342">
        <v>22931</v>
      </c>
      <c r="AO60" s="343">
        <v>-65.5</v>
      </c>
      <c r="AP60" s="344">
        <v>35086</v>
      </c>
      <c r="AQ60" s="345">
        <v>-3.2</v>
      </c>
      <c r="AR60" s="346">
        <v>-62.3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3106781</v>
      </c>
      <c r="AN61" s="349">
        <v>62076</v>
      </c>
      <c r="AO61" s="350">
        <v>13.6</v>
      </c>
      <c r="AP61" s="351">
        <v>66286</v>
      </c>
      <c r="AQ61" s="352">
        <v>5.4</v>
      </c>
      <c r="AR61" s="338">
        <v>8.1999999999999993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2234230</v>
      </c>
      <c r="AN62" s="342">
        <v>44613</v>
      </c>
      <c r="AO62" s="343">
        <v>11.5</v>
      </c>
      <c r="AP62" s="344">
        <v>36250</v>
      </c>
      <c r="AQ62" s="345">
        <v>3.3</v>
      </c>
      <c r="AR62" s="346">
        <v>8.1999999999999993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djIygJMu6QHAcpZ0/eOrTgSfuvok0ghMpCitf1X49G1sQf4M2rS6q1dmCHW6JsfOMG84TgS6HH3eENicXbkbzA==" saltValue="SH4VpxXp9r1Zy+iAKLho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o2Adkb3ydJTxYu/2oO7Agb+WkDJOVLt3e4jVqTe0d4sEMS5zQyBgvjcXobjuen1veJrrLU0pA6U8sjYjfTieTg==" saltValue="jCFmRVCWNxgCvA3HvBK2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7lKVUMwQZr2ujgDg24GLeWp7sTLU7q+6PbGnfQ8jUcqtFe3anbXaJekCiboRZUTigKVqX8TiP9LqymPJxQDFUQ==" saltValue="6QU1fd4mWdIKjp7AxZPl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41" t="s">
        <v>3</v>
      </c>
      <c r="D47" s="1141"/>
      <c r="E47" s="1142"/>
      <c r="F47" s="11">
        <v>69.790000000000006</v>
      </c>
      <c r="G47" s="12">
        <v>65.89</v>
      </c>
      <c r="H47" s="12">
        <v>64.05</v>
      </c>
      <c r="I47" s="12">
        <v>66.83</v>
      </c>
      <c r="J47" s="13">
        <v>66.48</v>
      </c>
    </row>
    <row r="48" spans="2:10" ht="57.75" customHeight="1" x14ac:dyDescent="0.2">
      <c r="B48" s="14"/>
      <c r="C48" s="1143" t="s">
        <v>4</v>
      </c>
      <c r="D48" s="1143"/>
      <c r="E48" s="1144"/>
      <c r="F48" s="15">
        <v>8.8000000000000007</v>
      </c>
      <c r="G48" s="16">
        <v>7.92</v>
      </c>
      <c r="H48" s="16">
        <v>10.9</v>
      </c>
      <c r="I48" s="16">
        <v>10.85</v>
      </c>
      <c r="J48" s="17">
        <v>12.43</v>
      </c>
    </row>
    <row r="49" spans="2:10" ht="57.75" customHeight="1" thickBot="1" x14ac:dyDescent="0.25">
      <c r="B49" s="18"/>
      <c r="C49" s="1145" t="s">
        <v>5</v>
      </c>
      <c r="D49" s="1145"/>
      <c r="E49" s="1146"/>
      <c r="F49" s="19" t="s">
        <v>570</v>
      </c>
      <c r="G49" s="20" t="s">
        <v>571</v>
      </c>
      <c r="H49" s="20" t="s">
        <v>572</v>
      </c>
      <c r="I49" s="20">
        <v>0.86</v>
      </c>
      <c r="J49" s="21" t="s">
        <v>573</v>
      </c>
    </row>
    <row r="50" spans="2:10" ht="13" x14ac:dyDescent="0.2"/>
  </sheetData>
  <sheetProtection algorithmName="SHA-512" hashValue="9KRLACaJ7DYVOYRjMxGHbq/soz44Ti83PaBBLbRRV92rtzx1EzebX9LN14AqsEix0dR8tBA5yjR/lAo6puuFAw==" saltValue="iOH/9WY/SBO4qhpS6te3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2024-03-19T01:25:09Z</cp:lastPrinted>
  <dcterms:created xsi:type="dcterms:W3CDTF">2024-02-05T00:29:16Z</dcterms:created>
  <dcterms:modified xsi:type="dcterms:W3CDTF">2024-03-19T02:48:52Z</dcterms:modified>
  <cp:category/>
</cp:coreProperties>
</file>