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財政係\03・決算統計\R05\55_財政状況資料集\04_市町村回答\【了】17_下仁田町\"/>
    </mc:Choice>
  </mc:AlternateContent>
  <xr:revisionPtr revIDLastSave="0" documentId="13_ncr:1_{F8F53477-ED81-4425-BF13-8400571688B7}" xr6:coauthVersionLast="36" xr6:coauthVersionMax="44" xr10:uidLastSave="{00000000-0000-0000-0000-000000000000}"/>
  <bookViews>
    <workbookView xWindow="0" yWindow="0" windowWidth="23040" windowHeight="8748" tabRatio="71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l="1"/>
  <c r="BW34" i="10" s="1"/>
  <c r="BW35" i="10" l="1"/>
  <c r="BW36" i="10" s="1"/>
  <c r="BW37" i="10" s="1"/>
  <c r="BW38" i="10" s="1"/>
  <c r="BW39" i="10" s="1"/>
  <c r="BW40" i="10" s="1"/>
  <c r="CO34" i="10"/>
  <c r="CO35" i="10" s="1"/>
</calcChain>
</file>

<file path=xl/sharedStrings.xml><?xml version="1.0" encoding="utf-8"?>
<sst xmlns="http://schemas.openxmlformats.org/spreadsheetml/2006/main" count="1122" uniqueCount="606">
  <si>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</si>
  <si>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</si>
  <si>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</si>
  <si>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</si>
  <si>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</si>
  <si>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</si>
  <si>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</si>
  <si>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</si>
  <si>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</si>
  <si>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</si>
  <si>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</si>
  <si>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</si>
  <si>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</si>
  <si>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</si>
  <si>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</si>
  <si>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</si>
  <si>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</si>
  <si>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</si>
  <si>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</si>
  <si>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</si>
  <si>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</si>
  <si>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</si>
  <si>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</si>
  <si>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</si>
  <si>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</si>
  <si>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</si>
  <si>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</si>
  <si>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</si>
  <si>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</si>
  <si>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</si>
  <si>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</si>
  <si>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</si>
  <si>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</si>
  <si>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</si>
  <si>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</si>
  <si>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</si>
  <si>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</si>
  <si>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</si>
  <si>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</si>
  <si>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</si>
  <si>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</si>
  <si>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</si>
  <si>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</si>
  <si>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</si>
  <si>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</si>
  <si>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</si>
  <si>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</si>
  <si>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</si>
  <si>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</si>
  <si>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</si>
  <si>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</si>
  <si>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</si>
  <si>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</si>
  <si>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</si>
  <si>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</si>
  <si>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</si>
  <si>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</si>
  <si>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</si>
  <si>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</si>
  <si>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</si>
  <si>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</si>
  <si>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</si>
  <si>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</si>
  <si>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</si>
  <si>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</si>
  <si>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</si>
  <si>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</si>
  <si>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</si>
  <si>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</si>
  <si>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</si>
  <si>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</si>
  <si>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</si>
  <si>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</si>
  <si>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</si>
  <si>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</si>
  <si>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</si>
  <si>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</si>
  <si>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</si>
  <si>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</si>
  <si>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</si>
  <si>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</si>
  <si>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</si>
  <si>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</si>
  <si>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</si>
  <si>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</si>
  <si>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</si>
  <si>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</si>
  <si>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</si>
  <si>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</si>
  <si>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</si>
  <si>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</si>
  <si>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</si>
  <si>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</si>
  <si>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</si>
  <si>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</si>
  <si>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</si>
  <si>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</si>
  <si>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</si>
  <si>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</si>
  <si>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</si>
  <si>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下仁田町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</si>
  <si>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</si>
  <si>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</si>
  <si>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</si>
  <si>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</si>
  <si>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</si>
  <si>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</si>
  <si>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</si>
  <si>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</si>
  <si>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</si>
  <si>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</si>
  <si>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</si>
  <si>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</si>
  <si>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</si>
  <si>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</si>
  <si>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</si>
  <si>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</si>
  <si>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</si>
  <si>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</si>
  <si>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</si>
  <si>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</si>
  <si>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</si>
  <si>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</si>
  <si>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</si>
  <si>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</si>
  <si>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</si>
  <si>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</si>
  <si>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</si>
  <si>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</si>
  <si>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</si>
  <si>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</si>
  <si>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</si>
  <si>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</si>
  <si>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</si>
  <si>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</si>
  <si>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</si>
  <si>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</si>
  <si>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</si>
  <si>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</si>
  <si>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</si>
  <si>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</si>
  <si>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</si>
  <si>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</si>
  <si>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</si>
  <si>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</si>
  <si>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</si>
  <si>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</si>
  <si>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</si>
  <si>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</si>
  <si>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</si>
  <si>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</si>
  <si>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</si>
  <si>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</si>
  <si>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</si>
  <si>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</si>
  <si>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</si>
  <si>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</si>
  <si>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</si>
  <si>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</si>
  <si>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</si>
  <si>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</si>
  <si>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</si>
  <si>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</si>
  <si>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</si>
  <si>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</si>
  <si>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</si>
  <si>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</si>
  <si>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</si>
  <si>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</si>
  <si>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</si>
  <si>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</si>
  <si>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</si>
  <si>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</si>
  <si>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</si>
  <si>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</si>
  <si>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</si>
  <si>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</si>
  <si>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</si>
  <si>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</si>
  <si>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</si>
  <si>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</si>
  <si>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</si>
  <si>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</si>
  <si>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</si>
  <si>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</si>
  <si>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</si>
  <si>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</si>
  <si>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</si>
  <si>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</si>
  <si>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</si>
  <si>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</si>
  <si>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</si>
  <si>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</si>
  <si>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</si>
  <si>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</si>
  <si>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</si>
  <si>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</si>
  <si>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</si>
  <si>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</si>
  <si>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</si>
  <si>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</si>
  <si>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</si>
  <si>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</si>
  <si>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</si>
  <si>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</si>
  <si>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</si>
  <si>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</si>
  <si>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</si>
  <si>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</si>
  <si>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</si>
  <si>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</si>
  <si>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</si>
  <si>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</si>
  <si>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</si>
  <si>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</si>
  <si>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</si>
  <si>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</si>
  <si>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</si>
  <si>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</si>
  <si>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群馬県下仁田町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</si>
  <si>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</si>
  <si>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</si>
  <si>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</si>
  <si>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</si>
  <si>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</si>
  <si>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</si>
  <si>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</si>
  <si>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</si>
  <si>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</si>
  <si>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</si>
  <si>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</si>
  <si>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</si>
  <si>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</si>
  <si>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</si>
  <si>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</si>
  <si>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</si>
  <si>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</si>
  <si>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</si>
  <si>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</si>
  <si>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</si>
  <si>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</si>
  <si>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</si>
  <si>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</si>
  <si>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</si>
  <si>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</si>
  <si>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</si>
  <si>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</si>
  <si>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</si>
  <si>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</si>
  <si>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</si>
  <si>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</si>
  <si>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</si>
  <si>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</si>
  <si>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</si>
  <si>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</si>
  <si>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</si>
  <si>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</si>
  <si>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</si>
  <si>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</si>
  <si>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</si>
  <si>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</si>
  <si>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</si>
  <si>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</si>
  <si>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</si>
  <si>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</si>
  <si>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</si>
  <si>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</si>
  <si>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</si>
  <si>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</si>
  <si>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</si>
  <si>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</si>
  <si>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</si>
  <si>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</si>
  <si>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</si>
  <si>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</si>
  <si>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</si>
  <si>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</si>
  <si>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</si>
  <si>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</si>
  <si>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</si>
  <si>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</si>
  <si>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</si>
  <si>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</si>
  <si>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</si>
  <si>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</si>
  <si>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</si>
  <si>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</si>
  <si>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</si>
  <si>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</si>
  <si>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</si>
  <si>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</si>
  <si>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</si>
  <si>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</si>
  <si>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</si>
  <si>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</si>
  <si>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</si>
  <si>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</si>
  <si>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</si>
  <si>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</si>
  <si>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</si>
  <si>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</si>
  <si>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</si>
  <si>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</si>
  <si>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</si>
  <si>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</si>
  <si>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</si>
  <si>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</si>
  <si>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</si>
  <si>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</si>
  <si>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</si>
  <si>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</si>
  <si>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</si>
  <si>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</si>
  <si>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</si>
  <si>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</si>
  <si>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</si>
  <si>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</si>
  <si>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</si>
  <si>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</si>
  <si>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</si>
  <si>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</si>
  <si>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</si>
  <si>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</si>
  <si>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</si>
  <si>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</si>
  <si>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</si>
  <si>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</si>
  <si>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</si>
  <si>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</si>
  <si>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</si>
  <si>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</si>
  <si>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</si>
  <si>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</si>
  <si>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</si>
  <si>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</si>
  <si>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</si>
  <si>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</si>
  <si>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</si>
  <si>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</si>
  <si>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</si>
  <si>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</si>
  <si>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</si>
  <si>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</si>
  <si>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</si>
  <si>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</si>
  <si>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</si>
  <si>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</si>
  <si>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</si>
  <si>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</si>
  <si>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</si>
  <si>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</si>
  <si>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</si>
  <si>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</si>
  <si>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</si>
  <si>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</si>
  <si>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</si>
  <si>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</si>
  <si>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</si>
  <si>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</si>
  <si>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</si>
  <si>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</si>
  <si>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</si>
  <si>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</si>
  <si>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</si>
  <si>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</si>
  <si>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</si>
  <si>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</si>
  <si>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</si>
  <si>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</si>
  <si>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</si>
  <si>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</si>
  <si>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</si>
  <si>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群馬県下仁田町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</si>
  <si>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</si>
  <si>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</si>
  <si>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</si>
  <si>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</si>
  <si>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</si>
  <si>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</si>
  <si>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</si>
  <si>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</si>
  <si>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</si>
  <si>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</si>
  <si>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</si>
  <si>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</si>
  <si>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</si>
  <si>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</si>
  <si>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</si>
  <si>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</si>
  <si>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</si>
  <si>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</si>
  <si>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</si>
  <si>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</si>
  <si>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</si>
  <si>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</si>
  <si>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</si>
  <si>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</si>
  <si>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</si>
  <si>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</si>
  <si>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</si>
  <si>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</si>
  <si>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</si>
  <si>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</si>
  <si>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</si>
  <si>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</si>
  <si>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</si>
  <si>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</si>
  <si>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</si>
  <si>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</si>
  <si>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</si>
  <si>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</si>
  <si>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</si>
  <si>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</si>
  <si>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</si>
  <si>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</si>
  <si>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</si>
  <si>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</si>
  <si>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</si>
  <si>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</si>
  <si>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</si>
  <si>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</si>
  <si>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</si>
  <si>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</si>
  <si>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</si>
  <si>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</si>
  <si>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</si>
  <si>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</si>
  <si>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</si>
  <si>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</si>
  <si>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</si>
  <si>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</si>
  <si>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</si>
  <si>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</si>
  <si>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</si>
  <si>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</si>
  <si>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</si>
  <si>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</si>
  <si>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</si>
  <si>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</si>
  <si>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</si>
  <si>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</si>
  <si>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</si>
  <si>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</si>
  <si>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</si>
  <si>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</si>
  <si>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</si>
  <si>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</si>
  <si>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</si>
  <si>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</si>
  <si>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</si>
  <si>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</si>
  <si>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</si>
  <si>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</si>
  <si>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</si>
  <si>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</si>
  <si>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</si>
  <si>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</si>
  <si>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</si>
  <si>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</si>
  <si>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</si>
  <si>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</si>
  <si>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</si>
  <si>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</si>
  <si>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</si>
  <si>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</si>
  <si>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</si>
  <si>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</si>
  <si>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</si>
  <si>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</si>
  <si>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</si>
  <si>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</si>
  <si>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</si>
  <si>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</si>
  <si>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</si>
  <si>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</si>
  <si>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</si>
  <si>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</si>
  <si>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</si>
  <si>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</si>
  <si>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</si>
  <si>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</si>
  <si>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</si>
  <si>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</si>
  <si>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</si>
  <si>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</si>
  <si>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</si>
  <si>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</si>
  <si>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</si>
  <si>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</si>
  <si>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</si>
  <si>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</si>
  <si>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</si>
  <si>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</si>
  <si>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</si>
  <si>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</si>
  <si>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</si>
  <si>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</si>
  <si>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</si>
  <si>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</si>
  <si>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</si>
  <si>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</si>
  <si>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</si>
  <si>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</si>
  <si>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</si>
  <si>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</si>
  <si>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</si>
  <si>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</si>
  <si>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</si>
  <si>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</si>
  <si>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</si>
  <si>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</si>
  <si>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</si>
  <si>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</si>
  <si>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</si>
  <si>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</si>
  <si>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</si>
  <si>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</si>
  <si>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</si>
  <si>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</si>
  <si>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</si>
  <si>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</si>
  <si>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</si>
  <si>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</si>
  <si>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</si>
  <si>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</si>
  <si>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</si>
  <si>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</si>
  <si>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</si>
  <si>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</si>
  <si>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</si>
  <si>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</si>
  <si>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</si>
  <si>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</si>
  <si>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</si>
  <si>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</si>
  <si>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</si>
  <si>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</si>
  <si>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</si>
  <si>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</si>
  <si>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</si>
  <si>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</si>
  <si>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</si>
  <si>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</si>
  <si>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</si>
  <si>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</si>
  <si>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</si>
  <si>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</si>
  <si>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</si>
  <si>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</si>
  <si>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</si>
  <si>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</si>
  <si>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</si>
  <si>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</si>
  <si>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</si>
  <si>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</si>
  <si>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</si>
  <si>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</si>
  <si>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</si>
  <si>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</si>
  <si>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</si>
  <si>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</si>
  <si>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</si>
  <si>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</si>
  <si>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</si>
  <si>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</si>
  <si>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</si>
  <si>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</si>
  <si>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</si>
  <si>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</si>
  <si>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</si>
  <si>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</si>
  <si>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</si>
  <si>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</si>
  <si>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</si>
  <si>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</si>
  <si>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</si>
  <si>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</si>
  <si>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</si>
  <si>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浄化槽整備事業特別会計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</si>
  <si>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</si>
  <si>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</si>
  <si>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</si>
  <si>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</si>
  <si>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</si>
  <si>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</si>
  <si>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</si>
  <si>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</si>
  <si>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</si>
  <si>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</si>
  <si>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甘楽西部環境衛生施設組合</t>
  </si>
  <si>
    <t>下仁田南牧医療事務組合</t>
  </si>
  <si>
    <t>富岡甘楽広域市町村圏振興整備組合（一般会計）</t>
    <rPh sb="17" eb="21">
      <t>イッパンカイケイ</t>
    </rPh>
    <phoneticPr fontId="2"/>
  </si>
  <si>
    <t>群馬県後期高齢者医療広域連合（一般会計）</t>
  </si>
  <si>
    <t>群馬県後期高齢者医療広域連合（事業会計）</t>
  </si>
  <si>
    <t>群馬県市町村総合事務組合</t>
  </si>
  <si>
    <t>群馬県市町村会館管理組合</t>
  </si>
  <si>
    <t>産業開発しもにた</t>
  </si>
  <si>
    <t>社会福祉法人しもにた会</t>
  </si>
  <si>
    <t>〇</t>
  </si>
  <si>
    <t>　　　　－</t>
  </si>
  <si>
    <t>下仁田町公共施設等整備基金</t>
    <rPh sb="0" eb="4">
      <t>シモニタマチ</t>
    </rPh>
    <rPh sb="4" eb="6">
      <t>コウキョウ</t>
    </rPh>
    <rPh sb="6" eb="8">
      <t>シセツ</t>
    </rPh>
    <rPh sb="8" eb="9">
      <t>トウ</t>
    </rPh>
    <rPh sb="9" eb="11">
      <t>セイビ</t>
    </rPh>
    <rPh sb="11" eb="13">
      <t>キキン</t>
    </rPh>
    <phoneticPr fontId="5"/>
  </si>
  <si>
    <t>ねぎとこんにゃく下仁田奨学金事業基金</t>
    <rPh sb="8" eb="11">
      <t>シモニタ</t>
    </rPh>
    <rPh sb="11" eb="14">
      <t>ショウガクキン</t>
    </rPh>
    <rPh sb="15" eb="17">
      <t>キキン</t>
    </rPh>
    <phoneticPr fontId="18"/>
  </si>
  <si>
    <t>ふるさと下仁田応援基金</t>
    <rPh sb="4" eb="7">
      <t>シモニタ</t>
    </rPh>
    <rPh sb="7" eb="9">
      <t>オウエン</t>
    </rPh>
    <phoneticPr fontId="11"/>
  </si>
  <si>
    <t>下仁田町都市計画区域公共施設等整備基金</t>
    <rPh sb="0" eb="4">
      <t>シモニタマチ</t>
    </rPh>
    <rPh sb="4" eb="6">
      <t>トシ</t>
    </rPh>
    <rPh sb="6" eb="8">
      <t>ケイカク</t>
    </rPh>
    <rPh sb="8" eb="10">
      <t>クイキ</t>
    </rPh>
    <rPh sb="10" eb="12">
      <t>コウキョウ</t>
    </rPh>
    <rPh sb="12" eb="14">
      <t>シセツ</t>
    </rPh>
    <rPh sb="14" eb="15">
      <t>トウ</t>
    </rPh>
    <rPh sb="15" eb="17">
      <t>セイビ</t>
    </rPh>
    <rPh sb="17" eb="19">
      <t>キキン</t>
    </rPh>
    <phoneticPr fontId="5"/>
  </si>
  <si>
    <t>下仁田町森林環境譲与税基金</t>
    <rPh sb="0" eb="13">
      <t>シモニタマチシンリンカンキョウジョウヨゼイキキン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</si>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</sst>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BE0A-4AB1-B074-7C065D61C2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101216</c:v>
                </c:pt>
                <c:pt idx="1">
                  <c:v>66754</c:v>
                </c:pt>
                <c:pt idx="2">
                  <c:v>111678</c:v>
                </c:pt>
                <c:pt idx="3">
                  <c:v>58614</c:v>
                </c:pt>
                <c:pt idx="4">
                  <c:v>50243</c:v>
                </c:pt>
              </c:numCache>
            </c:numRef>
          </c:val>
          <c:smooth val="0"/>
          <c:extLst>
            <c:ext xmlns:c16="http://schemas.microsoft.com/office/drawing/2014/chart" uri="{C3380CC4-5D6E-409C-BE32-E72D297353CC}">
              <c16:uniqueId val="{00000001-BE0A-4AB1-B074-7C065D61C2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2.2999999999999998</c:v>
                </c:pt>
                <c:pt idx="1">
                  <c:v>2.15</c:v>
                </c:pt>
                <c:pt idx="2">
                  <c:v>0.65</c:v>
                </c:pt>
                <c:pt idx="3">
                  <c:v>2.73</c:v>
                </c:pt>
                <c:pt idx="4">
                  <c:v>2.91</c:v>
                </c:pt>
              </c:numCache>
            </c:numRef>
          </c:val>
          <c:extLst>
            <c:ext xmlns:c16="http://schemas.microsoft.com/office/drawing/2014/chart" uri="{C3380CC4-5D6E-409C-BE32-E72D297353CC}">
              <c16:uniqueId val="{00000000-CDD3-49CD-A47C-20D31F699F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35.049999999999997</c:v>
                </c:pt>
                <c:pt idx="1">
                  <c:v>35.380000000000003</c:v>
                </c:pt>
                <c:pt idx="2">
                  <c:v>40.49</c:v>
                </c:pt>
                <c:pt idx="3">
                  <c:v>45.84</c:v>
                </c:pt>
                <c:pt idx="4">
                  <c:v>59.57</c:v>
                </c:pt>
              </c:numCache>
            </c:numRef>
          </c:val>
          <c:extLst>
            <c:ext xmlns:c16="http://schemas.microsoft.com/office/drawing/2014/chart" uri="{C3380CC4-5D6E-409C-BE32-E72D297353CC}">
              <c16:uniqueId val="{00000001-CDD3-49CD-A47C-20D31F699F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2.39</c:v>
                </c:pt>
                <c:pt idx="1">
                  <c:v>0.54</c:v>
                </c:pt>
                <c:pt idx="2">
                  <c:v>5.1100000000000003</c:v>
                </c:pt>
                <c:pt idx="3">
                  <c:v>10.28</c:v>
                </c:pt>
                <c:pt idx="4">
                  <c:v>11.93</c:v>
                </c:pt>
              </c:numCache>
            </c:numRef>
          </c:val>
          <c:smooth val="0"/>
          <c:extLst>
            <c:ext xmlns:c16="http://schemas.microsoft.com/office/drawing/2014/chart" uri="{C3380CC4-5D6E-409C-BE32-E72D297353CC}">
              <c16:uniqueId val="{00000002-CDD3-49CD-A47C-20D31F699F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4.22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5C-42D1-8947-A4B0CAC1CA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5C-42D1-8947-A4B0CAC1CA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5C-42D1-8947-A4B0CAC1CA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F5C-42D1-8947-A4B0CAC1CA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4-DF5C-42D1-8947-A4B0CAC1CAD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7.0000000000000007E-2</c:v>
                </c:pt>
                <c:pt idx="4">
                  <c:v>#N/A</c:v>
                </c:pt>
                <c:pt idx="5">
                  <c:v>0.37</c:v>
                </c:pt>
                <c:pt idx="6">
                  <c:v>#N/A</c:v>
                </c:pt>
                <c:pt idx="7">
                  <c:v>0.4</c:v>
                </c:pt>
                <c:pt idx="8">
                  <c:v>#N/A</c:v>
                </c:pt>
                <c:pt idx="9">
                  <c:v>0.21</c:v>
                </c:pt>
              </c:numCache>
            </c:numRef>
          </c:val>
          <c:extLst>
            <c:ext xmlns:c16="http://schemas.microsoft.com/office/drawing/2014/chart" uri="{C3380CC4-5D6E-409C-BE32-E72D297353CC}">
              <c16:uniqueId val="{00000005-DF5C-42D1-8947-A4B0CAC1CAD9}"/>
            </c:ext>
          </c:extLst>
        </c:ser>
        <c:ser>
          <c:idx val="6"/>
          <c:order val="6"/>
          <c:tx>
            <c:strRef>
              <c:f>データシート!$A$33</c:f>
              <c:strCache>
                <c:ptCount val="1"/>
                <c:pt idx="0">
                  <c:v>浄化槽整備事業特別会計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0.14000000000000001</c:v>
                </c:pt>
                <c:pt idx="8">
                  <c:v>#N/A</c:v>
                </c:pt>
                <c:pt idx="9">
                  <c:v>0.28000000000000003</c:v>
                </c:pt>
              </c:numCache>
            </c:numRef>
          </c:val>
          <c:extLst>
            <c:ext xmlns:c16="http://schemas.microsoft.com/office/drawing/2014/chart" uri="{C3380CC4-5D6E-409C-BE32-E72D297353CC}">
              <c16:uniqueId val="{00000006-DF5C-42D1-8947-A4B0CAC1CA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c:v>
                </c:pt>
                <c:pt idx="2">
                  <c:v>#N/A</c:v>
                </c:pt>
                <c:pt idx="3">
                  <c:v>0.14000000000000001</c:v>
                </c:pt>
                <c:pt idx="4">
                  <c:v>#N/A</c:v>
                </c:pt>
                <c:pt idx="5">
                  <c:v>0.39</c:v>
                </c:pt>
                <c:pt idx="6">
                  <c:v>#N/A</c:v>
                </c:pt>
                <c:pt idx="7">
                  <c:v>1.31</c:v>
                </c:pt>
                <c:pt idx="8">
                  <c:v>#N/A</c:v>
                </c:pt>
                <c:pt idx="9">
                  <c:v>1.26</c:v>
                </c:pt>
              </c:numCache>
            </c:numRef>
          </c:val>
          <c:extLst>
            <c:ext xmlns:c16="http://schemas.microsoft.com/office/drawing/2014/chart" uri="{C3380CC4-5D6E-409C-BE32-E72D297353CC}">
              <c16:uniqueId val="{00000007-DF5C-42D1-8947-A4B0CAC1CA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2.29</c:v>
                </c:pt>
                <c:pt idx="2">
                  <c:v>#N/A</c:v>
                </c:pt>
                <c:pt idx="3">
                  <c:v>2.15</c:v>
                </c:pt>
                <c:pt idx="4">
                  <c:v>#N/A</c:v>
                </c:pt>
                <c:pt idx="5">
                  <c:v>0.65</c:v>
                </c:pt>
                <c:pt idx="6">
                  <c:v>#N/A</c:v>
                </c:pt>
                <c:pt idx="7">
                  <c:v>2.73</c:v>
                </c:pt>
                <c:pt idx="8">
                  <c:v>#N/A</c:v>
                </c:pt>
                <c:pt idx="9">
                  <c:v>2.91</c:v>
                </c:pt>
              </c:numCache>
            </c:numRef>
          </c:val>
          <c:extLst>
            <c:ext xmlns:c16="http://schemas.microsoft.com/office/drawing/2014/chart" uri="{C3380CC4-5D6E-409C-BE32-E72D297353CC}">
              <c16:uniqueId val="{00000008-DF5C-42D1-8947-A4B0CAC1CA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4.76</c:v>
                </c:pt>
                <c:pt idx="2">
                  <c:v>#N/A</c:v>
                </c:pt>
                <c:pt idx="3">
                  <c:v>4.1399999999999997</c:v>
                </c:pt>
                <c:pt idx="4">
                  <c:v>#N/A</c:v>
                </c:pt>
                <c:pt idx="5">
                  <c:v>4.5199999999999996</c:v>
                </c:pt>
                <c:pt idx="6">
                  <c:v>#N/A</c:v>
                </c:pt>
                <c:pt idx="7">
                  <c:v>4.29</c:v>
                </c:pt>
                <c:pt idx="8">
                  <c:v>#N/A</c:v>
                </c:pt>
                <c:pt idx="9">
                  <c:v>4.09</c:v>
                </c:pt>
              </c:numCache>
            </c:numRef>
          </c:val>
          <c:extLst>
            <c:ext xmlns:c16="http://schemas.microsoft.com/office/drawing/2014/chart" uri="{C3380CC4-5D6E-409C-BE32-E72D297353CC}">
              <c16:uniqueId val="{00000009-DF5C-42D1-8947-A4B0CAC1CA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569</c:v>
                </c:pt>
                <c:pt idx="5">
                  <c:v>585</c:v>
                </c:pt>
                <c:pt idx="8">
                  <c:v>562</c:v>
                </c:pt>
                <c:pt idx="11">
                  <c:v>587</c:v>
                </c:pt>
                <c:pt idx="14">
                  <c:v>561</c:v>
                </c:pt>
              </c:numCache>
            </c:numRef>
          </c:val>
          <c:extLst>
            <c:ext xmlns:c16="http://schemas.microsoft.com/office/drawing/2014/chart" uri="{C3380CC4-5D6E-409C-BE32-E72D297353CC}">
              <c16:uniqueId val="{00000000-8BB7-4DC5-80EE-E6180FB1AE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B7-4DC5-80EE-E6180FB1AE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B7-4DC5-80EE-E6180FB1AE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92</c:v>
                </c:pt>
                <c:pt idx="3">
                  <c:v>91</c:v>
                </c:pt>
                <c:pt idx="6">
                  <c:v>91</c:v>
                </c:pt>
                <c:pt idx="9">
                  <c:v>99</c:v>
                </c:pt>
                <c:pt idx="12">
                  <c:v>78</c:v>
                </c:pt>
              </c:numCache>
            </c:numRef>
          </c:val>
          <c:extLst>
            <c:ext xmlns:c16="http://schemas.microsoft.com/office/drawing/2014/chart" uri="{C3380CC4-5D6E-409C-BE32-E72D297353CC}">
              <c16:uniqueId val="{00000003-8BB7-4DC5-80EE-E6180FB1AE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82</c:v>
                </c:pt>
                <c:pt idx="3">
                  <c:v>78</c:v>
                </c:pt>
                <c:pt idx="6">
                  <c:v>73</c:v>
                </c:pt>
                <c:pt idx="9">
                  <c:v>73</c:v>
                </c:pt>
                <c:pt idx="12">
                  <c:v>68</c:v>
                </c:pt>
              </c:numCache>
            </c:numRef>
          </c:val>
          <c:extLst>
            <c:ext xmlns:c16="http://schemas.microsoft.com/office/drawing/2014/chart" uri="{C3380CC4-5D6E-409C-BE32-E72D297353CC}">
              <c16:uniqueId val="{00000004-8BB7-4DC5-80EE-E6180FB1AE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B7-4DC5-80EE-E6180FB1AE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B7-4DC5-80EE-E6180FB1AE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634</c:v>
                </c:pt>
                <c:pt idx="3">
                  <c:v>660</c:v>
                </c:pt>
                <c:pt idx="6">
                  <c:v>639</c:v>
                </c:pt>
                <c:pt idx="9">
                  <c:v>685</c:v>
                </c:pt>
                <c:pt idx="12">
                  <c:v>648</c:v>
                </c:pt>
              </c:numCache>
            </c:numRef>
          </c:val>
          <c:extLst>
            <c:ext xmlns:c16="http://schemas.microsoft.com/office/drawing/2014/chart" uri="{C3380CC4-5D6E-409C-BE32-E72D297353CC}">
              <c16:uniqueId val="{00000007-8BB7-4DC5-80EE-E6180FB1AE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239</c:v>
                </c:pt>
                <c:pt idx="2">
                  <c:v>#N/A</c:v>
                </c:pt>
                <c:pt idx="3">
                  <c:v>#N/A</c:v>
                </c:pt>
                <c:pt idx="4">
                  <c:v>244</c:v>
                </c:pt>
                <c:pt idx="5">
                  <c:v>#N/A</c:v>
                </c:pt>
                <c:pt idx="6">
                  <c:v>#N/A</c:v>
                </c:pt>
                <c:pt idx="7">
                  <c:v>241</c:v>
                </c:pt>
                <c:pt idx="8">
                  <c:v>#N/A</c:v>
                </c:pt>
                <c:pt idx="9">
                  <c:v>#N/A</c:v>
                </c:pt>
                <c:pt idx="10">
                  <c:v>270</c:v>
                </c:pt>
                <c:pt idx="11">
                  <c:v>#N/A</c:v>
                </c:pt>
                <c:pt idx="12">
                  <c:v>#N/A</c:v>
                </c:pt>
                <c:pt idx="13">
                  <c:v>233</c:v>
                </c:pt>
                <c:pt idx="14">
                  <c:v>#N/A</c:v>
                </c:pt>
              </c:numCache>
            </c:numRef>
          </c:val>
          <c:smooth val="0"/>
          <c:extLst>
            <c:ext xmlns:c16="http://schemas.microsoft.com/office/drawing/2014/chart" uri="{C3380CC4-5D6E-409C-BE32-E72D297353CC}">
              <c16:uniqueId val="{00000008-8BB7-4DC5-80EE-E6180FB1AE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5127</c:v>
                </c:pt>
                <c:pt idx="5">
                  <c:v>4840</c:v>
                </c:pt>
                <c:pt idx="8">
                  <c:v>4834</c:v>
                </c:pt>
                <c:pt idx="11">
                  <c:v>4560</c:v>
                </c:pt>
                <c:pt idx="14">
                  <c:v>4346</c:v>
                </c:pt>
              </c:numCache>
            </c:numRef>
          </c:val>
          <c:extLst>
            <c:ext xmlns:c16="http://schemas.microsoft.com/office/drawing/2014/chart" uri="{C3380CC4-5D6E-409C-BE32-E72D297353CC}">
              <c16:uniqueId val="{00000000-58E9-42A1-A996-B8F1614933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c:v>
                </c:pt>
                <c:pt idx="5">
                  <c:v>2</c:v>
                </c:pt>
                <c:pt idx="8">
                  <c:v>1</c:v>
                </c:pt>
                <c:pt idx="11">
                  <c:v>0</c:v>
                </c:pt>
                <c:pt idx="14">
                  <c:v>0</c:v>
                </c:pt>
              </c:numCache>
            </c:numRef>
          </c:val>
          <c:extLst>
            <c:ext xmlns:c16="http://schemas.microsoft.com/office/drawing/2014/chart" uri="{C3380CC4-5D6E-409C-BE32-E72D297353CC}">
              <c16:uniqueId val="{00000001-58E9-42A1-A996-B8F1614933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1684</c:v>
                </c:pt>
                <c:pt idx="5">
                  <c:v>2093</c:v>
                </c:pt>
                <c:pt idx="8">
                  <c:v>2334</c:v>
                </c:pt>
                <c:pt idx="11">
                  <c:v>2721</c:v>
                </c:pt>
                <c:pt idx="14">
                  <c:v>3206</c:v>
                </c:pt>
              </c:numCache>
            </c:numRef>
          </c:val>
          <c:extLst>
            <c:ext xmlns:c16="http://schemas.microsoft.com/office/drawing/2014/chart" uri="{C3380CC4-5D6E-409C-BE32-E72D297353CC}">
              <c16:uniqueId val="{00000002-58E9-42A1-A996-B8F1614933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E9-42A1-A996-B8F1614933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E9-42A1-A996-B8F1614933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37</c:v>
                </c:pt>
                <c:pt idx="3">
                  <c:v>34</c:v>
                </c:pt>
                <c:pt idx="6">
                  <c:v>27</c:v>
                </c:pt>
                <c:pt idx="9">
                  <c:v>24</c:v>
                </c:pt>
                <c:pt idx="12">
                  <c:v>0</c:v>
                </c:pt>
              </c:numCache>
            </c:numRef>
          </c:val>
          <c:extLst>
            <c:ext xmlns:c16="http://schemas.microsoft.com/office/drawing/2014/chart" uri="{C3380CC4-5D6E-409C-BE32-E72D297353CC}">
              <c16:uniqueId val="{00000005-58E9-42A1-A996-B8F1614933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1466</c:v>
                </c:pt>
                <c:pt idx="3">
                  <c:v>1443</c:v>
                </c:pt>
                <c:pt idx="6">
                  <c:v>1414</c:v>
                </c:pt>
                <c:pt idx="9">
                  <c:v>1474</c:v>
                </c:pt>
                <c:pt idx="12">
                  <c:v>1447</c:v>
                </c:pt>
              </c:numCache>
            </c:numRef>
          </c:val>
          <c:extLst>
            <c:ext xmlns:c16="http://schemas.microsoft.com/office/drawing/2014/chart" uri="{C3380CC4-5D6E-409C-BE32-E72D297353CC}">
              <c16:uniqueId val="{00000006-58E9-42A1-A996-B8F1614933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701</c:v>
                </c:pt>
                <c:pt idx="3">
                  <c:v>676</c:v>
                </c:pt>
                <c:pt idx="6">
                  <c:v>602</c:v>
                </c:pt>
                <c:pt idx="9">
                  <c:v>543</c:v>
                </c:pt>
                <c:pt idx="12">
                  <c:v>545</c:v>
                </c:pt>
              </c:numCache>
            </c:numRef>
          </c:val>
          <c:extLst>
            <c:ext xmlns:c16="http://schemas.microsoft.com/office/drawing/2014/chart" uri="{C3380CC4-5D6E-409C-BE32-E72D297353CC}">
              <c16:uniqueId val="{00000007-58E9-42A1-A996-B8F1614933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592</c:v>
                </c:pt>
                <c:pt idx="3">
                  <c:v>549</c:v>
                </c:pt>
                <c:pt idx="6">
                  <c:v>515</c:v>
                </c:pt>
                <c:pt idx="9">
                  <c:v>464</c:v>
                </c:pt>
                <c:pt idx="12">
                  <c:v>416</c:v>
                </c:pt>
              </c:numCache>
            </c:numRef>
          </c:val>
          <c:extLst>
            <c:ext xmlns:c16="http://schemas.microsoft.com/office/drawing/2014/chart" uri="{C3380CC4-5D6E-409C-BE32-E72D297353CC}">
              <c16:uniqueId val="{00000008-58E9-42A1-A996-B8F1614933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E9-42A1-A996-B8F1614933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5465</c:v>
                </c:pt>
                <c:pt idx="3">
                  <c:v>5339</c:v>
                </c:pt>
                <c:pt idx="6">
                  <c:v>5377</c:v>
                </c:pt>
                <c:pt idx="9">
                  <c:v>5108</c:v>
                </c:pt>
                <c:pt idx="12">
                  <c:v>4752</c:v>
                </c:pt>
              </c:numCache>
            </c:numRef>
          </c:val>
          <c:extLst>
            <c:ext xmlns:c16="http://schemas.microsoft.com/office/drawing/2014/chart" uri="{C3380CC4-5D6E-409C-BE32-E72D297353CC}">
              <c16:uniqueId val="{0000000A-58E9-42A1-A996-B8F1614933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1446</c:v>
                </c:pt>
                <c:pt idx="2">
                  <c:v>#N/A</c:v>
                </c:pt>
                <c:pt idx="3">
                  <c:v>#N/A</c:v>
                </c:pt>
                <c:pt idx="4">
                  <c:v>1105</c:v>
                </c:pt>
                <c:pt idx="5">
                  <c:v>#N/A</c:v>
                </c:pt>
                <c:pt idx="6">
                  <c:v>#N/A</c:v>
                </c:pt>
                <c:pt idx="7">
                  <c:v>767</c:v>
                </c:pt>
                <c:pt idx="8">
                  <c:v>#N/A</c:v>
                </c:pt>
                <c:pt idx="9">
                  <c:v>#N/A</c:v>
                </c:pt>
                <c:pt idx="10">
                  <c:v>332</c:v>
                </c:pt>
                <c:pt idx="11">
                  <c:v>#N/A</c:v>
                </c:pt>
                <c:pt idx="12">
                  <c:v>#N/A</c:v>
                </c:pt>
                <c:pt idx="13">
                  <c:v>0</c:v>
                </c:pt>
                <c:pt idx="14">
                  <c:v>#N/A</c:v>
                </c:pt>
              </c:numCache>
            </c:numRef>
          </c:val>
          <c:smooth val="0"/>
          <c:extLst>
            <c:ext xmlns:c16="http://schemas.microsoft.com/office/drawing/2014/chart" uri="{C3380CC4-5D6E-409C-BE32-E72D297353CC}">
              <c16:uniqueId val="{0000000B-58E9-42A1-A996-B8F1614933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1409</c:v>
                </c:pt>
                <c:pt idx="1">
                  <c:v>1715</c:v>
                </c:pt>
                <c:pt idx="2">
                  <c:v>2141</c:v>
                </c:pt>
              </c:numCache>
            </c:numRef>
          </c:val>
          <c:extLst>
            <c:ext xmlns:c16="http://schemas.microsoft.com/office/drawing/2014/chart" uri="{C3380CC4-5D6E-409C-BE32-E72D297353CC}">
              <c16:uniqueId val="{00000000-C430-4E73-B42C-C193D8A07C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c:v>
                </c:pt>
                <c:pt idx="1">
                  <c:v>53</c:v>
                </c:pt>
                <c:pt idx="2">
                  <c:v>53</c:v>
                </c:pt>
              </c:numCache>
            </c:numRef>
          </c:val>
          <c:extLst>
            <c:ext xmlns:c16="http://schemas.microsoft.com/office/drawing/2014/chart" uri="{C3380CC4-5D6E-409C-BE32-E72D297353CC}">
              <c16:uniqueId val="{00000001-C430-4E73-B42C-C193D8A07C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636</c:v>
                </c:pt>
                <c:pt idx="1">
                  <c:v>679</c:v>
                </c:pt>
                <c:pt idx="2">
                  <c:v>734</c:v>
                </c:pt>
              </c:numCache>
            </c:numRef>
          </c:val>
          <c:extLst>
            <c:ext xmlns:c16="http://schemas.microsoft.com/office/drawing/2014/chart" uri="{C3380CC4-5D6E-409C-BE32-E72D297353CC}">
              <c16:uniqueId val="{00000002-C430-4E73-B42C-C193D8A07C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令和</a:t>
          </a:r>
          <a:r>
            <a:rPr kumimoji="1" lang="en-US" altLang="ja-JP" sz="1250">
              <a:latin typeface="ＭＳ ゴシック" pitchFamily="49" charset="-128"/>
              <a:ea typeface="ＭＳ ゴシック" pitchFamily="49" charset="-128"/>
            </a:rPr>
            <a:t>4</a:t>
          </a:r>
          <a:r>
            <a:rPr kumimoji="1" lang="ja-JP" altLang="en-US" sz="1250">
              <a:latin typeface="ＭＳ ゴシック" pitchFamily="49" charset="-128"/>
              <a:ea typeface="ＭＳ ゴシック" pitchFamily="49" charset="-128"/>
            </a:rPr>
            <a:t>年度単年では元利償還金が減少したものの、平成</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年度と令和元・</a:t>
          </a:r>
          <a:r>
            <a:rPr kumimoji="1" lang="en-US" altLang="ja-JP" sz="1250">
              <a:latin typeface="ＭＳ ゴシック" pitchFamily="49" charset="-128"/>
              <a:ea typeface="ＭＳ ゴシック" pitchFamily="49" charset="-128"/>
            </a:rPr>
            <a:t>2</a:t>
          </a:r>
          <a:r>
            <a:rPr kumimoji="1" lang="ja-JP" altLang="en-US" sz="1250">
              <a:latin typeface="ＭＳ ゴシック" pitchFamily="49" charset="-128"/>
              <a:ea typeface="ＭＳ ゴシック" pitchFamily="49" charset="-128"/>
            </a:rPr>
            <a:t>年度に大規模事業を実施し、また、令和元年度に発生した台風</a:t>
          </a:r>
          <a:r>
            <a:rPr kumimoji="1" lang="en-US" altLang="ja-JP" sz="1250">
              <a:latin typeface="ＭＳ ゴシック" pitchFamily="49" charset="-128"/>
              <a:ea typeface="ＭＳ ゴシック" pitchFamily="49" charset="-128"/>
            </a:rPr>
            <a:t>19</a:t>
          </a:r>
          <a:r>
            <a:rPr kumimoji="1" lang="ja-JP" altLang="en-US" sz="1250">
              <a:latin typeface="ＭＳ ゴシック" pitchFamily="49" charset="-128"/>
              <a:ea typeface="ＭＳ ゴシック" pitchFamily="49" charset="-128"/>
            </a:rPr>
            <a:t>号による災害復旧事業も令和元～</a:t>
          </a:r>
          <a:r>
            <a:rPr kumimoji="1" lang="en-US" altLang="ja-JP" sz="1250">
              <a:latin typeface="ＭＳ ゴシック" pitchFamily="49" charset="-128"/>
              <a:ea typeface="ＭＳ ゴシック" pitchFamily="49" charset="-128"/>
            </a:rPr>
            <a:t>3</a:t>
          </a:r>
          <a:r>
            <a:rPr kumimoji="1" lang="ja-JP" altLang="en-US" sz="1250">
              <a:latin typeface="ＭＳ ゴシック" pitchFamily="49" charset="-128"/>
              <a:ea typeface="ＭＳ ゴシック" pitchFamily="49" charset="-128"/>
            </a:rPr>
            <a:t>年度に実施しているため、それらの償還が償還終了分を上回る事から、ここ</a:t>
          </a:r>
          <a:r>
            <a:rPr kumimoji="1" lang="en-US" altLang="ja-JP" sz="1250">
              <a:latin typeface="ＭＳ ゴシック" pitchFamily="49" charset="-128"/>
              <a:ea typeface="ＭＳ ゴシック" pitchFamily="49" charset="-128"/>
            </a:rPr>
            <a:t>5</a:t>
          </a:r>
          <a:r>
            <a:rPr kumimoji="1" lang="ja-JP" altLang="en-US" sz="1250">
              <a:latin typeface="ＭＳ ゴシック" pitchFamily="49" charset="-128"/>
              <a:ea typeface="ＭＳ ゴシック" pitchFamily="49" charset="-128"/>
            </a:rPr>
            <a:t>年では全体的にやや増加傾向となっている。</a:t>
          </a:r>
        </a:p>
        <a:p>
          <a:r>
            <a:rPr kumimoji="1" lang="ja-JP" altLang="en-US" sz="1250">
              <a:latin typeface="ＭＳ ゴシック" pitchFamily="49" charset="-128"/>
              <a:ea typeface="ＭＳ ゴシック" pitchFamily="49" charset="-128"/>
            </a:rPr>
            <a:t>　公営企業債の元利償還金に対する繰入については、主に水道事業に係るものである。</a:t>
          </a:r>
        </a:p>
        <a:p>
          <a:r>
            <a:rPr kumimoji="1" lang="ja-JP" altLang="en-US" sz="1250">
              <a:latin typeface="ＭＳ ゴシック" pitchFamily="49" charset="-128"/>
              <a:ea typeface="ＭＳ ゴシック" pitchFamily="49" charset="-128"/>
            </a:rPr>
            <a:t>　組合等に係る元利償還金に対する負担金等は、平成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年度がピークとなり、今後緩やかに減少していく見込みである。</a:t>
          </a:r>
        </a:p>
        <a:p>
          <a:r>
            <a:rPr kumimoji="1" lang="ja-JP" altLang="en-US" sz="1250">
              <a:latin typeface="ＭＳ ゴシック" pitchFamily="49" charset="-128"/>
              <a:ea typeface="ＭＳ ゴシック" pitchFamily="49" charset="-128"/>
            </a:rPr>
            <a:t>　算入公債費等については、大型建設事業に係る地方債に過疎対策事業債を主に充当しているので、今後も借り入れに合わせた算入となる見込みである。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に係る地方債現在高は、「道の駅しもにた」再整備工事等の大規模事業が終了したことにより、令和元年度までは減少していたが、令和元年度から開始した「西牧防災広場」建設工事などの新たな大規模事業の他、令和元年発生の台風</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号の災害復旧事業などにより、令和２年度は増加となった。令和３年度からは大規模事業が終了したことにより減少に転じている。</a:t>
          </a:r>
        </a:p>
        <a:p>
          <a:r>
            <a:rPr kumimoji="1" lang="ja-JP" altLang="en-US" sz="1100">
              <a:latin typeface="ＭＳ ゴシック" pitchFamily="49" charset="-128"/>
              <a:ea typeface="ＭＳ ゴシック" pitchFamily="49" charset="-128"/>
            </a:rPr>
            <a:t>　公営企業債等繰入見込額は、過去に一時的に増加したことがあったが、今後は緩やかに減少していく見通しである。</a:t>
          </a:r>
        </a:p>
        <a:p>
          <a:r>
            <a:rPr kumimoji="1" lang="ja-JP" altLang="en-US" sz="1100">
              <a:latin typeface="ＭＳ ゴシック" pitchFamily="49" charset="-128"/>
              <a:ea typeface="ＭＳ ゴシック" pitchFamily="49" charset="-128"/>
            </a:rPr>
            <a:t>　組合等の負担見込額は、令和４年度は微増であったが、今後は緩やかに減少またはほぼ横ばいで推移する見通しである。</a:t>
          </a:r>
        </a:p>
        <a:p>
          <a:r>
            <a:rPr kumimoji="1" lang="ja-JP" altLang="en-US" sz="1100">
              <a:latin typeface="ＭＳ ゴシック" pitchFamily="49" charset="-128"/>
              <a:ea typeface="ＭＳ ゴシック" pitchFamily="49" charset="-128"/>
            </a:rPr>
            <a:t>　設立法人等の負債額等負担見込額は、社会福祉法人に対する損失補償付債務残高によるもので、令和３年度をもって町からの補助は終了した。</a:t>
          </a:r>
        </a:p>
        <a:p>
          <a:r>
            <a:rPr kumimoji="1" lang="ja-JP" altLang="en-US" sz="1100">
              <a:latin typeface="ＭＳ ゴシック" pitchFamily="49" charset="-128"/>
              <a:ea typeface="ＭＳ ゴシック" pitchFamily="49" charset="-128"/>
            </a:rPr>
            <a:t>　充当可能基金は、ここ数年増加しているものの、不安要因として下仁田南牧医療事務組合への負担金が増加する恐れもあり、その場合は財政調整基金を取り崩さざるを得なくなる可能性もあり、減少することも考えられる。</a:t>
          </a:r>
        </a:p>
        <a:p>
          <a:r>
            <a:rPr kumimoji="1" lang="ja-JP" altLang="en-US" sz="1100">
              <a:latin typeface="ＭＳ ゴシック" pitchFamily="49" charset="-128"/>
              <a:ea typeface="ＭＳ ゴシック" pitchFamily="49" charset="-128"/>
            </a:rPr>
            <a:t>　基準財政需要額算入見込額については、今後過疎債や緊急防災・減債事業債などの借入れが大きくなることが想定されるため、増加していく見通しである。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群馬県下仁田町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百万円の増となったことが大きな要因であり、この他ねぎとこんにゃく下仁田奨学金事業基金が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・財政規模に対する財政調整基金の残額比率は、全国的に見てもまだ低いほうであり、町財政から考えると積み増しは難しいところがあるが、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憶円の維持を目標として更なる積み増しを図っていきたい。また、特定目的基金については、公共施設等の老朽化に対するための基金を設立するなど、使途を明確にした基金運営を行っていく予定である。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・下仁田町公共施設等整備基金：ガス事業清算による繰入金を原資として設置。公共施設等の整備に要する経費に充当する。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・ねぎとこんにゃく下仁田奨学金事業基金：町独自の施策である奨学金事業の原資として積み立て。毎年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百万円の積み立てを目標としている。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・ふるさと下仁田応援基金：ふるさと寄付金の受け皿として設置。当年度の寄付金を積み立て、翌年度に全額事業充当を基本とする。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・下仁田町都市計画区域公共施設等整備基金：従前の都市計画事業基金に替えて設置。都市計画区域内で行う公共施設等の整備に要する経費に充当する。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・下仁田町森林環境譲与税基金：国から譲与される森林環境譲与税を積み立て、森林の整備などに要する経費に充当する。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・下仁田町公共施設等整備基金：新たな積み立てを行わず、公共施設等の整備に要する経費に充当するするため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・ねぎとこんにゃく下仁田奨学金事業基金：原資となる寄附金の増加により、積立額が取り崩し額を上回ったことから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・ふるさと下仁田応援基金：前年度の寄付金を積み立てて翌年度に全額事業充当をしているが、令和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年度より寄付金が増加したことにより、積立額が取り崩し額を上回ったため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・下仁田町都市計画区域公共施設等整備基金：新たな積み立てを行わず、都市計画区域内の公共施設等の整備計画策定に要する経費に充当するするため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・下仁田町森林環境譲与税基金：原資となる国から譲与される森林環境譲与税が前年度より増額となり、積立額が取り崩し額を上回ったことから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・下仁田町公共施設等整備基金：運用益以外の新たな積立は発生しないので、公共施設等の整備など計画的な事業実施を行い、その財源として使用。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・ねぎとこんにゃく下仁田奨学金事業基金：事業実施の状況にもよるが、年度末残額が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億円になるように積立を行っていく。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・ふるさと応援寄付金：当年度の寄付金を積み立て、翌年度に事業充当という運用を続けていく。目標額の設定は無し。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・下仁田町都市計画区域公共施設等整備基金：都市計画区域内で行う公共施設等の整備など計画的な事業実施を行い、その財源として使用。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・下仁田町森林環境譲与税基金：森林の整備などに要する経費に使用。目標額の設定は無し。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・地方交付税の増等により、取り崩し額をすることなく積立てることが出来たため増加となっている。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年の予算作成時、残額が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億円を割るような状況となった事から、行財政改革を徹底し、基金残額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億円以上の水準を保つように町運営を行っており、今後も不測の事態に備え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億円を下回ることのないような運営を行っていく。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百万円となっており、増減はない状況である。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・現状では減債基金を取り崩す償還はないが、今後繰り上げ償還が発生した際などに取り崩しを考える。また、基本的に積み増しは考えていない。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・令和３年度に積立てた臨時財政対策債振替相当額分については、令和３年度許可の臨時財政対策債の元金の償還が始まる令和７年度から償還終了まで毎年取り崩し、同債の償還に充てていく予定である。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668BA41-E54F-4F4D-833F-E89DF8A157A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1C682E9-C408-4373-95CC-D18D89DCEF66}"/>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4CB93D3-B917-4EB4-BDB1-4649EC0EFBF5}"/>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AC4966C-BCEC-4174-92BA-97838AA8DE85}"/>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D0EB848-6E1E-455F-9F6C-955E86D61921}"/>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0BDD1AE-975F-475F-8683-D52B2528F2AD}"/>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64C7C4F-9FE5-46AA-ACA9-D0AF0C64278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4916AF3-69A8-4D06-9A4E-CDAA062BFC93}"/>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D101338-D57B-4290-9717-E97B1933046E}"/>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E877D8A-7F62-41F2-BACB-A4155D1B7B08}"/>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6,549
6,506
188.38
5,483,392
5,374,567
104,702
3,594,389
4,747,524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39F7BC0-57ED-4C83-9781-27223C744AE6}"/>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F9364CB-CF81-4DDE-8EEF-DC1099DF300B}"/>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FB95097-8DF0-479E-9917-3B987F48733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50D629B-2130-454C-8ED2-607A4E00B91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BB7053E-ABF6-42DD-87BA-CEF763F65CD6}"/>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3D2C164-9FB6-4A37-A6CD-AB2B6C5A1C3F}"/>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40D1A06-FE87-4543-876F-A0893CA899F7}"/>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1A2DC23-AB54-4E12-BCB1-7D7908C4EA0C}"/>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47439EF-19E2-4ADB-B808-EEE7D9AFFD1E}"/>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BD3773D-47C6-4F18-A452-F5C890C221DE}"/>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6EA3984-5707-4235-8338-695ABDEB93C1}"/>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4EBC36C-D4D3-47D9-B723-EF05CF8C0C91}"/>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BFEAFCE-FAA2-496E-A01F-326FB6C68432}"/>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15CF7BD-7088-4565-82DB-DAD16BD99B5F}"/>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A4D13B6-CDD8-49A1-9176-A0BD9513AB39}"/>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9368597-35DE-4D02-8D0B-22568A2E5DAB}"/>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DD1C2CE-B6B8-4D0C-BE45-F8CE8A6CF2E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D3899CE-C67D-493E-91D7-8EB6D9898371}"/>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5248E79-551E-45D3-B9EA-911E87DF5CA9}"/>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B19E6AE-0406-4164-B402-9A5EA7B0EFFE}"/>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83AF3E2-34AC-407A-8E53-FC1867CF853D}"/>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A0E00E3-0BDF-46A2-AD6B-F201C4F675C1}"/>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E590805-22C1-4AE8-A51E-37F15B4F6864}"/>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0839E9B-AD9F-41FA-98D4-159DCEB52898}"/>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6A46FB0-EC59-4899-87C3-E609BF0EC67A}"/>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EBD06C9-C28E-47E6-8DE1-2E664F19468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3640F08-1AB7-47F2-B8EB-69C5B7D54C6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AB9BAE9-94F0-4304-AC8D-2C1F7A397D3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2A787DB-05B1-4205-BD43-2C200A27D775}"/>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412FA17-6BF4-421E-AE99-C370E69D9A43}"/>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3BA0F25-5EF0-4A34-8075-E983F64D7644}"/>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28BC6D1-3070-4821-A715-7A70E97D410C}"/>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3EC1DD4-5E87-4A28-AAFF-1829D394585F}"/>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34E6AFA-604A-45D9-A6E7-9253BFD0D79E}"/>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0384454-FC7A-46E4-AAD9-E88EF75EEFBB}"/>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1B82F50-2EB9-46FA-816A-62F2A5CFEE98}"/>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00DF9B4-629D-47AB-B3A8-B2F8234D4F2B}"/>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令和４年度決算では、類似団体平均が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ポイント減少する中、同じく</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ポイントの減少であったため、差はそのまま変わりはなかった。</a:t>
          </a:r>
        </a:p>
        <a:p>
          <a:r>
            <a:rPr kumimoji="1" lang="ja-JP" altLang="en-US" sz="1300">
              <a:latin typeface="ＭＳ Ｐゴシック" panose="020B0600070205080204" pitchFamily="50" charset="-128"/>
              <a:ea typeface="ＭＳ Ｐゴシック" panose="020B0600070205080204" pitchFamily="50" charset="-128"/>
            </a:rPr>
            <a:t>　しかし、高齢化・少子化の進行とともに、生産年齢人口も減少し、町税収入も落ち込んでいる事から、長期的には下落傾向にある。</a:t>
          </a:r>
        </a:p>
        <a:p>
          <a:r>
            <a:rPr kumimoji="1" lang="ja-JP" altLang="en-US" sz="1300">
              <a:latin typeface="ＭＳ Ｐゴシック" panose="020B0600070205080204" pitchFamily="50" charset="-128"/>
              <a:ea typeface="ＭＳ Ｐゴシック" panose="020B0600070205080204" pitchFamily="50" charset="-128"/>
            </a:rPr>
            <a:t>　今後も引き続き、全職員による集中滞納整理を実施し、収納率の向上に努めるとともに、行政改革による事務事業の見直しも進め、経費の削減を図り財政基盤の強化を図る。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E58CDF4-7561-4491-AFBA-1D6AE391D317}"/>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7C21210E-B911-4B69-AEC2-010CCBB0A55D}"/>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495246C-D38B-4BCA-89F8-9EA38A12D4BB}"/>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7F8D4608-B7B9-444B-BDC5-5F5AA1051018}"/>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D53684C-C92D-43E6-946A-E4ACDEB404E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4F7176A5-F0F1-4489-9D1B-90AC21614E65}"/>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8953C7E6-9625-4B42-965D-42819E912657}"/>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61B4A83-49DB-4ECF-88CF-9EAC3596DB83}"/>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CCF7FEE4-0AE7-47A5-815A-7503A728842A}"/>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76FA9571-F50F-46B8-A2E7-86CEEAD684B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CCE9F9AB-4E71-4AF2-AC22-AFDF57B189F3}"/>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EF83E9ED-7DA8-40F5-B57E-F1BA25DA469D}"/>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707D8C06-3DEC-4CE6-BF7C-AEE3A4FB4162}"/>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E1B1D0FC-C017-4AA0-9818-B1E8228F3C73}"/>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E148726C-0164-48B4-8E92-C1058B82E281}"/>
            </a:ext>
          </a:extLst>
        </xdr:cNvPr>
        <xdr:cNvCxnSpPr/>
      </xdr:nvCxnSpPr>
      <xdr:spPr>
        <a:xfrm flipV="1">
          <a:off x="4514850" y="6020505"/>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E1EA66AD-914B-4D4A-9324-18A9F71D4DF4}"/>
            </a:ext>
          </a:extLst>
        </xdr:cNvPr>
        <xdr:cNvSpPr txBox="1"/>
      </xdr:nvSpPr>
      <xdr:spPr>
        <a:xfrm>
          <a:off x="4584700" y="74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898224D2-87FA-4861-A01D-65D37E836B6F}"/>
            </a:ext>
          </a:extLst>
        </xdr:cNvPr>
        <xdr:cNvCxnSpPr/>
      </xdr:nvCxnSpPr>
      <xdr:spPr>
        <a:xfrm>
          <a:off x="4425950" y="7434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28730B8E-208A-4D94-B22F-A58B5E3FDA69}"/>
            </a:ext>
          </a:extLst>
        </xdr:cNvPr>
        <xdr:cNvSpPr txBox="1"/>
      </xdr:nvSpPr>
      <xdr:spPr>
        <a:xfrm>
          <a:off x="4584700" y="576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2E085088-E5D9-4799-99DF-EF60DF52834C}"/>
            </a:ext>
          </a:extLst>
        </xdr:cNvPr>
        <xdr:cNvCxnSpPr/>
      </xdr:nvCxnSpPr>
      <xdr:spPr>
        <a:xfrm>
          <a:off x="4425950" y="6020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B353DDD9-FBA0-4707-8DD1-3615401AE499}"/>
            </a:ext>
          </a:extLst>
        </xdr:cNvPr>
        <xdr:cNvCxnSpPr/>
      </xdr:nvCxnSpPr>
      <xdr:spPr>
        <a:xfrm>
          <a:off x="3752850" y="7263553"/>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33077FAB-0505-46EF-8AE9-F2D915B421D1}"/>
            </a:ext>
          </a:extLst>
        </xdr:cNvPr>
        <xdr:cNvSpPr txBox="1"/>
      </xdr:nvSpPr>
      <xdr:spPr>
        <a:xfrm>
          <a:off x="4584700" y="697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7F31D6FC-0330-4066-8696-4BC9300F2297}"/>
            </a:ext>
          </a:extLst>
        </xdr:cNvPr>
        <xdr:cNvSpPr/>
      </xdr:nvSpPr>
      <xdr:spPr>
        <a:xfrm>
          <a:off x="4464050" y="712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8A5214A0-9F77-40F0-A2AA-AC6BFCC825D2}"/>
            </a:ext>
          </a:extLst>
        </xdr:cNvPr>
        <xdr:cNvCxnSpPr/>
      </xdr:nvCxnSpPr>
      <xdr:spPr>
        <a:xfrm>
          <a:off x="2940050" y="7250148"/>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44233FE3-A7C4-44B0-9F94-748F8B5AABC5}"/>
            </a:ext>
          </a:extLst>
        </xdr:cNvPr>
        <xdr:cNvSpPr/>
      </xdr:nvSpPr>
      <xdr:spPr>
        <a:xfrm>
          <a:off x="3702050" y="71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948055E6-63A8-4893-9B18-FFFAFC8780CA}"/>
            </a:ext>
          </a:extLst>
        </xdr:cNvPr>
        <xdr:cNvSpPr txBox="1"/>
      </xdr:nvSpPr>
      <xdr:spPr>
        <a:xfrm>
          <a:off x="3409950" y="688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752B9624-DEF2-4881-BF68-AB1A0433DD4D}"/>
            </a:ext>
          </a:extLst>
        </xdr:cNvPr>
        <xdr:cNvCxnSpPr/>
      </xdr:nvCxnSpPr>
      <xdr:spPr>
        <a:xfrm>
          <a:off x="2127250" y="723674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A27A3B34-62F5-4660-B000-63BFE0D88C5E}"/>
            </a:ext>
          </a:extLst>
        </xdr:cNvPr>
        <xdr:cNvSpPr/>
      </xdr:nvSpPr>
      <xdr:spPr>
        <a:xfrm>
          <a:off x="2889250" y="70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9B085873-3086-4EAA-A1D3-E00737C9853B}"/>
            </a:ext>
          </a:extLst>
        </xdr:cNvPr>
        <xdr:cNvSpPr txBox="1"/>
      </xdr:nvSpPr>
      <xdr:spPr>
        <a:xfrm>
          <a:off x="25971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3A2F6CF1-36B8-478A-B5B0-4C1E02C7D92B}"/>
            </a:ext>
          </a:extLst>
        </xdr:cNvPr>
        <xdr:cNvCxnSpPr/>
      </xdr:nvCxnSpPr>
      <xdr:spPr>
        <a:xfrm>
          <a:off x="1333500" y="72367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941B49B1-A8A3-47CD-A8D2-733C449E8978}"/>
            </a:ext>
          </a:extLst>
        </xdr:cNvPr>
        <xdr:cNvSpPr/>
      </xdr:nvSpPr>
      <xdr:spPr>
        <a:xfrm>
          <a:off x="20955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91C8F795-0780-45C9-A13D-31529AB4EF17}"/>
            </a:ext>
          </a:extLst>
        </xdr:cNvPr>
        <xdr:cNvSpPr txBox="1"/>
      </xdr:nvSpPr>
      <xdr:spPr>
        <a:xfrm>
          <a:off x="17843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90F109CA-2C79-499B-B261-76F1D22C3F3E}"/>
            </a:ext>
          </a:extLst>
        </xdr:cNvPr>
        <xdr:cNvSpPr/>
      </xdr:nvSpPr>
      <xdr:spPr>
        <a:xfrm>
          <a:off x="1282700" y="70556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6652CB96-A63A-44C6-A531-CE3847C454C1}"/>
            </a:ext>
          </a:extLst>
        </xdr:cNvPr>
        <xdr:cNvSpPr txBox="1"/>
      </xdr:nvSpPr>
      <xdr:spPr>
        <a:xfrm>
          <a:off x="971550" y="68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A186907-CC7B-4348-A5A6-4795E397DD0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EBFB40B-B32E-43EC-AA22-F65E16323CA1}"/>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821FB4A-81B8-4684-BC38-1B6C7CB63A78}"/>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7B86980-CAE8-48F7-B934-AC17027AFDD1}"/>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5BE0CC9-0E24-4BD1-A3BD-1328A1AB1B1A}"/>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7356D166-FDD2-46E2-A451-C3DA14D01050}"/>
            </a:ext>
          </a:extLst>
        </xdr:cNvPr>
        <xdr:cNvSpPr/>
      </xdr:nvSpPr>
      <xdr:spPr>
        <a:xfrm>
          <a:off x="4464050" y="72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7D835263-15C0-49D8-AEC3-ECF79FB45043}"/>
            </a:ext>
          </a:extLst>
        </xdr:cNvPr>
        <xdr:cNvSpPr txBox="1"/>
      </xdr:nvSpPr>
      <xdr:spPr>
        <a:xfrm>
          <a:off x="4584700" y="72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B0C9CAC5-1F17-4D94-A2F9-7B6ED13A466B}"/>
            </a:ext>
          </a:extLst>
        </xdr:cNvPr>
        <xdr:cNvSpPr/>
      </xdr:nvSpPr>
      <xdr:spPr>
        <a:xfrm>
          <a:off x="3702050" y="72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34F6A66E-6EBF-4B85-8EE7-2B12FFC7FA19}"/>
            </a:ext>
          </a:extLst>
        </xdr:cNvPr>
        <xdr:cNvSpPr txBox="1"/>
      </xdr:nvSpPr>
      <xdr:spPr>
        <a:xfrm>
          <a:off x="3409950" y="729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27F120AE-92FE-435C-A3D9-0AFA238D2016}"/>
            </a:ext>
          </a:extLst>
        </xdr:cNvPr>
        <xdr:cNvSpPr/>
      </xdr:nvSpPr>
      <xdr:spPr>
        <a:xfrm>
          <a:off x="2889250" y="7203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id="{9922BA3A-8342-4712-AAC4-7827D6F58BCF}"/>
            </a:ext>
          </a:extLst>
        </xdr:cNvPr>
        <xdr:cNvSpPr txBox="1"/>
      </xdr:nvSpPr>
      <xdr:spPr>
        <a:xfrm>
          <a:off x="2597150" y="728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4774280A-DFAD-4120-9C23-FF7A5DB419CD}"/>
            </a:ext>
          </a:extLst>
        </xdr:cNvPr>
        <xdr:cNvSpPr/>
      </xdr:nvSpPr>
      <xdr:spPr>
        <a:xfrm>
          <a:off x="2095500" y="71897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id="{70B4E836-3143-42C7-B5DC-1CBD57E029BE}"/>
            </a:ext>
          </a:extLst>
        </xdr:cNvPr>
        <xdr:cNvSpPr txBox="1"/>
      </xdr:nvSpPr>
      <xdr:spPr>
        <a:xfrm>
          <a:off x="1784350" y="72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CE8237B6-7384-4A06-BC08-848F4ECECA41}"/>
            </a:ext>
          </a:extLst>
        </xdr:cNvPr>
        <xdr:cNvSpPr/>
      </xdr:nvSpPr>
      <xdr:spPr>
        <a:xfrm>
          <a:off x="1282700" y="71897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6" name="テキスト ボックス 95">
          <a:extLst>
            <a:ext uri="{FF2B5EF4-FFF2-40B4-BE49-F238E27FC236}">
              <a16:creationId xmlns:a16="http://schemas.microsoft.com/office/drawing/2014/main" id="{3BB38128-C67E-4CDB-8A1A-274838988B35}"/>
            </a:ext>
          </a:extLst>
        </xdr:cNvPr>
        <xdr:cNvSpPr txBox="1"/>
      </xdr:nvSpPr>
      <xdr:spPr>
        <a:xfrm>
          <a:off x="971550" y="72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EEF5B850-0819-4BE4-B2FC-98CEC5B3F58A}"/>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4DB1C318-F5EE-496F-AF84-B63A2AC6176E}"/>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9DDA956-29B3-49AE-AA1B-770B838F5794}"/>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3676887B-8F66-451C-BC66-95CCE9311F1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CC626CA2-E7E2-4495-82F9-31BBDF840701}"/>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1CE6891-ED7A-4601-9C23-D01E88D6929C}"/>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8DA36FA3-31FD-44A8-BEB3-5B432BEB5CC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96A3A3D-B58B-4C57-9FF0-FB9C9C7EA3D6}"/>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A123E9E0-76D2-4D80-B86C-B4F56A6C9E84}"/>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F1874685-94B5-4F0B-AD8E-FEBD3EB05CC4}"/>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EB0B8848-2189-4AA8-8529-A806A8362A1F}"/>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7329B198-EF5B-4154-A468-D1E2D6EDD769}"/>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9F0D72A-DE82-44A7-810B-E5F2959EE8C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令和３年度より</a:t>
          </a:r>
          <a:r>
            <a:rPr kumimoji="1" lang="en-US" altLang="ja-JP" sz="1150">
              <a:latin typeface="ＭＳ Ｐゴシック" panose="020B0600070205080204" pitchFamily="50" charset="-128"/>
              <a:ea typeface="ＭＳ Ｐゴシック" panose="020B0600070205080204" pitchFamily="50" charset="-128"/>
            </a:rPr>
            <a:t>1.5</a:t>
          </a:r>
          <a:r>
            <a:rPr kumimoji="1" lang="ja-JP" altLang="en-US" sz="1150">
              <a:latin typeface="ＭＳ Ｐゴシック" panose="020B0600070205080204" pitchFamily="50" charset="-128"/>
              <a:ea typeface="ＭＳ Ｐゴシック" panose="020B0600070205080204" pitchFamily="50" charset="-128"/>
            </a:rPr>
            <a:t>ポイント改善し、類似団体が</a:t>
          </a:r>
          <a:r>
            <a:rPr kumimoji="1" lang="en-US" altLang="ja-JP" sz="1150">
              <a:latin typeface="ＭＳ Ｐゴシック" panose="020B0600070205080204" pitchFamily="50" charset="-128"/>
              <a:ea typeface="ＭＳ Ｐゴシック" panose="020B0600070205080204" pitchFamily="50" charset="-128"/>
            </a:rPr>
            <a:t>3.6</a:t>
          </a:r>
          <a:r>
            <a:rPr kumimoji="1" lang="ja-JP" altLang="en-US" sz="1150">
              <a:latin typeface="ＭＳ Ｐゴシック" panose="020B0600070205080204" pitchFamily="50" charset="-128"/>
              <a:ea typeface="ＭＳ Ｐゴシック" panose="020B0600070205080204" pitchFamily="50" charset="-128"/>
            </a:rPr>
            <a:t>ポイント悪化したため、その差は前年度の</a:t>
          </a:r>
          <a:r>
            <a:rPr kumimoji="1" lang="en-US" altLang="ja-JP" sz="1150">
              <a:latin typeface="ＭＳ Ｐゴシック" panose="020B0600070205080204" pitchFamily="50" charset="-128"/>
              <a:ea typeface="ＭＳ Ｐゴシック" panose="020B0600070205080204" pitchFamily="50" charset="-128"/>
            </a:rPr>
            <a:t>6.7</a:t>
          </a:r>
          <a:r>
            <a:rPr kumimoji="1" lang="ja-JP" altLang="en-US" sz="1150">
              <a:latin typeface="ＭＳ Ｐゴシック" panose="020B0600070205080204" pitchFamily="50" charset="-128"/>
              <a:ea typeface="ＭＳ Ｐゴシック" panose="020B0600070205080204" pitchFamily="50" charset="-128"/>
            </a:rPr>
            <a:t>ポイントから</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ポイントに大きく縮まった。　</a:t>
          </a:r>
        </a:p>
        <a:p>
          <a:r>
            <a:rPr kumimoji="1" lang="ja-JP" altLang="en-US" sz="1150">
              <a:latin typeface="ＭＳ Ｐゴシック" panose="020B0600070205080204" pitchFamily="50" charset="-128"/>
              <a:ea typeface="ＭＳ Ｐゴシック" panose="020B0600070205080204" pitchFamily="50" charset="-128"/>
            </a:rPr>
            <a:t>　経常経費のうち分母の経常一般財源収入は、地方交付税や地方特例交付金などの減額により</a:t>
          </a:r>
          <a:r>
            <a:rPr kumimoji="1" lang="en-US" altLang="ja-JP" sz="1150">
              <a:latin typeface="ＭＳ Ｐゴシック" panose="020B0600070205080204" pitchFamily="50" charset="-128"/>
              <a:ea typeface="ＭＳ Ｐゴシック" panose="020B0600070205080204" pitchFamily="50" charset="-128"/>
            </a:rPr>
            <a:t>68,914</a:t>
          </a:r>
          <a:r>
            <a:rPr kumimoji="1" lang="ja-JP" altLang="en-US" sz="1150">
              <a:latin typeface="ＭＳ Ｐゴシック" panose="020B0600070205080204" pitchFamily="50" charset="-128"/>
              <a:ea typeface="ＭＳ Ｐゴシック" panose="020B0600070205080204" pitchFamily="50" charset="-128"/>
            </a:rPr>
            <a:t>千円の減額となったが、分子である経常経費充当一般財源が、一部事務組合に対する補助費負担額の減少などにより分母を上回る</a:t>
          </a:r>
          <a:r>
            <a:rPr kumimoji="1" lang="en-US" altLang="ja-JP" sz="1150">
              <a:latin typeface="ＭＳ Ｐゴシック" panose="020B0600070205080204" pitchFamily="50" charset="-128"/>
              <a:ea typeface="ＭＳ Ｐゴシック" panose="020B0600070205080204" pitchFamily="50" charset="-128"/>
            </a:rPr>
            <a:t>208,418</a:t>
          </a:r>
          <a:r>
            <a:rPr kumimoji="1" lang="ja-JP" altLang="en-US" sz="1150">
              <a:latin typeface="ＭＳ Ｐゴシック" panose="020B0600070205080204" pitchFamily="50" charset="-128"/>
              <a:ea typeface="ＭＳ Ｐゴシック" panose="020B0600070205080204" pitchFamily="50" charset="-128"/>
            </a:rPr>
            <a:t>千円の減額となったことが要因である。</a:t>
          </a:r>
        </a:p>
        <a:p>
          <a:r>
            <a:rPr kumimoji="1" lang="ja-JP" altLang="en-US" sz="1150">
              <a:latin typeface="ＭＳ Ｐゴシック" panose="020B0600070205080204" pitchFamily="50" charset="-128"/>
              <a:ea typeface="ＭＳ Ｐゴシック" panose="020B0600070205080204" pitchFamily="50" charset="-128"/>
            </a:rPr>
            <a:t>　ただ、相対的な経費でみると、依然一部事務組合（病院事業・ごみ処理事業等）に対する補助費負担額と公債費の歳出に占める比率が大きいことが経常収支比率が高い要因となっている。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5E49698-2441-4D3E-992D-2A2AFE8F60C1}"/>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99936E6-6178-463F-85AA-9E9C9F154489}"/>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42F4467-7DAC-44C1-B6BE-05F9CA8F01BE}"/>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CE0DDEBF-3426-40DD-8277-EFCC16E7BA97}"/>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CF530C37-E44E-445A-8DC7-9B160A71B60A}"/>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233339F7-2952-4AF8-9C96-F436237626B7}"/>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CAACDB05-BD79-4128-AC65-1BAC4FADE818}"/>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5AFFAC6-745D-4972-8BFF-4D3986FF895B}"/>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48D97B5E-66FD-440E-A476-91CA07DEDFF9}"/>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41A95948-5723-4ACE-87AB-6C1A19C9DD39}"/>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149C6C6F-9A6D-433A-A3DF-642C1F3032FF}"/>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B6A88A4E-C650-4B3F-AEDB-B25FC916670E}"/>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60EEB499-ECB4-4226-BF69-FB4E7FA7DB2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336FEABD-0691-43B6-A2F8-C28A4F79544F}"/>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4F3F4F6A-0C2E-449A-8AB5-7C2AB1D12521}"/>
            </a:ext>
          </a:extLst>
        </xdr:cNvPr>
        <xdr:cNvCxnSpPr/>
      </xdr:nvCxnSpPr>
      <xdr:spPr>
        <a:xfrm flipV="1">
          <a:off x="4514850" y="9760839"/>
          <a:ext cx="0" cy="1601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769B6E67-8F1A-4008-BE79-5B6B506B4F62}"/>
            </a:ext>
          </a:extLst>
        </xdr:cNvPr>
        <xdr:cNvSpPr txBox="1"/>
      </xdr:nvSpPr>
      <xdr:spPr>
        <a:xfrm>
          <a:off x="4584700" y="11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919AD19D-3560-44F1-847E-DAC4E3DFCEFD}"/>
            </a:ext>
          </a:extLst>
        </xdr:cNvPr>
        <xdr:cNvCxnSpPr/>
      </xdr:nvCxnSpPr>
      <xdr:spPr>
        <a:xfrm>
          <a:off x="4425950" y="11362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2744B9FD-84FA-42D1-A730-0339629E37DC}"/>
            </a:ext>
          </a:extLst>
        </xdr:cNvPr>
        <xdr:cNvSpPr txBox="1"/>
      </xdr:nvSpPr>
      <xdr:spPr>
        <a:xfrm>
          <a:off x="4584700" y="951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FFCB507A-4678-46BC-B7FF-0E7DC1D2BE3F}"/>
            </a:ext>
          </a:extLst>
        </xdr:cNvPr>
        <xdr:cNvCxnSpPr/>
      </xdr:nvCxnSpPr>
      <xdr:spPr>
        <a:xfrm>
          <a:off x="4425950" y="9760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109601</xdr:rowOff>
    </xdr:from>
    <xdr:to>
      <xdr:col>23</xdr:col>
      <xdr:colOff>133350</xdr:colOff>
      <xdr:row>62</xdr:row>
      <xdr:rowOff>145796</xdr:rowOff>
    </xdr:to>
    <xdr:cxnSp macro="">
      <xdr:nvCxnSpPr>
        <xdr:cNvPr id="129" name="直線コネクタ 128">
          <a:extLst>
            <a:ext uri="{FF2B5EF4-FFF2-40B4-BE49-F238E27FC236}">
              <a16:creationId xmlns:a16="http://schemas.microsoft.com/office/drawing/2014/main" id="{A255FB7B-EA2B-4F4F-BB50-9CF9DBFC0B78}"/>
            </a:ext>
          </a:extLst>
        </xdr:cNvPr>
        <xdr:cNvCxnSpPr/>
      </xdr:nvCxnSpPr>
      <xdr:spPr>
        <a:xfrm flipV="1">
          <a:off x="3752850" y="10503281"/>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2EC627F8-E220-4609-8BD1-EEB0C3808B17}"/>
            </a:ext>
          </a:extLst>
        </xdr:cNvPr>
        <xdr:cNvSpPr txBox="1"/>
      </xdr:nvSpPr>
      <xdr:spPr>
        <a:xfrm>
          <a:off x="4584700" y="10262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D6D6D36D-9990-40A8-8495-152A76BC6DD2}"/>
            </a:ext>
          </a:extLst>
        </xdr:cNvPr>
        <xdr:cNvSpPr/>
      </xdr:nvSpPr>
      <xdr:spPr>
        <a:xfrm>
          <a:off x="4464050" y="1041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62</xdr:row>
      <xdr:rowOff>160274</xdr:rowOff>
    </xdr:to>
    <xdr:cxnSp macro="">
      <xdr:nvCxnSpPr>
        <xdr:cNvPr id="132" name="直線コネクタ 131">
          <a:extLst>
            <a:ext uri="{FF2B5EF4-FFF2-40B4-BE49-F238E27FC236}">
              <a16:creationId xmlns:a16="http://schemas.microsoft.com/office/drawing/2014/main" id="{EE8714BE-4C6F-4FC7-9260-85974944071F}"/>
            </a:ext>
          </a:extLst>
        </xdr:cNvPr>
        <xdr:cNvCxnSpPr/>
      </xdr:nvCxnSpPr>
      <xdr:spPr>
        <a:xfrm flipV="1">
          <a:off x="2940050" y="10539476"/>
          <a:ext cx="8128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7638EC8C-3E55-4AE3-B0D5-B89682E6C0E8}"/>
            </a:ext>
          </a:extLst>
        </xdr:cNvPr>
        <xdr:cNvSpPr/>
      </xdr:nvSpPr>
      <xdr:spPr>
        <a:xfrm>
          <a:off x="37020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500578FF-545C-4ED7-A3E6-EFA3693BE681}"/>
            </a:ext>
          </a:extLst>
        </xdr:cNvPr>
        <xdr:cNvSpPr txBox="1"/>
      </xdr:nvSpPr>
      <xdr:spPr>
        <a:xfrm>
          <a:off x="3409950" y="1010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82931</xdr:rowOff>
    </xdr:to>
    <xdr:cxnSp macro="">
      <xdr:nvCxnSpPr>
        <xdr:cNvPr id="135" name="直線コネクタ 134">
          <a:extLst>
            <a:ext uri="{FF2B5EF4-FFF2-40B4-BE49-F238E27FC236}">
              <a16:creationId xmlns:a16="http://schemas.microsoft.com/office/drawing/2014/main" id="{3EE8CD34-00DE-4633-8E11-E9B9E8EEA011}"/>
            </a:ext>
          </a:extLst>
        </xdr:cNvPr>
        <xdr:cNvCxnSpPr/>
      </xdr:nvCxnSpPr>
      <xdr:spPr>
        <a:xfrm flipV="1">
          <a:off x="2127250" y="10553954"/>
          <a:ext cx="8128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55B6377-606A-4172-BE60-C53A7562C805}"/>
            </a:ext>
          </a:extLst>
        </xdr:cNvPr>
        <xdr:cNvSpPr/>
      </xdr:nvSpPr>
      <xdr:spPr>
        <a:xfrm>
          <a:off x="2889250" y="104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3F3147BA-0F07-4770-B877-E7430974B387}"/>
            </a:ext>
          </a:extLst>
        </xdr:cNvPr>
        <xdr:cNvSpPr txBox="1"/>
      </xdr:nvSpPr>
      <xdr:spPr>
        <a:xfrm>
          <a:off x="2597150" y="1021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82931</xdr:rowOff>
    </xdr:from>
    <xdr:to>
      <xdr:col>11</xdr:col>
      <xdr:colOff>31750</xdr:colOff>
      <xdr:row>63</xdr:row>
      <xdr:rowOff>90170</xdr:rowOff>
    </xdr:to>
    <xdr:cxnSp macro="">
      <xdr:nvCxnSpPr>
        <xdr:cNvPr id="138" name="直線コネクタ 137">
          <a:extLst>
            <a:ext uri="{FF2B5EF4-FFF2-40B4-BE49-F238E27FC236}">
              <a16:creationId xmlns:a16="http://schemas.microsoft.com/office/drawing/2014/main" id="{C76871F2-6240-4282-8E96-E04C28F75671}"/>
            </a:ext>
          </a:extLst>
        </xdr:cNvPr>
        <xdr:cNvCxnSpPr/>
      </xdr:nvCxnSpPr>
      <xdr:spPr>
        <a:xfrm flipV="1">
          <a:off x="1333500" y="10644251"/>
          <a:ext cx="7937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1CAAD56B-EF15-4829-8648-F680EE6A782A}"/>
            </a:ext>
          </a:extLst>
        </xdr:cNvPr>
        <xdr:cNvSpPr/>
      </xdr:nvSpPr>
      <xdr:spPr>
        <a:xfrm>
          <a:off x="2095500" y="1047661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8FC6199-B2E0-41A2-BBF3-89C856044854}"/>
            </a:ext>
          </a:extLst>
        </xdr:cNvPr>
        <xdr:cNvSpPr txBox="1"/>
      </xdr:nvSpPr>
      <xdr:spPr>
        <a:xfrm>
          <a:off x="1784350" y="1024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39165624-B732-4F25-A6A1-E0F1CDC4359D}"/>
            </a:ext>
          </a:extLst>
        </xdr:cNvPr>
        <xdr:cNvSpPr/>
      </xdr:nvSpPr>
      <xdr:spPr>
        <a:xfrm>
          <a:off x="1282700" y="10450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3AB8DFE6-43FB-4328-896E-A3D5269C4ACE}"/>
            </a:ext>
          </a:extLst>
        </xdr:cNvPr>
        <xdr:cNvSpPr txBox="1"/>
      </xdr:nvSpPr>
      <xdr:spPr>
        <a:xfrm>
          <a:off x="971550" y="1022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C0C220A6-B78A-4829-917C-273253A40338}"/>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367D2B6-D999-4E17-A502-A40EB2FA9EC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08E0877-C788-4DAA-BBE5-789300A3219C}"/>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2DB8FE3-A6C4-4F62-9E24-AC3FC17C3D8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ABA0394-9983-465D-9E22-82D88DACFFE6}"/>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58801</xdr:rowOff>
    </xdr:from>
    <xdr:to>
      <xdr:col>23</xdr:col>
      <xdr:colOff>184150</xdr:colOff>
      <xdr:row>62</xdr:row>
      <xdr:rowOff>160401</xdr:rowOff>
    </xdr:to>
    <xdr:sp macro="" textlink="">
      <xdr:nvSpPr>
        <xdr:cNvPr id="148" name="楕円 147">
          <a:extLst>
            <a:ext uri="{FF2B5EF4-FFF2-40B4-BE49-F238E27FC236}">
              <a16:creationId xmlns:a16="http://schemas.microsoft.com/office/drawing/2014/main" id="{AAC210E9-14F2-4146-854D-05E7676890F6}"/>
            </a:ext>
          </a:extLst>
        </xdr:cNvPr>
        <xdr:cNvSpPr/>
      </xdr:nvSpPr>
      <xdr:spPr>
        <a:xfrm>
          <a:off x="4464050" y="104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30878</xdr:rowOff>
    </xdr:from>
    <xdr:ext cx="762000" cy="259045"/>
    <xdr:sp macro="" textlink="">
      <xdr:nvSpPr>
        <xdr:cNvPr id="149" name="財政構造の弾力性該当値テキスト">
          <a:extLst>
            <a:ext uri="{FF2B5EF4-FFF2-40B4-BE49-F238E27FC236}">
              <a16:creationId xmlns:a16="http://schemas.microsoft.com/office/drawing/2014/main" id="{1AAF97FB-2DE9-4404-B7FD-8B193FC31934}"/>
            </a:ext>
          </a:extLst>
        </xdr:cNvPr>
        <xdr:cNvSpPr txBox="1"/>
      </xdr:nvSpPr>
      <xdr:spPr>
        <a:xfrm>
          <a:off x="4584700" y="1042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0" name="楕円 149">
          <a:extLst>
            <a:ext uri="{FF2B5EF4-FFF2-40B4-BE49-F238E27FC236}">
              <a16:creationId xmlns:a16="http://schemas.microsoft.com/office/drawing/2014/main" id="{A8FE9F45-F14B-46B0-BDD7-1742CB8C1BB1}"/>
            </a:ext>
          </a:extLst>
        </xdr:cNvPr>
        <xdr:cNvSpPr/>
      </xdr:nvSpPr>
      <xdr:spPr>
        <a:xfrm>
          <a:off x="3702050" y="10488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1" name="テキスト ボックス 150">
          <a:extLst>
            <a:ext uri="{FF2B5EF4-FFF2-40B4-BE49-F238E27FC236}">
              <a16:creationId xmlns:a16="http://schemas.microsoft.com/office/drawing/2014/main" id="{9FACD95F-8634-487F-A545-48069267D8F1}"/>
            </a:ext>
          </a:extLst>
        </xdr:cNvPr>
        <xdr:cNvSpPr txBox="1"/>
      </xdr:nvSpPr>
      <xdr:spPr>
        <a:xfrm>
          <a:off x="3409950" y="1057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2" name="楕円 151">
          <a:extLst>
            <a:ext uri="{FF2B5EF4-FFF2-40B4-BE49-F238E27FC236}">
              <a16:creationId xmlns:a16="http://schemas.microsoft.com/office/drawing/2014/main" id="{ED532AFA-A283-48C5-BB44-925FCA66049E}"/>
            </a:ext>
          </a:extLst>
        </xdr:cNvPr>
        <xdr:cNvSpPr/>
      </xdr:nvSpPr>
      <xdr:spPr>
        <a:xfrm>
          <a:off x="2889250" y="10503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24401</xdr:rowOff>
    </xdr:from>
    <xdr:ext cx="762000" cy="259045"/>
    <xdr:sp macro="" textlink="">
      <xdr:nvSpPr>
        <xdr:cNvPr id="153" name="テキスト ボックス 152">
          <a:extLst>
            <a:ext uri="{FF2B5EF4-FFF2-40B4-BE49-F238E27FC236}">
              <a16:creationId xmlns:a16="http://schemas.microsoft.com/office/drawing/2014/main" id="{C8F17D6B-252E-4A10-8D17-D12E8B9F62FD}"/>
            </a:ext>
          </a:extLst>
        </xdr:cNvPr>
        <xdr:cNvSpPr txBox="1"/>
      </xdr:nvSpPr>
      <xdr:spPr>
        <a:xfrm>
          <a:off x="2597150" y="1058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32131</xdr:rowOff>
    </xdr:from>
    <xdr:to>
      <xdr:col>11</xdr:col>
      <xdr:colOff>82550</xdr:colOff>
      <xdr:row>63</xdr:row>
      <xdr:rowOff>133731</xdr:rowOff>
    </xdr:to>
    <xdr:sp macro="" textlink="">
      <xdr:nvSpPr>
        <xdr:cNvPr id="154" name="楕円 153">
          <a:extLst>
            <a:ext uri="{FF2B5EF4-FFF2-40B4-BE49-F238E27FC236}">
              <a16:creationId xmlns:a16="http://schemas.microsoft.com/office/drawing/2014/main" id="{3EC1757D-6DFE-44C9-B320-4E8BEEFCC87E}"/>
            </a:ext>
          </a:extLst>
        </xdr:cNvPr>
        <xdr:cNvSpPr/>
      </xdr:nvSpPr>
      <xdr:spPr>
        <a:xfrm>
          <a:off x="2095500" y="105934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118508</xdr:rowOff>
    </xdr:from>
    <xdr:ext cx="762000" cy="259045"/>
    <xdr:sp macro="" textlink="">
      <xdr:nvSpPr>
        <xdr:cNvPr id="155" name="テキスト ボックス 154">
          <a:extLst>
            <a:ext uri="{FF2B5EF4-FFF2-40B4-BE49-F238E27FC236}">
              <a16:creationId xmlns:a16="http://schemas.microsoft.com/office/drawing/2014/main" id="{D6AC863B-61AD-4D38-9056-42E15CF99883}"/>
            </a:ext>
          </a:extLst>
        </xdr:cNvPr>
        <xdr:cNvSpPr txBox="1"/>
      </xdr:nvSpPr>
      <xdr:spPr>
        <a:xfrm>
          <a:off x="1784350" y="1067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6" name="楕円 155">
          <a:extLst>
            <a:ext uri="{FF2B5EF4-FFF2-40B4-BE49-F238E27FC236}">
              <a16:creationId xmlns:a16="http://schemas.microsoft.com/office/drawing/2014/main" id="{740E6320-AE9F-4EB5-AA49-22E96DC52678}"/>
            </a:ext>
          </a:extLst>
        </xdr:cNvPr>
        <xdr:cNvSpPr/>
      </xdr:nvSpPr>
      <xdr:spPr>
        <a:xfrm>
          <a:off x="1282700" y="10600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7" name="テキスト ボックス 156">
          <a:extLst>
            <a:ext uri="{FF2B5EF4-FFF2-40B4-BE49-F238E27FC236}">
              <a16:creationId xmlns:a16="http://schemas.microsoft.com/office/drawing/2014/main" id="{EE4D2320-4456-4C40-8888-BFD69FB8A203}"/>
            </a:ext>
          </a:extLst>
        </xdr:cNvPr>
        <xdr:cNvSpPr txBox="1"/>
      </xdr:nvSpPr>
      <xdr:spPr>
        <a:xfrm>
          <a:off x="971550" y="106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857AD809-7D5E-4C23-93DB-06CA4B1BFD4D}"/>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45EC4C2E-B99F-44F3-94B3-08E8D2A74264}"/>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7976A9F9-DB68-4ACF-BBFA-681CCA550242}"/>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6F954F74-8B73-4C7E-9E56-85C7A47DE193}"/>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9365157E-733E-4BDD-B127-37AFBF0F62E9}"/>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2F120971-7BB3-4589-90B5-C7CB3A2558D4}"/>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E623C9A3-4146-4EA2-BA11-33572D047C3B}"/>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60AF0849-6073-4EA5-A7EA-501666D967E5}"/>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8380A663-A767-4C3E-A66D-6A16D3EEB73B}"/>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D8FD4E38-899C-4E8E-9F54-70B39F744771}"/>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4BF1E23-4E85-4671-8554-6D52CFF11D03}"/>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20A7ED69-2EA3-40C0-8816-030E3ACC679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2DD6945C-9A91-497C-A0A1-047C8C56188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44,289</a:t>
          </a:r>
          <a:r>
            <a:rPr kumimoji="1" lang="ja-JP" altLang="en-US" sz="1300">
              <a:latin typeface="ＭＳ Ｐゴシック" panose="020B0600070205080204" pitchFamily="50" charset="-128"/>
              <a:ea typeface="ＭＳ Ｐゴシック" panose="020B0600070205080204" pitchFamily="50" charset="-128"/>
            </a:rPr>
            <a:t>円少なく、ここ数年は、類似団体の平均を下回っている。しかし、人口の減少が顕著なため、全国平均・県平均を大きく上回っている。引き続き、各分野での経費削減を図っていきたい。</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374BC267-6012-4CD2-A04B-EA716D88A3D7}"/>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903C04C6-70E7-4932-A2A4-EE8C4733A1CD}"/>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23268F2E-DA79-4D0E-8844-F08631A52ACC}"/>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9427CBC8-928C-4602-895F-BAFAB1EFC115}"/>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FA5503D0-A8EF-4107-BB83-F3C75AC26671}"/>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6A88C0CC-D83F-48CE-BA6E-A0D26B0313AD}"/>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878E3EF7-209D-4219-A71E-D5012008D60F}"/>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665251DC-3654-4BB4-BE00-BA49BDE7AD0B}"/>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385036AD-4A79-46B2-BEC3-3BB00CFC5874}"/>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C913963F-CED1-4E34-9443-5D0D1C850A61}"/>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6FAB2070-4A65-4FAD-B986-7B8E908F1D1E}"/>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96A10549-6DD9-46C3-8C4B-FF17F42E7241}"/>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38B958D8-24DE-4E79-B4B9-2E197761CF96}"/>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C8F6E6B1-960D-46B7-AA17-CD125C91CCA7}"/>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29B205DE-42DD-4627-A016-F282E962F2C5}"/>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22FC22D2-6EFC-4D23-813F-77AB81D87278}"/>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69CC877-2F1A-432B-BDEF-EF6FD17E1861}"/>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13F78797-CD4C-4B15-9CA0-58741D488947}"/>
            </a:ext>
          </a:extLst>
        </xdr:cNvPr>
        <xdr:cNvCxnSpPr/>
      </xdr:nvCxnSpPr>
      <xdr:spPr>
        <a:xfrm flipV="1">
          <a:off x="4514850" y="13617520"/>
          <a:ext cx="0" cy="1503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354139E3-AA9A-4CB0-99B1-0733CAFAC651}"/>
            </a:ext>
          </a:extLst>
        </xdr:cNvPr>
        <xdr:cNvSpPr txBox="1"/>
      </xdr:nvSpPr>
      <xdr:spPr>
        <a:xfrm>
          <a:off x="4584700" y="1509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A669B81F-2F5D-4BC7-BECB-A5941757C912}"/>
            </a:ext>
          </a:extLst>
        </xdr:cNvPr>
        <xdr:cNvCxnSpPr/>
      </xdr:nvCxnSpPr>
      <xdr:spPr>
        <a:xfrm>
          <a:off x="4425950" y="151211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67C7460D-FF1A-4452-8270-CF0189A8F25B}"/>
            </a:ext>
          </a:extLst>
        </xdr:cNvPr>
        <xdr:cNvSpPr txBox="1"/>
      </xdr:nvSpPr>
      <xdr:spPr>
        <a:xfrm>
          <a:off x="4584700" y="133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7AF364D5-9817-4727-8518-7A101CE7773B}"/>
            </a:ext>
          </a:extLst>
        </xdr:cNvPr>
        <xdr:cNvCxnSpPr/>
      </xdr:nvCxnSpPr>
      <xdr:spPr>
        <a:xfrm>
          <a:off x="4425950" y="1361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121512</xdr:rowOff>
    </xdr:from>
    <xdr:to>
      <xdr:col>23</xdr:col>
      <xdr:colOff>133350</xdr:colOff>
      <xdr:row>81</xdr:row>
      <xdr:rowOff>142726</xdr:rowOff>
    </xdr:to>
    <xdr:cxnSp macro="">
      <xdr:nvCxnSpPr>
        <xdr:cNvPr id="193" name="直線コネクタ 192">
          <a:extLst>
            <a:ext uri="{FF2B5EF4-FFF2-40B4-BE49-F238E27FC236}">
              <a16:creationId xmlns:a16="http://schemas.microsoft.com/office/drawing/2014/main" id="{CCA30EF3-8D2E-4E2F-9A7E-B1AE17E89C9B}"/>
            </a:ext>
          </a:extLst>
        </xdr:cNvPr>
        <xdr:cNvCxnSpPr/>
      </xdr:nvCxnSpPr>
      <xdr:spPr>
        <a:xfrm>
          <a:off x="3752850" y="13700352"/>
          <a:ext cx="762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127503</xdr:rowOff>
    </xdr:from>
    <xdr:ext cx="762000" cy="259045"/>
    <xdr:sp macro="" textlink="">
      <xdr:nvSpPr>
        <xdr:cNvPr id="194" name="人件費・物件費等の状況平均値テキスト">
          <a:extLst>
            <a:ext uri="{FF2B5EF4-FFF2-40B4-BE49-F238E27FC236}">
              <a16:creationId xmlns:a16="http://schemas.microsoft.com/office/drawing/2014/main" id="{57463798-4B6E-47C6-B9B0-5ADCA00EF29B}"/>
            </a:ext>
          </a:extLst>
        </xdr:cNvPr>
        <xdr:cNvSpPr txBox="1"/>
      </xdr:nvSpPr>
      <xdr:spPr>
        <a:xfrm>
          <a:off x="4584700" y="1370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A5CA5919-A5F2-4497-8737-2644F8A0AFE8}"/>
            </a:ext>
          </a:extLst>
        </xdr:cNvPr>
        <xdr:cNvSpPr/>
      </xdr:nvSpPr>
      <xdr:spPr>
        <a:xfrm>
          <a:off x="4464050" y="13721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113019</xdr:rowOff>
    </xdr:from>
    <xdr:to>
      <xdr:col>19</xdr:col>
      <xdr:colOff>133350</xdr:colOff>
      <xdr:row>81</xdr:row>
      <xdr:rowOff>121512</xdr:rowOff>
    </xdr:to>
    <xdr:cxnSp macro="">
      <xdr:nvCxnSpPr>
        <xdr:cNvPr id="196" name="直線コネクタ 195">
          <a:extLst>
            <a:ext uri="{FF2B5EF4-FFF2-40B4-BE49-F238E27FC236}">
              <a16:creationId xmlns:a16="http://schemas.microsoft.com/office/drawing/2014/main" id="{1260CDC3-9F4F-4C51-8C1B-0190DEA840DC}"/>
            </a:ext>
          </a:extLst>
        </xdr:cNvPr>
        <xdr:cNvCxnSpPr/>
      </xdr:nvCxnSpPr>
      <xdr:spPr>
        <a:xfrm>
          <a:off x="2940050" y="13691859"/>
          <a:ext cx="8128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DAD8EBAD-6E79-4F47-B302-C977EE970D59}"/>
            </a:ext>
          </a:extLst>
        </xdr:cNvPr>
        <xdr:cNvSpPr/>
      </xdr:nvSpPr>
      <xdr:spPr>
        <a:xfrm>
          <a:off x="3702050" y="13702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89F63FCA-5A07-43EE-BAFA-24F99B7926E1}"/>
            </a:ext>
          </a:extLst>
        </xdr:cNvPr>
        <xdr:cNvSpPr txBox="1"/>
      </xdr:nvSpPr>
      <xdr:spPr>
        <a:xfrm>
          <a:off x="3409950" y="1378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92534</xdr:rowOff>
    </xdr:from>
    <xdr:to>
      <xdr:col>15</xdr:col>
      <xdr:colOff>82550</xdr:colOff>
      <xdr:row>81</xdr:row>
      <xdr:rowOff>113019</xdr:rowOff>
    </xdr:to>
    <xdr:cxnSp macro="">
      <xdr:nvCxnSpPr>
        <xdr:cNvPr id="199" name="直線コネクタ 198">
          <a:extLst>
            <a:ext uri="{FF2B5EF4-FFF2-40B4-BE49-F238E27FC236}">
              <a16:creationId xmlns:a16="http://schemas.microsoft.com/office/drawing/2014/main" id="{A4BC0482-ECF0-441A-AA05-65EE90778C85}"/>
            </a:ext>
          </a:extLst>
        </xdr:cNvPr>
        <xdr:cNvCxnSpPr/>
      </xdr:nvCxnSpPr>
      <xdr:spPr>
        <a:xfrm>
          <a:off x="2127250" y="13671374"/>
          <a:ext cx="8128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E190E513-EB52-4B00-9073-63BF3D2E802F}"/>
            </a:ext>
          </a:extLst>
        </xdr:cNvPr>
        <xdr:cNvSpPr/>
      </xdr:nvSpPr>
      <xdr:spPr>
        <a:xfrm>
          <a:off x="2889250" y="1367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5F7EFB06-68C8-4B4A-A516-856958B6DA90}"/>
            </a:ext>
          </a:extLst>
        </xdr:cNvPr>
        <xdr:cNvSpPr txBox="1"/>
      </xdr:nvSpPr>
      <xdr:spPr>
        <a:xfrm>
          <a:off x="2597150" y="1375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83434</xdr:rowOff>
    </xdr:from>
    <xdr:to>
      <xdr:col>11</xdr:col>
      <xdr:colOff>31750</xdr:colOff>
      <xdr:row>81</xdr:row>
      <xdr:rowOff>92534</xdr:rowOff>
    </xdr:to>
    <xdr:cxnSp macro="">
      <xdr:nvCxnSpPr>
        <xdr:cNvPr id="202" name="直線コネクタ 201">
          <a:extLst>
            <a:ext uri="{FF2B5EF4-FFF2-40B4-BE49-F238E27FC236}">
              <a16:creationId xmlns:a16="http://schemas.microsoft.com/office/drawing/2014/main" id="{A8D98A79-ACFF-489A-A769-0BABFF73A651}"/>
            </a:ext>
          </a:extLst>
        </xdr:cNvPr>
        <xdr:cNvCxnSpPr/>
      </xdr:nvCxnSpPr>
      <xdr:spPr>
        <a:xfrm>
          <a:off x="1333500" y="13662274"/>
          <a:ext cx="79375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E053D83E-0D3B-48B0-8533-B863A68053A4}"/>
            </a:ext>
          </a:extLst>
        </xdr:cNvPr>
        <xdr:cNvSpPr/>
      </xdr:nvSpPr>
      <xdr:spPr>
        <a:xfrm>
          <a:off x="2095500" y="136488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9A92E194-02F9-4945-B39A-7A8074E09A8D}"/>
            </a:ext>
          </a:extLst>
        </xdr:cNvPr>
        <xdr:cNvSpPr txBox="1"/>
      </xdr:nvSpPr>
      <xdr:spPr>
        <a:xfrm>
          <a:off x="1784350" y="137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F7F19CB1-DC3B-47BB-9E63-6C6601F66A80}"/>
            </a:ext>
          </a:extLst>
        </xdr:cNvPr>
        <xdr:cNvSpPr/>
      </xdr:nvSpPr>
      <xdr:spPr>
        <a:xfrm>
          <a:off x="1282700" y="136413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E6B98502-1250-4819-AEA4-FBD5D8738044}"/>
            </a:ext>
          </a:extLst>
        </xdr:cNvPr>
        <xdr:cNvSpPr txBox="1"/>
      </xdr:nvSpPr>
      <xdr:spPr>
        <a:xfrm>
          <a:off x="971550" y="13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B6752F4-9713-4D9B-A543-4556C9B6A328}"/>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6E7B1C2-F411-4C97-BEAC-D749142A066B}"/>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674B7E2-D323-4008-9D62-E0E98BCB761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5C3357C-A564-4899-B1B4-DF230D1B017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CAE8427-D447-4FFE-9A3A-5307662E36CC}"/>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91926</xdr:rowOff>
    </xdr:from>
    <xdr:to>
      <xdr:col>23</xdr:col>
      <xdr:colOff>184150</xdr:colOff>
      <xdr:row>82</xdr:row>
      <xdr:rowOff>22076</xdr:rowOff>
    </xdr:to>
    <xdr:sp macro="" textlink="">
      <xdr:nvSpPr>
        <xdr:cNvPr id="212" name="楕円 211">
          <a:extLst>
            <a:ext uri="{FF2B5EF4-FFF2-40B4-BE49-F238E27FC236}">
              <a16:creationId xmlns:a16="http://schemas.microsoft.com/office/drawing/2014/main" id="{1BEBAE27-5B63-4455-B2C1-3F2F1B6ED590}"/>
            </a:ext>
          </a:extLst>
        </xdr:cNvPr>
        <xdr:cNvSpPr/>
      </xdr:nvSpPr>
      <xdr:spPr>
        <a:xfrm>
          <a:off x="4464050" y="13670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13203</xdr:rowOff>
    </xdr:from>
    <xdr:ext cx="762000" cy="259045"/>
    <xdr:sp macro="" textlink="">
      <xdr:nvSpPr>
        <xdr:cNvPr id="213" name="人件費・物件費等の状況該当値テキスト">
          <a:extLst>
            <a:ext uri="{FF2B5EF4-FFF2-40B4-BE49-F238E27FC236}">
              <a16:creationId xmlns:a16="http://schemas.microsoft.com/office/drawing/2014/main" id="{E01AF8F6-FF7A-4DC3-8261-DF97A853A7E1}"/>
            </a:ext>
          </a:extLst>
        </xdr:cNvPr>
        <xdr:cNvSpPr txBox="1"/>
      </xdr:nvSpPr>
      <xdr:spPr>
        <a:xfrm>
          <a:off x="4584700" y="1359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70712</xdr:rowOff>
    </xdr:from>
    <xdr:to>
      <xdr:col>19</xdr:col>
      <xdr:colOff>184150</xdr:colOff>
      <xdr:row>82</xdr:row>
      <xdr:rowOff>862</xdr:rowOff>
    </xdr:to>
    <xdr:sp macro="" textlink="">
      <xdr:nvSpPr>
        <xdr:cNvPr id="214" name="楕円 213">
          <a:extLst>
            <a:ext uri="{FF2B5EF4-FFF2-40B4-BE49-F238E27FC236}">
              <a16:creationId xmlns:a16="http://schemas.microsoft.com/office/drawing/2014/main" id="{9776C51D-F702-4016-971A-72A317671213}"/>
            </a:ext>
          </a:extLst>
        </xdr:cNvPr>
        <xdr:cNvSpPr/>
      </xdr:nvSpPr>
      <xdr:spPr>
        <a:xfrm>
          <a:off x="3702050" y="13649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11039</xdr:rowOff>
    </xdr:from>
    <xdr:ext cx="736600" cy="259045"/>
    <xdr:sp macro="" textlink="">
      <xdr:nvSpPr>
        <xdr:cNvPr id="215" name="テキスト ボックス 214">
          <a:extLst>
            <a:ext uri="{FF2B5EF4-FFF2-40B4-BE49-F238E27FC236}">
              <a16:creationId xmlns:a16="http://schemas.microsoft.com/office/drawing/2014/main" id="{951753D4-4D6E-46AA-8ABA-4AC93FFF395D}"/>
            </a:ext>
          </a:extLst>
        </xdr:cNvPr>
        <xdr:cNvSpPr txBox="1"/>
      </xdr:nvSpPr>
      <xdr:spPr>
        <a:xfrm>
          <a:off x="3409950" y="1342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62219</xdr:rowOff>
    </xdr:from>
    <xdr:to>
      <xdr:col>15</xdr:col>
      <xdr:colOff>133350</xdr:colOff>
      <xdr:row>81</xdr:row>
      <xdr:rowOff>163819</xdr:rowOff>
    </xdr:to>
    <xdr:sp macro="" textlink="">
      <xdr:nvSpPr>
        <xdr:cNvPr id="216" name="楕円 215">
          <a:extLst>
            <a:ext uri="{FF2B5EF4-FFF2-40B4-BE49-F238E27FC236}">
              <a16:creationId xmlns:a16="http://schemas.microsoft.com/office/drawing/2014/main" id="{B44DC012-769A-4F25-9C38-C1F2DDD2F1AF}"/>
            </a:ext>
          </a:extLst>
        </xdr:cNvPr>
        <xdr:cNvSpPr/>
      </xdr:nvSpPr>
      <xdr:spPr>
        <a:xfrm>
          <a:off x="2889250" y="136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2546</xdr:rowOff>
    </xdr:from>
    <xdr:ext cx="762000" cy="259045"/>
    <xdr:sp macro="" textlink="">
      <xdr:nvSpPr>
        <xdr:cNvPr id="217" name="テキスト ボックス 216">
          <a:extLst>
            <a:ext uri="{FF2B5EF4-FFF2-40B4-BE49-F238E27FC236}">
              <a16:creationId xmlns:a16="http://schemas.microsoft.com/office/drawing/2014/main" id="{8FE529F2-4A91-476F-A0BB-2D954F90E0C2}"/>
            </a:ext>
          </a:extLst>
        </xdr:cNvPr>
        <xdr:cNvSpPr txBox="1"/>
      </xdr:nvSpPr>
      <xdr:spPr>
        <a:xfrm>
          <a:off x="2597150" y="134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41734</xdr:rowOff>
    </xdr:from>
    <xdr:to>
      <xdr:col>11</xdr:col>
      <xdr:colOff>82550</xdr:colOff>
      <xdr:row>81</xdr:row>
      <xdr:rowOff>143334</xdr:rowOff>
    </xdr:to>
    <xdr:sp macro="" textlink="">
      <xdr:nvSpPr>
        <xdr:cNvPr id="218" name="楕円 217">
          <a:extLst>
            <a:ext uri="{FF2B5EF4-FFF2-40B4-BE49-F238E27FC236}">
              <a16:creationId xmlns:a16="http://schemas.microsoft.com/office/drawing/2014/main" id="{4E9D664C-54B0-4730-B129-C639C7792ACA}"/>
            </a:ext>
          </a:extLst>
        </xdr:cNvPr>
        <xdr:cNvSpPr/>
      </xdr:nvSpPr>
      <xdr:spPr>
        <a:xfrm>
          <a:off x="2095500" y="13620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153511</xdr:rowOff>
    </xdr:from>
    <xdr:ext cx="762000" cy="259045"/>
    <xdr:sp macro="" textlink="">
      <xdr:nvSpPr>
        <xdr:cNvPr id="219" name="テキスト ボックス 218">
          <a:extLst>
            <a:ext uri="{FF2B5EF4-FFF2-40B4-BE49-F238E27FC236}">
              <a16:creationId xmlns:a16="http://schemas.microsoft.com/office/drawing/2014/main" id="{9CD7966E-DD6F-4135-8B52-CC547C5714DE}"/>
            </a:ext>
          </a:extLst>
        </xdr:cNvPr>
        <xdr:cNvSpPr txBox="1"/>
      </xdr:nvSpPr>
      <xdr:spPr>
        <a:xfrm>
          <a:off x="1784350" y="13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32634</xdr:rowOff>
    </xdr:from>
    <xdr:to>
      <xdr:col>7</xdr:col>
      <xdr:colOff>31750</xdr:colOff>
      <xdr:row>81</xdr:row>
      <xdr:rowOff>134234</xdr:rowOff>
    </xdr:to>
    <xdr:sp macro="" textlink="">
      <xdr:nvSpPr>
        <xdr:cNvPr id="220" name="楕円 219">
          <a:extLst>
            <a:ext uri="{FF2B5EF4-FFF2-40B4-BE49-F238E27FC236}">
              <a16:creationId xmlns:a16="http://schemas.microsoft.com/office/drawing/2014/main" id="{52B799FB-7027-4044-8C12-CFA34195B2BF}"/>
            </a:ext>
          </a:extLst>
        </xdr:cNvPr>
        <xdr:cNvSpPr/>
      </xdr:nvSpPr>
      <xdr:spPr>
        <a:xfrm>
          <a:off x="1282700" y="13611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144411</xdr:rowOff>
    </xdr:from>
    <xdr:ext cx="762000" cy="259045"/>
    <xdr:sp macro="" textlink="">
      <xdr:nvSpPr>
        <xdr:cNvPr id="221" name="テキスト ボックス 220">
          <a:extLst>
            <a:ext uri="{FF2B5EF4-FFF2-40B4-BE49-F238E27FC236}">
              <a16:creationId xmlns:a16="http://schemas.microsoft.com/office/drawing/2014/main" id="{6A7BE038-16F9-4A5C-BBBB-8D27D729A71B}"/>
            </a:ext>
          </a:extLst>
        </xdr:cNvPr>
        <xdr:cNvSpPr txBox="1"/>
      </xdr:nvSpPr>
      <xdr:spPr>
        <a:xfrm>
          <a:off x="971550" y="1338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29C8BB5-29BE-494C-A483-34A67D9AC2D1}"/>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30C0FA7-8BF6-4E5C-A19E-A79F302B6BCC}"/>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D27DBB2-E7E7-4E05-8AB0-D1EA40697F9A}"/>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EEA41AFF-8B77-4A14-BEA7-5B2187201AA3}"/>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B75C4016-DB8B-47A5-B7E8-3048DD5CED4B}"/>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9FDFC30-3DFB-487B-B1BF-3FBE3C9B688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48077610-C249-499C-ABFE-09A5F190194C}"/>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2C96AAC-21D6-4913-AF56-180CBDFF7E48}"/>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831F03B-9764-4326-9173-B12BF0218DAB}"/>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1D59EFF-0DDD-4533-BE9E-1833E6D6D9DA}"/>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2D72E95-656B-496A-AEFC-DBC414C96E64}"/>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13166EE2-2A2A-4A4C-A4FB-1C8B7220896F}"/>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0FBFF48-891A-4F06-B8DB-F9CEB51138D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ポイント悪い状況となっている。</a:t>
          </a:r>
        </a:p>
        <a:p>
          <a:r>
            <a:rPr kumimoji="1" lang="ja-JP" altLang="en-US" sz="1300">
              <a:latin typeface="ＭＳ Ｐゴシック" panose="020B0600070205080204" pitchFamily="50" charset="-128"/>
              <a:ea typeface="ＭＳ Ｐゴシック" panose="020B0600070205080204" pitchFamily="50" charset="-128"/>
            </a:rPr>
            <a:t>　職員採用人数の抑制等の影響から、若年層の比率が低く、数値が高い要因となっているが、中高齢層の定年退職などにより多少の改善は見られると思われる。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90B368D-EFDE-49AC-8C67-9C9C12A65249}"/>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EFE73F8-C1F0-46B4-97E9-BEC33049CD1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E21DC203-1AE8-4D64-9A83-B927306C256B}"/>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966378FC-CEE9-406D-98DE-23469A6B7B08}"/>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C192804-FDAE-40A1-957C-A694FB4E0921}"/>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EE55983-233A-45C4-A148-960849C4263C}"/>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5AE8EAC6-A403-4A6C-81E8-386F21D423E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763708F2-1EEB-4772-A8C9-3D75CB8D6DF5}"/>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873C5DA-9AF1-4E88-9A0C-80475185D823}"/>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76C8DD27-DE49-469D-A6FD-3D4E1BF4D7C3}"/>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49EDA62B-D65C-4001-9613-A2BB3C406936}"/>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2D18D069-EE0A-446B-876A-C723274C2979}"/>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76554E79-BC10-4EBE-A8E6-2DA88FE82B7F}"/>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54F59BD-531D-40EF-9767-AF0A6D2EBFCA}"/>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F7522B6A-47CD-45E2-8D55-58E888005E8D}"/>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CC1A1E6-C244-430F-955E-3DED0D653D37}"/>
            </a:ext>
          </a:extLst>
        </xdr:cNvPr>
        <xdr:cNvCxnSpPr/>
      </xdr:nvCxnSpPr>
      <xdr:spPr>
        <a:xfrm flipV="1">
          <a:off x="15474950" y="13522678"/>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1AFE7452-89CB-4B6C-8819-F98C0C1FAB49}"/>
            </a:ext>
          </a:extLst>
        </xdr:cNvPr>
        <xdr:cNvSpPr txBox="1"/>
      </xdr:nvSpPr>
      <xdr:spPr>
        <a:xfrm>
          <a:off x="15563850" y="149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78F2E3A8-2020-4F49-A1EE-FA587C97B3C5}"/>
            </a:ext>
          </a:extLst>
        </xdr:cNvPr>
        <xdr:cNvCxnSpPr/>
      </xdr:nvCxnSpPr>
      <xdr:spPr>
        <a:xfrm>
          <a:off x="15405100" y="14936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4F7182EF-D016-4FCB-BEB9-92666A91E65A}"/>
            </a:ext>
          </a:extLst>
        </xdr:cNvPr>
        <xdr:cNvSpPr txBox="1"/>
      </xdr:nvSpPr>
      <xdr:spPr>
        <a:xfrm>
          <a:off x="15563850" y="1326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FF026113-AAB6-4FB3-8513-AD8424F741D5}"/>
            </a:ext>
          </a:extLst>
        </xdr:cNvPr>
        <xdr:cNvCxnSpPr/>
      </xdr:nvCxnSpPr>
      <xdr:spPr>
        <a:xfrm>
          <a:off x="15405100" y="13522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5" name="直線コネクタ 254">
          <a:extLst>
            <a:ext uri="{FF2B5EF4-FFF2-40B4-BE49-F238E27FC236}">
              <a16:creationId xmlns:a16="http://schemas.microsoft.com/office/drawing/2014/main" id="{C8EFC58D-DC8E-47EB-B288-C9FE4BCD93B6}"/>
            </a:ext>
          </a:extLst>
        </xdr:cNvPr>
        <xdr:cNvCxnSpPr/>
      </xdr:nvCxnSpPr>
      <xdr:spPr>
        <a:xfrm flipV="1">
          <a:off x="14712950" y="14518640"/>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4E6B6A9F-B042-4A52-88ED-7505E0CFABC3}"/>
            </a:ext>
          </a:extLst>
        </xdr:cNvPr>
        <xdr:cNvSpPr txBox="1"/>
      </xdr:nvSpPr>
      <xdr:spPr>
        <a:xfrm>
          <a:off x="15563850" y="14106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CB0BE724-B11A-42C5-87B6-BE85C11644C8}"/>
            </a:ext>
          </a:extLst>
        </xdr:cNvPr>
        <xdr:cNvSpPr/>
      </xdr:nvSpPr>
      <xdr:spPr>
        <a:xfrm>
          <a:off x="15427960" y="1425716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141816</xdr:rowOff>
    </xdr:to>
    <xdr:cxnSp macro="">
      <xdr:nvCxnSpPr>
        <xdr:cNvPr id="258" name="直線コネクタ 257">
          <a:extLst>
            <a:ext uri="{FF2B5EF4-FFF2-40B4-BE49-F238E27FC236}">
              <a16:creationId xmlns:a16="http://schemas.microsoft.com/office/drawing/2014/main" id="{11D79C26-8C9E-4923-AE84-D0968FD8D1E8}"/>
            </a:ext>
          </a:extLst>
        </xdr:cNvPr>
        <xdr:cNvCxnSpPr/>
      </xdr:nvCxnSpPr>
      <xdr:spPr>
        <a:xfrm>
          <a:off x="13903960" y="14532045"/>
          <a:ext cx="80899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CA698F5A-393F-45B0-BDED-96D08999F70C}"/>
            </a:ext>
          </a:extLst>
        </xdr:cNvPr>
        <xdr:cNvSpPr/>
      </xdr:nvSpPr>
      <xdr:spPr>
        <a:xfrm>
          <a:off x="14665960" y="1424756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DA7DBBA8-EF31-4FCA-BA41-AFD92366A366}"/>
            </a:ext>
          </a:extLst>
        </xdr:cNvPr>
        <xdr:cNvSpPr txBox="1"/>
      </xdr:nvSpPr>
      <xdr:spPr>
        <a:xfrm>
          <a:off x="14370050" y="1402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115005</xdr:rowOff>
    </xdr:to>
    <xdr:cxnSp macro="">
      <xdr:nvCxnSpPr>
        <xdr:cNvPr id="261" name="直線コネクタ 260">
          <a:extLst>
            <a:ext uri="{FF2B5EF4-FFF2-40B4-BE49-F238E27FC236}">
              <a16:creationId xmlns:a16="http://schemas.microsoft.com/office/drawing/2014/main" id="{4E9C728E-98B9-4A2E-AAAD-AC8C932E506F}"/>
            </a:ext>
          </a:extLst>
        </xdr:cNvPr>
        <xdr:cNvCxnSpPr/>
      </xdr:nvCxnSpPr>
      <xdr:spPr>
        <a:xfrm>
          <a:off x="13106400" y="1453204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F70F9EBF-9CE7-4EC8-83FD-A434B6D45234}"/>
            </a:ext>
          </a:extLst>
        </xdr:cNvPr>
        <xdr:cNvSpPr/>
      </xdr:nvSpPr>
      <xdr:spPr>
        <a:xfrm>
          <a:off x="13868400" y="142207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A5DED8E5-E26D-4D4B-ACFB-ADA314F4D111}"/>
            </a:ext>
          </a:extLst>
        </xdr:cNvPr>
        <xdr:cNvSpPr txBox="1"/>
      </xdr:nvSpPr>
      <xdr:spPr>
        <a:xfrm>
          <a:off x="13557250" y="1399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115005</xdr:rowOff>
    </xdr:to>
    <xdr:cxnSp macro="">
      <xdr:nvCxnSpPr>
        <xdr:cNvPr id="264" name="直線コネクタ 263">
          <a:extLst>
            <a:ext uri="{FF2B5EF4-FFF2-40B4-BE49-F238E27FC236}">
              <a16:creationId xmlns:a16="http://schemas.microsoft.com/office/drawing/2014/main" id="{85BECA3C-076B-4ECD-8A61-69111C209AD5}"/>
            </a:ext>
          </a:extLst>
        </xdr:cNvPr>
        <xdr:cNvCxnSpPr/>
      </xdr:nvCxnSpPr>
      <xdr:spPr>
        <a:xfrm>
          <a:off x="12293600" y="1453204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7C92FD1D-CD5D-4C67-B71A-9BA1A91B653C}"/>
            </a:ext>
          </a:extLst>
        </xdr:cNvPr>
        <xdr:cNvSpPr/>
      </xdr:nvSpPr>
      <xdr:spPr>
        <a:xfrm>
          <a:off x="13055600" y="141939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97DCA853-A56C-4186-A869-E0FF138F383E}"/>
            </a:ext>
          </a:extLst>
        </xdr:cNvPr>
        <xdr:cNvSpPr txBox="1"/>
      </xdr:nvSpPr>
      <xdr:spPr>
        <a:xfrm>
          <a:off x="12763500" y="139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8C31A421-A572-4795-BD57-42AD162E9942}"/>
            </a:ext>
          </a:extLst>
        </xdr:cNvPr>
        <xdr:cNvSpPr/>
      </xdr:nvSpPr>
      <xdr:spPr>
        <a:xfrm>
          <a:off x="12242800" y="142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33A251C2-5721-4FBE-BFEE-AD5CB3748D2E}"/>
            </a:ext>
          </a:extLst>
        </xdr:cNvPr>
        <xdr:cNvSpPr txBox="1"/>
      </xdr:nvSpPr>
      <xdr:spPr>
        <a:xfrm>
          <a:off x="11950700" y="140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023EDF5-EBB5-4E87-9243-6BD74617E13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8BB3F41-1A1B-460C-9242-673B15192D8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5290104-34E0-4120-9BDB-1BCBADE5C425}"/>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AD4809D-B86C-4B40-8DA7-31B2A144F9B6}"/>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085C4CD-0E53-40D5-BE04-F60E94EA5935}"/>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8BA7DCDE-C823-4024-A710-208DF857514E}"/>
            </a:ext>
          </a:extLst>
        </xdr:cNvPr>
        <xdr:cNvSpPr/>
      </xdr:nvSpPr>
      <xdr:spPr>
        <a:xfrm>
          <a:off x="15427960" y="14467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a:extLst>
            <a:ext uri="{FF2B5EF4-FFF2-40B4-BE49-F238E27FC236}">
              <a16:creationId xmlns:a16="http://schemas.microsoft.com/office/drawing/2014/main" id="{ED509DF8-8F0C-4D71-8A21-538D370BA977}"/>
            </a:ext>
          </a:extLst>
        </xdr:cNvPr>
        <xdr:cNvSpPr txBox="1"/>
      </xdr:nvSpPr>
      <xdr:spPr>
        <a:xfrm>
          <a:off x="15563850" y="1443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6" name="楕円 275">
          <a:extLst>
            <a:ext uri="{FF2B5EF4-FFF2-40B4-BE49-F238E27FC236}">
              <a16:creationId xmlns:a16="http://schemas.microsoft.com/office/drawing/2014/main" id="{A000066F-4C86-4E2D-AB4A-7DA7E09A280A}"/>
            </a:ext>
          </a:extLst>
        </xdr:cNvPr>
        <xdr:cNvSpPr/>
      </xdr:nvSpPr>
      <xdr:spPr>
        <a:xfrm>
          <a:off x="14665960" y="145080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7" name="テキスト ボックス 276">
          <a:extLst>
            <a:ext uri="{FF2B5EF4-FFF2-40B4-BE49-F238E27FC236}">
              <a16:creationId xmlns:a16="http://schemas.microsoft.com/office/drawing/2014/main" id="{059E1ADD-741E-4313-82AF-F26F1A5D4B16}"/>
            </a:ext>
          </a:extLst>
        </xdr:cNvPr>
        <xdr:cNvSpPr txBox="1"/>
      </xdr:nvSpPr>
      <xdr:spPr>
        <a:xfrm>
          <a:off x="14370050" y="145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8" name="楕円 277">
          <a:extLst>
            <a:ext uri="{FF2B5EF4-FFF2-40B4-BE49-F238E27FC236}">
              <a16:creationId xmlns:a16="http://schemas.microsoft.com/office/drawing/2014/main" id="{52296A15-C309-4043-91C7-7A5BF303ADC5}"/>
            </a:ext>
          </a:extLst>
        </xdr:cNvPr>
        <xdr:cNvSpPr/>
      </xdr:nvSpPr>
      <xdr:spPr>
        <a:xfrm>
          <a:off x="13868400" y="14481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9" name="テキスト ボックス 278">
          <a:extLst>
            <a:ext uri="{FF2B5EF4-FFF2-40B4-BE49-F238E27FC236}">
              <a16:creationId xmlns:a16="http://schemas.microsoft.com/office/drawing/2014/main" id="{B9F2FEF3-9E4D-4916-B8E0-426D3013CEAD}"/>
            </a:ext>
          </a:extLst>
        </xdr:cNvPr>
        <xdr:cNvSpPr txBox="1"/>
      </xdr:nvSpPr>
      <xdr:spPr>
        <a:xfrm>
          <a:off x="13557250" y="1456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0" name="楕円 279">
          <a:extLst>
            <a:ext uri="{FF2B5EF4-FFF2-40B4-BE49-F238E27FC236}">
              <a16:creationId xmlns:a16="http://schemas.microsoft.com/office/drawing/2014/main" id="{255019A1-2A69-493C-99B3-17D4D5FA831D}"/>
            </a:ext>
          </a:extLst>
        </xdr:cNvPr>
        <xdr:cNvSpPr/>
      </xdr:nvSpPr>
      <xdr:spPr>
        <a:xfrm>
          <a:off x="13055600" y="1448124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1" name="テキスト ボックス 280">
          <a:extLst>
            <a:ext uri="{FF2B5EF4-FFF2-40B4-BE49-F238E27FC236}">
              <a16:creationId xmlns:a16="http://schemas.microsoft.com/office/drawing/2014/main" id="{C4195DF0-531D-4BD7-8BBF-93BF41996A8B}"/>
            </a:ext>
          </a:extLst>
        </xdr:cNvPr>
        <xdr:cNvSpPr txBox="1"/>
      </xdr:nvSpPr>
      <xdr:spPr>
        <a:xfrm>
          <a:off x="12763500" y="1456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2" name="楕円 281">
          <a:extLst>
            <a:ext uri="{FF2B5EF4-FFF2-40B4-BE49-F238E27FC236}">
              <a16:creationId xmlns:a16="http://schemas.microsoft.com/office/drawing/2014/main" id="{3C84D953-14D2-440E-9BC9-DA4CED016F90}"/>
            </a:ext>
          </a:extLst>
        </xdr:cNvPr>
        <xdr:cNvSpPr/>
      </xdr:nvSpPr>
      <xdr:spPr>
        <a:xfrm>
          <a:off x="12242800" y="144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3" name="テキスト ボックス 282">
          <a:extLst>
            <a:ext uri="{FF2B5EF4-FFF2-40B4-BE49-F238E27FC236}">
              <a16:creationId xmlns:a16="http://schemas.microsoft.com/office/drawing/2014/main" id="{3FBEBE1A-B0B2-4402-8AA9-BC09897D862E}"/>
            </a:ext>
          </a:extLst>
        </xdr:cNvPr>
        <xdr:cNvSpPr txBox="1"/>
      </xdr:nvSpPr>
      <xdr:spPr>
        <a:xfrm>
          <a:off x="11950700" y="1456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4D45D18-D7DD-4E5B-9BB9-DD572397C96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B6CB6C44-6300-4853-AF7B-625CF1F93103}"/>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5539D15D-FB38-4A9B-8F26-4BED5023EF85}"/>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8C6D86DB-7398-48A7-8879-3FC165D3ECD3}"/>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613E831D-CE47-40A9-9DEC-F4D1F1A5544C}"/>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3B415BF5-D51D-456E-8022-9C86178C0B89}"/>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E9E8BA1-96D9-4076-B289-57A4640BB5F2}"/>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56E62D4B-2DFE-4900-9F60-4372A5A6610F}"/>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D577F579-7A65-4025-B272-161E73527658}"/>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7DB781F5-D2BA-4D77-99D6-F1383830451E}"/>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2302090-C39C-4500-AA89-D3EDA7061594}"/>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70B43D08-5B3A-4C92-B5DA-3631AF2B51E8}"/>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F954683-D660-4611-9CA2-842CB5E3B182}"/>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人当たりの職員数は、ここ数年比率で増加傾向にあり、令和４年度は対前年度比で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人減少となったものの、類似団体平均に対しては、</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人上回る状況となっている。</a:t>
          </a:r>
        </a:p>
        <a:p>
          <a:r>
            <a:rPr kumimoji="1" lang="ja-JP" altLang="en-US" sz="1300">
              <a:latin typeface="ＭＳ Ｐゴシック" panose="020B0600070205080204" pitchFamily="50" charset="-128"/>
              <a:ea typeface="ＭＳ Ｐゴシック" panose="020B0600070205080204" pitchFamily="50" charset="-128"/>
            </a:rPr>
            <a:t>　職員数は令和３年度数値を引用しているが、職員数の減以上に人口減が数値増加に影響しており、人口減少対策にも力を注いでいく必要がある。</a:t>
          </a:r>
        </a:p>
        <a:p>
          <a:r>
            <a:rPr kumimoji="1" lang="ja-JP" altLang="en-US" sz="1300">
              <a:latin typeface="ＭＳ Ｐゴシック" panose="020B0600070205080204" pitchFamily="50" charset="-128"/>
              <a:ea typeface="ＭＳ Ｐゴシック" panose="020B0600070205080204" pitchFamily="50" charset="-128"/>
            </a:rPr>
            <a:t>　数値改善に向けて、定員適正化計画に基づき職員数の削減に努めるが、職員年齢構成の配慮も必要となる。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7B3274B-92CB-4676-9645-B2136474567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3B0D6C7D-9CC3-470D-8381-21B12EC76C95}"/>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310A67CF-CE70-421E-83BD-736D8C843FA1}"/>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A02CC275-8B1E-476C-9512-D4C7F8997058}"/>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BDB37007-E379-4F1C-A06E-5350D828580E}"/>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8D577046-11C1-4422-BF55-BF901CDCA186}"/>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49E24FAE-15FA-4C23-A502-B6CD50DF8233}"/>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13E7C929-25C7-42D2-AE8E-C6B4BA725442}"/>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EA641DCB-E504-4F9F-893B-289570B389DE}"/>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17881AFE-8741-4126-80C4-9F046E050DB1}"/>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F97D18F9-544F-44C3-8B1A-020732179AC5}"/>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821744F6-BA51-47B2-B52D-9ECC720DF834}"/>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81948BD2-9A17-4C49-B5A0-3C62EFBCE678}"/>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34AA162A-C831-46C8-B86C-DF74B48CA60E}"/>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A294DB9B-5E5E-46D9-A244-CC68A0A5173B}"/>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89867EBF-2725-4AA4-8765-3AB4364337B1}"/>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6CCE4A14-B420-4AFE-9161-534AD3A8772F}"/>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EF2DEAC0-AD50-449C-B4D0-D6F1F873651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B6048A21-E344-4F47-815B-2DDD164F6692}"/>
            </a:ext>
          </a:extLst>
        </xdr:cNvPr>
        <xdr:cNvCxnSpPr/>
      </xdr:nvCxnSpPr>
      <xdr:spPr>
        <a:xfrm flipV="1">
          <a:off x="15474950" y="9923526"/>
          <a:ext cx="0" cy="129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3C0E2F9E-F497-4714-B3D7-FAF1D85E31CD}"/>
            </a:ext>
          </a:extLst>
        </xdr:cNvPr>
        <xdr:cNvSpPr txBox="1"/>
      </xdr:nvSpPr>
      <xdr:spPr>
        <a:xfrm>
          <a:off x="15563850" y="111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DAE5566F-2D9B-4238-A876-7A74080F9F55}"/>
            </a:ext>
          </a:extLst>
        </xdr:cNvPr>
        <xdr:cNvCxnSpPr/>
      </xdr:nvCxnSpPr>
      <xdr:spPr>
        <a:xfrm>
          <a:off x="15405100" y="11219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6694F2AD-7B84-4CBA-A1AE-798AB5FA4B94}"/>
            </a:ext>
          </a:extLst>
        </xdr:cNvPr>
        <xdr:cNvSpPr txBox="1"/>
      </xdr:nvSpPr>
      <xdr:spPr>
        <a:xfrm>
          <a:off x="1556385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D4C23929-B010-419B-8D31-352FB205F1E9}"/>
            </a:ext>
          </a:extLst>
        </xdr:cNvPr>
        <xdr:cNvCxnSpPr/>
      </xdr:nvCxnSpPr>
      <xdr:spPr>
        <a:xfrm>
          <a:off x="15405100" y="9923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115933</xdr:rowOff>
    </xdr:to>
    <xdr:cxnSp macro="">
      <xdr:nvCxnSpPr>
        <xdr:cNvPr id="320" name="直線コネクタ 319">
          <a:extLst>
            <a:ext uri="{FF2B5EF4-FFF2-40B4-BE49-F238E27FC236}">
              <a16:creationId xmlns:a16="http://schemas.microsoft.com/office/drawing/2014/main" id="{8603F9E1-7184-4A9E-8FBA-6DAFC46C528A}"/>
            </a:ext>
          </a:extLst>
        </xdr:cNvPr>
        <xdr:cNvCxnSpPr/>
      </xdr:nvCxnSpPr>
      <xdr:spPr>
        <a:xfrm flipV="1">
          <a:off x="14712950" y="10335078"/>
          <a:ext cx="762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7B8E34FE-DAAC-419F-9D9D-4F214E44CD86}"/>
            </a:ext>
          </a:extLst>
        </xdr:cNvPr>
        <xdr:cNvSpPr txBox="1"/>
      </xdr:nvSpPr>
      <xdr:spPr>
        <a:xfrm>
          <a:off x="15563850" y="101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8B163837-0F69-4F2F-968D-8989DB2CC77A}"/>
            </a:ext>
          </a:extLst>
        </xdr:cNvPr>
        <xdr:cNvSpPr/>
      </xdr:nvSpPr>
      <xdr:spPr>
        <a:xfrm>
          <a:off x="15427960" y="10258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84219</xdr:rowOff>
    </xdr:from>
    <xdr:to>
      <xdr:col>77</xdr:col>
      <xdr:colOff>44450</xdr:colOff>
      <xdr:row>61</xdr:row>
      <xdr:rowOff>115933</xdr:rowOff>
    </xdr:to>
    <xdr:cxnSp macro="">
      <xdr:nvCxnSpPr>
        <xdr:cNvPr id="323" name="直線コネクタ 322">
          <a:extLst>
            <a:ext uri="{FF2B5EF4-FFF2-40B4-BE49-F238E27FC236}">
              <a16:creationId xmlns:a16="http://schemas.microsoft.com/office/drawing/2014/main" id="{60247F11-F3BE-4018-885C-F31AAF39585B}"/>
            </a:ext>
          </a:extLst>
        </xdr:cNvPr>
        <xdr:cNvCxnSpPr/>
      </xdr:nvCxnSpPr>
      <xdr:spPr>
        <a:xfrm>
          <a:off x="13903960" y="10310259"/>
          <a:ext cx="80899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96EEB32F-2441-4E36-A0C3-065097A95AC3}"/>
            </a:ext>
          </a:extLst>
        </xdr:cNvPr>
        <xdr:cNvSpPr/>
      </xdr:nvSpPr>
      <xdr:spPr>
        <a:xfrm>
          <a:off x="14665960" y="10233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3D0E81DE-F7EA-47FB-B06B-AE8017356F53}"/>
            </a:ext>
          </a:extLst>
        </xdr:cNvPr>
        <xdr:cNvSpPr txBox="1"/>
      </xdr:nvSpPr>
      <xdr:spPr>
        <a:xfrm>
          <a:off x="14370050" y="1001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84219</xdr:rowOff>
    </xdr:to>
    <xdr:cxnSp macro="">
      <xdr:nvCxnSpPr>
        <xdr:cNvPr id="326" name="直線コネクタ 325">
          <a:extLst>
            <a:ext uri="{FF2B5EF4-FFF2-40B4-BE49-F238E27FC236}">
              <a16:creationId xmlns:a16="http://schemas.microsoft.com/office/drawing/2014/main" id="{F8328394-6FBB-46E1-B389-3E9FEFB9CE31}"/>
            </a:ext>
          </a:extLst>
        </xdr:cNvPr>
        <xdr:cNvCxnSpPr/>
      </xdr:nvCxnSpPr>
      <xdr:spPr>
        <a:xfrm>
          <a:off x="13106400" y="10262689"/>
          <a:ext cx="79756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9F110CA3-2660-4865-82AC-0831511A63D7}"/>
            </a:ext>
          </a:extLst>
        </xdr:cNvPr>
        <xdr:cNvSpPr/>
      </xdr:nvSpPr>
      <xdr:spPr>
        <a:xfrm>
          <a:off x="13868400" y="102263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1A8ABA4D-25A3-42F2-9F43-AF343F8D85E4}"/>
            </a:ext>
          </a:extLst>
        </xdr:cNvPr>
        <xdr:cNvSpPr txBox="1"/>
      </xdr:nvSpPr>
      <xdr:spPr>
        <a:xfrm>
          <a:off x="13557250" y="1000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51816</xdr:rowOff>
    </xdr:to>
    <xdr:cxnSp macro="">
      <xdr:nvCxnSpPr>
        <xdr:cNvPr id="329" name="直線コネクタ 328">
          <a:extLst>
            <a:ext uri="{FF2B5EF4-FFF2-40B4-BE49-F238E27FC236}">
              <a16:creationId xmlns:a16="http://schemas.microsoft.com/office/drawing/2014/main" id="{393B1459-0915-48CF-84FA-AB5687AE3439}"/>
            </a:ext>
          </a:extLst>
        </xdr:cNvPr>
        <xdr:cNvCxnSpPr/>
      </xdr:nvCxnSpPr>
      <xdr:spPr>
        <a:xfrm flipV="1">
          <a:off x="12293600" y="10262689"/>
          <a:ext cx="8128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4512C4C8-CAAE-4DCB-96D1-2932376ACFD6}"/>
            </a:ext>
          </a:extLst>
        </xdr:cNvPr>
        <xdr:cNvSpPr/>
      </xdr:nvSpPr>
      <xdr:spPr>
        <a:xfrm>
          <a:off x="13055600" y="1022052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17D6AAC4-4C65-4D6A-B26D-092BCB721504}"/>
            </a:ext>
          </a:extLst>
        </xdr:cNvPr>
        <xdr:cNvSpPr txBox="1"/>
      </xdr:nvSpPr>
      <xdr:spPr>
        <a:xfrm>
          <a:off x="12763500" y="1030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DA223240-DF00-41D9-9466-3F54BF037C4F}"/>
            </a:ext>
          </a:extLst>
        </xdr:cNvPr>
        <xdr:cNvSpPr/>
      </xdr:nvSpPr>
      <xdr:spPr>
        <a:xfrm>
          <a:off x="1224280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8D534456-B057-4F30-A515-5110D7C54062}"/>
            </a:ext>
          </a:extLst>
        </xdr:cNvPr>
        <xdr:cNvSpPr txBox="1"/>
      </xdr:nvSpPr>
      <xdr:spPr>
        <a:xfrm>
          <a:off x="11950700" y="994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3932FD1-21ED-4071-851C-09C4E2977DCC}"/>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DBE4C00-D383-400F-BACE-BF0A81E52A0B}"/>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1ABE9B8-8976-4617-B579-10CD78747E5C}"/>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B0C5A82-DE9B-4295-B21D-F35E55C1F949}"/>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102842E-50AA-4A4E-860C-100FBE9BBA5A}"/>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39" name="楕円 338">
          <a:extLst>
            <a:ext uri="{FF2B5EF4-FFF2-40B4-BE49-F238E27FC236}">
              <a16:creationId xmlns:a16="http://schemas.microsoft.com/office/drawing/2014/main" id="{CE9D19A1-2EBB-4944-9B94-FDAECCEE2C7F}"/>
            </a:ext>
          </a:extLst>
        </xdr:cNvPr>
        <xdr:cNvSpPr/>
      </xdr:nvSpPr>
      <xdr:spPr>
        <a:xfrm>
          <a:off x="15427960" y="102842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30315</xdr:rowOff>
    </xdr:from>
    <xdr:ext cx="762000" cy="259045"/>
    <xdr:sp macro="" textlink="">
      <xdr:nvSpPr>
        <xdr:cNvPr id="340" name="定員管理の状況該当値テキスト">
          <a:extLst>
            <a:ext uri="{FF2B5EF4-FFF2-40B4-BE49-F238E27FC236}">
              <a16:creationId xmlns:a16="http://schemas.microsoft.com/office/drawing/2014/main" id="{110179DC-AFDF-4377-9622-DFA786E3C65A}"/>
            </a:ext>
          </a:extLst>
        </xdr:cNvPr>
        <xdr:cNvSpPr txBox="1"/>
      </xdr:nvSpPr>
      <xdr:spPr>
        <a:xfrm>
          <a:off x="15563850" y="102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macro="" textlink="">
      <xdr:nvSpPr>
        <xdr:cNvPr id="341" name="楕円 340">
          <a:extLst>
            <a:ext uri="{FF2B5EF4-FFF2-40B4-BE49-F238E27FC236}">
              <a16:creationId xmlns:a16="http://schemas.microsoft.com/office/drawing/2014/main" id="{EF28FA94-866D-487C-BAEC-DB1BE1ADE9CF}"/>
            </a:ext>
          </a:extLst>
        </xdr:cNvPr>
        <xdr:cNvSpPr/>
      </xdr:nvSpPr>
      <xdr:spPr>
        <a:xfrm>
          <a:off x="14665960" y="1029117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42" name="テキスト ボックス 341">
          <a:extLst>
            <a:ext uri="{FF2B5EF4-FFF2-40B4-BE49-F238E27FC236}">
              <a16:creationId xmlns:a16="http://schemas.microsoft.com/office/drawing/2014/main" id="{BBF3D87F-5A6E-4FFF-B532-3CE377DDF44E}"/>
            </a:ext>
          </a:extLst>
        </xdr:cNvPr>
        <xdr:cNvSpPr txBox="1"/>
      </xdr:nvSpPr>
      <xdr:spPr>
        <a:xfrm>
          <a:off x="14370050" y="10377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33419</xdr:rowOff>
    </xdr:from>
    <xdr:to>
      <xdr:col>73</xdr:col>
      <xdr:colOff>44450</xdr:colOff>
      <xdr:row>61</xdr:row>
      <xdr:rowOff>135019</xdr:rowOff>
    </xdr:to>
    <xdr:sp macro="" textlink="">
      <xdr:nvSpPr>
        <xdr:cNvPr id="343" name="楕円 342">
          <a:extLst>
            <a:ext uri="{FF2B5EF4-FFF2-40B4-BE49-F238E27FC236}">
              <a16:creationId xmlns:a16="http://schemas.microsoft.com/office/drawing/2014/main" id="{33C0D645-2243-4952-AD79-9B3D49F38C55}"/>
            </a:ext>
          </a:extLst>
        </xdr:cNvPr>
        <xdr:cNvSpPr/>
      </xdr:nvSpPr>
      <xdr:spPr>
        <a:xfrm>
          <a:off x="13868400" y="102594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119796</xdr:rowOff>
    </xdr:from>
    <xdr:ext cx="762000" cy="259045"/>
    <xdr:sp macro="" textlink="">
      <xdr:nvSpPr>
        <xdr:cNvPr id="344" name="テキスト ボックス 343">
          <a:extLst>
            <a:ext uri="{FF2B5EF4-FFF2-40B4-BE49-F238E27FC236}">
              <a16:creationId xmlns:a16="http://schemas.microsoft.com/office/drawing/2014/main" id="{75FCBCA9-52A4-46BD-8718-4A666200CD9D}"/>
            </a:ext>
          </a:extLst>
        </xdr:cNvPr>
        <xdr:cNvSpPr txBox="1"/>
      </xdr:nvSpPr>
      <xdr:spPr>
        <a:xfrm>
          <a:off x="13557250" y="1034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5" name="楕円 344">
          <a:extLst>
            <a:ext uri="{FF2B5EF4-FFF2-40B4-BE49-F238E27FC236}">
              <a16:creationId xmlns:a16="http://schemas.microsoft.com/office/drawing/2014/main" id="{852973E7-DD92-4F9F-8584-B5A42A8B85B7}"/>
            </a:ext>
          </a:extLst>
        </xdr:cNvPr>
        <xdr:cNvSpPr/>
      </xdr:nvSpPr>
      <xdr:spPr>
        <a:xfrm>
          <a:off x="13055600" y="1021569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97626</xdr:rowOff>
    </xdr:from>
    <xdr:ext cx="762000" cy="259045"/>
    <xdr:sp macro="" textlink="">
      <xdr:nvSpPr>
        <xdr:cNvPr id="346" name="テキスト ボックス 345">
          <a:extLst>
            <a:ext uri="{FF2B5EF4-FFF2-40B4-BE49-F238E27FC236}">
              <a16:creationId xmlns:a16="http://schemas.microsoft.com/office/drawing/2014/main" id="{4896C891-6B66-4527-9752-1571500D8B8B}"/>
            </a:ext>
          </a:extLst>
        </xdr:cNvPr>
        <xdr:cNvSpPr txBox="1"/>
      </xdr:nvSpPr>
      <xdr:spPr>
        <a:xfrm>
          <a:off x="12763500" y="998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1016</xdr:rowOff>
    </xdr:from>
    <xdr:to>
      <xdr:col>64</xdr:col>
      <xdr:colOff>152400</xdr:colOff>
      <xdr:row>61</xdr:row>
      <xdr:rowOff>102616</xdr:rowOff>
    </xdr:to>
    <xdr:sp macro="" textlink="">
      <xdr:nvSpPr>
        <xdr:cNvPr id="347" name="楕円 346">
          <a:extLst>
            <a:ext uri="{FF2B5EF4-FFF2-40B4-BE49-F238E27FC236}">
              <a16:creationId xmlns:a16="http://schemas.microsoft.com/office/drawing/2014/main" id="{5918CD3A-80BF-47E0-B827-71B4926C2AE5}"/>
            </a:ext>
          </a:extLst>
        </xdr:cNvPr>
        <xdr:cNvSpPr/>
      </xdr:nvSpPr>
      <xdr:spPr>
        <a:xfrm>
          <a:off x="122428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87393</xdr:rowOff>
    </xdr:from>
    <xdr:ext cx="762000" cy="259045"/>
    <xdr:sp macro="" textlink="">
      <xdr:nvSpPr>
        <xdr:cNvPr id="348" name="テキスト ボックス 347">
          <a:extLst>
            <a:ext uri="{FF2B5EF4-FFF2-40B4-BE49-F238E27FC236}">
              <a16:creationId xmlns:a16="http://schemas.microsoft.com/office/drawing/2014/main" id="{7DF4DD1D-F21A-4855-95D8-2F12A9CD2E1E}"/>
            </a:ext>
          </a:extLst>
        </xdr:cNvPr>
        <xdr:cNvSpPr txBox="1"/>
      </xdr:nvSpPr>
      <xdr:spPr>
        <a:xfrm>
          <a:off x="11950700" y="1031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F5ADFB4-8D8B-445B-A28C-E211CEB61D3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AE530766-4BB2-4012-97C1-4A7697F89686}"/>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9A0ECE3-25EA-4047-87F9-E0E0B80E3F85}"/>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91A407F-399B-451C-B257-837B1BA9371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6B970DB7-E502-4D4F-BC8C-58DA5FB3B8FB}"/>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0FF038D-7D17-4700-8279-ED3F44DB9276}"/>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7C7769D-EB7D-4EFF-B3AC-8E3C3616F1E9}"/>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7FB784B1-84BC-42D8-B8C3-79D3F53C1AF8}"/>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6E011539-CAFA-43BB-A23A-11B325E8776A}"/>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7993591-BAE9-452E-8F1B-61AFA44412F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F88548B0-A841-4EC2-BC8F-259E9F71AF18}"/>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3ED140AE-6431-4968-BBA3-BA8BD65D4567}"/>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802EA1A-FAC7-43E3-BA8C-4DD444A383E6}"/>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ポイント改善したが、元利償還金の額の減少と償還終了による一部事務組合等の地方債に充てた操出金の減少が主な要因である。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類似団体との比較では良い数値となったが、全国平均・県平均値との比較では依然悪い数値である。</a:t>
          </a:r>
        </a:p>
        <a:p>
          <a:r>
            <a:rPr kumimoji="1" lang="ja-JP" altLang="en-US" sz="1300">
              <a:latin typeface="ＭＳ Ｐゴシック" panose="020B0600070205080204" pitchFamily="50" charset="-128"/>
              <a:ea typeface="ＭＳ Ｐゴシック" panose="020B0600070205080204" pitchFamily="50" charset="-128"/>
            </a:rPr>
            <a:t>　更なる改善を目指したいが、事業を地方債に頼らざるを得ない現状から、大きな改善は難しい状況である。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4ADE4F2-7F27-4402-AA65-DB7B817E893F}"/>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BED7F4D-1B93-4243-87D4-E34CB47F3DF7}"/>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71B795D4-FD54-48C2-92D5-76E58C88615F}"/>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9823B5-F94B-4C00-A2D7-739F6534BF0B}"/>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3DC09460-1FAB-428E-B100-79398222F261}"/>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9A6EB3D3-C451-4BD1-94C1-F3A27A82ABAC}"/>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A6279351-9742-4512-8B7A-611EF644706C}"/>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8BEF82F2-A29B-49F7-8EE7-05034F0F5430}"/>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CE695240-C2E7-4089-BE73-01AFF846D41D}"/>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CEDEC89A-AF2F-44E5-B561-2AFBB452BCBE}"/>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A2932AF1-EA5F-42D0-A0C2-16CFEF682DD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E05ADA25-3F01-4D22-965E-787D30BEBF33}"/>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C342D4B5-BC27-4E7B-9B54-8ED316AB3A55}"/>
            </a:ext>
          </a:extLst>
        </xdr:cNvPr>
        <xdr:cNvCxnSpPr/>
      </xdr:nvCxnSpPr>
      <xdr:spPr>
        <a:xfrm flipV="1">
          <a:off x="15474950" y="6274562"/>
          <a:ext cx="0" cy="985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BB6BE4BD-C6B6-4928-806C-0461C7AC17F6}"/>
            </a:ext>
          </a:extLst>
        </xdr:cNvPr>
        <xdr:cNvSpPr txBox="1"/>
      </xdr:nvSpPr>
      <xdr:spPr>
        <a:xfrm>
          <a:off x="15563850" y="723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3CFD9A6D-4D34-4760-9677-AC8EAD99956D}"/>
            </a:ext>
          </a:extLst>
        </xdr:cNvPr>
        <xdr:cNvCxnSpPr/>
      </xdr:nvCxnSpPr>
      <xdr:spPr>
        <a:xfrm>
          <a:off x="15405100" y="7260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B42E412B-B7C5-41F9-B18A-D12D3AA6D78D}"/>
            </a:ext>
          </a:extLst>
        </xdr:cNvPr>
        <xdr:cNvSpPr txBox="1"/>
      </xdr:nvSpPr>
      <xdr:spPr>
        <a:xfrm>
          <a:off x="15563850" y="602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99853186-1E68-4AA3-811F-83B4D49AF30B}"/>
            </a:ext>
          </a:extLst>
        </xdr:cNvPr>
        <xdr:cNvCxnSpPr/>
      </xdr:nvCxnSpPr>
      <xdr:spPr>
        <a:xfrm>
          <a:off x="15405100" y="6274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124460</xdr:rowOff>
    </xdr:to>
    <xdr:cxnSp macro="">
      <xdr:nvCxnSpPr>
        <xdr:cNvPr id="379" name="直線コネクタ 378">
          <a:extLst>
            <a:ext uri="{FF2B5EF4-FFF2-40B4-BE49-F238E27FC236}">
              <a16:creationId xmlns:a16="http://schemas.microsoft.com/office/drawing/2014/main" id="{4ECDDAA2-6CD0-442B-9C92-462AB83D34B6}"/>
            </a:ext>
          </a:extLst>
        </xdr:cNvPr>
        <xdr:cNvCxnSpPr/>
      </xdr:nvCxnSpPr>
      <xdr:spPr>
        <a:xfrm flipV="1">
          <a:off x="14712950" y="6978396"/>
          <a:ext cx="762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C37F4F96-AF82-4B11-A10B-5874CDA5F991}"/>
            </a:ext>
          </a:extLst>
        </xdr:cNvPr>
        <xdr:cNvSpPr txBox="1"/>
      </xdr:nvSpPr>
      <xdr:spPr>
        <a:xfrm>
          <a:off x="15563850" y="6909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F8F49D7D-41E9-49C5-ACF9-932BA0688114}"/>
            </a:ext>
          </a:extLst>
        </xdr:cNvPr>
        <xdr:cNvSpPr/>
      </xdr:nvSpPr>
      <xdr:spPr>
        <a:xfrm>
          <a:off x="15427960" y="693724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129286</xdr:rowOff>
    </xdr:to>
    <xdr:cxnSp macro="">
      <xdr:nvCxnSpPr>
        <xdr:cNvPr id="382" name="直線コネクタ 381">
          <a:extLst>
            <a:ext uri="{FF2B5EF4-FFF2-40B4-BE49-F238E27FC236}">
              <a16:creationId xmlns:a16="http://schemas.microsoft.com/office/drawing/2014/main" id="{BBF7C247-6176-4F40-AC39-8377579460C0}"/>
            </a:ext>
          </a:extLst>
        </xdr:cNvPr>
        <xdr:cNvCxnSpPr/>
      </xdr:nvCxnSpPr>
      <xdr:spPr>
        <a:xfrm flipV="1">
          <a:off x="13903960" y="6997700"/>
          <a:ext cx="80899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ED41B912-70E8-467F-8FAB-0D6A52416DCD}"/>
            </a:ext>
          </a:extLst>
        </xdr:cNvPr>
        <xdr:cNvSpPr/>
      </xdr:nvSpPr>
      <xdr:spPr>
        <a:xfrm>
          <a:off x="14665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2B06B9C5-E083-4636-AFD7-B23A8BD1C7BB}"/>
            </a:ext>
          </a:extLst>
        </xdr:cNvPr>
        <xdr:cNvSpPr txBox="1"/>
      </xdr:nvSpPr>
      <xdr:spPr>
        <a:xfrm>
          <a:off x="14370050" y="669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41</xdr:row>
      <xdr:rowOff>163068</xdr:rowOff>
    </xdr:to>
    <xdr:cxnSp macro="">
      <xdr:nvCxnSpPr>
        <xdr:cNvPr id="385" name="直線コネクタ 384">
          <a:extLst>
            <a:ext uri="{FF2B5EF4-FFF2-40B4-BE49-F238E27FC236}">
              <a16:creationId xmlns:a16="http://schemas.microsoft.com/office/drawing/2014/main" id="{E60E9460-C65D-49AC-B9A9-E33F87257EE2}"/>
            </a:ext>
          </a:extLst>
        </xdr:cNvPr>
        <xdr:cNvCxnSpPr/>
      </xdr:nvCxnSpPr>
      <xdr:spPr>
        <a:xfrm flipV="1">
          <a:off x="13106400" y="7002526"/>
          <a:ext cx="79756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CBA7B391-6E32-4A3A-89AA-8F140FB9C838}"/>
            </a:ext>
          </a:extLst>
        </xdr:cNvPr>
        <xdr:cNvSpPr/>
      </xdr:nvSpPr>
      <xdr:spPr>
        <a:xfrm>
          <a:off x="13868400" y="6922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9D87E63A-E6E2-4678-8FFC-41464716F5BA}"/>
            </a:ext>
          </a:extLst>
        </xdr:cNvPr>
        <xdr:cNvSpPr txBox="1"/>
      </xdr:nvSpPr>
      <xdr:spPr>
        <a:xfrm>
          <a:off x="13557250" y="669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41</xdr:row>
      <xdr:rowOff>163068</xdr:rowOff>
    </xdr:to>
    <xdr:cxnSp macro="">
      <xdr:nvCxnSpPr>
        <xdr:cNvPr id="388" name="直線コネクタ 387">
          <a:extLst>
            <a:ext uri="{FF2B5EF4-FFF2-40B4-BE49-F238E27FC236}">
              <a16:creationId xmlns:a16="http://schemas.microsoft.com/office/drawing/2014/main" id="{B1BE3B07-B008-43EA-9A48-45265942BD39}"/>
            </a:ext>
          </a:extLst>
        </xdr:cNvPr>
        <xdr:cNvCxnSpPr/>
      </xdr:nvCxnSpPr>
      <xdr:spPr>
        <a:xfrm>
          <a:off x="12293600" y="7026656"/>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75A15873-AC7F-4329-853F-63E4E721F38B}"/>
            </a:ext>
          </a:extLst>
        </xdr:cNvPr>
        <xdr:cNvSpPr/>
      </xdr:nvSpPr>
      <xdr:spPr>
        <a:xfrm>
          <a:off x="13055600" y="690829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484FC357-F75F-44DB-BE76-CE09B951DA9C}"/>
            </a:ext>
          </a:extLst>
        </xdr:cNvPr>
        <xdr:cNvSpPr txBox="1"/>
      </xdr:nvSpPr>
      <xdr:spPr>
        <a:xfrm>
          <a:off x="12763500" y="668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30BC77D3-8606-46E7-8B5B-D192B5F91927}"/>
            </a:ext>
          </a:extLst>
        </xdr:cNvPr>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74162A20-D08C-4EAB-BAD3-C1720BCCA098}"/>
            </a:ext>
          </a:extLst>
        </xdr:cNvPr>
        <xdr:cNvSpPr txBox="1"/>
      </xdr:nvSpPr>
      <xdr:spPr>
        <a:xfrm>
          <a:off x="11950700" y="666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DEDD5CC-2388-4294-8081-046A18A61E56}"/>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B2C3BF0-08EA-4035-BD1F-B6C19C3C7AF1}"/>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7A8FA9C-6A19-4E15-BD92-CD5586417A93}"/>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A3BD614-DBD0-475E-9368-9F34DBB1020D}"/>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03951F6-769D-42C9-A549-106D3AFDA291}"/>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8" name="楕円 397">
          <a:extLst>
            <a:ext uri="{FF2B5EF4-FFF2-40B4-BE49-F238E27FC236}">
              <a16:creationId xmlns:a16="http://schemas.microsoft.com/office/drawing/2014/main" id="{681F60A6-5166-4C46-94C6-3BE80E3112C7}"/>
            </a:ext>
          </a:extLst>
        </xdr:cNvPr>
        <xdr:cNvSpPr/>
      </xdr:nvSpPr>
      <xdr:spPr>
        <a:xfrm>
          <a:off x="15427960" y="692759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70883</xdr:rowOff>
    </xdr:from>
    <xdr:ext cx="762000" cy="259045"/>
    <xdr:sp macro="" textlink="">
      <xdr:nvSpPr>
        <xdr:cNvPr id="399" name="公債費負担の状況該当値テキスト">
          <a:extLst>
            <a:ext uri="{FF2B5EF4-FFF2-40B4-BE49-F238E27FC236}">
              <a16:creationId xmlns:a16="http://schemas.microsoft.com/office/drawing/2014/main" id="{173DAEBA-FA73-4912-8CAE-71C298CFC77C}"/>
            </a:ext>
          </a:extLst>
        </xdr:cNvPr>
        <xdr:cNvSpPr txBox="1"/>
      </xdr:nvSpPr>
      <xdr:spPr>
        <a:xfrm>
          <a:off x="15563850" y="677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0" name="楕円 399">
          <a:extLst>
            <a:ext uri="{FF2B5EF4-FFF2-40B4-BE49-F238E27FC236}">
              <a16:creationId xmlns:a16="http://schemas.microsoft.com/office/drawing/2014/main" id="{E384CE3F-D49D-4E46-B8F4-04F76B2973DB}"/>
            </a:ext>
          </a:extLst>
        </xdr:cNvPr>
        <xdr:cNvSpPr/>
      </xdr:nvSpPr>
      <xdr:spPr>
        <a:xfrm>
          <a:off x="14665960" y="6946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1" name="テキスト ボックス 400">
          <a:extLst>
            <a:ext uri="{FF2B5EF4-FFF2-40B4-BE49-F238E27FC236}">
              <a16:creationId xmlns:a16="http://schemas.microsoft.com/office/drawing/2014/main" id="{6235BC37-E41B-41E8-B527-14E9E54D40B7}"/>
            </a:ext>
          </a:extLst>
        </xdr:cNvPr>
        <xdr:cNvSpPr txBox="1"/>
      </xdr:nvSpPr>
      <xdr:spPr>
        <a:xfrm>
          <a:off x="1437005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2" name="楕円 401">
          <a:extLst>
            <a:ext uri="{FF2B5EF4-FFF2-40B4-BE49-F238E27FC236}">
              <a16:creationId xmlns:a16="http://schemas.microsoft.com/office/drawing/2014/main" id="{B5677B00-61F0-4DAA-B60D-DA24EA9C6BB3}"/>
            </a:ext>
          </a:extLst>
        </xdr:cNvPr>
        <xdr:cNvSpPr/>
      </xdr:nvSpPr>
      <xdr:spPr>
        <a:xfrm>
          <a:off x="13868400" y="695172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3" name="テキスト ボックス 402">
          <a:extLst>
            <a:ext uri="{FF2B5EF4-FFF2-40B4-BE49-F238E27FC236}">
              <a16:creationId xmlns:a16="http://schemas.microsoft.com/office/drawing/2014/main" id="{21A6BD8E-D489-48D7-B640-3594AC7D3F0E}"/>
            </a:ext>
          </a:extLst>
        </xdr:cNvPr>
        <xdr:cNvSpPr txBox="1"/>
      </xdr:nvSpPr>
      <xdr:spPr>
        <a:xfrm>
          <a:off x="13557250" y="70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404" name="楕円 403">
          <a:extLst>
            <a:ext uri="{FF2B5EF4-FFF2-40B4-BE49-F238E27FC236}">
              <a16:creationId xmlns:a16="http://schemas.microsoft.com/office/drawing/2014/main" id="{A46C4BDB-9975-4739-9D16-899B02ED75C4}"/>
            </a:ext>
          </a:extLst>
        </xdr:cNvPr>
        <xdr:cNvSpPr/>
      </xdr:nvSpPr>
      <xdr:spPr>
        <a:xfrm>
          <a:off x="13055600" y="698550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27195</xdr:rowOff>
    </xdr:from>
    <xdr:ext cx="762000" cy="259045"/>
    <xdr:sp macro="" textlink="">
      <xdr:nvSpPr>
        <xdr:cNvPr id="405" name="テキスト ボックス 404">
          <a:extLst>
            <a:ext uri="{FF2B5EF4-FFF2-40B4-BE49-F238E27FC236}">
              <a16:creationId xmlns:a16="http://schemas.microsoft.com/office/drawing/2014/main" id="{3ECE5075-C138-4328-AE6C-46107FFADFC4}"/>
            </a:ext>
          </a:extLst>
        </xdr:cNvPr>
        <xdr:cNvSpPr txBox="1"/>
      </xdr:nvSpPr>
      <xdr:spPr>
        <a:xfrm>
          <a:off x="12763500" y="706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406" name="楕円 405">
          <a:extLst>
            <a:ext uri="{FF2B5EF4-FFF2-40B4-BE49-F238E27FC236}">
              <a16:creationId xmlns:a16="http://schemas.microsoft.com/office/drawing/2014/main" id="{5A13C066-37A1-4D22-BF22-9FB6BBA0B24F}"/>
            </a:ext>
          </a:extLst>
        </xdr:cNvPr>
        <xdr:cNvSpPr/>
      </xdr:nvSpPr>
      <xdr:spPr>
        <a:xfrm>
          <a:off x="12242800" y="6975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407" name="テキスト ボックス 406">
          <a:extLst>
            <a:ext uri="{FF2B5EF4-FFF2-40B4-BE49-F238E27FC236}">
              <a16:creationId xmlns:a16="http://schemas.microsoft.com/office/drawing/2014/main" id="{18223A58-DE62-470C-B0F6-6EE2D90AAD26}"/>
            </a:ext>
          </a:extLst>
        </xdr:cNvPr>
        <xdr:cNvSpPr txBox="1"/>
      </xdr:nvSpPr>
      <xdr:spPr>
        <a:xfrm>
          <a:off x="11950700" y="705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49BEF2BD-45F8-4EC5-BDF9-80DA5B92E39B}"/>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BF869CAB-2402-4C4A-800C-D474EC176EC4}"/>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C3423237-67CE-4D18-96C9-FD868B068311}"/>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FC8CA215-61E3-4A2F-96E2-E13F17D5EEB2}"/>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E5087F88-0CE9-4DFD-A830-23F1D813DC8C}"/>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5792FD98-3E63-4A76-B059-3EB77641704A}"/>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8C5330B8-2EBC-46E2-97E8-194515972D6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601A6357-5310-4D38-8487-2A13E8D72148}"/>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C16FD1E9-9473-48D2-992F-C59DD77C3B87}"/>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AB16D7B0-9848-4D3A-9809-1C0D4C82188B}"/>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2A10C095-B8D2-4498-8F3C-FA272E6A5F22}"/>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9076FF6F-D30C-400C-892D-A51354BCE80C}"/>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C4703F35-1228-4614-B4ED-25351E81ACD2}"/>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令和３年度と比較すると</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ポイント改善し、比率が算定されない状況となった。</a:t>
          </a:r>
        </a:p>
        <a:p>
          <a:r>
            <a:rPr kumimoji="1" lang="ja-JP" altLang="en-US" sz="1300">
              <a:latin typeface="ＭＳ Ｐゴシック" panose="020B0600070205080204" pitchFamily="50" charset="-128"/>
              <a:ea typeface="ＭＳ Ｐゴシック" panose="020B0600070205080204" pitchFamily="50" charset="-128"/>
            </a:rPr>
            <a:t>　地方債現在高、公営企業や組合に対する負担見込額の減と財政調整基金を始めとする基金の積立増が改善の主要因となっている。</a:t>
          </a:r>
        </a:p>
        <a:p>
          <a:r>
            <a:rPr kumimoji="1" lang="ja-JP" altLang="en-US" sz="1300">
              <a:latin typeface="ＭＳ Ｐゴシック" panose="020B0600070205080204" pitchFamily="50" charset="-128"/>
              <a:ea typeface="ＭＳ Ｐゴシック" panose="020B0600070205080204" pitchFamily="50" charset="-128"/>
            </a:rPr>
            <a:t>　ただ、今後、財政調整基金などの充当可能基金残額が減少することも考えられるため、一層の行財政改革を推進し、基金残高の増額を図ったり、引き続き繰上償還等を積極的に活用していきたい。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2DE877C-3965-4CB2-9C23-6BBA5EA4703B}"/>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AC29428A-CBA6-4B32-A676-DA7FB9B2D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46C2C8A-BC80-470B-B35E-108626B0AA6A}"/>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7E7C65B4-64A3-4F68-8E4E-49E573222DD6}"/>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7BFC3A6F-8E17-4ECA-B77D-CA4AC43B648E}"/>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EF2876E-9504-4F7C-A870-CB05BCBE2C0C}"/>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6FE5FE13-C59C-41A6-B506-88F5AE903F8F}"/>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510E5534-0A1B-49B4-96E1-4BF042C2D72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83F73EBC-26FF-406C-B622-B1A0A622F41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ABC2EDA3-DD2A-4B0D-BC20-A739FAF1ECC3}"/>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DF51B344-24D0-40E7-A062-99CDAE67F34F}"/>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4EC40511-79D9-458C-8A56-B39513C7C58A}"/>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9F56D8D1-57FC-40AE-801C-29A8E7991E3F}"/>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A1D53463-EDC7-4427-9F08-4A370984ABFE}"/>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8E928238-DD84-4E31-AF83-00E0EE1EE53A}"/>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16D7FEA3-B7F0-4C4C-8C8C-D87908C5C7AE}"/>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40B687E1-1A85-4401-9103-E54420B863E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1EE6F1C4-6997-4331-9272-28C5828AD408}"/>
            </a:ext>
          </a:extLst>
        </xdr:cNvPr>
        <xdr:cNvCxnSpPr/>
      </xdr:nvCxnSpPr>
      <xdr:spPr>
        <a:xfrm flipV="1">
          <a:off x="15474950" y="2263684"/>
          <a:ext cx="0" cy="1638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7FF4EC64-3775-46D8-BA43-6D867E5631AA}"/>
            </a:ext>
          </a:extLst>
        </xdr:cNvPr>
        <xdr:cNvSpPr txBox="1"/>
      </xdr:nvSpPr>
      <xdr:spPr>
        <a:xfrm>
          <a:off x="15563850" y="387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AF2F0EFE-7EDF-4048-A14C-3F8D794BC239}"/>
            </a:ext>
          </a:extLst>
        </xdr:cNvPr>
        <xdr:cNvCxnSpPr/>
      </xdr:nvCxnSpPr>
      <xdr:spPr>
        <a:xfrm>
          <a:off x="15405100" y="3902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DB90D21B-BECB-45E9-AB09-25BB86095561}"/>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55AB96B0-8D90-474A-8917-4B15745DD8AB}"/>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33564</xdr:rowOff>
    </xdr:from>
    <xdr:to>
      <xdr:col>77</xdr:col>
      <xdr:colOff>44450</xdr:colOff>
      <xdr:row>15</xdr:row>
      <xdr:rowOff>42515</xdr:rowOff>
    </xdr:to>
    <xdr:cxnSp macro="">
      <xdr:nvCxnSpPr>
        <xdr:cNvPr id="443" name="直線コネクタ 442">
          <a:extLst>
            <a:ext uri="{FF2B5EF4-FFF2-40B4-BE49-F238E27FC236}">
              <a16:creationId xmlns:a16="http://schemas.microsoft.com/office/drawing/2014/main" id="{EB2D2D9E-FB8F-4FFE-B15B-1719D6447EF6}"/>
            </a:ext>
          </a:extLst>
        </xdr:cNvPr>
        <xdr:cNvCxnSpPr/>
      </xdr:nvCxnSpPr>
      <xdr:spPr>
        <a:xfrm flipV="1">
          <a:off x="13903960" y="2380524"/>
          <a:ext cx="808990" cy="17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B9CAB117-B854-4928-B025-B170C5F8A4CC}"/>
            </a:ext>
          </a:extLst>
        </xdr:cNvPr>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282AEDB-AA66-4335-8D76-D1E709C3E819}"/>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42515</xdr:rowOff>
    </xdr:from>
    <xdr:to>
      <xdr:col>72</xdr:col>
      <xdr:colOff>203200</xdr:colOff>
      <xdr:row>16</xdr:row>
      <xdr:rowOff>29633</xdr:rowOff>
    </xdr:to>
    <xdr:cxnSp macro="">
      <xdr:nvCxnSpPr>
        <xdr:cNvPr id="446" name="直線コネクタ 445">
          <a:extLst>
            <a:ext uri="{FF2B5EF4-FFF2-40B4-BE49-F238E27FC236}">
              <a16:creationId xmlns:a16="http://schemas.microsoft.com/office/drawing/2014/main" id="{E47728F0-1097-4E48-B8EE-302EA08F7B28}"/>
            </a:ext>
          </a:extLst>
        </xdr:cNvPr>
        <xdr:cNvCxnSpPr/>
      </xdr:nvCxnSpPr>
      <xdr:spPr>
        <a:xfrm flipV="1">
          <a:off x="13106400" y="2557115"/>
          <a:ext cx="797560" cy="15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54291AB6-A589-4458-9938-9531EF7DA312}"/>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DB4F2A17-93D3-4E84-B06A-4EC36DA3A89D}"/>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29633</xdr:rowOff>
    </xdr:from>
    <xdr:to>
      <xdr:col>68</xdr:col>
      <xdr:colOff>152400</xdr:colOff>
      <xdr:row>17</xdr:row>
      <xdr:rowOff>2963</xdr:rowOff>
    </xdr:to>
    <xdr:cxnSp macro="">
      <xdr:nvCxnSpPr>
        <xdr:cNvPr id="449" name="直線コネクタ 448">
          <a:extLst>
            <a:ext uri="{FF2B5EF4-FFF2-40B4-BE49-F238E27FC236}">
              <a16:creationId xmlns:a16="http://schemas.microsoft.com/office/drawing/2014/main" id="{D72C48E3-F1B5-40CF-B253-6FBEEC89B2BD}"/>
            </a:ext>
          </a:extLst>
        </xdr:cNvPr>
        <xdr:cNvCxnSpPr/>
      </xdr:nvCxnSpPr>
      <xdr:spPr>
        <a:xfrm flipV="1">
          <a:off x="12293600" y="2711873"/>
          <a:ext cx="8128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150A9362-CD44-4320-AE4F-8FEE2288E29E}"/>
            </a:ext>
          </a:extLst>
        </xdr:cNvPr>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F51D5B42-0A31-4440-A65F-25F96C20AA1D}"/>
            </a:ext>
          </a:extLst>
        </xdr:cNvPr>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5713E8BB-599E-4D80-8879-921B7B8389FA}"/>
            </a:ext>
          </a:extLst>
        </xdr:cNvPr>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60B924E5-5557-4723-A14B-997F19199488}"/>
            </a:ext>
          </a:extLst>
        </xdr:cNvPr>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B0620377-59FF-479A-ACB7-DBC487B69363}"/>
            </a:ext>
          </a:extLst>
        </xdr:cNvPr>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B25BD634-44C0-4346-95FC-3EAE4706AD98}"/>
            </a:ext>
          </a:extLst>
        </xdr:cNvPr>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1160FE8-DF13-475F-89E4-3C2D67BEB48E}"/>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B91611F-6453-4663-82D6-60DF8F4F12A4}"/>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3FFCF75D-AB50-41A5-9246-7EB48C01795C}"/>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88984CD-C435-49FD-976A-26A0BC6D425E}"/>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4CCEE44-F3FE-41EB-AF80-38BBF93C20C7}"/>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154214</xdr:rowOff>
    </xdr:from>
    <xdr:to>
      <xdr:col>77</xdr:col>
      <xdr:colOff>95250</xdr:colOff>
      <xdr:row>14</xdr:row>
      <xdr:rowOff>84364</xdr:rowOff>
    </xdr:to>
    <xdr:sp macro="" textlink="">
      <xdr:nvSpPr>
        <xdr:cNvPr id="461" name="楕円 460">
          <a:extLst>
            <a:ext uri="{FF2B5EF4-FFF2-40B4-BE49-F238E27FC236}">
              <a16:creationId xmlns:a16="http://schemas.microsoft.com/office/drawing/2014/main" id="{7364495A-C43B-4DC8-BC32-57105D6474BF}"/>
            </a:ext>
          </a:extLst>
        </xdr:cNvPr>
        <xdr:cNvSpPr/>
      </xdr:nvSpPr>
      <xdr:spPr>
        <a:xfrm>
          <a:off x="14665960" y="23335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69141</xdr:rowOff>
    </xdr:from>
    <xdr:ext cx="736600" cy="259045"/>
    <xdr:sp macro="" textlink="">
      <xdr:nvSpPr>
        <xdr:cNvPr id="462" name="テキスト ボックス 461">
          <a:extLst>
            <a:ext uri="{FF2B5EF4-FFF2-40B4-BE49-F238E27FC236}">
              <a16:creationId xmlns:a16="http://schemas.microsoft.com/office/drawing/2014/main" id="{80FBBA00-0B15-48F5-8434-AD7482A0CCF2}"/>
            </a:ext>
          </a:extLst>
        </xdr:cNvPr>
        <xdr:cNvSpPr txBox="1"/>
      </xdr:nvSpPr>
      <xdr:spPr>
        <a:xfrm>
          <a:off x="14370050" y="241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163165</xdr:rowOff>
    </xdr:from>
    <xdr:to>
      <xdr:col>73</xdr:col>
      <xdr:colOff>44450</xdr:colOff>
      <xdr:row>15</xdr:row>
      <xdr:rowOff>93315</xdr:rowOff>
    </xdr:to>
    <xdr:sp macro="" textlink="">
      <xdr:nvSpPr>
        <xdr:cNvPr id="463" name="楕円 462">
          <a:extLst>
            <a:ext uri="{FF2B5EF4-FFF2-40B4-BE49-F238E27FC236}">
              <a16:creationId xmlns:a16="http://schemas.microsoft.com/office/drawing/2014/main" id="{BBA01FF5-D4E5-44B2-8477-6DA13A62E362}"/>
            </a:ext>
          </a:extLst>
        </xdr:cNvPr>
        <xdr:cNvSpPr/>
      </xdr:nvSpPr>
      <xdr:spPr>
        <a:xfrm>
          <a:off x="13868400" y="25101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78092</xdr:rowOff>
    </xdr:from>
    <xdr:ext cx="762000" cy="259045"/>
    <xdr:sp macro="" textlink="">
      <xdr:nvSpPr>
        <xdr:cNvPr id="464" name="テキスト ボックス 463">
          <a:extLst>
            <a:ext uri="{FF2B5EF4-FFF2-40B4-BE49-F238E27FC236}">
              <a16:creationId xmlns:a16="http://schemas.microsoft.com/office/drawing/2014/main" id="{2816CA27-B053-4742-AAE4-B538A43E0DE9}"/>
            </a:ext>
          </a:extLst>
        </xdr:cNvPr>
        <xdr:cNvSpPr txBox="1"/>
      </xdr:nvSpPr>
      <xdr:spPr>
        <a:xfrm>
          <a:off x="13557250" y="25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65" name="楕円 464">
          <a:extLst>
            <a:ext uri="{FF2B5EF4-FFF2-40B4-BE49-F238E27FC236}">
              <a16:creationId xmlns:a16="http://schemas.microsoft.com/office/drawing/2014/main" id="{35065159-7978-40AC-8DB2-D5584DF81422}"/>
            </a:ext>
          </a:extLst>
        </xdr:cNvPr>
        <xdr:cNvSpPr/>
      </xdr:nvSpPr>
      <xdr:spPr>
        <a:xfrm>
          <a:off x="13055600" y="266488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65210</xdr:rowOff>
    </xdr:from>
    <xdr:ext cx="762000" cy="259045"/>
    <xdr:sp macro="" textlink="">
      <xdr:nvSpPr>
        <xdr:cNvPr id="466" name="テキスト ボックス 465">
          <a:extLst>
            <a:ext uri="{FF2B5EF4-FFF2-40B4-BE49-F238E27FC236}">
              <a16:creationId xmlns:a16="http://schemas.microsoft.com/office/drawing/2014/main" id="{00D1BE99-A912-403D-B42E-368ACC592030}"/>
            </a:ext>
          </a:extLst>
        </xdr:cNvPr>
        <xdr:cNvSpPr txBox="1"/>
      </xdr:nvSpPr>
      <xdr:spPr>
        <a:xfrm>
          <a:off x="12763500" y="27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123613</xdr:rowOff>
    </xdr:from>
    <xdr:to>
      <xdr:col>64</xdr:col>
      <xdr:colOff>152400</xdr:colOff>
      <xdr:row>17</xdr:row>
      <xdr:rowOff>53763</xdr:rowOff>
    </xdr:to>
    <xdr:sp macro="" textlink="">
      <xdr:nvSpPr>
        <xdr:cNvPr id="467" name="楕円 466">
          <a:extLst>
            <a:ext uri="{FF2B5EF4-FFF2-40B4-BE49-F238E27FC236}">
              <a16:creationId xmlns:a16="http://schemas.microsoft.com/office/drawing/2014/main" id="{5DBB0767-E943-423D-97EA-2A432546B83A}"/>
            </a:ext>
          </a:extLst>
        </xdr:cNvPr>
        <xdr:cNvSpPr/>
      </xdr:nvSpPr>
      <xdr:spPr>
        <a:xfrm>
          <a:off x="12242800" y="2805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38540</xdr:rowOff>
    </xdr:from>
    <xdr:ext cx="762000" cy="259045"/>
    <xdr:sp macro="" textlink="">
      <xdr:nvSpPr>
        <xdr:cNvPr id="468" name="テキスト ボックス 467">
          <a:extLst>
            <a:ext uri="{FF2B5EF4-FFF2-40B4-BE49-F238E27FC236}">
              <a16:creationId xmlns:a16="http://schemas.microsoft.com/office/drawing/2014/main" id="{0CAC57BB-DB33-413F-944D-0223FB28ABD7}"/>
            </a:ext>
          </a:extLst>
        </xdr:cNvPr>
        <xdr:cNvSpPr txBox="1"/>
      </xdr:nvSpPr>
      <xdr:spPr>
        <a:xfrm>
          <a:off x="11950700" y="288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6,549
6,506
188.38
5,483,392
5,374,567
104,702
3,594,389
4,747,524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定員適正化計画及び集中改革プランにより職員数の適正化が図られてきているが、町の人口減少も考慮しつつ、組織の機構改革を行い人件費の削減により一層に努める。</a:t>
          </a:r>
        </a:p>
        <a:p>
          <a:r>
            <a:rPr kumimoji="1" lang="ja-JP" altLang="en-US" sz="1300">
              <a:latin typeface="ＭＳ Ｐゴシック" panose="020B0600070205080204" pitchFamily="50" charset="-128"/>
              <a:ea typeface="ＭＳ Ｐゴシック" panose="020B0600070205080204" pitchFamily="50" charset="-128"/>
            </a:rPr>
            <a:t>　令和４年度は、報酬等の増などにより、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6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7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き、経常経費の削減を進め、外部委託の見直し・指定管理者制度導入・事務用品及び消耗品の購買抑制等に取組んだ成果が現れており、類似団体・国・県の平均値を上回る改善がなされている。今後においても、指定管理者制度への移行可能な事業等について検討を進め、更なる削減に向けた取り組み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88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8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全国平均、県平均との比較では、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ポイントほど下回り、類似団体とはほぼ同じである。</a:t>
          </a:r>
        </a:p>
        <a:p>
          <a:r>
            <a:rPr kumimoji="1" lang="ja-JP" altLang="en-US" sz="1300">
              <a:latin typeface="ＭＳ Ｐゴシック" panose="020B0600070205080204" pitchFamily="50" charset="-128"/>
              <a:ea typeface="ＭＳ Ｐゴシック" panose="020B0600070205080204" pitchFamily="50" charset="-128"/>
            </a:rPr>
            <a:t>　高齢者及び障がい者対策事業など今後も増加が見込まれる。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その他を構成するものとしては、概ね特別会計に対する繰出金であり、県・類似団体とほぼ同水準で、全国平均との比較で若干上回っている状況にある。</a:t>
          </a:r>
        </a:p>
        <a:p>
          <a:r>
            <a:rPr kumimoji="1" lang="ja-JP" altLang="en-US" sz="1100">
              <a:latin typeface="ＭＳ Ｐゴシック" panose="020B0600070205080204" pitchFamily="50" charset="-128"/>
              <a:ea typeface="ＭＳ Ｐゴシック" panose="020B0600070205080204" pitchFamily="50" charset="-128"/>
            </a:rPr>
            <a:t>　高齢化の進展に伴い、高齢化率は高まっているが、全体的な人口減少により国民健康保険・後期高齢者医療・介護保険会計に係る繰出金はほぼ同水準で推移している。</a:t>
          </a:r>
        </a:p>
        <a:p>
          <a:r>
            <a:rPr kumimoji="1" lang="ja-JP" altLang="en-US" sz="1100">
              <a:latin typeface="ＭＳ Ｐゴシック" panose="020B0600070205080204" pitchFamily="50" charset="-128"/>
              <a:ea typeface="ＭＳ Ｐゴシック" panose="020B0600070205080204" pitchFamily="50" charset="-128"/>
            </a:rPr>
            <a:t>　今後も高齢者を対象とした健康増進事業や、介護予防事業の取組みにより、元気な高齢者の町づくりを推進することにより医療・介護給付費の抑制に努める。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36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36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157480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令和３年度との比較では、</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ポイント改善したものの、類似団体平均、全国平均そして県平均と比較していずれも高い値である。</a:t>
          </a:r>
        </a:p>
        <a:p>
          <a:r>
            <a:rPr kumimoji="1" lang="ja-JP" altLang="en-US" sz="1200">
              <a:latin typeface="ＭＳ Ｐゴシック" panose="020B0600070205080204" pitchFamily="50" charset="-128"/>
              <a:ea typeface="ＭＳ Ｐゴシック" panose="020B0600070205080204" pitchFamily="50" charset="-128"/>
            </a:rPr>
            <a:t>　この要因としては、下仁田町及び南牧村２町村で構成する一部事務組合（病院事業・ごみ等処理事業）に対する補助が大きいことによるものである。一部事務組合に対しては、更なる経常経費の削減を要請する必要がある。</a:t>
          </a:r>
        </a:p>
        <a:p>
          <a:r>
            <a:rPr kumimoji="1" lang="ja-JP" altLang="en-US" sz="1200">
              <a:latin typeface="ＭＳ Ｐゴシック" panose="020B0600070205080204" pitchFamily="50" charset="-128"/>
              <a:ea typeface="ＭＳ Ｐゴシック" panose="020B0600070205080204" pitchFamily="50" charset="-128"/>
            </a:rPr>
            <a:t>　なお、令和４年度は、令和３年度に大幅増となっていた下仁田南牧医療事務組合への負担金が通常に戻ったことが改善の要因である。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39</xdr:row>
      <xdr:rowOff>56134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689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39</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6238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5334</xdr:rowOff>
    </xdr:from>
    <xdr:to>
      <xdr:col>78</xdr:col>
      <xdr:colOff>120650</xdr:colOff>
      <xdr:row>39</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91711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ポイント改善しているが、令和元年台風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号に係る災害復旧事業債などの元利償還金の開始により過去３年間と比べると改善の幅は小さくなっている。</a:t>
          </a:r>
        </a:p>
        <a:p>
          <a:r>
            <a:rPr kumimoji="1" lang="ja-JP" altLang="en-US" sz="1300">
              <a:latin typeface="ＭＳ Ｐゴシック" panose="020B0600070205080204" pitchFamily="50" charset="-128"/>
              <a:ea typeface="ＭＳ Ｐゴシック" panose="020B0600070205080204" pitchFamily="50" charset="-128"/>
            </a:rPr>
            <a:t>　令和４年度も過疎対策事業や防災対策事業、緊急自然災害防止対策事業等を行っており、今後これらの分の償還が開始となってくることから、比率の増が見込まれる。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76</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91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95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54611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067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54611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ポイント改善し、類似団体平均との比較では、ほぼ同水準となった。</a:t>
          </a:r>
        </a:p>
        <a:p>
          <a:r>
            <a:rPr kumimoji="1" lang="ja-JP" altLang="en-US" sz="1300">
              <a:latin typeface="ＭＳ Ｐゴシック" panose="020B0600070205080204" pitchFamily="50" charset="-128"/>
              <a:ea typeface="ＭＳ Ｐゴシック" panose="020B0600070205080204" pitchFamily="50" charset="-128"/>
            </a:rPr>
            <a:t>　しかし、類似団体平均と比較して、補助費等の値は依然</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ポイント高い状況にあり、補助費の大部分は一部事務組合等に対するものであるため、更なる経費削減を求めていきたい。</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66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989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0578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163576</xdr:rowOff>
    </xdr:from>
    <xdr:to>
      <xdr:col>69</xdr:col>
      <xdr:colOff>92075</xdr:colOff>
      <xdr:row>78</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65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112776</xdr:rowOff>
    </xdr:from>
    <xdr:to>
      <xdr:col>69</xdr:col>
      <xdr:colOff>142875</xdr:colOff>
      <xdr:row>78</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27703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149964</xdr:rowOff>
    </xdr:from>
    <xdr:to>
      <xdr:col>29</xdr:col>
      <xdr:colOff>127000</xdr:colOff>
      <xdr:row>15</xdr:row>
      <xdr:rowOff>47085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597889"/>
          <a:ext cx="647700" cy="68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149964</xdr:rowOff>
    </xdr:from>
    <xdr:to>
      <xdr:col>26</xdr:col>
      <xdr:colOff>50800</xdr:colOff>
      <xdr:row>16</xdr:row>
      <xdr:rowOff>9311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97889"/>
          <a:ext cx="698500" cy="20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111449</xdr:rowOff>
    </xdr:from>
    <xdr:to>
      <xdr:col>22</xdr:col>
      <xdr:colOff>114300</xdr:colOff>
      <xdr:row>16</xdr:row>
      <xdr:rowOff>9311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730824"/>
          <a:ext cx="698500" cy="6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111449</xdr:rowOff>
    </xdr:from>
    <xdr:to>
      <xdr:col>18</xdr:col>
      <xdr:colOff>177800</xdr:colOff>
      <xdr:row>15</xdr:row>
      <xdr:rowOff>154810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30824"/>
          <a:ext cx="698500" cy="4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167735</xdr:rowOff>
    </xdr:from>
    <xdr:to>
      <xdr:col>29</xdr:col>
      <xdr:colOff>177800</xdr:colOff>
      <xdr:row>15</xdr:row>
      <xdr:rowOff>97885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15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12812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99164</xdr:rowOff>
    </xdr:from>
    <xdr:to>
      <xdr:col>26</xdr:col>
      <xdr:colOff>101600</xdr:colOff>
      <xdr:row>15</xdr:row>
      <xdr:rowOff>29314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4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39491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1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129961</xdr:rowOff>
    </xdr:from>
    <xdr:to>
      <xdr:col>22</xdr:col>
      <xdr:colOff>165100</xdr:colOff>
      <xdr:row>16</xdr:row>
      <xdr:rowOff>60111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4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70288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60649</xdr:rowOff>
    </xdr:from>
    <xdr:to>
      <xdr:col>19</xdr:col>
      <xdr:colOff>38100</xdr:colOff>
      <xdr:row>15</xdr:row>
      <xdr:rowOff>162249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8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104010</xdr:rowOff>
    </xdr:from>
    <xdr:to>
      <xdr:col>15</xdr:col>
      <xdr:colOff>101600</xdr:colOff>
      <xdr:row>16</xdr:row>
      <xdr:rowOff>34160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2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44337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240331</xdr:rowOff>
    </xdr:from>
    <xdr:to>
      <xdr:col>29</xdr:col>
      <xdr:colOff>127000</xdr:colOff>
      <xdr:row>35</xdr:row>
      <xdr:rowOff>288533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50681"/>
          <a:ext cx="647700" cy="48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240331</xdr:rowOff>
    </xdr:from>
    <xdr:to>
      <xdr:col>26</xdr:col>
      <xdr:colOff>50800</xdr:colOff>
      <xdr:row>35</xdr:row>
      <xdr:rowOff>298972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50681"/>
          <a:ext cx="698500" cy="5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298972</xdr:rowOff>
    </xdr:from>
    <xdr:to>
      <xdr:col>22</xdr:col>
      <xdr:colOff>114300</xdr:colOff>
      <xdr:row>35</xdr:row>
      <xdr:rowOff>305819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09322"/>
          <a:ext cx="698500" cy="6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305819</xdr:rowOff>
    </xdr:from>
    <xdr:to>
      <xdr:col>18</xdr:col>
      <xdr:colOff>177800</xdr:colOff>
      <xdr:row>35</xdr:row>
      <xdr:rowOff>324053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16169"/>
          <a:ext cx="698500" cy="1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237733</xdr:rowOff>
    </xdr:from>
    <xdr:to>
      <xdr:col>29</xdr:col>
      <xdr:colOff>177800</xdr:colOff>
      <xdr:row>35</xdr:row>
      <xdr:rowOff>339333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4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209810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2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189531</xdr:rowOff>
    </xdr:from>
    <xdr:to>
      <xdr:col>26</xdr:col>
      <xdr:colOff>101600</xdr:colOff>
      <xdr:row>35</xdr:row>
      <xdr:rowOff>291131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9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301308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68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248172</xdr:rowOff>
    </xdr:from>
    <xdr:to>
      <xdr:col>22</xdr:col>
      <xdr:colOff>165100</xdr:colOff>
      <xdr:row>36</xdr:row>
      <xdr:rowOff>6872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8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2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255019</xdr:rowOff>
    </xdr:from>
    <xdr:to>
      <xdr:col>19</xdr:col>
      <xdr:colOff>38100</xdr:colOff>
      <xdr:row>36</xdr:row>
      <xdr:rowOff>13719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6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23896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3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273253</xdr:rowOff>
    </xdr:from>
    <xdr:to>
      <xdr:col>15</xdr:col>
      <xdr:colOff>101600</xdr:colOff>
      <xdr:row>36</xdr:row>
      <xdr:rowOff>31953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8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42130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5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6,549
6,506
188.38
5,483,392
5,374,567
104,702
3,594,389
4,747,524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157128</xdr:rowOff>
    </xdr:from>
    <xdr:to>
      <xdr:col>24</xdr:col>
      <xdr:colOff>63500</xdr:colOff>
      <xdr:row>37</xdr:row>
      <xdr:rowOff>3327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29328"/>
          <a:ext cx="8382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3327</xdr:rowOff>
    </xdr:from>
    <xdr:to>
      <xdr:col>19</xdr:col>
      <xdr:colOff>177800</xdr:colOff>
      <xdr:row>37</xdr:row>
      <xdr:rowOff>104185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46977"/>
          <a:ext cx="8890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58099</xdr:rowOff>
    </xdr:from>
    <xdr:to>
      <xdr:col>15</xdr:col>
      <xdr:colOff>50800</xdr:colOff>
      <xdr:row>37</xdr:row>
      <xdr:rowOff>104185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01749"/>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58099</xdr:rowOff>
    </xdr:from>
    <xdr:to>
      <xdr:col>10</xdr:col>
      <xdr:colOff>114300</xdr:colOff>
      <xdr:row>37</xdr:row>
      <xdr:rowOff>136326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01749"/>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106328</xdr:rowOff>
    </xdr:from>
    <xdr:to>
      <xdr:col>24</xdr:col>
      <xdr:colOff>114300</xdr:colOff>
      <xdr:row>37</xdr:row>
      <xdr:rowOff>36478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84755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5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123977</xdr:rowOff>
    </xdr:from>
    <xdr:to>
      <xdr:col>20</xdr:col>
      <xdr:colOff>38100</xdr:colOff>
      <xdr:row>37</xdr:row>
      <xdr:rowOff>54127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45254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3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53385</xdr:rowOff>
    </xdr:from>
    <xdr:to>
      <xdr:col>15</xdr:col>
      <xdr:colOff>101600</xdr:colOff>
      <xdr:row>37</xdr:row>
      <xdr:rowOff>154985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146111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8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7299</xdr:rowOff>
    </xdr:from>
    <xdr:to>
      <xdr:col>10</xdr:col>
      <xdr:colOff>165100</xdr:colOff>
      <xdr:row>37</xdr:row>
      <xdr:rowOff>108899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125426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2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85526</xdr:rowOff>
    </xdr:from>
    <xdr:to>
      <xdr:col>6</xdr:col>
      <xdr:colOff>38100</xdr:colOff>
      <xdr:row>38</xdr:row>
      <xdr:rowOff>15676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32203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149425</xdr:rowOff>
    </xdr:from>
    <xdr:to>
      <xdr:col>24</xdr:col>
      <xdr:colOff>63500</xdr:colOff>
      <xdr:row>58</xdr:row>
      <xdr:rowOff>164148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3525"/>
          <a:ext cx="838200" cy="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163909</xdr:rowOff>
    </xdr:from>
    <xdr:to>
      <xdr:col>19</xdr:col>
      <xdr:colOff>177800</xdr:colOff>
      <xdr:row>58</xdr:row>
      <xdr:rowOff>164148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108009"/>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163909</xdr:rowOff>
    </xdr:from>
    <xdr:to>
      <xdr:col>15</xdr:col>
      <xdr:colOff>50800</xdr:colOff>
      <xdr:row>59</xdr:row>
      <xdr:rowOff>9199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08009"/>
          <a:ext cx="889000" cy="1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9109</xdr:rowOff>
    </xdr:from>
    <xdr:to>
      <xdr:col>10</xdr:col>
      <xdr:colOff>114300</xdr:colOff>
      <xdr:row>59</xdr:row>
      <xdr:rowOff>9199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124659"/>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98625</xdr:rowOff>
    </xdr:from>
    <xdr:to>
      <xdr:col>24</xdr:col>
      <xdr:colOff>114300</xdr:colOff>
      <xdr:row>59</xdr:row>
      <xdr:rowOff>28775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113348</xdr:rowOff>
    </xdr:from>
    <xdr:to>
      <xdr:col>20</xdr:col>
      <xdr:colOff>38100</xdr:colOff>
      <xdr:row>59</xdr:row>
      <xdr:rowOff>43498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34625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113109</xdr:rowOff>
    </xdr:from>
    <xdr:to>
      <xdr:col>15</xdr:col>
      <xdr:colOff>101600</xdr:colOff>
      <xdr:row>59</xdr:row>
      <xdr:rowOff>43259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34386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129849</xdr:rowOff>
    </xdr:from>
    <xdr:to>
      <xdr:col>10</xdr:col>
      <xdr:colOff>165100</xdr:colOff>
      <xdr:row>59</xdr:row>
      <xdr:rowOff>59999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51126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6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129759</xdr:rowOff>
    </xdr:from>
    <xdr:to>
      <xdr:col>6</xdr:col>
      <xdr:colOff>38100</xdr:colOff>
      <xdr:row>59</xdr:row>
      <xdr:rowOff>59909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51036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77374</xdr:rowOff>
    </xdr:from>
    <xdr:to>
      <xdr:col>24</xdr:col>
      <xdr:colOff>63500</xdr:colOff>
      <xdr:row>78</xdr:row>
      <xdr:rowOff>114587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50474"/>
          <a:ext cx="838200" cy="3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114587</xdr:rowOff>
    </xdr:from>
    <xdr:to>
      <xdr:col>19</xdr:col>
      <xdr:colOff>177800</xdr:colOff>
      <xdr:row>78</xdr:row>
      <xdr:rowOff>132531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87687"/>
          <a:ext cx="8890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132531</xdr:rowOff>
    </xdr:from>
    <xdr:to>
      <xdr:col>15</xdr:col>
      <xdr:colOff>50800</xdr:colOff>
      <xdr:row>79</xdr:row>
      <xdr:rowOff>12712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05631"/>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167785</xdr:rowOff>
    </xdr:from>
    <xdr:to>
      <xdr:col>10</xdr:col>
      <xdr:colOff>114300</xdr:colOff>
      <xdr:row>79</xdr:row>
      <xdr:rowOff>12712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40885"/>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26574</xdr:rowOff>
    </xdr:from>
    <xdr:to>
      <xdr:col>24</xdr:col>
      <xdr:colOff>114300</xdr:colOff>
      <xdr:row>78</xdr:row>
      <xdr:rowOff>128174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5001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63787</xdr:rowOff>
    </xdr:from>
    <xdr:to>
      <xdr:col>20</xdr:col>
      <xdr:colOff>38100</xdr:colOff>
      <xdr:row>78</xdr:row>
      <xdr:rowOff>165387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156514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81731</xdr:rowOff>
    </xdr:from>
    <xdr:to>
      <xdr:col>15</xdr:col>
      <xdr:colOff>101600</xdr:colOff>
      <xdr:row>79</xdr:row>
      <xdr:rowOff>11881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3008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133362</xdr:rowOff>
    </xdr:from>
    <xdr:to>
      <xdr:col>10</xdr:col>
      <xdr:colOff>165100</xdr:colOff>
      <xdr:row>79</xdr:row>
      <xdr:rowOff>63512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54639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116985</xdr:rowOff>
    </xdr:from>
    <xdr:to>
      <xdr:col>6</xdr:col>
      <xdr:colOff>38100</xdr:colOff>
      <xdr:row>79</xdr:row>
      <xdr:rowOff>47135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38262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79032</xdr:rowOff>
    </xdr:from>
    <xdr:to>
      <xdr:col>24</xdr:col>
      <xdr:colOff>63500</xdr:colOff>
      <xdr:row>96</xdr:row>
      <xdr:rowOff>37046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66782"/>
          <a:ext cx="838200" cy="1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37046</xdr:rowOff>
    </xdr:from>
    <xdr:to>
      <xdr:col>19</xdr:col>
      <xdr:colOff>177800</xdr:colOff>
      <xdr:row>96</xdr:row>
      <xdr:rowOff>56325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96246"/>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56325</xdr:rowOff>
    </xdr:from>
    <xdr:to>
      <xdr:col>15</xdr:col>
      <xdr:colOff>50800</xdr:colOff>
      <xdr:row>96</xdr:row>
      <xdr:rowOff>93751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15525"/>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93751</xdr:rowOff>
    </xdr:from>
    <xdr:to>
      <xdr:col>10</xdr:col>
      <xdr:colOff>114300</xdr:colOff>
      <xdr:row>96</xdr:row>
      <xdr:rowOff>112446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52951"/>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28232</xdr:rowOff>
    </xdr:from>
    <xdr:to>
      <xdr:col>24</xdr:col>
      <xdr:colOff>114300</xdr:colOff>
      <xdr:row>95</xdr:row>
      <xdr:rowOff>129832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51109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157696</xdr:rowOff>
    </xdr:from>
    <xdr:to>
      <xdr:col>20</xdr:col>
      <xdr:colOff>38100</xdr:colOff>
      <xdr:row>96</xdr:row>
      <xdr:rowOff>87846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78973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5525</xdr:rowOff>
    </xdr:from>
    <xdr:to>
      <xdr:col>15</xdr:col>
      <xdr:colOff>101600</xdr:colOff>
      <xdr:row>96</xdr:row>
      <xdr:rowOff>107125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123652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42951</xdr:rowOff>
    </xdr:from>
    <xdr:to>
      <xdr:col>10</xdr:col>
      <xdr:colOff>165100</xdr:colOff>
      <xdr:row>96</xdr:row>
      <xdr:rowOff>144551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161078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61646</xdr:rowOff>
    </xdr:from>
    <xdr:to>
      <xdr:col>6</xdr:col>
      <xdr:colOff>38100</xdr:colOff>
      <xdr:row>96</xdr:row>
      <xdr:rowOff>163246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8323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122729</xdr:rowOff>
    </xdr:from>
    <xdr:to>
      <xdr:col>55</xdr:col>
      <xdr:colOff>0</xdr:colOff>
      <xdr:row>34</xdr:row>
      <xdr:rowOff>121224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80579"/>
          <a:ext cx="838200" cy="16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28687</xdr:rowOff>
    </xdr:from>
    <xdr:to>
      <xdr:col>50</xdr:col>
      <xdr:colOff>114300</xdr:colOff>
      <xdr:row>33</xdr:row>
      <xdr:rowOff>122729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15087"/>
          <a:ext cx="889000" cy="26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28687</xdr:rowOff>
    </xdr:from>
    <xdr:to>
      <xdr:col>45</xdr:col>
      <xdr:colOff>177800</xdr:colOff>
      <xdr:row>35</xdr:row>
      <xdr:rowOff>84808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15087"/>
          <a:ext cx="889000" cy="57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84808</xdr:rowOff>
    </xdr:from>
    <xdr:to>
      <xdr:col>41</xdr:col>
      <xdr:colOff>50800</xdr:colOff>
      <xdr:row>35</xdr:row>
      <xdr:rowOff>99380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85558"/>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70424</xdr:rowOff>
    </xdr:from>
    <xdr:to>
      <xdr:col>55</xdr:col>
      <xdr:colOff>50800</xdr:colOff>
      <xdr:row>35</xdr:row>
      <xdr:rowOff>574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93301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5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71929</xdr:rowOff>
    </xdr:from>
    <xdr:to>
      <xdr:col>50</xdr:col>
      <xdr:colOff>165100</xdr:colOff>
      <xdr:row>34</xdr:row>
      <xdr:rowOff>2079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18606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0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149337</xdr:rowOff>
    </xdr:from>
    <xdr:to>
      <xdr:col>46</xdr:col>
      <xdr:colOff>38100</xdr:colOff>
      <xdr:row>32</xdr:row>
      <xdr:rowOff>79487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96014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3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34008</xdr:rowOff>
    </xdr:from>
    <xdr:to>
      <xdr:col>41</xdr:col>
      <xdr:colOff>101600</xdr:colOff>
      <xdr:row>35</xdr:row>
      <xdr:rowOff>135608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152135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0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48580</xdr:rowOff>
    </xdr:from>
    <xdr:to>
      <xdr:col>36</xdr:col>
      <xdr:colOff>165100</xdr:colOff>
      <xdr:row>35</xdr:row>
      <xdr:rowOff>150180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166707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2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3170</xdr:rowOff>
    </xdr:from>
    <xdr:to>
      <xdr:col>55</xdr:col>
      <xdr:colOff>0</xdr:colOff>
      <xdr:row>59</xdr:row>
      <xdr:rowOff>16839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18720"/>
          <a:ext cx="8382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87974</xdr:rowOff>
    </xdr:from>
    <xdr:to>
      <xdr:col>50</xdr:col>
      <xdr:colOff>114300</xdr:colOff>
      <xdr:row>59</xdr:row>
      <xdr:rowOff>3170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32074"/>
          <a:ext cx="889000" cy="8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87974</xdr:rowOff>
    </xdr:from>
    <xdr:to>
      <xdr:col>45</xdr:col>
      <xdr:colOff>177800</xdr:colOff>
      <xdr:row>58</xdr:row>
      <xdr:rowOff>161329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32074"/>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105057</xdr:rowOff>
    </xdr:from>
    <xdr:to>
      <xdr:col>41</xdr:col>
      <xdr:colOff>50800</xdr:colOff>
      <xdr:row>58</xdr:row>
      <xdr:rowOff>161329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49157"/>
          <a:ext cx="889000" cy="5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137489</xdr:rowOff>
    </xdr:from>
    <xdr:to>
      <xdr:col>55</xdr:col>
      <xdr:colOff>50800</xdr:colOff>
      <xdr:row>59</xdr:row>
      <xdr:rowOff>67639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52416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123820</xdr:rowOff>
    </xdr:from>
    <xdr:to>
      <xdr:col>50</xdr:col>
      <xdr:colOff>165100</xdr:colOff>
      <xdr:row>59</xdr:row>
      <xdr:rowOff>53970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45097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37174</xdr:rowOff>
    </xdr:from>
    <xdr:to>
      <xdr:col>46</xdr:col>
      <xdr:colOff>38100</xdr:colOff>
      <xdr:row>58</xdr:row>
      <xdr:rowOff>138774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129901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7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110529</xdr:rowOff>
    </xdr:from>
    <xdr:to>
      <xdr:col>41</xdr:col>
      <xdr:colOff>101600</xdr:colOff>
      <xdr:row>59</xdr:row>
      <xdr:rowOff>40679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31806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4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54257</xdr:rowOff>
    </xdr:from>
    <xdr:to>
      <xdr:col>36</xdr:col>
      <xdr:colOff>165100</xdr:colOff>
      <xdr:row>58</xdr:row>
      <xdr:rowOff>155857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146984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1009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120008</xdr:rowOff>
    </xdr:from>
    <xdr:to>
      <xdr:col>55</xdr:col>
      <xdr:colOff>0</xdr:colOff>
      <xdr:row>78</xdr:row>
      <xdr:rowOff>133158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3108"/>
          <a:ext cx="8382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20338</xdr:rowOff>
    </xdr:from>
    <xdr:to>
      <xdr:col>50</xdr:col>
      <xdr:colOff>114300</xdr:colOff>
      <xdr:row>78</xdr:row>
      <xdr:rowOff>133158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93438"/>
          <a:ext cx="889000" cy="1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20338</xdr:rowOff>
    </xdr:from>
    <xdr:to>
      <xdr:col>45</xdr:col>
      <xdr:colOff>177800</xdr:colOff>
      <xdr:row>78</xdr:row>
      <xdr:rowOff>108899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93438"/>
          <a:ext cx="889000" cy="8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78422</xdr:rowOff>
    </xdr:from>
    <xdr:to>
      <xdr:col>41</xdr:col>
      <xdr:colOff>50800</xdr:colOff>
      <xdr:row>78</xdr:row>
      <xdr:rowOff>108899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51522"/>
          <a:ext cx="889000" cy="3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69208</xdr:rowOff>
    </xdr:from>
    <xdr:to>
      <xdr:col>55</xdr:col>
      <xdr:colOff>50800</xdr:colOff>
      <xdr:row>78</xdr:row>
      <xdr:rowOff>170808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155585</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5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82358</xdr:rowOff>
    </xdr:from>
    <xdr:to>
      <xdr:col>50</xdr:col>
      <xdr:colOff>165100</xdr:colOff>
      <xdr:row>79</xdr:row>
      <xdr:rowOff>12508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3635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4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140988</xdr:rowOff>
    </xdr:from>
    <xdr:to>
      <xdr:col>46</xdr:col>
      <xdr:colOff>38100</xdr:colOff>
      <xdr:row>78</xdr:row>
      <xdr:rowOff>71138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62265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58099</xdr:rowOff>
    </xdr:from>
    <xdr:to>
      <xdr:col>41</xdr:col>
      <xdr:colOff>101600</xdr:colOff>
      <xdr:row>78</xdr:row>
      <xdr:rowOff>159699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150826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27622</xdr:rowOff>
    </xdr:from>
    <xdr:to>
      <xdr:col>36</xdr:col>
      <xdr:colOff>165100</xdr:colOff>
      <xdr:row>78</xdr:row>
      <xdr:rowOff>129222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120349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93422</xdr:rowOff>
    </xdr:from>
    <xdr:to>
      <xdr:col>55</xdr:col>
      <xdr:colOff>0</xdr:colOff>
      <xdr:row>97</xdr:row>
      <xdr:rowOff>125262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24072"/>
          <a:ext cx="8382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5302</xdr:rowOff>
    </xdr:from>
    <xdr:to>
      <xdr:col>50</xdr:col>
      <xdr:colOff>114300</xdr:colOff>
      <xdr:row>97</xdr:row>
      <xdr:rowOff>93422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35952"/>
          <a:ext cx="889000" cy="8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5302</xdr:rowOff>
    </xdr:from>
    <xdr:to>
      <xdr:col>45</xdr:col>
      <xdr:colOff>177800</xdr:colOff>
      <xdr:row>97</xdr:row>
      <xdr:rowOff>137528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35952"/>
          <a:ext cx="889000" cy="13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10491</xdr:rowOff>
    </xdr:from>
    <xdr:to>
      <xdr:col>41</xdr:col>
      <xdr:colOff>50800</xdr:colOff>
      <xdr:row>97</xdr:row>
      <xdr:rowOff>137528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41141"/>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74462</xdr:rowOff>
    </xdr:from>
    <xdr:to>
      <xdr:col>55</xdr:col>
      <xdr:colOff>50800</xdr:colOff>
      <xdr:row>98</xdr:row>
      <xdr:rowOff>4612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52889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42622</xdr:rowOff>
    </xdr:from>
    <xdr:to>
      <xdr:col>50</xdr:col>
      <xdr:colOff>165100</xdr:colOff>
      <xdr:row>97</xdr:row>
      <xdr:rowOff>144222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135349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125952</xdr:rowOff>
    </xdr:from>
    <xdr:to>
      <xdr:col>46</xdr:col>
      <xdr:colOff>38100</xdr:colOff>
      <xdr:row>97</xdr:row>
      <xdr:rowOff>56102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47229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86728</xdr:rowOff>
    </xdr:from>
    <xdr:to>
      <xdr:col>41</xdr:col>
      <xdr:colOff>101600</xdr:colOff>
      <xdr:row>98</xdr:row>
      <xdr:rowOff>16878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131141</xdr:rowOff>
    </xdr:from>
    <xdr:to>
      <xdr:col>36</xdr:col>
      <xdr:colOff>165100</xdr:colOff>
      <xdr:row>97</xdr:row>
      <xdr:rowOff>61291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77818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72373</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416023"/>
          <a:ext cx="838200" cy="2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41942</xdr:rowOff>
    </xdr:from>
    <xdr:to>
      <xdr:col>81</xdr:col>
      <xdr:colOff>50800</xdr:colOff>
      <xdr:row>37</xdr:row>
      <xdr:rowOff>72373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214142"/>
          <a:ext cx="889000" cy="20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41942</xdr:rowOff>
    </xdr:from>
    <xdr:to>
      <xdr:col>76</xdr:col>
      <xdr:colOff>114300</xdr:colOff>
      <xdr:row>37</xdr:row>
      <xdr:rowOff>16037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214142"/>
          <a:ext cx="889000" cy="1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16037</xdr:rowOff>
    </xdr:from>
    <xdr:to>
      <xdr:col>71</xdr:col>
      <xdr:colOff>177800</xdr:colOff>
      <xdr:row>38</xdr:row>
      <xdr:rowOff>135503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359687"/>
          <a:ext cx="889000" cy="29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21573</xdr:rowOff>
    </xdr:from>
    <xdr:to>
      <xdr:col>81</xdr:col>
      <xdr:colOff>101600</xdr:colOff>
      <xdr:row>37</xdr:row>
      <xdr:rowOff>123173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139700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4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162592</xdr:rowOff>
    </xdr:from>
    <xdr:to>
      <xdr:col>76</xdr:col>
      <xdr:colOff>165100</xdr:colOff>
      <xdr:row>36</xdr:row>
      <xdr:rowOff>92742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1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109269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9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136687</xdr:rowOff>
    </xdr:from>
    <xdr:to>
      <xdr:col>72</xdr:col>
      <xdr:colOff>38100</xdr:colOff>
      <xdr:row>37</xdr:row>
      <xdr:rowOff>66837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83364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0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84703</xdr:rowOff>
    </xdr:from>
    <xdr:to>
      <xdr:col>67</xdr:col>
      <xdr:colOff>101600</xdr:colOff>
      <xdr:row>39</xdr:row>
      <xdr:rowOff>14853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5980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21670</xdr:rowOff>
    </xdr:from>
    <xdr:to>
      <xdr:col>85</xdr:col>
      <xdr:colOff>127000</xdr:colOff>
      <xdr:row>76</xdr:row>
      <xdr:rowOff>30969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051870"/>
          <a:ext cx="8382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21670</xdr:rowOff>
    </xdr:from>
    <xdr:to>
      <xdr:col>81</xdr:col>
      <xdr:colOff>50800</xdr:colOff>
      <xdr:row>76</xdr:row>
      <xdr:rowOff>66264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51870"/>
          <a:ext cx="889000" cy="4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65309</xdr:rowOff>
    </xdr:from>
    <xdr:to>
      <xdr:col>76</xdr:col>
      <xdr:colOff>114300</xdr:colOff>
      <xdr:row>76</xdr:row>
      <xdr:rowOff>66264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95509"/>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65309</xdr:rowOff>
    </xdr:from>
    <xdr:to>
      <xdr:col>71</xdr:col>
      <xdr:colOff>177800</xdr:colOff>
      <xdr:row>76</xdr:row>
      <xdr:rowOff>84305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95509"/>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151619</xdr:rowOff>
    </xdr:from>
    <xdr:to>
      <xdr:col>85</xdr:col>
      <xdr:colOff>177800</xdr:colOff>
      <xdr:row>76</xdr:row>
      <xdr:rowOff>81769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3046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142319</xdr:rowOff>
    </xdr:from>
    <xdr:to>
      <xdr:col>81</xdr:col>
      <xdr:colOff>101600</xdr:colOff>
      <xdr:row>76</xdr:row>
      <xdr:rowOff>72470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01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88996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77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15464</xdr:rowOff>
    </xdr:from>
    <xdr:to>
      <xdr:col>76</xdr:col>
      <xdr:colOff>165100</xdr:colOff>
      <xdr:row>76</xdr:row>
      <xdr:rowOff>117064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133591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14509</xdr:rowOff>
    </xdr:from>
    <xdr:to>
      <xdr:col>72</xdr:col>
      <xdr:colOff>38100</xdr:colOff>
      <xdr:row>76</xdr:row>
      <xdr:rowOff>116109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132636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33505</xdr:rowOff>
    </xdr:from>
    <xdr:to>
      <xdr:col>67</xdr:col>
      <xdr:colOff>101600</xdr:colOff>
      <xdr:row>76</xdr:row>
      <xdr:rowOff>135105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151633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3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123685</xdr:rowOff>
    </xdr:from>
    <xdr:to>
      <xdr:col>85</xdr:col>
      <xdr:colOff>127000</xdr:colOff>
      <xdr:row>98</xdr:row>
      <xdr:rowOff>155755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25785"/>
          <a:ext cx="8382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155755</xdr:rowOff>
    </xdr:from>
    <xdr:to>
      <xdr:col>81</xdr:col>
      <xdr:colOff>50800</xdr:colOff>
      <xdr:row>99</xdr:row>
      <xdr:rowOff>22366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57855"/>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149185</xdr:rowOff>
    </xdr:from>
    <xdr:to>
      <xdr:col>76</xdr:col>
      <xdr:colOff>114300</xdr:colOff>
      <xdr:row>99</xdr:row>
      <xdr:rowOff>22366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51285"/>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149185</xdr:rowOff>
    </xdr:from>
    <xdr:to>
      <xdr:col>71</xdr:col>
      <xdr:colOff>177800</xdr:colOff>
      <xdr:row>99</xdr:row>
      <xdr:rowOff>75922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51285"/>
          <a:ext cx="889000" cy="9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72885</xdr:rowOff>
    </xdr:from>
    <xdr:to>
      <xdr:col>85</xdr:col>
      <xdr:colOff>177800</xdr:colOff>
      <xdr:row>99</xdr:row>
      <xdr:rowOff>3035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95762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104955</xdr:rowOff>
    </xdr:from>
    <xdr:to>
      <xdr:col>81</xdr:col>
      <xdr:colOff>101600</xdr:colOff>
      <xdr:row>99</xdr:row>
      <xdr:rowOff>35105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0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26232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143016</xdr:rowOff>
    </xdr:from>
    <xdr:to>
      <xdr:col>76</xdr:col>
      <xdr:colOff>165100</xdr:colOff>
      <xdr:row>99</xdr:row>
      <xdr:rowOff>73166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89693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98385</xdr:rowOff>
    </xdr:from>
    <xdr:to>
      <xdr:col>72</xdr:col>
      <xdr:colOff>38100</xdr:colOff>
      <xdr:row>99</xdr:row>
      <xdr:rowOff>28535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45062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25122</xdr:rowOff>
    </xdr:from>
    <xdr:to>
      <xdr:col>67</xdr:col>
      <xdr:colOff>101600</xdr:colOff>
      <xdr:row>99</xdr:row>
      <xdr:rowOff>126722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117849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72916</xdr:rowOff>
    </xdr:from>
    <xdr:to>
      <xdr:col>116</xdr:col>
      <xdr:colOff>63500</xdr:colOff>
      <xdr:row>37</xdr:row>
      <xdr:rowOff>82877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416566"/>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82877</xdr:rowOff>
    </xdr:from>
    <xdr:to>
      <xdr:col>111</xdr:col>
      <xdr:colOff>177800</xdr:colOff>
      <xdr:row>37</xdr:row>
      <xdr:rowOff>92021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4265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92021</xdr:rowOff>
    </xdr:from>
    <xdr:to>
      <xdr:col>107</xdr:col>
      <xdr:colOff>50800</xdr:colOff>
      <xdr:row>37</xdr:row>
      <xdr:rowOff>98323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35671"/>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98323</xdr:rowOff>
    </xdr:from>
    <xdr:to>
      <xdr:col>102</xdr:col>
      <xdr:colOff>114300</xdr:colOff>
      <xdr:row>37</xdr:row>
      <xdr:rowOff>106455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441973"/>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22116</xdr:rowOff>
    </xdr:from>
    <xdr:to>
      <xdr:col>116</xdr:col>
      <xdr:colOff>114300</xdr:colOff>
      <xdr:row>37</xdr:row>
      <xdr:rowOff>123716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3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44993</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32077</xdr:rowOff>
    </xdr:from>
    <xdr:to>
      <xdr:col>112</xdr:col>
      <xdr:colOff>38100</xdr:colOff>
      <xdr:row>37</xdr:row>
      <xdr:rowOff>133677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3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150204</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615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41221</xdr:rowOff>
    </xdr:from>
    <xdr:to>
      <xdr:col>107</xdr:col>
      <xdr:colOff>101600</xdr:colOff>
      <xdr:row>37</xdr:row>
      <xdr:rowOff>142821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159348</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61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47523</xdr:rowOff>
    </xdr:from>
    <xdr:to>
      <xdr:col>102</xdr:col>
      <xdr:colOff>165100</xdr:colOff>
      <xdr:row>37</xdr:row>
      <xdr:rowOff>149123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165650</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61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55655</xdr:rowOff>
    </xdr:from>
    <xdr:to>
      <xdr:col>98</xdr:col>
      <xdr:colOff>38100</xdr:colOff>
      <xdr:row>37</xdr:row>
      <xdr:rowOff>157255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39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2332</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61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94078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09628"/>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94078</xdr:rowOff>
    </xdr:from>
    <xdr:to>
      <xdr:col>111</xdr:col>
      <xdr:colOff>177800</xdr:colOff>
      <xdr:row>59</xdr:row>
      <xdr:rowOff>94209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0962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94209</xdr:rowOff>
    </xdr:from>
    <xdr:to>
      <xdr:col>107</xdr:col>
      <xdr:colOff>50800</xdr:colOff>
      <xdr:row>59</xdr:row>
      <xdr:rowOff>94372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20975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94372</xdr:rowOff>
    </xdr:from>
    <xdr:to>
      <xdr:col>102</xdr:col>
      <xdr:colOff>114300</xdr:colOff>
      <xdr:row>59</xdr:row>
      <xdr:rowOff>94470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0992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43278</xdr:rowOff>
    </xdr:from>
    <xdr:to>
      <xdr:col>112</xdr:col>
      <xdr:colOff>38100</xdr:colOff>
      <xdr:row>59</xdr:row>
      <xdr:rowOff>144878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136005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51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43409</xdr:rowOff>
    </xdr:from>
    <xdr:to>
      <xdr:col>107</xdr:col>
      <xdr:colOff>101600</xdr:colOff>
      <xdr:row>59</xdr:row>
      <xdr:rowOff>145009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136136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5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43572</xdr:rowOff>
    </xdr:from>
    <xdr:to>
      <xdr:col>102</xdr:col>
      <xdr:colOff>165100</xdr:colOff>
      <xdr:row>59</xdr:row>
      <xdr:rowOff>145172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136299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5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43670</xdr:rowOff>
    </xdr:from>
    <xdr:to>
      <xdr:col>98</xdr:col>
      <xdr:colOff>38100</xdr:colOff>
      <xdr:row>59</xdr:row>
      <xdr:rowOff>145270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136397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5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145438</xdr:rowOff>
    </xdr:from>
    <xdr:to>
      <xdr:col>116</xdr:col>
      <xdr:colOff>63500</xdr:colOff>
      <xdr:row>75</xdr:row>
      <xdr:rowOff>165554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04188"/>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165554</xdr:rowOff>
    </xdr:from>
    <xdr:to>
      <xdr:col>111</xdr:col>
      <xdr:colOff>177800</xdr:colOff>
      <xdr:row>76</xdr:row>
      <xdr:rowOff>4071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4304"/>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4071</xdr:rowOff>
    </xdr:from>
    <xdr:to>
      <xdr:col>107</xdr:col>
      <xdr:colOff>50800</xdr:colOff>
      <xdr:row>76</xdr:row>
      <xdr:rowOff>36357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34271"/>
          <a:ext cx="889000" cy="3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35534</xdr:rowOff>
    </xdr:from>
    <xdr:to>
      <xdr:col>102</xdr:col>
      <xdr:colOff>114300</xdr:colOff>
      <xdr:row>76</xdr:row>
      <xdr:rowOff>36357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6573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94638</xdr:rowOff>
    </xdr:from>
    <xdr:to>
      <xdr:col>116</xdr:col>
      <xdr:colOff>114300</xdr:colOff>
      <xdr:row>76</xdr:row>
      <xdr:rowOff>24788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117515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114755</xdr:rowOff>
    </xdr:from>
    <xdr:to>
      <xdr:col>112</xdr:col>
      <xdr:colOff>38100</xdr:colOff>
      <xdr:row>76</xdr:row>
      <xdr:rowOff>44906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35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61432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4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124722</xdr:rowOff>
    </xdr:from>
    <xdr:to>
      <xdr:col>107</xdr:col>
      <xdr:colOff>101600</xdr:colOff>
      <xdr:row>76</xdr:row>
      <xdr:rowOff>54871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834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71399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157007</xdr:rowOff>
    </xdr:from>
    <xdr:to>
      <xdr:col>102</xdr:col>
      <xdr:colOff>165100</xdr:colOff>
      <xdr:row>76</xdr:row>
      <xdr:rowOff>87157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78284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0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156184</xdr:rowOff>
    </xdr:from>
    <xdr:to>
      <xdr:col>98</xdr:col>
      <xdr:colOff>38100</xdr:colOff>
      <xdr:row>76</xdr:row>
      <xdr:rowOff>86334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77461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0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820,670</a:t>
          </a:r>
          <a:r>
            <a:rPr kumimoji="1" lang="ja-JP" altLang="en-US" sz="1300">
              <a:latin typeface="ＭＳ Ｐゴシック" panose="020B0600070205080204" pitchFamily="50" charset="-128"/>
              <a:ea typeface="ＭＳ Ｐゴシック" panose="020B0600070205080204" pitchFamily="50" charset="-128"/>
            </a:rPr>
            <a:t>円と前年より</a:t>
          </a:r>
          <a:r>
            <a:rPr kumimoji="1" lang="en-US" altLang="ja-JP" sz="1300">
              <a:latin typeface="ＭＳ Ｐゴシック" panose="020B0600070205080204" pitchFamily="50" charset="-128"/>
              <a:ea typeface="ＭＳ Ｐゴシック" panose="020B0600070205080204" pitchFamily="50" charset="-128"/>
            </a:rPr>
            <a:t>23,323</a:t>
          </a:r>
          <a:r>
            <a:rPr kumimoji="1" lang="ja-JP" altLang="en-US" sz="1300">
              <a:latin typeface="ＭＳ Ｐゴシック" panose="020B0600070205080204" pitchFamily="50" charset="-128"/>
              <a:ea typeface="ＭＳ Ｐゴシック" panose="020B0600070205080204" pitchFamily="50" charset="-128"/>
            </a:rPr>
            <a:t>円の減となっている。主な構成項目の一つである人件費は、住民一人当たり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135,594</a:t>
          </a:r>
          <a:r>
            <a:rPr kumimoji="1" lang="ja-JP" altLang="en-US" sz="1300">
              <a:latin typeface="ＭＳ Ｐゴシック" panose="020B0600070205080204" pitchFamily="50" charset="-128"/>
              <a:ea typeface="ＭＳ Ｐゴシック" panose="020B0600070205080204" pitchFamily="50" charset="-128"/>
            </a:rPr>
            <a:t>円であり、人口減の影響から増加傾向にある。また、補助費等については、住民一人当たり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154,041</a:t>
          </a:r>
          <a:r>
            <a:rPr kumimoji="1" lang="ja-JP" altLang="en-US" sz="1300">
              <a:latin typeface="ＭＳ Ｐゴシック" panose="020B0600070205080204" pitchFamily="50" charset="-128"/>
              <a:ea typeface="ＭＳ Ｐゴシック" panose="020B0600070205080204" pitchFamily="50" charset="-128"/>
            </a:rPr>
            <a:t>円で、令和３年度と比較すると</a:t>
          </a:r>
          <a:r>
            <a:rPr kumimoji="1" lang="en-US" altLang="ja-JP" sz="1300">
              <a:latin typeface="ＭＳ Ｐゴシック" panose="020B0600070205080204" pitchFamily="50" charset="-128"/>
              <a:ea typeface="ＭＳ Ｐゴシック" panose="020B0600070205080204" pitchFamily="50" charset="-128"/>
            </a:rPr>
            <a:t>37,171</a:t>
          </a:r>
          <a:r>
            <a:rPr kumimoji="1" lang="ja-JP" altLang="en-US" sz="1300">
              <a:latin typeface="ＭＳ Ｐゴシック" panose="020B0600070205080204" pitchFamily="50" charset="-128"/>
              <a:ea typeface="ＭＳ Ｐゴシック" panose="020B0600070205080204" pitchFamily="50" charset="-128"/>
            </a:rPr>
            <a:t>円減少しており、この要因は令和３年度に大幅増となっていた下仁田南牧医療事務組合への負担金が通常に戻ったことのほか、住民税非課税世帯等に対する臨時特別給付金や子育て世帯への臨時特別給付金が終了したことなどによるものである。なお、補助費等は類似団体平均と比較しても高い水準となっており、この要因は、下仁田町及び南牧村の２町村で構成する一部事務組合（病院事業・ごみ等処理事業）に対する補助が大きいこと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50,243</a:t>
          </a:r>
          <a:r>
            <a:rPr kumimoji="1" lang="ja-JP" altLang="en-US" sz="1300">
              <a:latin typeface="ＭＳ Ｐゴシック" panose="020B0600070205080204" pitchFamily="50" charset="-128"/>
              <a:ea typeface="ＭＳ Ｐゴシック" panose="020B0600070205080204" pitchFamily="50" charset="-128"/>
            </a:rPr>
            <a:t>円で前年の</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となっているが、これは橋梁補修工事（繰越事業を含む）等が終了したことが影響している。災害復旧費は、住民一人当たり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円で対前年度比で皆減となったが、これは令和元年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月発生の台風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号による災害復旧事業が終了したことによるものである。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6,549
6,506
188.38
5,483,392
5,374,567
104,702
3,594,389
4,747,524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128814</xdr:rowOff>
    </xdr:from>
    <xdr:to>
      <xdr:col>24</xdr:col>
      <xdr:colOff>63500</xdr:colOff>
      <xdr:row>34</xdr:row>
      <xdr:rowOff>170942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58114"/>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128814</xdr:rowOff>
    </xdr:from>
    <xdr:to>
      <xdr:col>19</xdr:col>
      <xdr:colOff>177800</xdr:colOff>
      <xdr:row>34</xdr:row>
      <xdr:rowOff>151674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581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151674</xdr:rowOff>
    </xdr:from>
    <xdr:to>
      <xdr:col>15</xdr:col>
      <xdr:colOff>50800</xdr:colOff>
      <xdr:row>35</xdr:row>
      <xdr:rowOff>7983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809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7983</xdr:rowOff>
    </xdr:from>
    <xdr:to>
      <xdr:col>10</xdr:col>
      <xdr:colOff>114300</xdr:colOff>
      <xdr:row>35</xdr:row>
      <xdr:rowOff>26598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08733"/>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120142</xdr:rowOff>
    </xdr:from>
    <xdr:to>
      <xdr:col>24</xdr:col>
      <xdr:colOff>114300</xdr:colOff>
      <xdr:row>35</xdr:row>
      <xdr:rowOff>50292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143019</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0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78014</xdr:rowOff>
    </xdr:from>
    <xdr:to>
      <xdr:col>20</xdr:col>
      <xdr:colOff>38100</xdr:colOff>
      <xdr:row>35</xdr:row>
      <xdr:rowOff>8164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24691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100874</xdr:rowOff>
    </xdr:from>
    <xdr:to>
      <xdr:col>15</xdr:col>
      <xdr:colOff>101600</xdr:colOff>
      <xdr:row>35</xdr:row>
      <xdr:rowOff>31024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47551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128633</xdr:rowOff>
    </xdr:from>
    <xdr:to>
      <xdr:col>10</xdr:col>
      <xdr:colOff>165100</xdr:colOff>
      <xdr:row>35</xdr:row>
      <xdr:rowOff>58783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75310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3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147248</xdr:rowOff>
    </xdr:from>
    <xdr:to>
      <xdr:col>6</xdr:col>
      <xdr:colOff>38100</xdr:colOff>
      <xdr:row>35</xdr:row>
      <xdr:rowOff>77398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93925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58483</xdr:rowOff>
    </xdr:from>
    <xdr:to>
      <xdr:col>24</xdr:col>
      <xdr:colOff>63500</xdr:colOff>
      <xdr:row>58</xdr:row>
      <xdr:rowOff>87226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2583"/>
          <a:ext cx="838200" cy="2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21303</xdr:rowOff>
    </xdr:from>
    <xdr:to>
      <xdr:col>19</xdr:col>
      <xdr:colOff>177800</xdr:colOff>
      <xdr:row>58</xdr:row>
      <xdr:rowOff>87226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5403"/>
          <a:ext cx="889000" cy="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21303</xdr:rowOff>
    </xdr:from>
    <xdr:to>
      <xdr:col>15</xdr:col>
      <xdr:colOff>50800</xdr:colOff>
      <xdr:row>58</xdr:row>
      <xdr:rowOff>100636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5403"/>
          <a:ext cx="889000" cy="7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100636</xdr:rowOff>
    </xdr:from>
    <xdr:to>
      <xdr:col>10</xdr:col>
      <xdr:colOff>114300</xdr:colOff>
      <xdr:row>58</xdr:row>
      <xdr:rowOff>140615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4736"/>
          <a:ext cx="8890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7683</xdr:rowOff>
    </xdr:from>
    <xdr:to>
      <xdr:col>24</xdr:col>
      <xdr:colOff>114300</xdr:colOff>
      <xdr:row>58</xdr:row>
      <xdr:rowOff>109283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138510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36426</xdr:rowOff>
    </xdr:from>
    <xdr:to>
      <xdr:col>20</xdr:col>
      <xdr:colOff>38100</xdr:colOff>
      <xdr:row>58</xdr:row>
      <xdr:rowOff>138026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129153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141953</xdr:rowOff>
    </xdr:from>
    <xdr:to>
      <xdr:col>15</xdr:col>
      <xdr:colOff>101600</xdr:colOff>
      <xdr:row>58</xdr:row>
      <xdr:rowOff>72103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63230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49836</xdr:rowOff>
    </xdr:from>
    <xdr:to>
      <xdr:col>10</xdr:col>
      <xdr:colOff>165100</xdr:colOff>
      <xdr:row>58</xdr:row>
      <xdr:rowOff>151436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167963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89815</xdr:rowOff>
    </xdr:from>
    <xdr:to>
      <xdr:col>6</xdr:col>
      <xdr:colOff>38100</xdr:colOff>
      <xdr:row>59</xdr:row>
      <xdr:rowOff>19965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11092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97531</xdr:rowOff>
    </xdr:from>
    <xdr:to>
      <xdr:col>24</xdr:col>
      <xdr:colOff>63500</xdr:colOff>
      <xdr:row>76</xdr:row>
      <xdr:rowOff>4567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6281"/>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97531</xdr:rowOff>
    </xdr:from>
    <xdr:to>
      <xdr:col>19</xdr:col>
      <xdr:colOff>177800</xdr:colOff>
      <xdr:row>76</xdr:row>
      <xdr:rowOff>105249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6281"/>
          <a:ext cx="889000" cy="17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105249</xdr:rowOff>
    </xdr:from>
    <xdr:to>
      <xdr:col>15</xdr:col>
      <xdr:colOff>50800</xdr:colOff>
      <xdr:row>76</xdr:row>
      <xdr:rowOff>124011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35449"/>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124011</xdr:rowOff>
    </xdr:from>
    <xdr:to>
      <xdr:col>10</xdr:col>
      <xdr:colOff>114300</xdr:colOff>
      <xdr:row>76</xdr:row>
      <xdr:rowOff>136987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54211"/>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125217</xdr:rowOff>
    </xdr:from>
    <xdr:to>
      <xdr:col>24</xdr:col>
      <xdr:colOff>114300</xdr:colOff>
      <xdr:row>76</xdr:row>
      <xdr:rowOff>55367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103644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46731</xdr:rowOff>
    </xdr:from>
    <xdr:to>
      <xdr:col>20</xdr:col>
      <xdr:colOff>38100</xdr:colOff>
      <xdr:row>75</xdr:row>
      <xdr:rowOff>148332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054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139457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9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54449</xdr:rowOff>
    </xdr:from>
    <xdr:to>
      <xdr:col>15</xdr:col>
      <xdr:colOff>101600</xdr:colOff>
      <xdr:row>76</xdr:row>
      <xdr:rowOff>156049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8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147176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7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73211</xdr:rowOff>
    </xdr:from>
    <xdr:to>
      <xdr:col>10</xdr:col>
      <xdr:colOff>165100</xdr:colOff>
      <xdr:row>77</xdr:row>
      <xdr:rowOff>3361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165938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9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86187</xdr:rowOff>
    </xdr:from>
    <xdr:to>
      <xdr:col>6</xdr:col>
      <xdr:colOff>38100</xdr:colOff>
      <xdr:row>77</xdr:row>
      <xdr:rowOff>16337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32864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64185</xdr:rowOff>
    </xdr:from>
    <xdr:to>
      <xdr:col>24</xdr:col>
      <xdr:colOff>63500</xdr:colOff>
      <xdr:row>93</xdr:row>
      <xdr:rowOff>84409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837585"/>
          <a:ext cx="838200" cy="1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64185</xdr:rowOff>
    </xdr:from>
    <xdr:to>
      <xdr:col>19</xdr:col>
      <xdr:colOff>177800</xdr:colOff>
      <xdr:row>93</xdr:row>
      <xdr:rowOff>118898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837585"/>
          <a:ext cx="889000" cy="2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118898</xdr:rowOff>
    </xdr:from>
    <xdr:to>
      <xdr:col>15</xdr:col>
      <xdr:colOff>50800</xdr:colOff>
      <xdr:row>94</xdr:row>
      <xdr:rowOff>78282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063748"/>
          <a:ext cx="889000" cy="1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78282</xdr:rowOff>
    </xdr:from>
    <xdr:to>
      <xdr:col>10</xdr:col>
      <xdr:colOff>114300</xdr:colOff>
      <xdr:row>94</xdr:row>
      <xdr:rowOff>98468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194582"/>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33609</xdr:rowOff>
    </xdr:from>
    <xdr:to>
      <xdr:col>24</xdr:col>
      <xdr:colOff>114300</xdr:colOff>
      <xdr:row>93</xdr:row>
      <xdr:rowOff>135209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56486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13385</xdr:rowOff>
    </xdr:from>
    <xdr:to>
      <xdr:col>20</xdr:col>
      <xdr:colOff>38100</xdr:colOff>
      <xdr:row>92</xdr:row>
      <xdr:rowOff>114985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131512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56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68098</xdr:rowOff>
    </xdr:from>
    <xdr:to>
      <xdr:col>15</xdr:col>
      <xdr:colOff>101600</xdr:colOff>
      <xdr:row>93</xdr:row>
      <xdr:rowOff>169698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14775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78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27482</xdr:rowOff>
    </xdr:from>
    <xdr:to>
      <xdr:col>10</xdr:col>
      <xdr:colOff>165100</xdr:colOff>
      <xdr:row>94</xdr:row>
      <xdr:rowOff>129082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145609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91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47668</xdr:rowOff>
    </xdr:from>
    <xdr:to>
      <xdr:col>6</xdr:col>
      <xdr:colOff>38100</xdr:colOff>
      <xdr:row>94</xdr:row>
      <xdr:rowOff>149268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6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165795</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93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xdr:rowOff>
    </xdr:from>
    <xdr:to>
      <xdr:col>55</xdr:col>
      <xdr:colOff>0</xdr:colOff>
      <xdr:row>38</xdr:row>
      <xdr:rowOff>111811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19926"/>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4826</xdr:rowOff>
    </xdr:from>
    <xdr:to>
      <xdr:col>50</xdr:col>
      <xdr:colOff>114300</xdr:colOff>
      <xdr:row>38</xdr:row>
      <xdr:rowOff>48260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199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31801</xdr:rowOff>
    </xdr:from>
    <xdr:to>
      <xdr:col>45</xdr:col>
      <xdr:colOff>177800</xdr:colOff>
      <xdr:row>38</xdr:row>
      <xdr:rowOff>48260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4690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31801</xdr:rowOff>
    </xdr:from>
    <xdr:to>
      <xdr:col>41</xdr:col>
      <xdr:colOff>50800</xdr:colOff>
      <xdr:row>38</xdr:row>
      <xdr:rowOff>53289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46901"/>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61011</xdr:rowOff>
    </xdr:from>
    <xdr:to>
      <xdr:col>55</xdr:col>
      <xdr:colOff>50800</xdr:colOff>
      <xdr:row>38</xdr:row>
      <xdr:rowOff>162611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147388</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91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125476</xdr:rowOff>
    </xdr:from>
    <xdr:to>
      <xdr:col>50</xdr:col>
      <xdr:colOff>165100</xdr:colOff>
      <xdr:row>38</xdr:row>
      <xdr:rowOff>55626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46753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168910</xdr:rowOff>
    </xdr:from>
    <xdr:to>
      <xdr:col>46</xdr:col>
      <xdr:colOff>38100</xdr:colOff>
      <xdr:row>38</xdr:row>
      <xdr:rowOff>99060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90187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152451</xdr:rowOff>
    </xdr:from>
    <xdr:to>
      <xdr:col>41</xdr:col>
      <xdr:colOff>101600</xdr:colOff>
      <xdr:row>38</xdr:row>
      <xdr:rowOff>82601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73728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2489</xdr:rowOff>
    </xdr:from>
    <xdr:to>
      <xdr:col>36</xdr:col>
      <xdr:colOff>165100</xdr:colOff>
      <xdr:row>38</xdr:row>
      <xdr:rowOff>104089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95216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40998</xdr:rowOff>
    </xdr:from>
    <xdr:to>
      <xdr:col>55</xdr:col>
      <xdr:colOff>0</xdr:colOff>
      <xdr:row>58</xdr:row>
      <xdr:rowOff>76915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85098"/>
          <a:ext cx="838200" cy="3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40434</xdr:rowOff>
    </xdr:from>
    <xdr:to>
      <xdr:col>50</xdr:col>
      <xdr:colOff>114300</xdr:colOff>
      <xdr:row>58</xdr:row>
      <xdr:rowOff>40998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8453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40434</xdr:rowOff>
    </xdr:from>
    <xdr:to>
      <xdr:col>45</xdr:col>
      <xdr:colOff>177800</xdr:colOff>
      <xdr:row>58</xdr:row>
      <xdr:rowOff>69996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84534"/>
          <a:ext cx="889000" cy="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69996</xdr:rowOff>
    </xdr:from>
    <xdr:to>
      <xdr:col>41</xdr:col>
      <xdr:colOff>50800</xdr:colOff>
      <xdr:row>58</xdr:row>
      <xdr:rowOff>93854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14096"/>
          <a:ext cx="889000" cy="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26115</xdr:rowOff>
    </xdr:from>
    <xdr:to>
      <xdr:col>55</xdr:col>
      <xdr:colOff>50800</xdr:colOff>
      <xdr:row>58</xdr:row>
      <xdr:rowOff>127715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112492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161648</xdr:rowOff>
    </xdr:from>
    <xdr:to>
      <xdr:col>50</xdr:col>
      <xdr:colOff>165100</xdr:colOff>
      <xdr:row>58</xdr:row>
      <xdr:rowOff>91798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82925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161084</xdr:rowOff>
    </xdr:from>
    <xdr:to>
      <xdr:col>46</xdr:col>
      <xdr:colOff>38100</xdr:colOff>
      <xdr:row>58</xdr:row>
      <xdr:rowOff>91234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82361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2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19196</xdr:rowOff>
    </xdr:from>
    <xdr:to>
      <xdr:col>41</xdr:col>
      <xdr:colOff>101600</xdr:colOff>
      <xdr:row>58</xdr:row>
      <xdr:rowOff>120796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111923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43054</xdr:rowOff>
    </xdr:from>
    <xdr:to>
      <xdr:col>36</xdr:col>
      <xdr:colOff>165100</xdr:colOff>
      <xdr:row>58</xdr:row>
      <xdr:rowOff>144654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135781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138165</xdr:rowOff>
    </xdr:from>
    <xdr:to>
      <xdr:col>55</xdr:col>
      <xdr:colOff>0</xdr:colOff>
      <xdr:row>78</xdr:row>
      <xdr:rowOff>139395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1265"/>
          <a:ext cx="8382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106586</xdr:rowOff>
    </xdr:from>
    <xdr:to>
      <xdr:col>50</xdr:col>
      <xdr:colOff>114300</xdr:colOff>
      <xdr:row>78</xdr:row>
      <xdr:rowOff>139395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79686"/>
          <a:ext cx="8890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97072</xdr:rowOff>
    </xdr:from>
    <xdr:to>
      <xdr:col>45</xdr:col>
      <xdr:colOff>177800</xdr:colOff>
      <xdr:row>78</xdr:row>
      <xdr:rowOff>106586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70172"/>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157009</xdr:rowOff>
    </xdr:from>
    <xdr:to>
      <xdr:col>41</xdr:col>
      <xdr:colOff>50800</xdr:colOff>
      <xdr:row>78</xdr:row>
      <xdr:rowOff>97072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87209"/>
          <a:ext cx="889000" cy="28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87365</xdr:rowOff>
    </xdr:from>
    <xdr:to>
      <xdr:col>55</xdr:col>
      <xdr:colOff>50800</xdr:colOff>
      <xdr:row>79</xdr:row>
      <xdr:rowOff>17515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2292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88595</xdr:rowOff>
    </xdr:from>
    <xdr:to>
      <xdr:col>50</xdr:col>
      <xdr:colOff>165100</xdr:colOff>
      <xdr:row>79</xdr:row>
      <xdr:rowOff>18745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9872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55786</xdr:rowOff>
    </xdr:from>
    <xdr:to>
      <xdr:col>46</xdr:col>
      <xdr:colOff>38100</xdr:colOff>
      <xdr:row>78</xdr:row>
      <xdr:rowOff>157386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148513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46272</xdr:rowOff>
    </xdr:from>
    <xdr:to>
      <xdr:col>41</xdr:col>
      <xdr:colOff>101600</xdr:colOff>
      <xdr:row>78</xdr:row>
      <xdr:rowOff>147872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138999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1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106209</xdr:rowOff>
    </xdr:from>
    <xdr:to>
      <xdr:col>36</xdr:col>
      <xdr:colOff>165100</xdr:colOff>
      <xdr:row>77</xdr:row>
      <xdr:rowOff>36359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52885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37421</xdr:rowOff>
    </xdr:from>
    <xdr:to>
      <xdr:col>55</xdr:col>
      <xdr:colOff>0</xdr:colOff>
      <xdr:row>98</xdr:row>
      <xdr:rowOff>38841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39521"/>
          <a:ext cx="8382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158930</xdr:rowOff>
    </xdr:from>
    <xdr:to>
      <xdr:col>50</xdr:col>
      <xdr:colOff>114300</xdr:colOff>
      <xdr:row>98</xdr:row>
      <xdr:rowOff>37421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9580"/>
          <a:ext cx="889000" cy="4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158930</xdr:rowOff>
    </xdr:from>
    <xdr:to>
      <xdr:col>45</xdr:col>
      <xdr:colOff>177800</xdr:colOff>
      <xdr:row>98</xdr:row>
      <xdr:rowOff>46732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89580"/>
          <a:ext cx="889000" cy="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41802</xdr:rowOff>
    </xdr:from>
    <xdr:to>
      <xdr:col>41</xdr:col>
      <xdr:colOff>50800</xdr:colOff>
      <xdr:row>98</xdr:row>
      <xdr:rowOff>46732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43902"/>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159491</xdr:rowOff>
    </xdr:from>
    <xdr:to>
      <xdr:col>55</xdr:col>
      <xdr:colOff>50800</xdr:colOff>
      <xdr:row>98</xdr:row>
      <xdr:rowOff>89641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74418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158071</xdr:rowOff>
    </xdr:from>
    <xdr:to>
      <xdr:col>50</xdr:col>
      <xdr:colOff>165100</xdr:colOff>
      <xdr:row>98</xdr:row>
      <xdr:rowOff>88221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108130</xdr:rowOff>
    </xdr:from>
    <xdr:to>
      <xdr:col>46</xdr:col>
      <xdr:colOff>38100</xdr:colOff>
      <xdr:row>98</xdr:row>
      <xdr:rowOff>38280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29407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167382</xdr:rowOff>
    </xdr:from>
    <xdr:to>
      <xdr:col>41</xdr:col>
      <xdr:colOff>101600</xdr:colOff>
      <xdr:row>98</xdr:row>
      <xdr:rowOff>97532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88659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162452</xdr:rowOff>
    </xdr:from>
    <xdr:to>
      <xdr:col>36</xdr:col>
      <xdr:colOff>165100</xdr:colOff>
      <xdr:row>98</xdr:row>
      <xdr:rowOff>92602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83729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24600</xdr:rowOff>
    </xdr:from>
    <xdr:to>
      <xdr:col>85</xdr:col>
      <xdr:colOff>127000</xdr:colOff>
      <xdr:row>36</xdr:row>
      <xdr:rowOff>138306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96800"/>
          <a:ext cx="838200" cy="1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60079</xdr:rowOff>
    </xdr:from>
    <xdr:to>
      <xdr:col>81</xdr:col>
      <xdr:colOff>50800</xdr:colOff>
      <xdr:row>36</xdr:row>
      <xdr:rowOff>138306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889379"/>
          <a:ext cx="889000" cy="4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60079</xdr:rowOff>
    </xdr:from>
    <xdr:to>
      <xdr:col>76</xdr:col>
      <xdr:colOff>114300</xdr:colOff>
      <xdr:row>35</xdr:row>
      <xdr:rowOff>92197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889379"/>
          <a:ext cx="889000" cy="20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92197</xdr:rowOff>
    </xdr:from>
    <xdr:to>
      <xdr:col>71</xdr:col>
      <xdr:colOff>177800</xdr:colOff>
      <xdr:row>36</xdr:row>
      <xdr:rowOff>137848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092947"/>
          <a:ext cx="889000" cy="2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145250</xdr:rowOff>
    </xdr:from>
    <xdr:to>
      <xdr:col>85</xdr:col>
      <xdr:colOff>177800</xdr:colOff>
      <xdr:row>36</xdr:row>
      <xdr:rowOff>75400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168127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87506</xdr:rowOff>
    </xdr:from>
    <xdr:to>
      <xdr:col>81</xdr:col>
      <xdr:colOff>101600</xdr:colOff>
      <xdr:row>37</xdr:row>
      <xdr:rowOff>17656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5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34183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9279</xdr:rowOff>
    </xdr:from>
    <xdr:to>
      <xdr:col>76</xdr:col>
      <xdr:colOff>165100</xdr:colOff>
      <xdr:row>34</xdr:row>
      <xdr:rowOff>110879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3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127406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61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41397</xdr:rowOff>
    </xdr:from>
    <xdr:to>
      <xdr:col>72</xdr:col>
      <xdr:colOff>38100</xdr:colOff>
      <xdr:row>35</xdr:row>
      <xdr:rowOff>142997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4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159524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87048</xdr:rowOff>
    </xdr:from>
    <xdr:to>
      <xdr:col>67</xdr:col>
      <xdr:colOff>101600</xdr:colOff>
      <xdr:row>37</xdr:row>
      <xdr:rowOff>17198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33725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157044</xdr:rowOff>
    </xdr:from>
    <xdr:to>
      <xdr:col>85</xdr:col>
      <xdr:colOff>127000</xdr:colOff>
      <xdr:row>58</xdr:row>
      <xdr:rowOff>3635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29694"/>
          <a:ext cx="8382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163431</xdr:rowOff>
    </xdr:from>
    <xdr:to>
      <xdr:col>81</xdr:col>
      <xdr:colOff>50800</xdr:colOff>
      <xdr:row>58</xdr:row>
      <xdr:rowOff>3635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36081"/>
          <a:ext cx="8890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163431</xdr:rowOff>
    </xdr:from>
    <xdr:to>
      <xdr:col>76</xdr:col>
      <xdr:colOff>114300</xdr:colOff>
      <xdr:row>58</xdr:row>
      <xdr:rowOff>10141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36081"/>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164512</xdr:rowOff>
    </xdr:from>
    <xdr:to>
      <xdr:col>71</xdr:col>
      <xdr:colOff>177800</xdr:colOff>
      <xdr:row>58</xdr:row>
      <xdr:rowOff>10141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37162"/>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106244</xdr:rowOff>
    </xdr:from>
    <xdr:to>
      <xdr:col>85</xdr:col>
      <xdr:colOff>177800</xdr:colOff>
      <xdr:row>58</xdr:row>
      <xdr:rowOff>36394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124285</xdr:rowOff>
    </xdr:from>
    <xdr:to>
      <xdr:col>81</xdr:col>
      <xdr:colOff>101600</xdr:colOff>
      <xdr:row>58</xdr:row>
      <xdr:rowOff>54435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45562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8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112631</xdr:rowOff>
    </xdr:from>
    <xdr:to>
      <xdr:col>76</xdr:col>
      <xdr:colOff>165100</xdr:colOff>
      <xdr:row>58</xdr:row>
      <xdr:rowOff>42781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33908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130791</xdr:rowOff>
    </xdr:from>
    <xdr:to>
      <xdr:col>72</xdr:col>
      <xdr:colOff>38100</xdr:colOff>
      <xdr:row>58</xdr:row>
      <xdr:rowOff>60941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52068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113712</xdr:rowOff>
    </xdr:from>
    <xdr:to>
      <xdr:col>67</xdr:col>
      <xdr:colOff>101600</xdr:colOff>
      <xdr:row>58</xdr:row>
      <xdr:rowOff>43862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34989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72372</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274022"/>
          <a:ext cx="838200" cy="23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41942</xdr:rowOff>
    </xdr:from>
    <xdr:to>
      <xdr:col>81</xdr:col>
      <xdr:colOff>50800</xdr:colOff>
      <xdr:row>77</xdr:row>
      <xdr:rowOff>72372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072142"/>
          <a:ext cx="889000" cy="20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41942</xdr:rowOff>
    </xdr:from>
    <xdr:to>
      <xdr:col>76</xdr:col>
      <xdr:colOff>114300</xdr:colOff>
      <xdr:row>77</xdr:row>
      <xdr:rowOff>16036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072142"/>
          <a:ext cx="889000" cy="14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16036</xdr:rowOff>
    </xdr:from>
    <xdr:to>
      <xdr:col>71</xdr:col>
      <xdr:colOff>177800</xdr:colOff>
      <xdr:row>78</xdr:row>
      <xdr:rowOff>135503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17686"/>
          <a:ext cx="889000" cy="2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21572</xdr:rowOff>
    </xdr:from>
    <xdr:to>
      <xdr:col>81</xdr:col>
      <xdr:colOff>101600</xdr:colOff>
      <xdr:row>77</xdr:row>
      <xdr:rowOff>123172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139699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162592</xdr:rowOff>
    </xdr:from>
    <xdr:to>
      <xdr:col>76</xdr:col>
      <xdr:colOff>165100</xdr:colOff>
      <xdr:row>76</xdr:row>
      <xdr:rowOff>92742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0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109269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7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136686</xdr:rowOff>
    </xdr:from>
    <xdr:to>
      <xdr:col>72</xdr:col>
      <xdr:colOff>38100</xdr:colOff>
      <xdr:row>77</xdr:row>
      <xdr:rowOff>66836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83363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4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84703</xdr:rowOff>
    </xdr:from>
    <xdr:to>
      <xdr:col>67</xdr:col>
      <xdr:colOff>101600</xdr:colOff>
      <xdr:row>79</xdr:row>
      <xdr:rowOff>14853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5980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5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21670</xdr:rowOff>
    </xdr:from>
    <xdr:to>
      <xdr:col>85</xdr:col>
      <xdr:colOff>127000</xdr:colOff>
      <xdr:row>96</xdr:row>
      <xdr:rowOff>30969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480870"/>
          <a:ext cx="8382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21670</xdr:rowOff>
    </xdr:from>
    <xdr:to>
      <xdr:col>81</xdr:col>
      <xdr:colOff>50800</xdr:colOff>
      <xdr:row>96</xdr:row>
      <xdr:rowOff>66264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480870"/>
          <a:ext cx="889000" cy="4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65309</xdr:rowOff>
    </xdr:from>
    <xdr:to>
      <xdr:col>76</xdr:col>
      <xdr:colOff>114300</xdr:colOff>
      <xdr:row>96</xdr:row>
      <xdr:rowOff>66264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24509"/>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65309</xdr:rowOff>
    </xdr:from>
    <xdr:to>
      <xdr:col>71</xdr:col>
      <xdr:colOff>177800</xdr:colOff>
      <xdr:row>96</xdr:row>
      <xdr:rowOff>84305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24509"/>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151619</xdr:rowOff>
    </xdr:from>
    <xdr:to>
      <xdr:col>85</xdr:col>
      <xdr:colOff>177800</xdr:colOff>
      <xdr:row>96</xdr:row>
      <xdr:rowOff>81769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3046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142320</xdr:rowOff>
    </xdr:from>
    <xdr:to>
      <xdr:col>81</xdr:col>
      <xdr:colOff>101600</xdr:colOff>
      <xdr:row>96</xdr:row>
      <xdr:rowOff>72470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88997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20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15464</xdr:rowOff>
    </xdr:from>
    <xdr:to>
      <xdr:col>76</xdr:col>
      <xdr:colOff>165100</xdr:colOff>
      <xdr:row>96</xdr:row>
      <xdr:rowOff>117064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133591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14509</xdr:rowOff>
    </xdr:from>
    <xdr:to>
      <xdr:col>72</xdr:col>
      <xdr:colOff>38100</xdr:colOff>
      <xdr:row>96</xdr:row>
      <xdr:rowOff>116109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132636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33505</xdr:rowOff>
    </xdr:from>
    <xdr:to>
      <xdr:col>67</xdr:col>
      <xdr:colOff>101600</xdr:colOff>
      <xdr:row>96</xdr:row>
      <xdr:rowOff>135105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151632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32639</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1918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153289</xdr:rowOff>
    </xdr:from>
    <xdr:to>
      <xdr:col>98</xdr:col>
      <xdr:colOff>38100</xdr:colOff>
      <xdr:row>39</xdr:row>
      <xdr:rowOff>83439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74566</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206,584</a:t>
          </a:r>
          <a:r>
            <a:rPr kumimoji="1" lang="ja-JP" altLang="en-US" sz="1300">
              <a:latin typeface="ＭＳ Ｐゴシック" panose="020B0600070205080204" pitchFamily="50" charset="-128"/>
              <a:ea typeface="ＭＳ Ｐゴシック" panose="020B0600070205080204" pitchFamily="50" charset="-128"/>
            </a:rPr>
            <a:t>円で前年度対比で</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の増となっているが、これは新型コロナウイルス感染症対応地方創生臨時交付金充当事業を総務費で予算計上しており、これらの事業費が前年度と比べて増加したことが主要因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172,734</a:t>
          </a:r>
          <a:r>
            <a:rPr kumimoji="1" lang="ja-JP" altLang="en-US" sz="1300">
              <a:latin typeface="ＭＳ Ｐゴシック" panose="020B0600070205080204" pitchFamily="50" charset="-128"/>
              <a:ea typeface="ＭＳ Ｐゴシック" panose="020B0600070205080204" pitchFamily="50" charset="-128"/>
            </a:rPr>
            <a:t>円で、前年度対比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の減であるが、住民税非課税世帯等に対する臨時特別給付金と子育て世帯への臨時特別給付金の終了が主要因である。衛生費は、住民一人当たり</a:t>
          </a:r>
          <a:r>
            <a:rPr kumimoji="1" lang="en-US" altLang="ja-JP" sz="1300">
              <a:latin typeface="ＭＳ Ｐゴシック" panose="020B0600070205080204" pitchFamily="50" charset="-128"/>
              <a:ea typeface="ＭＳ Ｐゴシック" panose="020B0600070205080204" pitchFamily="50" charset="-128"/>
            </a:rPr>
            <a:t>129,756</a:t>
          </a:r>
          <a:r>
            <a:rPr kumimoji="1" lang="ja-JP" altLang="en-US" sz="1300">
              <a:latin typeface="ＭＳ Ｐゴシック" panose="020B0600070205080204" pitchFamily="50" charset="-128"/>
              <a:ea typeface="ＭＳ Ｐゴシック" panose="020B0600070205080204" pitchFamily="50" charset="-128"/>
            </a:rPr>
            <a:t>円で、前年度対比</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の減であるものの、類似団体平均と比べて高い水準にある。この要因としては、下仁田町及び南牧村２町村で構成する一部事務組合（病院事業・ごみ等処理事業）に対する補助が大きい事によるものである。土木費は、住民一人当たり</a:t>
          </a:r>
          <a:r>
            <a:rPr kumimoji="1" lang="en-US" altLang="ja-JP" sz="1300">
              <a:latin typeface="ＭＳ Ｐゴシック" panose="020B0600070205080204" pitchFamily="50" charset="-128"/>
              <a:ea typeface="ＭＳ Ｐゴシック" panose="020B0600070205080204" pitchFamily="50" charset="-128"/>
            </a:rPr>
            <a:t>46,472</a:t>
          </a:r>
          <a:r>
            <a:rPr kumimoji="1" lang="ja-JP" altLang="en-US" sz="1300">
              <a:latin typeface="ＭＳ Ｐゴシック" panose="020B0600070205080204" pitchFamily="50" charset="-128"/>
              <a:ea typeface="ＭＳ Ｐゴシック" panose="020B0600070205080204" pitchFamily="50" charset="-128"/>
            </a:rPr>
            <a:t>円で、類似団体平均と比べ低い水準ではあるが、計画的に道路橋梁工事を行っているところである。消防費は、住民一人当たり</a:t>
          </a:r>
          <a:r>
            <a:rPr kumimoji="1" lang="en-US" altLang="ja-JP" sz="1300">
              <a:latin typeface="ＭＳ Ｐゴシック" panose="020B0600070205080204" pitchFamily="50" charset="-128"/>
              <a:ea typeface="ＭＳ Ｐゴシック" panose="020B0600070205080204" pitchFamily="50" charset="-128"/>
            </a:rPr>
            <a:t>40,035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の増となっているが、消防団員の報酬の引上げや防災行政無線施設修繕が主な要因である。教育費は、住民一人当たり</a:t>
          </a:r>
          <a:r>
            <a:rPr kumimoji="1" lang="en-US" altLang="ja-JP" sz="1300">
              <a:latin typeface="ＭＳ Ｐゴシック" panose="020B0600070205080204" pitchFamily="50" charset="-128"/>
              <a:ea typeface="ＭＳ Ｐゴシック" panose="020B0600070205080204" pitchFamily="50" charset="-128"/>
            </a:rPr>
            <a:t>90,398</a:t>
          </a:r>
          <a:r>
            <a:rPr kumimoji="1" lang="ja-JP" altLang="en-US" sz="1300">
              <a:latin typeface="ＭＳ Ｐゴシック" panose="020B0600070205080204" pitchFamily="50" charset="-128"/>
              <a:ea typeface="ＭＳ Ｐゴシック" panose="020B0600070205080204" pitchFamily="50" charset="-128"/>
            </a:rPr>
            <a:t>円で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の増となっているが、世界遺産である荒船風穴のサイン整備工事や文化ホール外壁改修工事が主要因である。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実質収支比率が</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％前後で推移しているが、その要因としては、極力不用額の発生を抑えるように</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月補正予算で減額補正を行っているためである。</a:t>
          </a:r>
        </a:p>
        <a:p>
          <a:r>
            <a:rPr kumimoji="1" lang="ja-JP" altLang="en-US" sz="1200">
              <a:latin typeface="ＭＳ ゴシック" pitchFamily="49" charset="-128"/>
              <a:ea typeface="ＭＳ ゴシック" pitchFamily="49" charset="-128"/>
            </a:rPr>
            <a:t>　財政調整基金残高については、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憶円を下回らないようにしている状況であり、地方交付税の増などの要因により、令和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年で大きく増加している状況である。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年度に引き続き財政調整基金を取崩すことなく積み立てを行うことが出来たため、実質単年度収支比率が増加した。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全ての会計において赤字額は生じていないが、今後も更なる収支の改善を図る必要がある。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5483392</v>
      </c>
      <c r="BO4" s="371"/>
      <c r="BP4" s="371"/>
      <c r="BQ4" s="371"/>
      <c r="BR4" s="371"/>
      <c r="BS4" s="371"/>
      <c r="BT4" s="371"/>
      <c r="BU4" s="372"/>
      <c r="BV4" s="370">
        <v>5834617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2.9</v>
      </c>
      <c r="CU4" s="377"/>
      <c r="CV4" s="377"/>
      <c r="CW4" s="377"/>
      <c r="CX4" s="377"/>
      <c r="CY4" s="377"/>
      <c r="CZ4" s="377"/>
      <c r="DA4" s="378"/>
      <c r="DB4" s="376">
        <v>2.7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5374567</v>
      </c>
      <c r="BO5" s="408"/>
      <c r="BP5" s="408"/>
      <c r="BQ5" s="408"/>
      <c r="BR5" s="408"/>
      <c r="BS5" s="408"/>
      <c r="BT5" s="408"/>
      <c r="BU5" s="409"/>
      <c r="BV5" s="407">
        <v>5723961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87.7</v>
      </c>
      <c r="CU5" s="405"/>
      <c r="CV5" s="405"/>
      <c r="CW5" s="405"/>
      <c r="CX5" s="405"/>
      <c r="CY5" s="405"/>
      <c r="CZ5" s="405"/>
      <c r="DA5" s="406"/>
      <c r="DB5" s="404">
        <v>89.2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108825</v>
      </c>
      <c r="BO6" s="408"/>
      <c r="BP6" s="408"/>
      <c r="BQ6" s="408"/>
      <c r="BR6" s="408"/>
      <c r="BS6" s="408"/>
      <c r="BT6" s="408"/>
      <c r="BU6" s="409"/>
      <c r="BV6" s="407">
        <v>110656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88.6</v>
      </c>
      <c r="CU6" s="445"/>
      <c r="CV6" s="445"/>
      <c r="CW6" s="445"/>
      <c r="CX6" s="445"/>
      <c r="CY6" s="445"/>
      <c r="CZ6" s="445"/>
      <c r="DA6" s="446"/>
      <c r="DB6" s="444">
        <v>92.6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4123</v>
      </c>
      <c r="BO7" s="408"/>
      <c r="BP7" s="408"/>
      <c r="BQ7" s="408"/>
      <c r="BR7" s="408"/>
      <c r="BS7" s="408"/>
      <c r="BT7" s="408"/>
      <c r="BU7" s="409"/>
      <c r="BV7" s="407">
        <v>8450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3594389</v>
      </c>
      <c r="CU7" s="408"/>
      <c r="CV7" s="408"/>
      <c r="CW7" s="408"/>
      <c r="CX7" s="408"/>
      <c r="CY7" s="408"/>
      <c r="CZ7" s="408"/>
      <c r="DA7" s="409"/>
      <c r="DB7" s="407">
        <v>3739944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104702</v>
      </c>
      <c r="BO8" s="408"/>
      <c r="BP8" s="408"/>
      <c r="BQ8" s="408"/>
      <c r="BR8" s="408"/>
      <c r="BS8" s="408"/>
      <c r="BT8" s="408"/>
      <c r="BU8" s="409"/>
      <c r="BV8" s="407">
        <v>102206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0.27</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6576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2496</v>
      </c>
      <c r="BO9" s="408"/>
      <c r="BP9" s="408"/>
      <c r="BQ9" s="408"/>
      <c r="BR9" s="408"/>
      <c r="BS9" s="408"/>
      <c r="BT9" s="408"/>
      <c r="BU9" s="409"/>
      <c r="BV9" s="407">
        <v>79487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15.2</v>
      </c>
      <c r="CU9" s="405"/>
      <c r="CV9" s="405"/>
      <c r="CW9" s="405"/>
      <c r="CX9" s="405"/>
      <c r="CY9" s="405"/>
      <c r="CZ9" s="405"/>
      <c r="DA9" s="406"/>
      <c r="DB9" s="404">
        <v>15.8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7564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426481</v>
      </c>
      <c r="BO10" s="408"/>
      <c r="BP10" s="408"/>
      <c r="BQ10" s="408"/>
      <c r="BR10" s="408"/>
      <c r="BS10" s="408"/>
      <c r="BT10" s="408"/>
      <c r="BU10" s="409"/>
      <c r="BV10" s="407">
        <v>305134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6549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6506</v>
      </c>
      <c r="S13" s="492"/>
      <c r="T13" s="492"/>
      <c r="U13" s="492"/>
      <c r="V13" s="493"/>
      <c r="W13" s="423" t="s">
        <v>140</v>
      </c>
      <c r="X13" s="424"/>
      <c r="Y13" s="424"/>
      <c r="Z13" s="424"/>
      <c r="AA13" s="424"/>
      <c r="AB13" s="414"/>
      <c r="AC13" s="458">
        <v>356</v>
      </c>
      <c r="AD13" s="459"/>
      <c r="AE13" s="459"/>
      <c r="AF13" s="459"/>
      <c r="AG13" s="501"/>
      <c r="AH13" s="458">
        <v>481</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428977</v>
      </c>
      <c r="BO13" s="408"/>
      <c r="BP13" s="408"/>
      <c r="BQ13" s="408"/>
      <c r="BR13" s="408"/>
      <c r="BS13" s="408"/>
      <c r="BT13" s="408"/>
      <c r="BU13" s="409"/>
      <c r="BV13" s="407">
        <v>384621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8.1</v>
      </c>
      <c r="CU13" s="405"/>
      <c r="CV13" s="405"/>
      <c r="CW13" s="405"/>
      <c r="CX13" s="405"/>
      <c r="CY13" s="405"/>
      <c r="CZ13" s="405"/>
      <c r="DA13" s="406"/>
      <c r="DB13" s="404">
        <v>8.5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6782</v>
      </c>
      <c r="S14" s="492"/>
      <c r="T14" s="492"/>
      <c r="U14" s="492"/>
      <c r="V14" s="493"/>
      <c r="W14" s="397"/>
      <c r="X14" s="398"/>
      <c r="Y14" s="398"/>
      <c r="Z14" s="398"/>
      <c r="AA14" s="398"/>
      <c r="AB14" s="387"/>
      <c r="AC14" s="494">
        <v>11.4</v>
      </c>
      <c r="AD14" s="495"/>
      <c r="AE14" s="495"/>
      <c r="AF14" s="495"/>
      <c r="AG14" s="496"/>
      <c r="AH14" s="494">
        <v>13.1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v>10.5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6740</v>
      </c>
      <c r="S15" s="492"/>
      <c r="T15" s="492"/>
      <c r="U15" s="492"/>
      <c r="V15" s="493"/>
      <c r="W15" s="423" t="s">
        <v>148</v>
      </c>
      <c r="X15" s="424"/>
      <c r="Y15" s="424"/>
      <c r="Z15" s="424"/>
      <c r="AA15" s="424"/>
      <c r="AB15" s="414"/>
      <c r="AC15" s="458">
        <v>1160</v>
      </c>
      <c r="AD15" s="459"/>
      <c r="AE15" s="459"/>
      <c r="AF15" s="459"/>
      <c r="AG15" s="501"/>
      <c r="AH15" s="458">
        <v>1399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884287</v>
      </c>
      <c r="BO15" s="371"/>
      <c r="BP15" s="371"/>
      <c r="BQ15" s="371"/>
      <c r="BR15" s="371"/>
      <c r="BS15" s="371"/>
      <c r="BT15" s="371"/>
      <c r="BU15" s="372"/>
      <c r="BV15" s="370">
        <v>855161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37</v>
      </c>
      <c r="AD16" s="495"/>
      <c r="AE16" s="495"/>
      <c r="AF16" s="495"/>
      <c r="AG16" s="496"/>
      <c r="AH16" s="494">
        <v>38.200000000000003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3342453</v>
      </c>
      <c r="BO16" s="408"/>
      <c r="BP16" s="408"/>
      <c r="BQ16" s="408"/>
      <c r="BR16" s="408"/>
      <c r="BS16" s="408"/>
      <c r="BT16" s="408"/>
      <c r="BU16" s="409"/>
      <c r="BV16" s="407">
        <v>3391991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1620</v>
      </c>
      <c r="AD17" s="459"/>
      <c r="AE17" s="459"/>
      <c r="AF17" s="459"/>
      <c r="AG17" s="501"/>
      <c r="AH17" s="458">
        <v>1779</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1099996</v>
      </c>
      <c r="BO17" s="408"/>
      <c r="BP17" s="408"/>
      <c r="BQ17" s="408"/>
      <c r="BR17" s="408"/>
      <c r="BS17" s="408"/>
      <c r="BT17" s="408"/>
      <c r="BU17" s="409"/>
      <c r="BV17" s="407">
        <v>1062579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188.38</v>
      </c>
      <c r="M18" s="531"/>
      <c r="N18" s="531"/>
      <c r="O18" s="531"/>
      <c r="P18" s="531"/>
      <c r="Q18" s="531"/>
      <c r="R18" s="532"/>
      <c r="S18" s="532"/>
      <c r="T18" s="532"/>
      <c r="U18" s="532"/>
      <c r="V18" s="533"/>
      <c r="W18" s="425"/>
      <c r="X18" s="426"/>
      <c r="Y18" s="426"/>
      <c r="Z18" s="426"/>
      <c r="AA18" s="426"/>
      <c r="AB18" s="417"/>
      <c r="AC18" s="534">
        <v>51.7</v>
      </c>
      <c r="AD18" s="535"/>
      <c r="AE18" s="535"/>
      <c r="AF18" s="535"/>
      <c r="AG18" s="536"/>
      <c r="AH18" s="534">
        <v>48.6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3168940</v>
      </c>
      <c r="BO18" s="408"/>
      <c r="BP18" s="408"/>
      <c r="BQ18" s="408"/>
      <c r="BR18" s="408"/>
      <c r="BS18" s="408"/>
      <c r="BT18" s="408"/>
      <c r="BU18" s="409"/>
      <c r="BV18" s="407">
        <v>3377358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35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4243272</v>
      </c>
      <c r="BO19" s="408"/>
      <c r="BP19" s="408"/>
      <c r="BQ19" s="408"/>
      <c r="BR19" s="408"/>
      <c r="BS19" s="408"/>
      <c r="BT19" s="408"/>
      <c r="BU19" s="409"/>
      <c r="BV19" s="407">
        <v>4332292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2808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4747524</v>
      </c>
      <c r="BO22" s="371"/>
      <c r="BP22" s="371"/>
      <c r="BQ22" s="371"/>
      <c r="BR22" s="371"/>
      <c r="BS22" s="371"/>
      <c r="BT22" s="371"/>
      <c r="BU22" s="372"/>
      <c r="BV22" s="370">
        <v>5102498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4043865</v>
      </c>
      <c r="BO23" s="408"/>
      <c r="BP23" s="408"/>
      <c r="BQ23" s="408"/>
      <c r="BR23" s="408"/>
      <c r="BS23" s="408"/>
      <c r="BT23" s="408"/>
      <c r="BU23" s="409"/>
      <c r="BV23" s="407">
        <v>4292362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5820</v>
      </c>
      <c r="R24" s="459"/>
      <c r="S24" s="459"/>
      <c r="T24" s="459"/>
      <c r="U24" s="459"/>
      <c r="V24" s="501"/>
      <c r="W24" s="553"/>
      <c r="X24" s="554"/>
      <c r="Y24" s="555"/>
      <c r="Z24" s="457" t="s">
        <v>173</v>
      </c>
      <c r="AA24" s="437"/>
      <c r="AB24" s="437"/>
      <c r="AC24" s="437"/>
      <c r="AD24" s="437"/>
      <c r="AE24" s="437"/>
      <c r="AF24" s="437"/>
      <c r="AG24" s="438"/>
      <c r="AH24" s="458">
        <v>93</v>
      </c>
      <c r="AI24" s="459"/>
      <c r="AJ24" s="459"/>
      <c r="AK24" s="459"/>
      <c r="AL24" s="501"/>
      <c r="AM24" s="458">
        <v>292950</v>
      </c>
      <c r="AN24" s="459"/>
      <c r="AO24" s="459"/>
      <c r="AP24" s="459"/>
      <c r="AQ24" s="459"/>
      <c r="AR24" s="501"/>
      <c r="AS24" s="458">
        <v>3150</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2765561</v>
      </c>
      <c r="BO24" s="408"/>
      <c r="BP24" s="408"/>
      <c r="BQ24" s="408"/>
      <c r="BR24" s="408"/>
      <c r="BS24" s="408"/>
      <c r="BT24" s="408"/>
      <c r="BU24" s="409"/>
      <c r="BV24" s="407">
        <v>2957949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4950</v>
      </c>
      <c r="R25" s="459"/>
      <c r="S25" s="459"/>
      <c r="T25" s="459"/>
      <c r="U25" s="459"/>
      <c r="V25" s="501"/>
      <c r="W25" s="553"/>
      <c r="X25" s="554"/>
      <c r="Y25" s="555"/>
      <c r="Z25" s="457" t="s">
        <v>176</v>
      </c>
      <c r="AA25" s="437"/>
      <c r="AB25" s="437"/>
      <c r="AC25" s="437"/>
      <c r="AD25" s="437"/>
      <c r="AE25" s="437"/>
      <c r="AF25" s="437"/>
      <c r="AG25" s="438"/>
      <c r="AH25" s="458" t="s">
        <v>147</v>
      </c>
      <c r="AI25" s="459"/>
      <c r="AJ25" s="459"/>
      <c r="AK25" s="459"/>
      <c r="AL25" s="501"/>
      <c r="AM25" s="458" t="s">
        <v>177</v>
      </c>
      <c r="AN25" s="459"/>
      <c r="AO25" s="459"/>
      <c r="AP25" s="459"/>
      <c r="AQ25" s="459"/>
      <c r="AR25" s="501"/>
      <c r="AS25" s="458" t="s">
        <v>147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125672</v>
      </c>
      <c r="BO25" s="371"/>
      <c r="BP25" s="371"/>
      <c r="BQ25" s="371"/>
      <c r="BR25" s="371"/>
      <c r="BS25" s="371"/>
      <c r="BT25" s="371"/>
      <c r="BU25" s="372"/>
      <c r="BV25" s="370">
        <v>135044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4660</v>
      </c>
      <c r="R26" s="459"/>
      <c r="S26" s="459"/>
      <c r="T26" s="459"/>
      <c r="U26" s="459"/>
      <c r="V26" s="501"/>
      <c r="W26" s="553"/>
      <c r="X26" s="554"/>
      <c r="Y26" s="555"/>
      <c r="Z26" s="457" t="s">
        <v>180</v>
      </c>
      <c r="AA26" s="559"/>
      <c r="AB26" s="559"/>
      <c r="AC26" s="559"/>
      <c r="AD26" s="559"/>
      <c r="AE26" s="559"/>
      <c r="AF26" s="559"/>
      <c r="AG26" s="560"/>
      <c r="AH26" s="458">
        <v>2</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147</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1990</v>
      </c>
      <c r="R27" s="459"/>
      <c r="S27" s="459"/>
      <c r="T27" s="459"/>
      <c r="U27" s="459"/>
      <c r="V27" s="501"/>
      <c r="W27" s="553"/>
      <c r="X27" s="554"/>
      <c r="Y27" s="555"/>
      <c r="Z27" s="457" t="s">
        <v>185</v>
      </c>
      <c r="AA27" s="437"/>
      <c r="AB27" s="437"/>
      <c r="AC27" s="437"/>
      <c r="AD27" s="437"/>
      <c r="AE27" s="437"/>
      <c r="AF27" s="437"/>
      <c r="AG27" s="438"/>
      <c r="AH27" s="458" t="s">
        <v>130</v>
      </c>
      <c r="AI27" s="459"/>
      <c r="AJ27" s="459"/>
      <c r="AK27" s="459"/>
      <c r="AL27" s="501"/>
      <c r="AM27" s="458" t="s">
        <v>130</v>
      </c>
      <c r="AN27" s="459"/>
      <c r="AO27" s="459"/>
      <c r="AP27" s="459"/>
      <c r="AQ27" s="459"/>
      <c r="AR27" s="501"/>
      <c r="AS27" s="458" t="s">
        <v>130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350717</v>
      </c>
      <c r="BO27" s="527"/>
      <c r="BP27" s="527"/>
      <c r="BQ27" s="527"/>
      <c r="BR27" s="527"/>
      <c r="BS27" s="527"/>
      <c r="BT27" s="527"/>
      <c r="BU27" s="528"/>
      <c r="BV27" s="526">
        <v>348764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1990</v>
      </c>
      <c r="R28" s="459"/>
      <c r="S28" s="459"/>
      <c r="T28" s="459"/>
      <c r="U28" s="459"/>
      <c r="V28" s="501"/>
      <c r="W28" s="553"/>
      <c r="X28" s="554"/>
      <c r="Y28" s="555"/>
      <c r="Z28" s="457" t="s">
        <v>188</v>
      </c>
      <c r="AA28" s="437"/>
      <c r="AB28" s="437"/>
      <c r="AC28" s="437"/>
      <c r="AD28" s="437"/>
      <c r="AE28" s="437"/>
      <c r="AF28" s="437"/>
      <c r="AG28" s="438"/>
      <c r="AH28" s="458" t="s">
        <v>147</v>
      </c>
      <c r="AI28" s="459"/>
      <c r="AJ28" s="459"/>
      <c r="AK28" s="459"/>
      <c r="AL28" s="501"/>
      <c r="AM28" s="458" t="s">
        <v>147</v>
      </c>
      <c r="AN28" s="459"/>
      <c r="AO28" s="459"/>
      <c r="AP28" s="459"/>
      <c r="AQ28" s="459"/>
      <c r="AR28" s="501"/>
      <c r="AS28" s="458" t="s">
        <v>129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2141020</v>
      </c>
      <c r="BO28" s="371"/>
      <c r="BP28" s="371"/>
      <c r="BQ28" s="371"/>
      <c r="BR28" s="371"/>
      <c r="BS28" s="371"/>
      <c r="BT28" s="371"/>
      <c r="BU28" s="372"/>
      <c r="BV28" s="370">
        <v>1714539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10</v>
      </c>
      <c r="M29" s="459"/>
      <c r="N29" s="459"/>
      <c r="O29" s="459"/>
      <c r="P29" s="501"/>
      <c r="Q29" s="458">
        <v>1990</v>
      </c>
      <c r="R29" s="459"/>
      <c r="S29" s="459"/>
      <c r="T29" s="459"/>
      <c r="U29" s="459"/>
      <c r="V29" s="501"/>
      <c r="W29" s="556"/>
      <c r="X29" s="557"/>
      <c r="Y29" s="558"/>
      <c r="Z29" s="457" t="s">
        <v>191</v>
      </c>
      <c r="AA29" s="437"/>
      <c r="AB29" s="437"/>
      <c r="AC29" s="437"/>
      <c r="AD29" s="437"/>
      <c r="AE29" s="437"/>
      <c r="AF29" s="437"/>
      <c r="AG29" s="438"/>
      <c r="AH29" s="458">
        <v>93</v>
      </c>
      <c r="AI29" s="459"/>
      <c r="AJ29" s="459"/>
      <c r="AK29" s="459"/>
      <c r="AL29" s="501"/>
      <c r="AM29" s="458">
        <v>292950</v>
      </c>
      <c r="AN29" s="459"/>
      <c r="AO29" s="459"/>
      <c r="AP29" s="459"/>
      <c r="AQ29" s="459"/>
      <c r="AR29" s="501"/>
      <c r="AS29" s="458">
        <v>3150</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53161</v>
      </c>
      <c r="BO29" s="408"/>
      <c r="BP29" s="408"/>
      <c r="BQ29" s="408"/>
      <c r="BR29" s="408"/>
      <c r="BS29" s="408"/>
      <c r="BT29" s="408"/>
      <c r="BU29" s="409"/>
      <c r="BV29" s="407">
        <v>53160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734292</v>
      </c>
      <c r="BO30" s="527"/>
      <c r="BP30" s="527"/>
      <c r="BQ30" s="527"/>
      <c r="BR30" s="527"/>
      <c r="BS30" s="527"/>
      <c r="BT30" s="527"/>
      <c r="BU30" s="528"/>
      <c r="BV30" s="526">
        <v>679236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浄化槽整備事業特別会計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甘楽西部環境衛生施設組合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産業開発しもにた</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下仁田南牧医療事務組合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社会福祉法人しもにた会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富岡甘楽広域市町村圏振興整備組合（一般会計）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群馬県後期高齢者医療広域連合（一般会計）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群馬県後期高齢者医療広域連合（事業会計）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群馬県市町村総合事務組合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群馬県市町村会館管理組合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8lxutP01NYXXb4r6X1JJnfogUyIgSx8w5GbZNk/hyJjZdexlQLu0MTn2octU0sWgSnGVO1H5YbanTYcGCEnpfg==" saltValue="cJ0GrIeO8YJP/S5Ajjj3O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575</v>
      </c>
      <c r="D34" s="1151"/>
      <c r="E34" s="1152"/>
      <c r="F34" s="32">
        <v>4.76</v>
      </c>
      <c r="G34" s="33">
        <v>4.1399999999999997</v>
      </c>
      <c r="H34" s="33">
        <v>4.5199999999999996</v>
      </c>
      <c r="I34" s="33">
        <v>4.29</v>
      </c>
      <c r="J34" s="34">
        <v>4.09</v>
      </c>
      <c r="K34" s="22"/>
      <c r="L34" s="22"/>
      <c r="M34" s="22"/>
      <c r="N34" s="22"/>
      <c r="O34" s="22"/>
      <c r="P34" s="22"/>
    </row>
    <row r="35" spans="1:16" ht="39" customHeight="1" x14ac:dyDescent="0.2">
      <c r="A35" s="22"/>
      <c r="B35" s="35"/>
      <c r="C35" s="1145" t="s">
        <v>576</v>
      </c>
      <c r="D35" s="1146"/>
      <c r="E35" s="1147"/>
      <c r="F35" s="36">
        <v>2.29</v>
      </c>
      <c r="G35" s="37">
        <v>2.15</v>
      </c>
      <c r="H35" s="37">
        <v>0.65</v>
      </c>
      <c r="I35" s="37">
        <v>2.73</v>
      </c>
      <c r="J35" s="38">
        <v>2.91</v>
      </c>
      <c r="K35" s="22"/>
      <c r="L35" s="22"/>
      <c r="M35" s="22"/>
      <c r="N35" s="22"/>
      <c r="O35" s="22"/>
      <c r="P35" s="22"/>
    </row>
    <row r="36" spans="1:16" ht="39" customHeight="1" x14ac:dyDescent="0.2">
      <c r="A36" s="22"/>
      <c r="B36" s="35"/>
      <c r="C36" s="1145" t="s">
        <v>577</v>
      </c>
      <c r="D36" s="1146"/>
      <c r="E36" s="1147"/>
      <c r="F36" s="36">
        <v>0.8</v>
      </c>
      <c r="G36" s="37">
        <v>0.14000000000000001</v>
      </c>
      <c r="H36" s="37">
        <v>0.39</v>
      </c>
      <c r="I36" s="37">
        <v>1.31</v>
      </c>
      <c r="J36" s="38">
        <v>1.26</v>
      </c>
      <c r="K36" s="22"/>
      <c r="L36" s="22"/>
      <c r="M36" s="22"/>
      <c r="N36" s="22"/>
      <c r="O36" s="22"/>
      <c r="P36" s="22"/>
    </row>
    <row r="37" spans="1:16" ht="39" customHeight="1" x14ac:dyDescent="0.2">
      <c r="A37" s="22"/>
      <c r="B37" s="35"/>
      <c r="C37" s="1145" t="s">
        <v>578</v>
      </c>
      <c r="D37" s="1146"/>
      <c r="E37" s="1147"/>
      <c r="F37" s="36">
        <v>0</v>
      </c>
      <c r="G37" s="37">
        <v>0</v>
      </c>
      <c r="H37" s="37">
        <v>0</v>
      </c>
      <c r="I37" s="37">
        <v>0.14000000000000001</v>
      </c>
      <c r="J37" s="38">
        <v>0.28000000000000003</v>
      </c>
      <c r="K37" s="22"/>
      <c r="L37" s="22"/>
      <c r="M37" s="22"/>
      <c r="N37" s="22"/>
      <c r="O37" s="22"/>
      <c r="P37" s="22"/>
    </row>
    <row r="38" spans="1:16" ht="39" customHeight="1" x14ac:dyDescent="0.2">
      <c r="A38" s="22"/>
      <c r="B38" s="35"/>
      <c r="C38" s="1145" t="s">
        <v>579</v>
      </c>
      <c r="D38" s="1146"/>
      <c r="E38" s="1147"/>
      <c r="F38" s="36">
        <v>0.04</v>
      </c>
      <c r="G38" s="37">
        <v>7.0000000000000007E-2</v>
      </c>
      <c r="H38" s="37">
        <v>0.37</v>
      </c>
      <c r="I38" s="37">
        <v>0.4</v>
      </c>
      <c r="J38" s="38">
        <v>0.21</v>
      </c>
      <c r="K38" s="22"/>
      <c r="L38" s="22"/>
      <c r="M38" s="22"/>
      <c r="N38" s="22"/>
      <c r="O38" s="22"/>
      <c r="P38" s="22"/>
    </row>
    <row r="39" spans="1:16" ht="39" customHeight="1" x14ac:dyDescent="0.2">
      <c r="A39" s="22"/>
      <c r="B39" s="35"/>
      <c r="C39" s="1145" t="s">
        <v>580</v>
      </c>
      <c r="D39" s="1146"/>
      <c r="E39" s="1147"/>
      <c r="F39" s="36">
        <v>0.08</v>
      </c>
      <c r="G39" s="37">
        <v>0.04</v>
      </c>
      <c r="H39" s="37">
        <v>0.04</v>
      </c>
      <c r="I39" s="37">
        <v>0.05</v>
      </c>
      <c r="J39" s="38">
        <v>0.05</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581</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582</v>
      </c>
      <c r="D43" s="1149"/>
      <c r="E43" s="1150"/>
      <c r="F43" s="41">
        <v>4.22</v>
      </c>
      <c r="G43" s="42" t="s">
        <v>529</v>
      </c>
      <c r="H43" s="42" t="s">
        <v>529</v>
      </c>
      <c r="I43" s="42" t="s">
        <v>529</v>
      </c>
      <c r="J43" s="43" t="s">
        <v>529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Byh8l4i1I6cWIWiAdMkcvfgcUtEN6Y1lUIU/jfK5RykSNLg0Z2bizsWD12y4j7eMtnrfLy7OO6gJHcqv0asqw==" saltValue="vOKFxuoaMOAibo4pGo20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634</v>
      </c>
      <c r="L45" s="60">
        <v>660</v>
      </c>
      <c r="M45" s="60">
        <v>639</v>
      </c>
      <c r="N45" s="60">
        <v>685</v>
      </c>
      <c r="O45" s="61">
        <v>648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529</v>
      </c>
      <c r="L46" s="64" t="s">
        <v>529</v>
      </c>
      <c r="M46" s="64" t="s">
        <v>529</v>
      </c>
      <c r="N46" s="64" t="s">
        <v>529</v>
      </c>
      <c r="O46" s="65" t="s">
        <v>529</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529</v>
      </c>
      <c r="L47" s="64" t="s">
        <v>529</v>
      </c>
      <c r="M47" s="64" t="s">
        <v>529</v>
      </c>
      <c r="N47" s="64" t="s">
        <v>529</v>
      </c>
      <c r="O47" s="65" t="s">
        <v>529</v>
      </c>
      <c r="P47" s="48"/>
      <c r="Q47" s="48"/>
      <c r="R47" s="48"/>
      <c r="S47" s="48"/>
      <c r="T47" s="48"/>
      <c r="U47" s="48"/>
    </row>
    <row r="48" spans="1:21" ht="30.75" customHeight="1" x14ac:dyDescent="0.2">
      <c r="A48" s="48"/>
      <c r="B48" s="1155"/>
      <c r="C48" s="1156"/>
      <c r="D48" s="62"/>
      <c r="E48" s="1161" t="s">
        <v>15</v>
      </c>
      <c r="F48" s="1161"/>
      <c r="G48" s="1161"/>
      <c r="H48" s="1161"/>
      <c r="I48" s="1161"/>
      <c r="J48" s="1162"/>
      <c r="K48" s="63">
        <v>82</v>
      </c>
      <c r="L48" s="64">
        <v>78</v>
      </c>
      <c r="M48" s="64">
        <v>73</v>
      </c>
      <c r="N48" s="64">
        <v>73</v>
      </c>
      <c r="O48" s="65">
        <v>68</v>
      </c>
      <c r="P48" s="48"/>
      <c r="Q48" s="48"/>
      <c r="R48" s="48"/>
      <c r="S48" s="48"/>
      <c r="T48" s="48"/>
      <c r="U48" s="48"/>
    </row>
    <row r="49" spans="1:21" ht="30.75" customHeight="1" x14ac:dyDescent="0.2">
      <c r="A49" s="48"/>
      <c r="B49" s="1155"/>
      <c r="C49" s="1156"/>
      <c r="D49" s="62"/>
      <c r="E49" s="1161" t="s">
        <v>16</v>
      </c>
      <c r="F49" s="1161"/>
      <c r="G49" s="1161"/>
      <c r="H49" s="1161"/>
      <c r="I49" s="1161"/>
      <c r="J49" s="1162"/>
      <c r="K49" s="63">
        <v>92</v>
      </c>
      <c r="L49" s="64">
        <v>91</v>
      </c>
      <c r="M49" s="64">
        <v>91</v>
      </c>
      <c r="N49" s="64">
        <v>99</v>
      </c>
      <c r="O49" s="65">
        <v>78</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529</v>
      </c>
      <c r="L50" s="64" t="s">
        <v>529</v>
      </c>
      <c r="M50" s="64" t="s">
        <v>529</v>
      </c>
      <c r="N50" s="64" t="s">
        <v>529</v>
      </c>
      <c r="O50" s="65" t="s">
        <v>529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529</v>
      </c>
      <c r="L51" s="64" t="s">
        <v>529</v>
      </c>
      <c r="M51" s="64" t="s">
        <v>529</v>
      </c>
      <c r="N51" s="64" t="s">
        <v>529</v>
      </c>
      <c r="O51" s="65" t="s">
        <v>529</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569</v>
      </c>
      <c r="L52" s="64">
        <v>585</v>
      </c>
      <c r="M52" s="64">
        <v>562</v>
      </c>
      <c r="N52" s="64">
        <v>587</v>
      </c>
      <c r="O52" s="65">
        <v>561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239</v>
      </c>
      <c r="L53" s="69">
        <v>244</v>
      </c>
      <c r="M53" s="69">
        <v>241</v>
      </c>
      <c r="N53" s="69">
        <v>270</v>
      </c>
      <c r="O53" s="70">
        <v>233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aFn3PKc/CJAfV09ri1L4jPZ4rW5YCCvdjqrO5VBTSTXj6jyf6hKj8z4p77Re7YksrEsutip8ZzxPYRXP8eN8Q==" saltValue="6r1WTaRfvM+H/EUWm9hty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570</v>
      </c>
      <c r="J40" s="103" t="s">
        <v>571</v>
      </c>
      <c r="K40" s="103" t="s">
        <v>572</v>
      </c>
      <c r="L40" s="103" t="s">
        <v>573</v>
      </c>
      <c r="M40" s="104" t="s">
        <v>574</v>
      </c>
    </row>
    <row r="41" spans="2:13" ht="27.75" customHeight="1" x14ac:dyDescent="0.2">
      <c r="B41" s="1184" t="s">
        <v>32</v>
      </c>
      <c r="C41" s="1185"/>
      <c r="D41" s="105"/>
      <c r="E41" s="1190" t="s">
        <v>33</v>
      </c>
      <c r="F41" s="1190"/>
      <c r="G41" s="1190"/>
      <c r="H41" s="1191"/>
      <c r="I41" s="355">
        <v>5465</v>
      </c>
      <c r="J41" s="356">
        <v>5339</v>
      </c>
      <c r="K41" s="356">
        <v>5377</v>
      </c>
      <c r="L41" s="356">
        <v>5108</v>
      </c>
      <c r="M41" s="357">
        <v>4752</v>
      </c>
    </row>
    <row r="42" spans="2:13" ht="27.75" customHeight="1" x14ac:dyDescent="0.2">
      <c r="B42" s="1186"/>
      <c r="C42" s="1187"/>
      <c r="D42" s="106"/>
      <c r="E42" s="1192" t="s">
        <v>34</v>
      </c>
      <c r="F42" s="1192"/>
      <c r="G42" s="1192"/>
      <c r="H42" s="1193"/>
      <c r="I42" s="358" t="s">
        <v>529</v>
      </c>
      <c r="J42" s="359" t="s">
        <v>529</v>
      </c>
      <c r="K42" s="359" t="s">
        <v>529</v>
      </c>
      <c r="L42" s="359" t="s">
        <v>529</v>
      </c>
      <c r="M42" s="360" t="s">
        <v>529</v>
      </c>
    </row>
    <row r="43" spans="2:13" ht="27.75" customHeight="1" x14ac:dyDescent="0.2">
      <c r="B43" s="1186"/>
      <c r="C43" s="1187"/>
      <c r="D43" s="106"/>
      <c r="E43" s="1192" t="s">
        <v>35</v>
      </c>
      <c r="F43" s="1192"/>
      <c r="G43" s="1192"/>
      <c r="H43" s="1193"/>
      <c r="I43" s="358">
        <v>592</v>
      </c>
      <c r="J43" s="359">
        <v>549</v>
      </c>
      <c r="K43" s="359">
        <v>515</v>
      </c>
      <c r="L43" s="359">
        <v>464</v>
      </c>
      <c r="M43" s="360">
        <v>416</v>
      </c>
    </row>
    <row r="44" spans="2:13" ht="27.75" customHeight="1" x14ac:dyDescent="0.2">
      <c r="B44" s="1186"/>
      <c r="C44" s="1187"/>
      <c r="D44" s="106"/>
      <c r="E44" s="1192" t="s">
        <v>36</v>
      </c>
      <c r="F44" s="1192"/>
      <c r="G44" s="1192"/>
      <c r="H44" s="1193"/>
      <c r="I44" s="358">
        <v>701</v>
      </c>
      <c r="J44" s="359">
        <v>676</v>
      </c>
      <c r="K44" s="359">
        <v>602</v>
      </c>
      <c r="L44" s="359">
        <v>543</v>
      </c>
      <c r="M44" s="360">
        <v>545</v>
      </c>
    </row>
    <row r="45" spans="2:13" ht="27.75" customHeight="1" x14ac:dyDescent="0.2">
      <c r="B45" s="1186"/>
      <c r="C45" s="1187"/>
      <c r="D45" s="106"/>
      <c r="E45" s="1192" t="s">
        <v>37</v>
      </c>
      <c r="F45" s="1192"/>
      <c r="G45" s="1192"/>
      <c r="H45" s="1193"/>
      <c r="I45" s="358">
        <v>1466</v>
      </c>
      <c r="J45" s="359">
        <v>1443</v>
      </c>
      <c r="K45" s="359">
        <v>1414</v>
      </c>
      <c r="L45" s="359">
        <v>1474</v>
      </c>
      <c r="M45" s="360">
        <v>1447</v>
      </c>
    </row>
    <row r="46" spans="2:13" ht="27.75" customHeight="1" x14ac:dyDescent="0.2">
      <c r="B46" s="1186"/>
      <c r="C46" s="1187"/>
      <c r="D46" s="107"/>
      <c r="E46" s="1192" t="s">
        <v>38</v>
      </c>
      <c r="F46" s="1192"/>
      <c r="G46" s="1192"/>
      <c r="H46" s="1193"/>
      <c r="I46" s="358">
        <v>37</v>
      </c>
      <c r="J46" s="359">
        <v>34</v>
      </c>
      <c r="K46" s="359">
        <v>27</v>
      </c>
      <c r="L46" s="359">
        <v>24</v>
      </c>
      <c r="M46" s="360" t="s">
        <v>529</v>
      </c>
    </row>
    <row r="47" spans="2:13" ht="27.75" customHeight="1" x14ac:dyDescent="0.2">
      <c r="B47" s="1186"/>
      <c r="C47" s="1187"/>
      <c r="D47" s="108"/>
      <c r="E47" s="1194" t="s">
        <v>39</v>
      </c>
      <c r="F47" s="1195"/>
      <c r="G47" s="1195"/>
      <c r="H47" s="1196"/>
      <c r="I47" s="358" t="s">
        <v>529</v>
      </c>
      <c r="J47" s="359" t="s">
        <v>529</v>
      </c>
      <c r="K47" s="359" t="s">
        <v>529</v>
      </c>
      <c r="L47" s="359" t="s">
        <v>529</v>
      </c>
      <c r="M47" s="360" t="s">
        <v>529</v>
      </c>
    </row>
    <row r="48" spans="2:13" ht="27.75" customHeight="1" x14ac:dyDescent="0.2">
      <c r="B48" s="1186"/>
      <c r="C48" s="1187"/>
      <c r="D48" s="106"/>
      <c r="E48" s="1192" t="s">
        <v>40</v>
      </c>
      <c r="F48" s="1192"/>
      <c r="G48" s="1192"/>
      <c r="H48" s="1193"/>
      <c r="I48" s="358" t="s">
        <v>529</v>
      </c>
      <c r="J48" s="359" t="s">
        <v>529</v>
      </c>
      <c r="K48" s="359" t="s">
        <v>529</v>
      </c>
      <c r="L48" s="359" t="s">
        <v>529</v>
      </c>
      <c r="M48" s="360" t="s">
        <v>529</v>
      </c>
    </row>
    <row r="49" spans="2:13" ht="27.75" customHeight="1" x14ac:dyDescent="0.2">
      <c r="B49" s="1188"/>
      <c r="C49" s="1189"/>
      <c r="D49" s="106"/>
      <c r="E49" s="1192" t="s">
        <v>41</v>
      </c>
      <c r="F49" s="1192"/>
      <c r="G49" s="1192"/>
      <c r="H49" s="1193"/>
      <c r="I49" s="358" t="s">
        <v>529</v>
      </c>
      <c r="J49" s="359" t="s">
        <v>529</v>
      </c>
      <c r="K49" s="359" t="s">
        <v>529</v>
      </c>
      <c r="L49" s="359" t="s">
        <v>529</v>
      </c>
      <c r="M49" s="360" t="s">
        <v>529</v>
      </c>
    </row>
    <row r="50" spans="2:13" ht="27.75" customHeight="1" x14ac:dyDescent="0.2">
      <c r="B50" s="1197" t="s">
        <v>42</v>
      </c>
      <c r="C50" s="1198"/>
      <c r="D50" s="109"/>
      <c r="E50" s="1192" t="s">
        <v>43</v>
      </c>
      <c r="F50" s="1192"/>
      <c r="G50" s="1192"/>
      <c r="H50" s="1193"/>
      <c r="I50" s="358">
        <v>1684</v>
      </c>
      <c r="J50" s="359">
        <v>2093</v>
      </c>
      <c r="K50" s="359">
        <v>2334</v>
      </c>
      <c r="L50" s="359">
        <v>2721</v>
      </c>
      <c r="M50" s="360">
        <v>3206</v>
      </c>
    </row>
    <row r="51" spans="2:13" ht="27.75" customHeight="1" x14ac:dyDescent="0.2">
      <c r="B51" s="1186"/>
      <c r="C51" s="1187"/>
      <c r="D51" s="106"/>
      <c r="E51" s="1192" t="s">
        <v>44</v>
      </c>
      <c r="F51" s="1192"/>
      <c r="G51" s="1192"/>
      <c r="H51" s="1193"/>
      <c r="I51" s="358">
        <v>5</v>
      </c>
      <c r="J51" s="359">
        <v>2</v>
      </c>
      <c r="K51" s="359">
        <v>1</v>
      </c>
      <c r="L51" s="359" t="s">
        <v>529</v>
      </c>
      <c r="M51" s="360" t="s">
        <v>529</v>
      </c>
    </row>
    <row r="52" spans="2:13" ht="27.75" customHeight="1" x14ac:dyDescent="0.2">
      <c r="B52" s="1188"/>
      <c r="C52" s="1189"/>
      <c r="D52" s="106"/>
      <c r="E52" s="1192" t="s">
        <v>45</v>
      </c>
      <c r="F52" s="1192"/>
      <c r="G52" s="1192"/>
      <c r="H52" s="1193"/>
      <c r="I52" s="358">
        <v>5127</v>
      </c>
      <c r="J52" s="359">
        <v>4840</v>
      </c>
      <c r="K52" s="359">
        <v>4834</v>
      </c>
      <c r="L52" s="359">
        <v>4560</v>
      </c>
      <c r="M52" s="360">
        <v>4346</v>
      </c>
    </row>
    <row r="53" spans="2:13" ht="27.75" customHeight="1" thickBot="1" x14ac:dyDescent="0.25">
      <c r="B53" s="1199" t="s">
        <v>46</v>
      </c>
      <c r="C53" s="1200"/>
      <c r="D53" s="110"/>
      <c r="E53" s="1201" t="s">
        <v>47</v>
      </c>
      <c r="F53" s="1201"/>
      <c r="G53" s="1201"/>
      <c r="H53" s="1202"/>
      <c r="I53" s="361">
        <v>1446</v>
      </c>
      <c r="J53" s="362">
        <v>1105</v>
      </c>
      <c r="K53" s="362">
        <v>767</v>
      </c>
      <c r="L53" s="362">
        <v>332</v>
      </c>
      <c r="M53" s="363">
        <v>-392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v7djAlBH6CJa9lgMwBjWBZ/EunJ1G4shJQWGRZ/IUZ1gYKEu+0Mn+7OjH7U1R7xMuE8JnuJSLjc3CHFT9FAAw==" saltValue="ger12huS/zbzvFFr8Zgf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572</v>
      </c>
      <c r="G54" s="119" t="s">
        <v>573</v>
      </c>
      <c r="H54" s="120" t="s">
        <v>574</v>
      </c>
    </row>
    <row r="55" spans="2:8" ht="52.5" customHeight="1" x14ac:dyDescent="0.2">
      <c r="B55" s="121"/>
      <c r="C55" s="1211" t="s">
        <v>50</v>
      </c>
      <c r="D55" s="1211"/>
      <c r="E55" s="1212"/>
      <c r="F55" s="122">
        <v>1409</v>
      </c>
      <c r="G55" s="122">
        <v>1715</v>
      </c>
      <c r="H55" s="123">
        <v>2141</v>
      </c>
    </row>
    <row r="56" spans="2:8" ht="52.5" customHeight="1" x14ac:dyDescent="0.2">
      <c r="B56" s="124"/>
      <c r="C56" s="1213" t="s">
        <v>51</v>
      </c>
      <c r="D56" s="1213"/>
      <c r="E56" s="1214"/>
      <c r="F56" s="125">
        <v>15</v>
      </c>
      <c r="G56" s="125">
        <v>53</v>
      </c>
      <c r="H56" s="126">
        <v>53</v>
      </c>
    </row>
    <row r="57" spans="2:8" ht="53.25" customHeight="1" x14ac:dyDescent="0.2">
      <c r="B57" s="124"/>
      <c r="C57" s="1215" t="s">
        <v>52</v>
      </c>
      <c r="D57" s="1215"/>
      <c r="E57" s="1216"/>
      <c r="F57" s="127">
        <v>636</v>
      </c>
      <c r="G57" s="127">
        <v>679</v>
      </c>
      <c r="H57" s="128">
        <v>734</v>
      </c>
    </row>
    <row r="58" spans="2:8" ht="45.75" customHeight="1" x14ac:dyDescent="0.2">
      <c r="B58" s="129"/>
      <c r="C58" s="1203" t="s">
        <v>600</v>
      </c>
      <c r="D58" s="1204"/>
      <c r="E58" s="1205"/>
      <c r="F58" s="130">
        <v>338</v>
      </c>
      <c r="G58" s="130">
        <v>333</v>
      </c>
      <c r="H58" s="131">
        <v>326</v>
      </c>
    </row>
    <row r="59" spans="2:8" ht="45.75" customHeight="1" x14ac:dyDescent="0.2">
      <c r="B59" s="129"/>
      <c r="C59" s="1203" t="s">
        <v>601</v>
      </c>
      <c r="D59" s="1204"/>
      <c r="E59" s="1205"/>
      <c r="F59" s="130">
        <v>90</v>
      </c>
      <c r="G59" s="130">
        <v>119</v>
      </c>
      <c r="H59" s="131">
        <v>150</v>
      </c>
    </row>
    <row r="60" spans="2:8" ht="45.75" customHeight="1" x14ac:dyDescent="0.2">
      <c r="B60" s="129"/>
      <c r="C60" s="1203" t="s">
        <v>602</v>
      </c>
      <c r="D60" s="1204"/>
      <c r="E60" s="1205"/>
      <c r="F60" s="130">
        <v>55</v>
      </c>
      <c r="G60" s="130">
        <v>67</v>
      </c>
      <c r="H60" s="131">
        <v>95</v>
      </c>
    </row>
    <row r="61" spans="2:8" ht="45.75" customHeight="1" x14ac:dyDescent="0.2">
      <c r="B61" s="129"/>
      <c r="C61" s="1203" t="s">
        <v>603</v>
      </c>
      <c r="D61" s="1204"/>
      <c r="E61" s="1205"/>
      <c r="F61" s="130">
        <v>58</v>
      </c>
      <c r="G61" s="130">
        <v>58</v>
      </c>
      <c r="H61" s="131">
        <v>56</v>
      </c>
    </row>
    <row r="62" spans="2:8" ht="45.75" customHeight="1" thickBot="1" x14ac:dyDescent="0.25">
      <c r="B62" s="132"/>
      <c r="C62" s="1206" t="s">
        <v>604</v>
      </c>
      <c r="D62" s="1207"/>
      <c r="E62" s="1208"/>
      <c r="F62" s="133">
        <v>37</v>
      </c>
      <c r="G62" s="133">
        <v>47</v>
      </c>
      <c r="H62" s="134">
        <v>55</v>
      </c>
    </row>
    <row r="63" spans="2:8" ht="52.5" customHeight="1" thickBot="1" x14ac:dyDescent="0.25">
      <c r="B63" s="135"/>
      <c r="C63" s="1209" t="s">
        <v>53</v>
      </c>
      <c r="D63" s="1209"/>
      <c r="E63" s="1210"/>
      <c r="F63" s="136">
        <v>2060</v>
      </c>
      <c r="G63" s="136">
        <v>2447</v>
      </c>
      <c r="H63" s="137">
        <v>2928</v>
      </c>
    </row>
    <row r="64" spans="2:8" ht="13.2" x14ac:dyDescent="0.2"/>
  </sheetData>
  <sheetProtection algorithmName="SHA-512" hashValue="09nDyupedETArFbqc3GezvqxUGFfMPyfQN1fqbXYXG8QT1VAQ8+dNTqccQgxqLkfmCjxhyTTzXblFEc3o6b53Q==" saltValue="Bi1RX94VVWxtQfT1hJwr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567</v>
      </c>
      <c r="G2" s="151"/>
      <c r="H2" s="152"/>
    </row>
    <row r="3" spans="1:8" x14ac:dyDescent="0.2">
      <c r="A3" s="148" t="s">
        <v>560</v>
      </c>
      <c r="B3" s="153"/>
      <c r="C3" s="154"/>
      <c r="D3" s="155">
        <v>101216</v>
      </c>
      <c r="E3" s="156"/>
      <c r="F3" s="157">
        <v>114790</v>
      </c>
      <c r="G3" s="158"/>
      <c r="H3" s="159"/>
    </row>
    <row r="4" spans="1:8" x14ac:dyDescent="0.2">
      <c r="A4" s="160"/>
      <c r="B4" s="161"/>
      <c r="C4" s="162"/>
      <c r="D4" s="163">
        <v>46358</v>
      </c>
      <c r="E4" s="164"/>
      <c r="F4" s="165">
        <v>55601</v>
      </c>
      <c r="G4" s="166"/>
      <c r="H4" s="167"/>
    </row>
    <row r="5" spans="1:8" x14ac:dyDescent="0.2">
      <c r="A5" s="148" t="s">
        <v>562</v>
      </c>
      <c r="B5" s="153"/>
      <c r="C5" s="154"/>
      <c r="D5" s="155">
        <v>66754</v>
      </c>
      <c r="E5" s="156"/>
      <c r="F5" s="157">
        <v>126262</v>
      </c>
      <c r="G5" s="158"/>
      <c r="H5" s="159"/>
    </row>
    <row r="6" spans="1:8" x14ac:dyDescent="0.2">
      <c r="A6" s="160"/>
      <c r="B6" s="161"/>
      <c r="C6" s="162"/>
      <c r="D6" s="163">
        <v>35154</v>
      </c>
      <c r="E6" s="164"/>
      <c r="F6" s="165">
        <v>56769</v>
      </c>
      <c r="G6" s="166"/>
      <c r="H6" s="167"/>
    </row>
    <row r="7" spans="1:8" x14ac:dyDescent="0.2">
      <c r="A7" s="148" t="s">
        <v>563</v>
      </c>
      <c r="B7" s="153"/>
      <c r="C7" s="154"/>
      <c r="D7" s="155">
        <v>111678</v>
      </c>
      <c r="E7" s="156"/>
      <c r="F7" s="157">
        <v>126525</v>
      </c>
      <c r="G7" s="158"/>
      <c r="H7" s="159"/>
    </row>
    <row r="8" spans="1:8" x14ac:dyDescent="0.2">
      <c r="A8" s="160"/>
      <c r="B8" s="161"/>
      <c r="C8" s="162"/>
      <c r="D8" s="163">
        <v>69711</v>
      </c>
      <c r="E8" s="164"/>
      <c r="F8" s="165">
        <v>67052</v>
      </c>
      <c r="G8" s="166"/>
      <c r="H8" s="167"/>
    </row>
    <row r="9" spans="1:8" x14ac:dyDescent="0.2">
      <c r="A9" s="148" t="s">
        <v>564</v>
      </c>
      <c r="B9" s="153"/>
      <c r="C9" s="154"/>
      <c r="D9" s="155">
        <v>58614</v>
      </c>
      <c r="E9" s="156"/>
      <c r="F9" s="157">
        <v>122054</v>
      </c>
      <c r="G9" s="158"/>
      <c r="H9" s="159"/>
    </row>
    <row r="10" spans="1:8" x14ac:dyDescent="0.2">
      <c r="A10" s="160"/>
      <c r="B10" s="161"/>
      <c r="C10" s="162"/>
      <c r="D10" s="163">
        <v>38973</v>
      </c>
      <c r="E10" s="164"/>
      <c r="F10" s="165">
        <v>68298</v>
      </c>
      <c r="G10" s="166"/>
      <c r="H10" s="167"/>
    </row>
    <row r="11" spans="1:8" x14ac:dyDescent="0.2">
      <c r="A11" s="148" t="s">
        <v>565</v>
      </c>
      <c r="B11" s="153"/>
      <c r="C11" s="154"/>
      <c r="D11" s="155">
        <v>50243</v>
      </c>
      <c r="E11" s="156"/>
      <c r="F11" s="157">
        <v>111644</v>
      </c>
      <c r="G11" s="158"/>
      <c r="H11" s="159"/>
    </row>
    <row r="12" spans="1:8" x14ac:dyDescent="0.2">
      <c r="A12" s="160"/>
      <c r="B12" s="161"/>
      <c r="C12" s="168"/>
      <c r="D12" s="163">
        <v>35790</v>
      </c>
      <c r="E12" s="164"/>
      <c r="F12" s="165">
        <v>66606</v>
      </c>
      <c r="G12" s="166"/>
      <c r="H12" s="167"/>
    </row>
    <row r="13" spans="1:8" x14ac:dyDescent="0.2">
      <c r="A13" s="148"/>
      <c r="B13" s="153"/>
      <c r="C13" s="169"/>
      <c r="D13" s="170">
        <v>77701</v>
      </c>
      <c r="E13" s="171"/>
      <c r="F13" s="172">
        <v>120255</v>
      </c>
      <c r="G13" s="173"/>
      <c r="H13" s="159"/>
    </row>
    <row r="14" spans="1:8" x14ac:dyDescent="0.2">
      <c r="A14" s="160"/>
      <c r="B14" s="161"/>
      <c r="C14" s="162"/>
      <c r="D14" s="163">
        <v>45197</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2.2999999999999998</v>
      </c>
      <c r="C19" s="174">
        <f>ROUND(VALUE(SUBSTITUTE(実質収支比率等に係る経年分析!G$48,"▲","-")),2)</f>
        <v>2.15</v>
      </c>
      <c r="D19" s="174">
        <f>ROUND(VALUE(SUBSTITUTE(実質収支比率等に係る経年分析!H$48,"▲","-")),2)</f>
        <v>0.65</v>
      </c>
      <c r="E19" s="174">
        <f>ROUND(VALUE(SUBSTITUTE(実質収支比率等に係る経年分析!I$48,"▲","-")),2)</f>
        <v>2.73</v>
      </c>
      <c r="F19" s="174">
        <f>ROUND(VALUE(SUBSTITUTE(実質収支比率等に係る経年分析!J$48,"▲","-")),2)</f>
        <v>2.91</v>
      </c>
    </row>
    <row r="20" spans="1:11" x14ac:dyDescent="0.2">
      <c r="A20" s="174" t="s">
        <v>57</v>
      </c>
      <c r="B20" s="174">
        <f>ROUND(VALUE(SUBSTITUTE(実質収支比率等に係る経年分析!F$47,"▲","-")),2)</f>
        <v>35.049999999999997</v>
      </c>
      <c r="C20" s="174">
        <f>ROUND(VALUE(SUBSTITUTE(実質収支比率等に係る経年分析!G$47,"▲","-")),2)</f>
        <v>35.380000000000003</v>
      </c>
      <c r="D20" s="174">
        <f>ROUND(VALUE(SUBSTITUTE(実質収支比率等に係る経年分析!H$47,"▲","-")),2)</f>
        <v>40.49</v>
      </c>
      <c r="E20" s="174">
        <f>ROUND(VALUE(SUBSTITUTE(実質収支比率等に係る経年分析!I$47,"▲","-")),2)</f>
        <v>45.84</v>
      </c>
      <c r="F20" s="174">
        <f>ROUND(VALUE(SUBSTITUTE(実質収支比率等に係る経年分析!J$47,"▲","-")),2)</f>
        <v>59.57</v>
      </c>
    </row>
    <row r="21" spans="1:11" x14ac:dyDescent="0.2">
      <c r="A21" s="174" t="s">
        <v>58</v>
      </c>
      <c r="B21" s="174">
        <f>IF(ISNUMBER(VALUE(SUBSTITUTE(実質収支比率等に係る経年分析!F$49,"▲","-"))),ROUND(VALUE(SUBSTITUTE(実質収支比率等に係る経年分析!F$49,"▲","-")),2),NA())</f>
        <v>2.39</v>
      </c>
      <c r="C21" s="174">
        <f>IF(ISNUMBER(VALUE(SUBSTITUTE(実質収支比率等に係る経年分析!G$49,"▲","-"))),ROUND(VALUE(SUBSTITUTE(実質収支比率等に係る経年分析!G$49,"▲","-")),2),NA())</f>
        <v>0.54</v>
      </c>
      <c r="D21" s="174">
        <f>IF(ISNUMBER(VALUE(SUBSTITUTE(実質収支比率等に係る経年分析!H$49,"▲","-"))),ROUND(VALUE(SUBSTITUTE(実質収支比率等に係る経年分析!H$49,"▲","-")),2),NA())</f>
        <v>5.1100000000000003</v>
      </c>
      <c r="E21" s="174">
        <f>IF(ISNUMBER(VALUE(SUBSTITUTE(実質収支比率等に係る経年分析!I$49,"▲","-"))),ROUND(VALUE(SUBSTITUTE(実質収支比率等に係る経年分析!I$49,"▲","-")),2),NA())</f>
        <v>10.28</v>
      </c>
      <c r="F21" s="174">
        <f>IF(ISNUMBER(VALUE(SUBSTITUTE(実質収支比率等に係る経年分析!J$49,"▲","-"))),ROUND(VALUE(SUBSTITUTE(実質収支比率等に係る経年分析!J$49,"▲","-")),2),NA())</f>
        <v>11.93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4.22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2">
      <c r="A33" s="175" t="str">
        <f>IF(連結実質赤字比率に係る赤字・黒字の構成分析!C$37="",NA(),連結実質赤字比率に係る赤字・黒字の構成分析!C$37)</f>
        <v>浄化槽整備事業特別会計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0.14000000000000001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0.14000000000000001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2.91</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4.1399999999999997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4.5199999999999996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4.09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569</v>
      </c>
      <c r="E42" s="176"/>
      <c r="F42" s="176"/>
      <c r="G42" s="176">
        <f>'実質公債費比率（分子）の構造'!L$52</f>
        <v>585</v>
      </c>
      <c r="H42" s="176"/>
      <c r="I42" s="176"/>
      <c r="J42" s="176">
        <f>'実質公債費比率（分子）の構造'!M$52</f>
        <v>562</v>
      </c>
      <c r="K42" s="176"/>
      <c r="L42" s="176"/>
      <c r="M42" s="176">
        <f>'実質公債費比率（分子）の構造'!N$52</f>
        <v>587</v>
      </c>
      <c r="N42" s="176"/>
      <c r="O42" s="176"/>
      <c r="P42" s="176">
        <f>'実質公債費比率（分子）の構造'!O$52</f>
        <v>561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92</v>
      </c>
      <c r="C45" s="176"/>
      <c r="D45" s="176"/>
      <c r="E45" s="176">
        <f>'実質公債費比率（分子）の構造'!L$49</f>
        <v>91</v>
      </c>
      <c r="F45" s="176"/>
      <c r="G45" s="176"/>
      <c r="H45" s="176">
        <f>'実質公債費比率（分子）の構造'!M$49</f>
        <v>91</v>
      </c>
      <c r="I45" s="176"/>
      <c r="J45" s="176"/>
      <c r="K45" s="176">
        <f>'実質公債費比率（分子）の構造'!N$49</f>
        <v>99</v>
      </c>
      <c r="L45" s="176"/>
      <c r="M45" s="176"/>
      <c r="N45" s="176">
        <f>'実質公債費比率（分子）の構造'!O$49</f>
        <v>78</v>
      </c>
      <c r="O45" s="176"/>
      <c r="P45" s="176"/>
    </row>
    <row r="46" spans="1:16" x14ac:dyDescent="0.2">
      <c r="A46" s="176" t="s">
        <v>69</v>
      </c>
      <c r="B46" s="176">
        <f>'実質公債費比率（分子）の構造'!K$48</f>
        <v>82</v>
      </c>
      <c r="C46" s="176"/>
      <c r="D46" s="176"/>
      <c r="E46" s="176">
        <f>'実質公債費比率（分子）の構造'!L$48</f>
        <v>78</v>
      </c>
      <c r="F46" s="176"/>
      <c r="G46" s="176"/>
      <c r="H46" s="176">
        <f>'実質公債費比率（分子）の構造'!M$48</f>
        <v>73</v>
      </c>
      <c r="I46" s="176"/>
      <c r="J46" s="176"/>
      <c r="K46" s="176">
        <f>'実質公債費比率（分子）の構造'!N$48</f>
        <v>73</v>
      </c>
      <c r="L46" s="176"/>
      <c r="M46" s="176"/>
      <c r="N46" s="176">
        <f>'実質公債費比率（分子）の構造'!O$48</f>
        <v>68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634</v>
      </c>
      <c r="C49" s="176"/>
      <c r="D49" s="176"/>
      <c r="E49" s="176">
        <f>'実質公債費比率（分子）の構造'!L$45</f>
        <v>660</v>
      </c>
      <c r="F49" s="176"/>
      <c r="G49" s="176"/>
      <c r="H49" s="176">
        <f>'実質公債費比率（分子）の構造'!M$45</f>
        <v>639</v>
      </c>
      <c r="I49" s="176"/>
      <c r="J49" s="176"/>
      <c r="K49" s="176">
        <f>'実質公債費比率（分子）の構造'!N$45</f>
        <v>685</v>
      </c>
      <c r="L49" s="176"/>
      <c r="M49" s="176"/>
      <c r="N49" s="176">
        <f>'実質公債費比率（分子）の構造'!O$45</f>
        <v>648</v>
      </c>
      <c r="O49" s="176"/>
      <c r="P49" s="176"/>
    </row>
    <row r="50" spans="1:16" x14ac:dyDescent="0.2">
      <c r="A50" s="176" t="s">
        <v>73</v>
      </c>
      <c r="B50" s="176" t="e">
        <f>NA()</f>
        <v>#N/A</v>
      </c>
      <c r="C50" s="176">
        <f>IF(ISNUMBER('実質公債費比率（分子）の構造'!K$53),'実質公債費比率（分子）の構造'!K$53,NA())</f>
        <v>239</v>
      </c>
      <c r="D50" s="176" t="e">
        <f>NA()</f>
        <v>#N/A</v>
      </c>
      <c r="E50" s="176" t="e">
        <f>NA()</f>
        <v>#N/A</v>
      </c>
      <c r="F50" s="176">
        <f>IF(ISNUMBER('実質公債費比率（分子）の構造'!L$53),'実質公債費比率（分子）の構造'!L$53,NA())</f>
        <v>244</v>
      </c>
      <c r="G50" s="176" t="e">
        <f>NA()</f>
        <v>#N/A</v>
      </c>
      <c r="H50" s="176" t="e">
        <f>NA()</f>
        <v>#N/A</v>
      </c>
      <c r="I50" s="176">
        <f>IF(ISNUMBER('実質公債費比率（分子）の構造'!M$53),'実質公債費比率（分子）の構造'!M$53,NA())</f>
        <v>241</v>
      </c>
      <c r="J50" s="176" t="e">
        <f>NA()</f>
        <v>#N/A</v>
      </c>
      <c r="K50" s="176" t="e">
        <f>NA()</f>
        <v>#N/A</v>
      </c>
      <c r="L50" s="176">
        <f>IF(ISNUMBER('実質公債費比率（分子）の構造'!N$53),'実質公債費比率（分子）の構造'!N$53,NA())</f>
        <v>270</v>
      </c>
      <c r="M50" s="176" t="e">
        <f>NA()</f>
        <v>#N/A</v>
      </c>
      <c r="N50" s="176" t="e">
        <f>NA()</f>
        <v>#N/A</v>
      </c>
      <c r="O50" s="176">
        <f>IF(ISNUMBER('実質公債費比率（分子）の構造'!O$53),'実質公債費比率（分子）の構造'!O$53,NA())</f>
        <v>233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5127</v>
      </c>
      <c r="E56" s="175"/>
      <c r="F56" s="175"/>
      <c r="G56" s="175">
        <f>'将来負担比率（分子）の構造'!J$52</f>
        <v>4840</v>
      </c>
      <c r="H56" s="175"/>
      <c r="I56" s="175"/>
      <c r="J56" s="175">
        <f>'将来負担比率（分子）の構造'!K$52</f>
        <v>4834</v>
      </c>
      <c r="K56" s="175"/>
      <c r="L56" s="175"/>
      <c r="M56" s="175">
        <f>'将来負担比率（分子）の構造'!L$52</f>
        <v>4560</v>
      </c>
      <c r="N56" s="175"/>
      <c r="O56" s="175"/>
      <c r="P56" s="175">
        <f>'将来負担比率（分子）の構造'!M$52</f>
        <v>4346</v>
      </c>
    </row>
    <row r="57" spans="1:16" x14ac:dyDescent="0.2">
      <c r="A57" s="175" t="s">
        <v>44</v>
      </c>
      <c r="B57" s="175"/>
      <c r="C57" s="175"/>
      <c r="D57" s="175">
        <f>'将来負担比率（分子）の構造'!I$51</f>
        <v>5</v>
      </c>
      <c r="E57" s="175"/>
      <c r="F57" s="175"/>
      <c r="G57" s="175">
        <f>'将来負担比率（分子）の構造'!J$51</f>
        <v>2</v>
      </c>
      <c r="H57" s="175"/>
      <c r="I57" s="175"/>
      <c r="J57" s="175">
        <f>'将来負担比率（分子）の構造'!K$51</f>
        <v>1</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1684</v>
      </c>
      <c r="E58" s="175"/>
      <c r="F58" s="175"/>
      <c r="G58" s="175">
        <f>'将来負担比率（分子）の構造'!J$50</f>
        <v>2093</v>
      </c>
      <c r="H58" s="175"/>
      <c r="I58" s="175"/>
      <c r="J58" s="175">
        <f>'将来負担比率（分子）の構造'!K$50</f>
        <v>2334</v>
      </c>
      <c r="K58" s="175"/>
      <c r="L58" s="175"/>
      <c r="M58" s="175">
        <f>'将来負担比率（分子）の構造'!L$50</f>
        <v>2721</v>
      </c>
      <c r="N58" s="175"/>
      <c r="O58" s="175"/>
      <c r="P58" s="175">
        <f>'将来負担比率（分子）の構造'!M$50</f>
        <v>3206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37</v>
      </c>
      <c r="C61" s="175"/>
      <c r="D61" s="175"/>
      <c r="E61" s="175">
        <f>'将来負担比率（分子）の構造'!J$46</f>
        <v>34</v>
      </c>
      <c r="F61" s="175"/>
      <c r="G61" s="175"/>
      <c r="H61" s="175">
        <f>'将来負担比率（分子）の構造'!K$46</f>
        <v>27</v>
      </c>
      <c r="I61" s="175"/>
      <c r="J61" s="175"/>
      <c r="K61" s="175">
        <f>'将来負担比率（分子）の構造'!L$46</f>
        <v>24</v>
      </c>
      <c r="L61" s="175"/>
      <c r="M61" s="175"/>
      <c r="N61" s="175" t="str">
        <f>'将来負担比率（分子）の構造'!M$46</f>
        <v>-</v>
      </c>
      <c r="O61" s="175"/>
      <c r="P61" s="175"/>
    </row>
    <row r="62" spans="1:16" x14ac:dyDescent="0.2">
      <c r="A62" s="175" t="s">
        <v>37</v>
      </c>
      <c r="B62" s="175">
        <f>'将来負担比率（分子）の構造'!I$45</f>
        <v>1466</v>
      </c>
      <c r="C62" s="175"/>
      <c r="D62" s="175"/>
      <c r="E62" s="175">
        <f>'将来負担比率（分子）の構造'!J$45</f>
        <v>1443</v>
      </c>
      <c r="F62" s="175"/>
      <c r="G62" s="175"/>
      <c r="H62" s="175">
        <f>'将来負担比率（分子）の構造'!K$45</f>
        <v>1414</v>
      </c>
      <c r="I62" s="175"/>
      <c r="J62" s="175"/>
      <c r="K62" s="175">
        <f>'将来負担比率（分子）の構造'!L$45</f>
        <v>1474</v>
      </c>
      <c r="L62" s="175"/>
      <c r="M62" s="175"/>
      <c r="N62" s="175">
        <f>'将来負担比率（分子）の構造'!M$45</f>
        <v>1447</v>
      </c>
      <c r="O62" s="175"/>
      <c r="P62" s="175"/>
    </row>
    <row r="63" spans="1:16" x14ac:dyDescent="0.2">
      <c r="A63" s="175" t="s">
        <v>36</v>
      </c>
      <c r="B63" s="175">
        <f>'将来負担比率（分子）の構造'!I$44</f>
        <v>701</v>
      </c>
      <c r="C63" s="175"/>
      <c r="D63" s="175"/>
      <c r="E63" s="175">
        <f>'将来負担比率（分子）の構造'!J$44</f>
        <v>676</v>
      </c>
      <c r="F63" s="175"/>
      <c r="G63" s="175"/>
      <c r="H63" s="175">
        <f>'将来負担比率（分子）の構造'!K$44</f>
        <v>602</v>
      </c>
      <c r="I63" s="175"/>
      <c r="J63" s="175"/>
      <c r="K63" s="175">
        <f>'将来負担比率（分子）の構造'!L$44</f>
        <v>543</v>
      </c>
      <c r="L63" s="175"/>
      <c r="M63" s="175"/>
      <c r="N63" s="175">
        <f>'将来負担比率（分子）の構造'!M$44</f>
        <v>545</v>
      </c>
      <c r="O63" s="175"/>
      <c r="P63" s="175"/>
    </row>
    <row r="64" spans="1:16" x14ac:dyDescent="0.2">
      <c r="A64" s="175" t="s">
        <v>35</v>
      </c>
      <c r="B64" s="175">
        <f>'将来負担比率（分子）の構造'!I$43</f>
        <v>592</v>
      </c>
      <c r="C64" s="175"/>
      <c r="D64" s="175"/>
      <c r="E64" s="175">
        <f>'将来負担比率（分子）の構造'!J$43</f>
        <v>549</v>
      </c>
      <c r="F64" s="175"/>
      <c r="G64" s="175"/>
      <c r="H64" s="175">
        <f>'将来負担比率（分子）の構造'!K$43</f>
        <v>515</v>
      </c>
      <c r="I64" s="175"/>
      <c r="J64" s="175"/>
      <c r="K64" s="175">
        <f>'将来負担比率（分子）の構造'!L$43</f>
        <v>464</v>
      </c>
      <c r="L64" s="175"/>
      <c r="M64" s="175"/>
      <c r="N64" s="175">
        <f>'将来負担比率（分子）の構造'!M$43</f>
        <v>416</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5465</v>
      </c>
      <c r="C66" s="175"/>
      <c r="D66" s="175"/>
      <c r="E66" s="175">
        <f>'将来負担比率（分子）の構造'!J$41</f>
        <v>5339</v>
      </c>
      <c r="F66" s="175"/>
      <c r="G66" s="175"/>
      <c r="H66" s="175">
        <f>'将来負担比率（分子）の構造'!K$41</f>
        <v>5377</v>
      </c>
      <c r="I66" s="175"/>
      <c r="J66" s="175"/>
      <c r="K66" s="175">
        <f>'将来負担比率（分子）の構造'!L$41</f>
        <v>5108</v>
      </c>
      <c r="L66" s="175"/>
      <c r="M66" s="175"/>
      <c r="N66" s="175">
        <f>'将来負担比率（分子）の構造'!M$41</f>
        <v>4752</v>
      </c>
      <c r="O66" s="175"/>
      <c r="P66" s="175"/>
    </row>
    <row r="67" spans="1:16" x14ac:dyDescent="0.2">
      <c r="A67" s="175" t="s">
        <v>77</v>
      </c>
      <c r="B67" s="175" t="e">
        <f>NA()</f>
        <v>#N/A</v>
      </c>
      <c r="C67" s="175">
        <f>IF(ISNUMBER('将来負担比率（分子）の構造'!I$53), IF('将来負担比率（分子）の構造'!I$53 &lt; 0, 0, '将来負担比率（分子）の構造'!I$53), NA())</f>
        <v>1446</v>
      </c>
      <c r="D67" s="175" t="e">
        <f>NA()</f>
        <v>#N/A</v>
      </c>
      <c r="E67" s="175" t="e">
        <f>NA()</f>
        <v>#N/A</v>
      </c>
      <c r="F67" s="175">
        <f>IF(ISNUMBER('将来負担比率（分子）の構造'!J$53), IF('将来負担比率（分子）の構造'!J$53 &lt; 0, 0, '将来負担比率（分子）の構造'!J$53), NA())</f>
        <v>1105</v>
      </c>
      <c r="G67" s="175" t="e">
        <f>NA()</f>
        <v>#N/A</v>
      </c>
      <c r="H67" s="175" t="e">
        <f>NA()</f>
        <v>#N/A</v>
      </c>
      <c r="I67" s="175">
        <f>IF(ISNUMBER('将来負担比率（分子）の構造'!K$53), IF('将来負担比率（分子）の構造'!K$53 &lt; 0, 0, '将来負担比率（分子）の構造'!K$53), NA())</f>
        <v>767</v>
      </c>
      <c r="J67" s="175" t="e">
        <f>NA()</f>
        <v>#N/A</v>
      </c>
      <c r="K67" s="175" t="e">
        <f>NA()</f>
        <v>#N/A</v>
      </c>
      <c r="L67" s="175">
        <f>IF(ISNUMBER('将来負担比率（分子）の構造'!L$53), IF('将来負担比率（分子）の構造'!L$53 &lt; 0, 0, '将来負担比率（分子）の構造'!L$53), NA())</f>
        <v>332</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1409</v>
      </c>
      <c r="C72" s="179">
        <f>基金残高に係る経年分析!G55</f>
        <v>1715</v>
      </c>
      <c r="D72" s="179">
        <f>基金残高に係る経年分析!H55</f>
        <v>2141</v>
      </c>
    </row>
    <row r="73" spans="1:16" x14ac:dyDescent="0.2">
      <c r="A73" s="178" t="s">
        <v>80</v>
      </c>
      <c r="B73" s="179">
        <f>基金残高に係る経年分析!F56</f>
        <v>15</v>
      </c>
      <c r="C73" s="179">
        <f>基金残高に係る経年分析!G56</f>
        <v>53</v>
      </c>
      <c r="D73" s="179">
        <f>基金残高に係る経年分析!H56</f>
        <v>53</v>
      </c>
    </row>
    <row r="74" spans="1:16" x14ac:dyDescent="0.2">
      <c r="A74" s="178" t="s">
        <v>81</v>
      </c>
      <c r="B74" s="179">
        <f>基金残高に係る経年分析!F57</f>
        <v>636</v>
      </c>
      <c r="C74" s="179">
        <f>基金残高に係る経年分析!G57</f>
        <v>679</v>
      </c>
      <c r="D74" s="179">
        <f>基金残高に係る経年分析!H57</f>
        <v>734</v>
      </c>
    </row>
  </sheetData>
  <sheetProtection algorithmName="SHA-512" hashValue="R5w3yUMuoB5Q49AcK9V8FySXc2Ztdk0j3wcIunOJ/REqkaiSRJNkXo1BGnMcWEKlUhY4qDemGqhupOxz1/KIaQ==" saltValue="EIiU6uSozPMOqyawni/LN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814083</v>
      </c>
      <c r="S5" s="613"/>
      <c r="T5" s="613"/>
      <c r="U5" s="613"/>
      <c r="V5" s="613"/>
      <c r="W5" s="613"/>
      <c r="X5" s="613"/>
      <c r="Y5" s="614"/>
      <c r="Z5" s="615">
        <v>14.8</v>
      </c>
      <c r="AA5" s="615"/>
      <c r="AB5" s="615"/>
      <c r="AC5" s="615"/>
      <c r="AD5" s="616">
        <v>814083</v>
      </c>
      <c r="AE5" s="616"/>
      <c r="AF5" s="616"/>
      <c r="AG5" s="616"/>
      <c r="AH5" s="616"/>
      <c r="AI5" s="616"/>
      <c r="AJ5" s="616"/>
      <c r="AK5" s="616"/>
      <c r="AL5" s="617">
        <v>22.8</v>
      </c>
      <c r="AM5" s="618"/>
      <c r="AN5" s="618"/>
      <c r="AO5" s="619"/>
      <c r="AP5" s="609" t="s">
        <v>232</v>
      </c>
      <c r="AQ5" s="610"/>
      <c r="AR5" s="610"/>
      <c r="AS5" s="610"/>
      <c r="AT5" s="610"/>
      <c r="AU5" s="610"/>
      <c r="AV5" s="610"/>
      <c r="AW5" s="610"/>
      <c r="AX5" s="610"/>
      <c r="AY5" s="610"/>
      <c r="AZ5" s="610"/>
      <c r="BA5" s="610"/>
      <c r="BB5" s="610"/>
      <c r="BC5" s="610"/>
      <c r="BD5" s="610"/>
      <c r="BE5" s="610"/>
      <c r="BF5" s="611"/>
      <c r="BG5" s="623">
        <v>812100</v>
      </c>
      <c r="BH5" s="624"/>
      <c r="BI5" s="624"/>
      <c r="BJ5" s="624"/>
      <c r="BK5" s="624"/>
      <c r="BL5" s="624"/>
      <c r="BM5" s="624"/>
      <c r="BN5" s="625"/>
      <c r="BO5" s="626">
        <v>99.8</v>
      </c>
      <c r="BP5" s="626"/>
      <c r="BQ5" s="626"/>
      <c r="BR5" s="626"/>
      <c r="BS5" s="627" t="s">
        <v>147</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86154</v>
      </c>
      <c r="S6" s="624"/>
      <c r="T6" s="624"/>
      <c r="U6" s="624"/>
      <c r="V6" s="624"/>
      <c r="W6" s="624"/>
      <c r="X6" s="624"/>
      <c r="Y6" s="625"/>
      <c r="Z6" s="626">
        <v>1.6</v>
      </c>
      <c r="AA6" s="626"/>
      <c r="AB6" s="626"/>
      <c r="AC6" s="626"/>
      <c r="AD6" s="627">
        <v>86154</v>
      </c>
      <c r="AE6" s="627"/>
      <c r="AF6" s="627"/>
      <c r="AG6" s="627"/>
      <c r="AH6" s="627"/>
      <c r="AI6" s="627"/>
      <c r="AJ6" s="627"/>
      <c r="AK6" s="627"/>
      <c r="AL6" s="628">
        <v>2.4</v>
      </c>
      <c r="AM6" s="629"/>
      <c r="AN6" s="629"/>
      <c r="AO6" s="630"/>
      <c r="AP6" s="620" t="s">
        <v>237</v>
      </c>
      <c r="AQ6" s="621"/>
      <c r="AR6" s="621"/>
      <c r="AS6" s="621"/>
      <c r="AT6" s="621"/>
      <c r="AU6" s="621"/>
      <c r="AV6" s="621"/>
      <c r="AW6" s="621"/>
      <c r="AX6" s="621"/>
      <c r="AY6" s="621"/>
      <c r="AZ6" s="621"/>
      <c r="BA6" s="621"/>
      <c r="BB6" s="621"/>
      <c r="BC6" s="621"/>
      <c r="BD6" s="621"/>
      <c r="BE6" s="621"/>
      <c r="BF6" s="622"/>
      <c r="BG6" s="623">
        <v>812100</v>
      </c>
      <c r="BH6" s="624"/>
      <c r="BI6" s="624"/>
      <c r="BJ6" s="624"/>
      <c r="BK6" s="624"/>
      <c r="BL6" s="624"/>
      <c r="BM6" s="624"/>
      <c r="BN6" s="625"/>
      <c r="BO6" s="626">
        <v>99.8</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66883</v>
      </c>
      <c r="CS6" s="624"/>
      <c r="CT6" s="624"/>
      <c r="CU6" s="624"/>
      <c r="CV6" s="624"/>
      <c r="CW6" s="624"/>
      <c r="CX6" s="624"/>
      <c r="CY6" s="625"/>
      <c r="CZ6" s="617">
        <v>1.2</v>
      </c>
      <c r="DA6" s="618"/>
      <c r="DB6" s="618"/>
      <c r="DC6" s="634"/>
      <c r="DD6" s="632" t="s">
        <v>130</v>
      </c>
      <c r="DE6" s="624"/>
      <c r="DF6" s="624"/>
      <c r="DG6" s="624"/>
      <c r="DH6" s="624"/>
      <c r="DI6" s="624"/>
      <c r="DJ6" s="624"/>
      <c r="DK6" s="624"/>
      <c r="DL6" s="624"/>
      <c r="DM6" s="624"/>
      <c r="DN6" s="624"/>
      <c r="DO6" s="624"/>
      <c r="DP6" s="625"/>
      <c r="DQ6" s="632">
        <v>66883</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262</v>
      </c>
      <c r="S7" s="624"/>
      <c r="T7" s="624"/>
      <c r="U7" s="624"/>
      <c r="V7" s="624"/>
      <c r="W7" s="624"/>
      <c r="X7" s="624"/>
      <c r="Y7" s="625"/>
      <c r="Z7" s="626">
        <v>0</v>
      </c>
      <c r="AA7" s="626"/>
      <c r="AB7" s="626"/>
      <c r="AC7" s="626"/>
      <c r="AD7" s="627">
        <v>262</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288887</v>
      </c>
      <c r="BH7" s="624"/>
      <c r="BI7" s="624"/>
      <c r="BJ7" s="624"/>
      <c r="BK7" s="624"/>
      <c r="BL7" s="624"/>
      <c r="BM7" s="624"/>
      <c r="BN7" s="625"/>
      <c r="BO7" s="626">
        <v>35.5</v>
      </c>
      <c r="BP7" s="626"/>
      <c r="BQ7" s="626"/>
      <c r="BR7" s="626"/>
      <c r="BS7" s="627" t="s">
        <v>238</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1352919</v>
      </c>
      <c r="CS7" s="624"/>
      <c r="CT7" s="624"/>
      <c r="CU7" s="624"/>
      <c r="CV7" s="624"/>
      <c r="CW7" s="624"/>
      <c r="CX7" s="624"/>
      <c r="CY7" s="625"/>
      <c r="CZ7" s="626">
        <v>25.2</v>
      </c>
      <c r="DA7" s="626"/>
      <c r="DB7" s="626"/>
      <c r="DC7" s="626"/>
      <c r="DD7" s="632">
        <v>34125</v>
      </c>
      <c r="DE7" s="624"/>
      <c r="DF7" s="624"/>
      <c r="DG7" s="624"/>
      <c r="DH7" s="624"/>
      <c r="DI7" s="624"/>
      <c r="DJ7" s="624"/>
      <c r="DK7" s="624"/>
      <c r="DL7" s="624"/>
      <c r="DM7" s="624"/>
      <c r="DN7" s="624"/>
      <c r="DO7" s="624"/>
      <c r="DP7" s="625"/>
      <c r="DQ7" s="632">
        <v>1162109</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3371</v>
      </c>
      <c r="S8" s="624"/>
      <c r="T8" s="624"/>
      <c r="U8" s="624"/>
      <c r="V8" s="624"/>
      <c r="W8" s="624"/>
      <c r="X8" s="624"/>
      <c r="Y8" s="625"/>
      <c r="Z8" s="626">
        <v>0.1</v>
      </c>
      <c r="AA8" s="626"/>
      <c r="AB8" s="626"/>
      <c r="AC8" s="626"/>
      <c r="AD8" s="627">
        <v>3371</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11961</v>
      </c>
      <c r="BH8" s="624"/>
      <c r="BI8" s="624"/>
      <c r="BJ8" s="624"/>
      <c r="BK8" s="624"/>
      <c r="BL8" s="624"/>
      <c r="BM8" s="624"/>
      <c r="BN8" s="625"/>
      <c r="BO8" s="626">
        <v>1.5</v>
      </c>
      <c r="BP8" s="626"/>
      <c r="BQ8" s="626"/>
      <c r="BR8" s="626"/>
      <c r="BS8" s="627" t="s">
        <v>147</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1131236</v>
      </c>
      <c r="CS8" s="624"/>
      <c r="CT8" s="624"/>
      <c r="CU8" s="624"/>
      <c r="CV8" s="624"/>
      <c r="CW8" s="624"/>
      <c r="CX8" s="624"/>
      <c r="CY8" s="625"/>
      <c r="CZ8" s="626">
        <v>21</v>
      </c>
      <c r="DA8" s="626"/>
      <c r="DB8" s="626"/>
      <c r="DC8" s="626"/>
      <c r="DD8" s="632" t="s">
        <v>238</v>
      </c>
      <c r="DE8" s="624"/>
      <c r="DF8" s="624"/>
      <c r="DG8" s="624"/>
      <c r="DH8" s="624"/>
      <c r="DI8" s="624"/>
      <c r="DJ8" s="624"/>
      <c r="DK8" s="624"/>
      <c r="DL8" s="624"/>
      <c r="DM8" s="624"/>
      <c r="DN8" s="624"/>
      <c r="DO8" s="624"/>
      <c r="DP8" s="625"/>
      <c r="DQ8" s="632">
        <v>633424</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2544</v>
      </c>
      <c r="S9" s="624"/>
      <c r="T9" s="624"/>
      <c r="U9" s="624"/>
      <c r="V9" s="624"/>
      <c r="W9" s="624"/>
      <c r="X9" s="624"/>
      <c r="Y9" s="625"/>
      <c r="Z9" s="626">
        <v>0</v>
      </c>
      <c r="AA9" s="626"/>
      <c r="AB9" s="626"/>
      <c r="AC9" s="626"/>
      <c r="AD9" s="627">
        <v>2544</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242518</v>
      </c>
      <c r="BH9" s="624"/>
      <c r="BI9" s="624"/>
      <c r="BJ9" s="624"/>
      <c r="BK9" s="624"/>
      <c r="BL9" s="624"/>
      <c r="BM9" s="624"/>
      <c r="BN9" s="625"/>
      <c r="BO9" s="626">
        <v>29.8</v>
      </c>
      <c r="BP9" s="626"/>
      <c r="BQ9" s="626"/>
      <c r="BR9" s="626"/>
      <c r="BS9" s="627" t="s">
        <v>130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849769</v>
      </c>
      <c r="CS9" s="624"/>
      <c r="CT9" s="624"/>
      <c r="CU9" s="624"/>
      <c r="CV9" s="624"/>
      <c r="CW9" s="624"/>
      <c r="CX9" s="624"/>
      <c r="CY9" s="625"/>
      <c r="CZ9" s="626">
        <v>15.8</v>
      </c>
      <c r="DA9" s="626"/>
      <c r="DB9" s="626"/>
      <c r="DC9" s="626"/>
      <c r="DD9" s="632" t="s">
        <v>238</v>
      </c>
      <c r="DE9" s="624"/>
      <c r="DF9" s="624"/>
      <c r="DG9" s="624"/>
      <c r="DH9" s="624"/>
      <c r="DI9" s="624"/>
      <c r="DJ9" s="624"/>
      <c r="DK9" s="624"/>
      <c r="DL9" s="624"/>
      <c r="DM9" s="624"/>
      <c r="DN9" s="624"/>
      <c r="DO9" s="624"/>
      <c r="DP9" s="625"/>
      <c r="DQ9" s="632">
        <v>683063</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147</v>
      </c>
      <c r="AE10" s="627"/>
      <c r="AF10" s="627"/>
      <c r="AG10" s="627"/>
      <c r="AH10" s="627"/>
      <c r="AI10" s="627"/>
      <c r="AJ10" s="627"/>
      <c r="AK10" s="627"/>
      <c r="AL10" s="628" t="s">
        <v>238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21377</v>
      </c>
      <c r="BH10" s="624"/>
      <c r="BI10" s="624"/>
      <c r="BJ10" s="624"/>
      <c r="BK10" s="624"/>
      <c r="BL10" s="624"/>
      <c r="BM10" s="624"/>
      <c r="BN10" s="625"/>
      <c r="BO10" s="626">
        <v>2.6</v>
      </c>
      <c r="BP10" s="626"/>
      <c r="BQ10" s="626"/>
      <c r="BR10" s="626"/>
      <c r="BS10" s="627" t="s">
        <v>238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401</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401</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171498</v>
      </c>
      <c r="S11" s="624"/>
      <c r="T11" s="624"/>
      <c r="U11" s="624"/>
      <c r="V11" s="624"/>
      <c r="W11" s="624"/>
      <c r="X11" s="624"/>
      <c r="Y11" s="625"/>
      <c r="Z11" s="628">
        <v>3.1</v>
      </c>
      <c r="AA11" s="629"/>
      <c r="AB11" s="629"/>
      <c r="AC11" s="635"/>
      <c r="AD11" s="632">
        <v>171498</v>
      </c>
      <c r="AE11" s="624"/>
      <c r="AF11" s="624"/>
      <c r="AG11" s="624"/>
      <c r="AH11" s="624"/>
      <c r="AI11" s="624"/>
      <c r="AJ11" s="624"/>
      <c r="AK11" s="625"/>
      <c r="AL11" s="628">
        <v>4.8</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13031</v>
      </c>
      <c r="BH11" s="624"/>
      <c r="BI11" s="624"/>
      <c r="BJ11" s="624"/>
      <c r="BK11" s="624"/>
      <c r="BL11" s="624"/>
      <c r="BM11" s="624"/>
      <c r="BN11" s="625"/>
      <c r="BO11" s="626">
        <v>1.6</v>
      </c>
      <c r="BP11" s="626"/>
      <c r="BQ11" s="626"/>
      <c r="BR11" s="626"/>
      <c r="BS11" s="627" t="s">
        <v>147</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238898</v>
      </c>
      <c r="CS11" s="624"/>
      <c r="CT11" s="624"/>
      <c r="CU11" s="624"/>
      <c r="CV11" s="624"/>
      <c r="CW11" s="624"/>
      <c r="CX11" s="624"/>
      <c r="CY11" s="625"/>
      <c r="CZ11" s="626">
        <v>4.4000000000000004</v>
      </c>
      <c r="DA11" s="626"/>
      <c r="DB11" s="626"/>
      <c r="DC11" s="626"/>
      <c r="DD11" s="632">
        <v>58807</v>
      </c>
      <c r="DE11" s="624"/>
      <c r="DF11" s="624"/>
      <c r="DG11" s="624"/>
      <c r="DH11" s="624"/>
      <c r="DI11" s="624"/>
      <c r="DJ11" s="624"/>
      <c r="DK11" s="624"/>
      <c r="DL11" s="624"/>
      <c r="DM11" s="624"/>
      <c r="DN11" s="624"/>
      <c r="DO11" s="624"/>
      <c r="DP11" s="625"/>
      <c r="DQ11" s="632">
        <v>134061</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12657</v>
      </c>
      <c r="S12" s="624"/>
      <c r="T12" s="624"/>
      <c r="U12" s="624"/>
      <c r="V12" s="624"/>
      <c r="W12" s="624"/>
      <c r="X12" s="624"/>
      <c r="Y12" s="625"/>
      <c r="Z12" s="626">
        <v>0.2</v>
      </c>
      <c r="AA12" s="626"/>
      <c r="AB12" s="626"/>
      <c r="AC12" s="626"/>
      <c r="AD12" s="627">
        <v>12657</v>
      </c>
      <c r="AE12" s="627"/>
      <c r="AF12" s="627"/>
      <c r="AG12" s="627"/>
      <c r="AH12" s="627"/>
      <c r="AI12" s="627"/>
      <c r="AJ12" s="627"/>
      <c r="AK12" s="627"/>
      <c r="AL12" s="628">
        <v>0.4</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439970</v>
      </c>
      <c r="BH12" s="624"/>
      <c r="BI12" s="624"/>
      <c r="BJ12" s="624"/>
      <c r="BK12" s="624"/>
      <c r="BL12" s="624"/>
      <c r="BM12" s="624"/>
      <c r="BN12" s="625"/>
      <c r="BO12" s="626">
        <v>54</v>
      </c>
      <c r="BP12" s="626"/>
      <c r="BQ12" s="626"/>
      <c r="BR12" s="626"/>
      <c r="BS12" s="627" t="s">
        <v>130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79512</v>
      </c>
      <c r="CS12" s="624"/>
      <c r="CT12" s="624"/>
      <c r="CU12" s="624"/>
      <c r="CV12" s="624"/>
      <c r="CW12" s="624"/>
      <c r="CX12" s="624"/>
      <c r="CY12" s="625"/>
      <c r="CZ12" s="626">
        <v>1.5</v>
      </c>
      <c r="DA12" s="626"/>
      <c r="DB12" s="626"/>
      <c r="DC12" s="626"/>
      <c r="DD12" s="632" t="s">
        <v>147</v>
      </c>
      <c r="DE12" s="624"/>
      <c r="DF12" s="624"/>
      <c r="DG12" s="624"/>
      <c r="DH12" s="624"/>
      <c r="DI12" s="624"/>
      <c r="DJ12" s="624"/>
      <c r="DK12" s="624"/>
      <c r="DL12" s="624"/>
      <c r="DM12" s="624"/>
      <c r="DN12" s="624"/>
      <c r="DO12" s="624"/>
      <c r="DP12" s="625"/>
      <c r="DQ12" s="632">
        <v>73143</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147</v>
      </c>
      <c r="AE13" s="627"/>
      <c r="AF13" s="627"/>
      <c r="AG13" s="627"/>
      <c r="AH13" s="627"/>
      <c r="AI13" s="627"/>
      <c r="AJ13" s="627"/>
      <c r="AK13" s="627"/>
      <c r="AL13" s="628" t="s">
        <v>147</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408413</v>
      </c>
      <c r="BH13" s="624"/>
      <c r="BI13" s="624"/>
      <c r="BJ13" s="624"/>
      <c r="BK13" s="624"/>
      <c r="BL13" s="624"/>
      <c r="BM13" s="624"/>
      <c r="BN13" s="625"/>
      <c r="BO13" s="626">
        <v>50.2</v>
      </c>
      <c r="BP13" s="626"/>
      <c r="BQ13" s="626"/>
      <c r="BR13" s="626"/>
      <c r="BS13" s="627" t="s">
        <v>238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304348</v>
      </c>
      <c r="CS13" s="624"/>
      <c r="CT13" s="624"/>
      <c r="CU13" s="624"/>
      <c r="CV13" s="624"/>
      <c r="CW13" s="624"/>
      <c r="CX13" s="624"/>
      <c r="CY13" s="625"/>
      <c r="CZ13" s="626">
        <v>5.7</v>
      </c>
      <c r="DA13" s="626"/>
      <c r="DB13" s="626"/>
      <c r="DC13" s="626"/>
      <c r="DD13" s="632">
        <v>173385</v>
      </c>
      <c r="DE13" s="624"/>
      <c r="DF13" s="624"/>
      <c r="DG13" s="624"/>
      <c r="DH13" s="624"/>
      <c r="DI13" s="624"/>
      <c r="DJ13" s="624"/>
      <c r="DK13" s="624"/>
      <c r="DL13" s="624"/>
      <c r="DM13" s="624"/>
      <c r="DN13" s="624"/>
      <c r="DO13" s="624"/>
      <c r="DP13" s="625"/>
      <c r="DQ13" s="632">
        <v>127479</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90</v>
      </c>
      <c r="S14" s="624"/>
      <c r="T14" s="624"/>
      <c r="U14" s="624"/>
      <c r="V14" s="624"/>
      <c r="W14" s="624"/>
      <c r="X14" s="624"/>
      <c r="Y14" s="625"/>
      <c r="Z14" s="626">
        <v>0</v>
      </c>
      <c r="AA14" s="626"/>
      <c r="AB14" s="626"/>
      <c r="AC14" s="626"/>
      <c r="AD14" s="627">
        <v>90</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32058</v>
      </c>
      <c r="BH14" s="624"/>
      <c r="BI14" s="624"/>
      <c r="BJ14" s="624"/>
      <c r="BK14" s="624"/>
      <c r="BL14" s="624"/>
      <c r="BM14" s="624"/>
      <c r="BN14" s="625"/>
      <c r="BO14" s="626">
        <v>3.9</v>
      </c>
      <c r="BP14" s="626"/>
      <c r="BQ14" s="626"/>
      <c r="BR14" s="626"/>
      <c r="BS14" s="627" t="s">
        <v>147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262187</v>
      </c>
      <c r="CS14" s="624"/>
      <c r="CT14" s="624"/>
      <c r="CU14" s="624"/>
      <c r="CV14" s="624"/>
      <c r="CW14" s="624"/>
      <c r="CX14" s="624"/>
      <c r="CY14" s="625"/>
      <c r="CZ14" s="626">
        <v>4.9000000000000004</v>
      </c>
      <c r="DA14" s="626"/>
      <c r="DB14" s="626"/>
      <c r="DC14" s="626"/>
      <c r="DD14" s="632">
        <v>13414</v>
      </c>
      <c r="DE14" s="624"/>
      <c r="DF14" s="624"/>
      <c r="DG14" s="624"/>
      <c r="DH14" s="624"/>
      <c r="DI14" s="624"/>
      <c r="DJ14" s="624"/>
      <c r="DK14" s="624"/>
      <c r="DL14" s="624"/>
      <c r="DM14" s="624"/>
      <c r="DN14" s="624"/>
      <c r="DO14" s="624"/>
      <c r="DP14" s="625"/>
      <c r="DQ14" s="632">
        <v>253229</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147</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51185</v>
      </c>
      <c r="BH15" s="624"/>
      <c r="BI15" s="624"/>
      <c r="BJ15" s="624"/>
      <c r="BK15" s="624"/>
      <c r="BL15" s="624"/>
      <c r="BM15" s="624"/>
      <c r="BN15" s="625"/>
      <c r="BO15" s="626">
        <v>6.3</v>
      </c>
      <c r="BP15" s="626"/>
      <c r="BQ15" s="626"/>
      <c r="BR15" s="626"/>
      <c r="BS15" s="627" t="s">
        <v>130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441491</v>
      </c>
      <c r="CS15" s="624"/>
      <c r="CT15" s="624"/>
      <c r="CU15" s="624"/>
      <c r="CV15" s="624"/>
      <c r="CW15" s="624"/>
      <c r="CX15" s="624"/>
      <c r="CY15" s="625"/>
      <c r="CZ15" s="626">
        <v>8.1999999999999993</v>
      </c>
      <c r="DA15" s="626"/>
      <c r="DB15" s="626"/>
      <c r="DC15" s="626"/>
      <c r="DD15" s="632">
        <v>49310</v>
      </c>
      <c r="DE15" s="624"/>
      <c r="DF15" s="624"/>
      <c r="DG15" s="624"/>
      <c r="DH15" s="624"/>
      <c r="DI15" s="624"/>
      <c r="DJ15" s="624"/>
      <c r="DK15" s="624"/>
      <c r="DL15" s="624"/>
      <c r="DM15" s="624"/>
      <c r="DN15" s="624"/>
      <c r="DO15" s="624"/>
      <c r="DP15" s="625"/>
      <c r="DQ15" s="632">
        <v>353732</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5775</v>
      </c>
      <c r="S16" s="624"/>
      <c r="T16" s="624"/>
      <c r="U16" s="624"/>
      <c r="V16" s="624"/>
      <c r="W16" s="624"/>
      <c r="X16" s="624"/>
      <c r="Y16" s="625"/>
      <c r="Z16" s="626">
        <v>0.1</v>
      </c>
      <c r="AA16" s="626"/>
      <c r="AB16" s="626"/>
      <c r="AC16" s="626"/>
      <c r="AD16" s="627">
        <v>5775</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130</v>
      </c>
      <c r="BP16" s="626"/>
      <c r="BQ16" s="626"/>
      <c r="BR16" s="626"/>
      <c r="BS16" s="627" t="s">
        <v>238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147</v>
      </c>
      <c r="CS16" s="624"/>
      <c r="CT16" s="624"/>
      <c r="CU16" s="624"/>
      <c r="CV16" s="624"/>
      <c r="CW16" s="624"/>
      <c r="CX16" s="624"/>
      <c r="CY16" s="625"/>
      <c r="CZ16" s="626" t="s">
        <v>238</v>
      </c>
      <c r="DA16" s="626"/>
      <c r="DB16" s="626"/>
      <c r="DC16" s="626"/>
      <c r="DD16" s="632" t="s">
        <v>238</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13095</v>
      </c>
      <c r="S17" s="624"/>
      <c r="T17" s="624"/>
      <c r="U17" s="624"/>
      <c r="V17" s="624"/>
      <c r="W17" s="624"/>
      <c r="X17" s="624"/>
      <c r="Y17" s="625"/>
      <c r="Z17" s="626">
        <v>0.2</v>
      </c>
      <c r="AA17" s="626"/>
      <c r="AB17" s="626"/>
      <c r="AC17" s="626"/>
      <c r="AD17" s="627">
        <v>13095</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147</v>
      </c>
      <c r="BH17" s="624"/>
      <c r="BI17" s="624"/>
      <c r="BJ17" s="624"/>
      <c r="BK17" s="624"/>
      <c r="BL17" s="624"/>
      <c r="BM17" s="624"/>
      <c r="BN17" s="625"/>
      <c r="BO17" s="626" t="s">
        <v>130</v>
      </c>
      <c r="BP17" s="626"/>
      <c r="BQ17" s="626"/>
      <c r="BR17" s="626"/>
      <c r="BS17" s="627" t="s">
        <v>238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646923</v>
      </c>
      <c r="CS17" s="624"/>
      <c r="CT17" s="624"/>
      <c r="CU17" s="624"/>
      <c r="CV17" s="624"/>
      <c r="CW17" s="624"/>
      <c r="CX17" s="624"/>
      <c r="CY17" s="625"/>
      <c r="CZ17" s="626">
        <v>12</v>
      </c>
      <c r="DA17" s="626"/>
      <c r="DB17" s="626"/>
      <c r="DC17" s="626"/>
      <c r="DD17" s="632" t="s">
        <v>130</v>
      </c>
      <c r="DE17" s="624"/>
      <c r="DF17" s="624"/>
      <c r="DG17" s="624"/>
      <c r="DH17" s="624"/>
      <c r="DI17" s="624"/>
      <c r="DJ17" s="624"/>
      <c r="DK17" s="624"/>
      <c r="DL17" s="624"/>
      <c r="DM17" s="624"/>
      <c r="DN17" s="624"/>
      <c r="DO17" s="624"/>
      <c r="DP17" s="625"/>
      <c r="DQ17" s="632">
        <v>646923</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1552</v>
      </c>
      <c r="S18" s="624"/>
      <c r="T18" s="624"/>
      <c r="U18" s="624"/>
      <c r="V18" s="624"/>
      <c r="W18" s="624"/>
      <c r="X18" s="624"/>
      <c r="Y18" s="625"/>
      <c r="Z18" s="626">
        <v>0</v>
      </c>
      <c r="AA18" s="626"/>
      <c r="AB18" s="626"/>
      <c r="AC18" s="626"/>
      <c r="AD18" s="627">
        <v>1552</v>
      </c>
      <c r="AE18" s="627"/>
      <c r="AF18" s="627"/>
      <c r="AG18" s="627"/>
      <c r="AH18" s="627"/>
      <c r="AI18" s="627"/>
      <c r="AJ18" s="627"/>
      <c r="AK18" s="627"/>
      <c r="AL18" s="628">
        <v>0</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130</v>
      </c>
      <c r="DE18" s="624"/>
      <c r="DF18" s="624"/>
      <c r="DG18" s="624"/>
      <c r="DH18" s="624"/>
      <c r="DI18" s="624"/>
      <c r="DJ18" s="624"/>
      <c r="DK18" s="624"/>
      <c r="DL18" s="624"/>
      <c r="DM18" s="624"/>
      <c r="DN18" s="624"/>
      <c r="DO18" s="624"/>
      <c r="DP18" s="625"/>
      <c r="DQ18" s="632" t="s">
        <v>147</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1552</v>
      </c>
      <c r="S19" s="624"/>
      <c r="T19" s="624"/>
      <c r="U19" s="624"/>
      <c r="V19" s="624"/>
      <c r="W19" s="624"/>
      <c r="X19" s="624"/>
      <c r="Y19" s="625"/>
      <c r="Z19" s="626">
        <v>0</v>
      </c>
      <c r="AA19" s="626"/>
      <c r="AB19" s="626"/>
      <c r="AC19" s="626"/>
      <c r="AD19" s="627">
        <v>1552</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1983</v>
      </c>
      <c r="BH19" s="624"/>
      <c r="BI19" s="624"/>
      <c r="BJ19" s="624"/>
      <c r="BK19" s="624"/>
      <c r="BL19" s="624"/>
      <c r="BM19" s="624"/>
      <c r="BN19" s="625"/>
      <c r="BO19" s="626">
        <v>0.2</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147</v>
      </c>
      <c r="CS19" s="624"/>
      <c r="CT19" s="624"/>
      <c r="CU19" s="624"/>
      <c r="CV19" s="624"/>
      <c r="CW19" s="624"/>
      <c r="CX19" s="624"/>
      <c r="CY19" s="625"/>
      <c r="CZ19" s="626" t="s">
        <v>147</v>
      </c>
      <c r="DA19" s="626"/>
      <c r="DB19" s="626"/>
      <c r="DC19" s="626"/>
      <c r="DD19" s="632" t="s">
        <v>130</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147</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1983</v>
      </c>
      <c r="BH20" s="624"/>
      <c r="BI20" s="624"/>
      <c r="BJ20" s="624"/>
      <c r="BK20" s="624"/>
      <c r="BL20" s="624"/>
      <c r="BM20" s="624"/>
      <c r="BN20" s="625"/>
      <c r="BO20" s="626">
        <v>0.2</v>
      </c>
      <c r="BP20" s="626"/>
      <c r="BQ20" s="626"/>
      <c r="BR20" s="626"/>
      <c r="BS20" s="627" t="s">
        <v>147</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5374567</v>
      </c>
      <c r="CS20" s="624"/>
      <c r="CT20" s="624"/>
      <c r="CU20" s="624"/>
      <c r="CV20" s="624"/>
      <c r="CW20" s="624"/>
      <c r="CX20" s="624"/>
      <c r="CY20" s="625"/>
      <c r="CZ20" s="626">
        <v>100</v>
      </c>
      <c r="DA20" s="626"/>
      <c r="DB20" s="626"/>
      <c r="DC20" s="626"/>
      <c r="DD20" s="632">
        <v>329041</v>
      </c>
      <c r="DE20" s="624"/>
      <c r="DF20" s="624"/>
      <c r="DG20" s="624"/>
      <c r="DH20" s="624"/>
      <c r="DI20" s="624"/>
      <c r="DJ20" s="624"/>
      <c r="DK20" s="624"/>
      <c r="DL20" s="624"/>
      <c r="DM20" s="624"/>
      <c r="DN20" s="624"/>
      <c r="DO20" s="624"/>
      <c r="DP20" s="625"/>
      <c r="DQ20" s="632">
        <v>4134447</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2700949</v>
      </c>
      <c r="S21" s="624"/>
      <c r="T21" s="624"/>
      <c r="U21" s="624"/>
      <c r="V21" s="624"/>
      <c r="W21" s="624"/>
      <c r="X21" s="624"/>
      <c r="Y21" s="625"/>
      <c r="Z21" s="626">
        <v>49.3</v>
      </c>
      <c r="AA21" s="626"/>
      <c r="AB21" s="626"/>
      <c r="AC21" s="626"/>
      <c r="AD21" s="627">
        <v>2458641</v>
      </c>
      <c r="AE21" s="627"/>
      <c r="AF21" s="627"/>
      <c r="AG21" s="627"/>
      <c r="AH21" s="627"/>
      <c r="AI21" s="627"/>
      <c r="AJ21" s="627"/>
      <c r="AK21" s="627"/>
      <c r="AL21" s="628">
        <v>68.7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1983</v>
      </c>
      <c r="BH21" s="624"/>
      <c r="BI21" s="624"/>
      <c r="BJ21" s="624"/>
      <c r="BK21" s="624"/>
      <c r="BL21" s="624"/>
      <c r="BM21" s="624"/>
      <c r="BN21" s="625"/>
      <c r="BO21" s="626">
        <v>0.2</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2458641</v>
      </c>
      <c r="S22" s="624"/>
      <c r="T22" s="624"/>
      <c r="U22" s="624"/>
      <c r="V22" s="624"/>
      <c r="W22" s="624"/>
      <c r="X22" s="624"/>
      <c r="Y22" s="625"/>
      <c r="Z22" s="626">
        <v>44.8</v>
      </c>
      <c r="AA22" s="626"/>
      <c r="AB22" s="626"/>
      <c r="AC22" s="626"/>
      <c r="AD22" s="627">
        <v>2458641</v>
      </c>
      <c r="AE22" s="627"/>
      <c r="AF22" s="627"/>
      <c r="AG22" s="627"/>
      <c r="AH22" s="627"/>
      <c r="AI22" s="627"/>
      <c r="AJ22" s="627"/>
      <c r="AK22" s="627"/>
      <c r="AL22" s="628">
        <v>68.7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147</v>
      </c>
      <c r="BP22" s="626"/>
      <c r="BQ22" s="626"/>
      <c r="BR22" s="626"/>
      <c r="BS22" s="627" t="s">
        <v>147</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242308</v>
      </c>
      <c r="S23" s="624"/>
      <c r="T23" s="624"/>
      <c r="U23" s="624"/>
      <c r="V23" s="624"/>
      <c r="W23" s="624"/>
      <c r="X23" s="624"/>
      <c r="Y23" s="625"/>
      <c r="Z23" s="626">
        <v>4.4000000000000004</v>
      </c>
      <c r="AA23" s="626"/>
      <c r="AB23" s="626"/>
      <c r="AC23" s="626"/>
      <c r="AD23" s="627" t="s">
        <v>238</v>
      </c>
      <c r="AE23" s="627"/>
      <c r="AF23" s="627"/>
      <c r="AG23" s="627"/>
      <c r="AH23" s="627"/>
      <c r="AI23" s="627"/>
      <c r="AJ23" s="627"/>
      <c r="AK23" s="627"/>
      <c r="AL23" s="628" t="s">
        <v>130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238</v>
      </c>
      <c r="BH23" s="624"/>
      <c r="BI23" s="624"/>
      <c r="BJ23" s="624"/>
      <c r="BK23" s="624"/>
      <c r="BL23" s="624"/>
      <c r="BM23" s="624"/>
      <c r="BN23" s="625"/>
      <c r="BO23" s="626" t="s">
        <v>130</v>
      </c>
      <c r="BP23" s="626"/>
      <c r="BQ23" s="626"/>
      <c r="BR23" s="626"/>
      <c r="BS23" s="627" t="s">
        <v>238</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147</v>
      </c>
      <c r="S24" s="624"/>
      <c r="T24" s="624"/>
      <c r="U24" s="624"/>
      <c r="V24" s="624"/>
      <c r="W24" s="624"/>
      <c r="X24" s="624"/>
      <c r="Y24" s="625"/>
      <c r="Z24" s="626" t="s">
        <v>147</v>
      </c>
      <c r="AA24" s="626"/>
      <c r="AB24" s="626"/>
      <c r="AC24" s="626"/>
      <c r="AD24" s="627" t="s">
        <v>130</v>
      </c>
      <c r="AE24" s="627"/>
      <c r="AF24" s="627"/>
      <c r="AG24" s="627"/>
      <c r="AH24" s="627"/>
      <c r="AI24" s="627"/>
      <c r="AJ24" s="627"/>
      <c r="AK24" s="627"/>
      <c r="AL24" s="628" t="s">
        <v>130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147</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2067210</v>
      </c>
      <c r="CS24" s="613"/>
      <c r="CT24" s="613"/>
      <c r="CU24" s="613"/>
      <c r="CV24" s="613"/>
      <c r="CW24" s="613"/>
      <c r="CX24" s="613"/>
      <c r="CY24" s="614"/>
      <c r="CZ24" s="617">
        <v>38.5</v>
      </c>
      <c r="DA24" s="618"/>
      <c r="DB24" s="618"/>
      <c r="DC24" s="634"/>
      <c r="DD24" s="658">
        <v>1634024</v>
      </c>
      <c r="DE24" s="613"/>
      <c r="DF24" s="613"/>
      <c r="DG24" s="613"/>
      <c r="DH24" s="613"/>
      <c r="DI24" s="613"/>
      <c r="DJ24" s="613"/>
      <c r="DK24" s="614"/>
      <c r="DL24" s="658">
        <v>1632350</v>
      </c>
      <c r="DM24" s="613"/>
      <c r="DN24" s="613"/>
      <c r="DO24" s="613"/>
      <c r="DP24" s="613"/>
      <c r="DQ24" s="613"/>
      <c r="DR24" s="613"/>
      <c r="DS24" s="613"/>
      <c r="DT24" s="613"/>
      <c r="DU24" s="613"/>
      <c r="DV24" s="614"/>
      <c r="DW24" s="617">
        <v>45.2</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3812030</v>
      </c>
      <c r="S25" s="624"/>
      <c r="T25" s="624"/>
      <c r="U25" s="624"/>
      <c r="V25" s="624"/>
      <c r="W25" s="624"/>
      <c r="X25" s="624"/>
      <c r="Y25" s="625"/>
      <c r="Z25" s="626">
        <v>69.5</v>
      </c>
      <c r="AA25" s="626"/>
      <c r="AB25" s="626"/>
      <c r="AC25" s="626"/>
      <c r="AD25" s="627">
        <v>3569722</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147</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888003</v>
      </c>
      <c r="CS25" s="655"/>
      <c r="CT25" s="655"/>
      <c r="CU25" s="655"/>
      <c r="CV25" s="655"/>
      <c r="CW25" s="655"/>
      <c r="CX25" s="655"/>
      <c r="CY25" s="656"/>
      <c r="CZ25" s="628">
        <v>16.5</v>
      </c>
      <c r="DA25" s="653"/>
      <c r="DB25" s="653"/>
      <c r="DC25" s="657"/>
      <c r="DD25" s="632">
        <v>853498</v>
      </c>
      <c r="DE25" s="655"/>
      <c r="DF25" s="655"/>
      <c r="DG25" s="655"/>
      <c r="DH25" s="655"/>
      <c r="DI25" s="655"/>
      <c r="DJ25" s="655"/>
      <c r="DK25" s="656"/>
      <c r="DL25" s="632">
        <v>851824</v>
      </c>
      <c r="DM25" s="655"/>
      <c r="DN25" s="655"/>
      <c r="DO25" s="655"/>
      <c r="DP25" s="655"/>
      <c r="DQ25" s="655"/>
      <c r="DR25" s="655"/>
      <c r="DS25" s="655"/>
      <c r="DT25" s="655"/>
      <c r="DU25" s="655"/>
      <c r="DV25" s="656"/>
      <c r="DW25" s="628">
        <v>23.6</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1063</v>
      </c>
      <c r="S26" s="624"/>
      <c r="T26" s="624"/>
      <c r="U26" s="624"/>
      <c r="V26" s="624"/>
      <c r="W26" s="624"/>
      <c r="X26" s="624"/>
      <c r="Y26" s="625"/>
      <c r="Z26" s="626">
        <v>0</v>
      </c>
      <c r="AA26" s="626"/>
      <c r="AB26" s="626"/>
      <c r="AC26" s="626"/>
      <c r="AD26" s="627">
        <v>1063</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147</v>
      </c>
      <c r="BH26" s="624"/>
      <c r="BI26" s="624"/>
      <c r="BJ26" s="624"/>
      <c r="BK26" s="624"/>
      <c r="BL26" s="624"/>
      <c r="BM26" s="624"/>
      <c r="BN26" s="625"/>
      <c r="BO26" s="626" t="s">
        <v>147</v>
      </c>
      <c r="BP26" s="626"/>
      <c r="BQ26" s="626"/>
      <c r="BR26" s="626"/>
      <c r="BS26" s="627" t="s">
        <v>130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560482</v>
      </c>
      <c r="CS26" s="624"/>
      <c r="CT26" s="624"/>
      <c r="CU26" s="624"/>
      <c r="CV26" s="624"/>
      <c r="CW26" s="624"/>
      <c r="CX26" s="624"/>
      <c r="CY26" s="625"/>
      <c r="CZ26" s="628">
        <v>10.4</v>
      </c>
      <c r="DA26" s="653"/>
      <c r="DB26" s="653"/>
      <c r="DC26" s="657"/>
      <c r="DD26" s="632">
        <v>532896</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17598</v>
      </c>
      <c r="S27" s="624"/>
      <c r="T27" s="624"/>
      <c r="U27" s="624"/>
      <c r="V27" s="624"/>
      <c r="W27" s="624"/>
      <c r="X27" s="624"/>
      <c r="Y27" s="625"/>
      <c r="Z27" s="626">
        <v>0.3</v>
      </c>
      <c r="AA27" s="626"/>
      <c r="AB27" s="626"/>
      <c r="AC27" s="626"/>
      <c r="AD27" s="627" t="s">
        <v>238</v>
      </c>
      <c r="AE27" s="627"/>
      <c r="AF27" s="627"/>
      <c r="AG27" s="627"/>
      <c r="AH27" s="627"/>
      <c r="AI27" s="627"/>
      <c r="AJ27" s="627"/>
      <c r="AK27" s="627"/>
      <c r="AL27" s="628" t="s">
        <v>238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814083</v>
      </c>
      <c r="BH27" s="624"/>
      <c r="BI27" s="624"/>
      <c r="BJ27" s="624"/>
      <c r="BK27" s="624"/>
      <c r="BL27" s="624"/>
      <c r="BM27" s="624"/>
      <c r="BN27" s="625"/>
      <c r="BO27" s="626">
        <v>100</v>
      </c>
      <c r="BP27" s="626"/>
      <c r="BQ27" s="626"/>
      <c r="BR27" s="626"/>
      <c r="BS27" s="627" t="s">
        <v>238</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532284</v>
      </c>
      <c r="CS27" s="655"/>
      <c r="CT27" s="655"/>
      <c r="CU27" s="655"/>
      <c r="CV27" s="655"/>
      <c r="CW27" s="655"/>
      <c r="CX27" s="655"/>
      <c r="CY27" s="656"/>
      <c r="CZ27" s="628">
        <v>9.9</v>
      </c>
      <c r="DA27" s="653"/>
      <c r="DB27" s="653"/>
      <c r="DC27" s="657"/>
      <c r="DD27" s="632">
        <v>133603</v>
      </c>
      <c r="DE27" s="655"/>
      <c r="DF27" s="655"/>
      <c r="DG27" s="655"/>
      <c r="DH27" s="655"/>
      <c r="DI27" s="655"/>
      <c r="DJ27" s="655"/>
      <c r="DK27" s="656"/>
      <c r="DL27" s="632">
        <v>133603</v>
      </c>
      <c r="DM27" s="655"/>
      <c r="DN27" s="655"/>
      <c r="DO27" s="655"/>
      <c r="DP27" s="655"/>
      <c r="DQ27" s="655"/>
      <c r="DR27" s="655"/>
      <c r="DS27" s="655"/>
      <c r="DT27" s="655"/>
      <c r="DU27" s="655"/>
      <c r="DV27" s="656"/>
      <c r="DW27" s="628">
        <v>3.7</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34609</v>
      </c>
      <c r="S28" s="624"/>
      <c r="T28" s="624"/>
      <c r="U28" s="624"/>
      <c r="V28" s="624"/>
      <c r="W28" s="624"/>
      <c r="X28" s="624"/>
      <c r="Y28" s="625"/>
      <c r="Z28" s="626">
        <v>0.6</v>
      </c>
      <c r="AA28" s="626"/>
      <c r="AB28" s="626"/>
      <c r="AC28" s="626"/>
      <c r="AD28" s="627">
        <v>1428</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646923</v>
      </c>
      <c r="CS28" s="624"/>
      <c r="CT28" s="624"/>
      <c r="CU28" s="624"/>
      <c r="CV28" s="624"/>
      <c r="CW28" s="624"/>
      <c r="CX28" s="624"/>
      <c r="CY28" s="625"/>
      <c r="CZ28" s="628">
        <v>12</v>
      </c>
      <c r="DA28" s="653"/>
      <c r="DB28" s="653"/>
      <c r="DC28" s="657"/>
      <c r="DD28" s="632">
        <v>646923</v>
      </c>
      <c r="DE28" s="624"/>
      <c r="DF28" s="624"/>
      <c r="DG28" s="624"/>
      <c r="DH28" s="624"/>
      <c r="DI28" s="624"/>
      <c r="DJ28" s="624"/>
      <c r="DK28" s="625"/>
      <c r="DL28" s="632">
        <v>646923</v>
      </c>
      <c r="DM28" s="624"/>
      <c r="DN28" s="624"/>
      <c r="DO28" s="624"/>
      <c r="DP28" s="624"/>
      <c r="DQ28" s="624"/>
      <c r="DR28" s="624"/>
      <c r="DS28" s="624"/>
      <c r="DT28" s="624"/>
      <c r="DU28" s="624"/>
      <c r="DV28" s="625"/>
      <c r="DW28" s="628">
        <v>17.899999999999999</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5004</v>
      </c>
      <c r="S29" s="624"/>
      <c r="T29" s="624"/>
      <c r="U29" s="624"/>
      <c r="V29" s="624"/>
      <c r="W29" s="624"/>
      <c r="X29" s="624"/>
      <c r="Y29" s="625"/>
      <c r="Z29" s="626">
        <v>0.1</v>
      </c>
      <c r="AA29" s="626"/>
      <c r="AB29" s="626"/>
      <c r="AC29" s="626"/>
      <c r="AD29" s="627" t="s">
        <v>130</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646923</v>
      </c>
      <c r="CS29" s="655"/>
      <c r="CT29" s="655"/>
      <c r="CU29" s="655"/>
      <c r="CV29" s="655"/>
      <c r="CW29" s="655"/>
      <c r="CX29" s="655"/>
      <c r="CY29" s="656"/>
      <c r="CZ29" s="628">
        <v>12</v>
      </c>
      <c r="DA29" s="653"/>
      <c r="DB29" s="653"/>
      <c r="DC29" s="657"/>
      <c r="DD29" s="632">
        <v>646923</v>
      </c>
      <c r="DE29" s="655"/>
      <c r="DF29" s="655"/>
      <c r="DG29" s="655"/>
      <c r="DH29" s="655"/>
      <c r="DI29" s="655"/>
      <c r="DJ29" s="655"/>
      <c r="DK29" s="656"/>
      <c r="DL29" s="632">
        <v>646923</v>
      </c>
      <c r="DM29" s="655"/>
      <c r="DN29" s="655"/>
      <c r="DO29" s="655"/>
      <c r="DP29" s="655"/>
      <c r="DQ29" s="655"/>
      <c r="DR29" s="655"/>
      <c r="DS29" s="655"/>
      <c r="DT29" s="655"/>
      <c r="DU29" s="655"/>
      <c r="DV29" s="656"/>
      <c r="DW29" s="628">
        <v>17.899999999999999</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624358</v>
      </c>
      <c r="S30" s="624"/>
      <c r="T30" s="624"/>
      <c r="U30" s="624"/>
      <c r="V30" s="624"/>
      <c r="W30" s="624"/>
      <c r="X30" s="624"/>
      <c r="Y30" s="625"/>
      <c r="Z30" s="626">
        <v>11.4</v>
      </c>
      <c r="AA30" s="626"/>
      <c r="AB30" s="626"/>
      <c r="AC30" s="626"/>
      <c r="AD30" s="627" t="s">
        <v>238</v>
      </c>
      <c r="AE30" s="627"/>
      <c r="AF30" s="627"/>
      <c r="AG30" s="627"/>
      <c r="AH30" s="627"/>
      <c r="AI30" s="627"/>
      <c r="AJ30" s="627"/>
      <c r="AK30" s="627"/>
      <c r="AL30" s="628" t="s">
        <v>147</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632574</v>
      </c>
      <c r="CS30" s="624"/>
      <c r="CT30" s="624"/>
      <c r="CU30" s="624"/>
      <c r="CV30" s="624"/>
      <c r="CW30" s="624"/>
      <c r="CX30" s="624"/>
      <c r="CY30" s="625"/>
      <c r="CZ30" s="628">
        <v>11.8</v>
      </c>
      <c r="DA30" s="653"/>
      <c r="DB30" s="653"/>
      <c r="DC30" s="657"/>
      <c r="DD30" s="632">
        <v>632574</v>
      </c>
      <c r="DE30" s="624"/>
      <c r="DF30" s="624"/>
      <c r="DG30" s="624"/>
      <c r="DH30" s="624"/>
      <c r="DI30" s="624"/>
      <c r="DJ30" s="624"/>
      <c r="DK30" s="625"/>
      <c r="DL30" s="632">
        <v>632574</v>
      </c>
      <c r="DM30" s="624"/>
      <c r="DN30" s="624"/>
      <c r="DO30" s="624"/>
      <c r="DP30" s="624"/>
      <c r="DQ30" s="624"/>
      <c r="DR30" s="624"/>
      <c r="DS30" s="624"/>
      <c r="DT30" s="624"/>
      <c r="DU30" s="624"/>
      <c r="DV30" s="625"/>
      <c r="DW30" s="628">
        <v>17.5</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147</v>
      </c>
      <c r="AA31" s="626"/>
      <c r="AB31" s="626"/>
      <c r="AC31" s="626"/>
      <c r="AD31" s="627" t="s">
        <v>147</v>
      </c>
      <c r="AE31" s="627"/>
      <c r="AF31" s="627"/>
      <c r="AG31" s="627"/>
      <c r="AH31" s="627"/>
      <c r="AI31" s="627"/>
      <c r="AJ31" s="627"/>
      <c r="AK31" s="627"/>
      <c r="AL31" s="628" t="s">
        <v>147</v>
      </c>
      <c r="AM31" s="629"/>
      <c r="AN31" s="629"/>
      <c r="AO31" s="630"/>
      <c r="AP31" s="669" t="s">
        <v>316</v>
      </c>
      <c r="AQ31" s="670"/>
      <c r="AR31" s="670"/>
      <c r="AS31" s="670"/>
      <c r="AT31" s="675" t="s">
        <v>317</v>
      </c>
      <c r="AU31" s="218"/>
      <c r="AV31" s="218"/>
      <c r="AW31" s="218"/>
      <c r="AX31" s="609" t="s">
        <v>191</v>
      </c>
      <c r="AY31" s="610"/>
      <c r="AZ31" s="610"/>
      <c r="BA31" s="610"/>
      <c r="BB31" s="610"/>
      <c r="BC31" s="610"/>
      <c r="BD31" s="610"/>
      <c r="BE31" s="610"/>
      <c r="BF31" s="611"/>
      <c r="BG31" s="679">
        <v>99.8</v>
      </c>
      <c r="BH31" s="667"/>
      <c r="BI31" s="667"/>
      <c r="BJ31" s="667"/>
      <c r="BK31" s="667"/>
      <c r="BL31" s="667"/>
      <c r="BM31" s="618">
        <v>99.5</v>
      </c>
      <c r="BN31" s="667"/>
      <c r="BO31" s="667"/>
      <c r="BP31" s="667"/>
      <c r="BQ31" s="668"/>
      <c r="BR31" s="679">
        <v>99.7</v>
      </c>
      <c r="BS31" s="667"/>
      <c r="BT31" s="667"/>
      <c r="BU31" s="667"/>
      <c r="BV31" s="667"/>
      <c r="BW31" s="667"/>
      <c r="BX31" s="618">
        <v>99.1</v>
      </c>
      <c r="BY31" s="667"/>
      <c r="BZ31" s="667"/>
      <c r="CA31" s="667"/>
      <c r="CB31" s="668"/>
      <c r="CD31" s="661"/>
      <c r="CE31" s="662"/>
      <c r="CF31" s="620" t="s">
        <v>318</v>
      </c>
      <c r="CG31" s="621"/>
      <c r="CH31" s="621"/>
      <c r="CI31" s="621"/>
      <c r="CJ31" s="621"/>
      <c r="CK31" s="621"/>
      <c r="CL31" s="621"/>
      <c r="CM31" s="621"/>
      <c r="CN31" s="621"/>
      <c r="CO31" s="621"/>
      <c r="CP31" s="621"/>
      <c r="CQ31" s="622"/>
      <c r="CR31" s="623">
        <v>14349</v>
      </c>
      <c r="CS31" s="655"/>
      <c r="CT31" s="655"/>
      <c r="CU31" s="655"/>
      <c r="CV31" s="655"/>
      <c r="CW31" s="655"/>
      <c r="CX31" s="655"/>
      <c r="CY31" s="656"/>
      <c r="CZ31" s="628">
        <v>0.3</v>
      </c>
      <c r="DA31" s="653"/>
      <c r="DB31" s="653"/>
      <c r="DC31" s="657"/>
      <c r="DD31" s="632">
        <v>14349</v>
      </c>
      <c r="DE31" s="655"/>
      <c r="DF31" s="655"/>
      <c r="DG31" s="655"/>
      <c r="DH31" s="655"/>
      <c r="DI31" s="655"/>
      <c r="DJ31" s="655"/>
      <c r="DK31" s="656"/>
      <c r="DL31" s="632">
        <v>14349</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279161</v>
      </c>
      <c r="S32" s="624"/>
      <c r="T32" s="624"/>
      <c r="U32" s="624"/>
      <c r="V32" s="624"/>
      <c r="W32" s="624"/>
      <c r="X32" s="624"/>
      <c r="Y32" s="625"/>
      <c r="Z32" s="626">
        <v>5.0999999999999996</v>
      </c>
      <c r="AA32" s="626"/>
      <c r="AB32" s="626"/>
      <c r="AC32" s="626"/>
      <c r="AD32" s="627" t="s">
        <v>130</v>
      </c>
      <c r="AE32" s="627"/>
      <c r="AF32" s="627"/>
      <c r="AG32" s="627"/>
      <c r="AH32" s="627"/>
      <c r="AI32" s="627"/>
      <c r="AJ32" s="627"/>
      <c r="AK32" s="627"/>
      <c r="AL32" s="628" t="s">
        <v>238</v>
      </c>
      <c r="AM32" s="629"/>
      <c r="AN32" s="629"/>
      <c r="AO32" s="630"/>
      <c r="AP32" s="671"/>
      <c r="AQ32" s="672"/>
      <c r="AR32" s="672"/>
      <c r="AS32" s="672"/>
      <c r="AT32" s="676"/>
      <c r="AU32" s="214" t="s">
        <v>320</v>
      </c>
      <c r="AX32" s="620" t="s">
        <v>321</v>
      </c>
      <c r="AY32" s="621"/>
      <c r="AZ32" s="621"/>
      <c r="BA32" s="621"/>
      <c r="BB32" s="621"/>
      <c r="BC32" s="621"/>
      <c r="BD32" s="621"/>
      <c r="BE32" s="621"/>
      <c r="BF32" s="622"/>
      <c r="BG32" s="680">
        <v>99.7</v>
      </c>
      <c r="BH32" s="655"/>
      <c r="BI32" s="655"/>
      <c r="BJ32" s="655"/>
      <c r="BK32" s="655"/>
      <c r="BL32" s="655"/>
      <c r="BM32" s="629">
        <v>99.4</v>
      </c>
      <c r="BN32" s="655"/>
      <c r="BO32" s="655"/>
      <c r="BP32" s="655"/>
      <c r="BQ32" s="678"/>
      <c r="BR32" s="680">
        <v>99.8</v>
      </c>
      <c r="BS32" s="655"/>
      <c r="BT32" s="655"/>
      <c r="BU32" s="655"/>
      <c r="BV32" s="655"/>
      <c r="BW32" s="655"/>
      <c r="BX32" s="629">
        <v>99.2</v>
      </c>
      <c r="BY32" s="655"/>
      <c r="BZ32" s="655"/>
      <c r="CA32" s="655"/>
      <c r="CB32" s="678"/>
      <c r="CD32" s="663"/>
      <c r="CE32" s="664"/>
      <c r="CF32" s="620" t="s">
        <v>322</v>
      </c>
      <c r="CG32" s="621"/>
      <c r="CH32" s="621"/>
      <c r="CI32" s="621"/>
      <c r="CJ32" s="621"/>
      <c r="CK32" s="621"/>
      <c r="CL32" s="621"/>
      <c r="CM32" s="621"/>
      <c r="CN32" s="621"/>
      <c r="CO32" s="621"/>
      <c r="CP32" s="621"/>
      <c r="CQ32" s="622"/>
      <c r="CR32" s="623" t="s">
        <v>238</v>
      </c>
      <c r="CS32" s="624"/>
      <c r="CT32" s="624"/>
      <c r="CU32" s="624"/>
      <c r="CV32" s="624"/>
      <c r="CW32" s="624"/>
      <c r="CX32" s="624"/>
      <c r="CY32" s="625"/>
      <c r="CZ32" s="628" t="s">
        <v>130</v>
      </c>
      <c r="DA32" s="653"/>
      <c r="DB32" s="653"/>
      <c r="DC32" s="657"/>
      <c r="DD32" s="632" t="s">
        <v>238</v>
      </c>
      <c r="DE32" s="624"/>
      <c r="DF32" s="624"/>
      <c r="DG32" s="624"/>
      <c r="DH32" s="624"/>
      <c r="DI32" s="624"/>
      <c r="DJ32" s="624"/>
      <c r="DK32" s="625"/>
      <c r="DL32" s="632" t="s">
        <v>130</v>
      </c>
      <c r="DM32" s="624"/>
      <c r="DN32" s="624"/>
      <c r="DO32" s="624"/>
      <c r="DP32" s="624"/>
      <c r="DQ32" s="624"/>
      <c r="DR32" s="624"/>
      <c r="DS32" s="624"/>
      <c r="DT32" s="624"/>
      <c r="DU32" s="624"/>
      <c r="DV32" s="625"/>
      <c r="DW32" s="628" t="s">
        <v>147</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24403</v>
      </c>
      <c r="S33" s="624"/>
      <c r="T33" s="624"/>
      <c r="U33" s="624"/>
      <c r="V33" s="624"/>
      <c r="W33" s="624"/>
      <c r="X33" s="624"/>
      <c r="Y33" s="625"/>
      <c r="Z33" s="626">
        <v>0.4</v>
      </c>
      <c r="AA33" s="626"/>
      <c r="AB33" s="626"/>
      <c r="AC33" s="626"/>
      <c r="AD33" s="627">
        <v>3072</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99.8</v>
      </c>
      <c r="BH33" s="682"/>
      <c r="BI33" s="682"/>
      <c r="BJ33" s="682"/>
      <c r="BK33" s="682"/>
      <c r="BL33" s="682"/>
      <c r="BM33" s="683">
        <v>99.5</v>
      </c>
      <c r="BN33" s="682"/>
      <c r="BO33" s="682"/>
      <c r="BP33" s="682"/>
      <c r="BQ33" s="684"/>
      <c r="BR33" s="681">
        <v>99.7</v>
      </c>
      <c r="BS33" s="682"/>
      <c r="BT33" s="682"/>
      <c r="BU33" s="682"/>
      <c r="BV33" s="682"/>
      <c r="BW33" s="682"/>
      <c r="BX33" s="683">
        <v>98.9</v>
      </c>
      <c r="BY33" s="682"/>
      <c r="BZ33" s="682"/>
      <c r="CA33" s="682"/>
      <c r="CB33" s="684"/>
      <c r="CD33" s="620" t="s">
        <v>325</v>
      </c>
      <c r="CE33" s="621"/>
      <c r="CF33" s="621"/>
      <c r="CG33" s="621"/>
      <c r="CH33" s="621"/>
      <c r="CI33" s="621"/>
      <c r="CJ33" s="621"/>
      <c r="CK33" s="621"/>
      <c r="CL33" s="621"/>
      <c r="CM33" s="621"/>
      <c r="CN33" s="621"/>
      <c r="CO33" s="621"/>
      <c r="CP33" s="621"/>
      <c r="CQ33" s="622"/>
      <c r="CR33" s="623">
        <v>2978316</v>
      </c>
      <c r="CS33" s="655"/>
      <c r="CT33" s="655"/>
      <c r="CU33" s="655"/>
      <c r="CV33" s="655"/>
      <c r="CW33" s="655"/>
      <c r="CX33" s="655"/>
      <c r="CY33" s="656"/>
      <c r="CZ33" s="628">
        <v>55.4</v>
      </c>
      <c r="DA33" s="653"/>
      <c r="DB33" s="653"/>
      <c r="DC33" s="657"/>
      <c r="DD33" s="632">
        <v>2445853</v>
      </c>
      <c r="DE33" s="655"/>
      <c r="DF33" s="655"/>
      <c r="DG33" s="655"/>
      <c r="DH33" s="655"/>
      <c r="DI33" s="655"/>
      <c r="DJ33" s="655"/>
      <c r="DK33" s="656"/>
      <c r="DL33" s="632">
        <v>1536590</v>
      </c>
      <c r="DM33" s="655"/>
      <c r="DN33" s="655"/>
      <c r="DO33" s="655"/>
      <c r="DP33" s="655"/>
      <c r="DQ33" s="655"/>
      <c r="DR33" s="655"/>
      <c r="DS33" s="655"/>
      <c r="DT33" s="655"/>
      <c r="DU33" s="655"/>
      <c r="DV33" s="656"/>
      <c r="DW33" s="628">
        <v>42.5</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119534</v>
      </c>
      <c r="S34" s="624"/>
      <c r="T34" s="624"/>
      <c r="U34" s="624"/>
      <c r="V34" s="624"/>
      <c r="W34" s="624"/>
      <c r="X34" s="624"/>
      <c r="Y34" s="625"/>
      <c r="Z34" s="626">
        <v>2.2000000000000002</v>
      </c>
      <c r="AA34" s="626"/>
      <c r="AB34" s="626"/>
      <c r="AC34" s="626"/>
      <c r="AD34" s="627" t="s">
        <v>147</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727371</v>
      </c>
      <c r="CS34" s="624"/>
      <c r="CT34" s="624"/>
      <c r="CU34" s="624"/>
      <c r="CV34" s="624"/>
      <c r="CW34" s="624"/>
      <c r="CX34" s="624"/>
      <c r="CY34" s="625"/>
      <c r="CZ34" s="628">
        <v>13.5</v>
      </c>
      <c r="DA34" s="653"/>
      <c r="DB34" s="653"/>
      <c r="DC34" s="657"/>
      <c r="DD34" s="632">
        <v>563022</v>
      </c>
      <c r="DE34" s="624"/>
      <c r="DF34" s="624"/>
      <c r="DG34" s="624"/>
      <c r="DH34" s="624"/>
      <c r="DI34" s="624"/>
      <c r="DJ34" s="624"/>
      <c r="DK34" s="625"/>
      <c r="DL34" s="632">
        <v>390835</v>
      </c>
      <c r="DM34" s="624"/>
      <c r="DN34" s="624"/>
      <c r="DO34" s="624"/>
      <c r="DP34" s="624"/>
      <c r="DQ34" s="624"/>
      <c r="DR34" s="624"/>
      <c r="DS34" s="624"/>
      <c r="DT34" s="624"/>
      <c r="DU34" s="624"/>
      <c r="DV34" s="625"/>
      <c r="DW34" s="628">
        <v>10.8</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111424</v>
      </c>
      <c r="S35" s="624"/>
      <c r="T35" s="624"/>
      <c r="U35" s="624"/>
      <c r="V35" s="624"/>
      <c r="W35" s="624"/>
      <c r="X35" s="624"/>
      <c r="Y35" s="625"/>
      <c r="Z35" s="626">
        <v>2</v>
      </c>
      <c r="AA35" s="626"/>
      <c r="AB35" s="626"/>
      <c r="AC35" s="626"/>
      <c r="AD35" s="627" t="s">
        <v>238</v>
      </c>
      <c r="AE35" s="627"/>
      <c r="AF35" s="627"/>
      <c r="AG35" s="627"/>
      <c r="AH35" s="627"/>
      <c r="AI35" s="627"/>
      <c r="AJ35" s="627"/>
      <c r="AK35" s="627"/>
      <c r="AL35" s="628" t="s">
        <v>130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77387</v>
      </c>
      <c r="CS35" s="655"/>
      <c r="CT35" s="655"/>
      <c r="CU35" s="655"/>
      <c r="CV35" s="655"/>
      <c r="CW35" s="655"/>
      <c r="CX35" s="655"/>
      <c r="CY35" s="656"/>
      <c r="CZ35" s="628">
        <v>1.4</v>
      </c>
      <c r="DA35" s="653"/>
      <c r="DB35" s="653"/>
      <c r="DC35" s="657"/>
      <c r="DD35" s="632">
        <v>73438</v>
      </c>
      <c r="DE35" s="655"/>
      <c r="DF35" s="655"/>
      <c r="DG35" s="655"/>
      <c r="DH35" s="655"/>
      <c r="DI35" s="655"/>
      <c r="DJ35" s="655"/>
      <c r="DK35" s="656"/>
      <c r="DL35" s="632">
        <v>73438</v>
      </c>
      <c r="DM35" s="655"/>
      <c r="DN35" s="655"/>
      <c r="DO35" s="655"/>
      <c r="DP35" s="655"/>
      <c r="DQ35" s="655"/>
      <c r="DR35" s="655"/>
      <c r="DS35" s="655"/>
      <c r="DT35" s="655"/>
      <c r="DU35" s="655"/>
      <c r="DV35" s="656"/>
      <c r="DW35" s="628">
        <v>2</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110656</v>
      </c>
      <c r="S36" s="624"/>
      <c r="T36" s="624"/>
      <c r="U36" s="624"/>
      <c r="V36" s="624"/>
      <c r="W36" s="624"/>
      <c r="X36" s="624"/>
      <c r="Y36" s="625"/>
      <c r="Z36" s="626">
        <v>2</v>
      </c>
      <c r="AA36" s="626"/>
      <c r="AB36" s="626"/>
      <c r="AC36" s="626"/>
      <c r="AD36" s="627" t="s">
        <v>130</v>
      </c>
      <c r="AE36" s="627"/>
      <c r="AF36" s="627"/>
      <c r="AG36" s="627"/>
      <c r="AH36" s="627"/>
      <c r="AI36" s="627"/>
      <c r="AJ36" s="627"/>
      <c r="AK36" s="627"/>
      <c r="AL36" s="628" t="s">
        <v>130</v>
      </c>
      <c r="AM36" s="629"/>
      <c r="AN36" s="629"/>
      <c r="AO36" s="630"/>
      <c r="AP36" s="222"/>
      <c r="AQ36" s="689" t="s">
        <v>333</v>
      </c>
      <c r="AR36" s="690"/>
      <c r="AS36" s="690"/>
      <c r="AT36" s="690"/>
      <c r="AU36" s="690"/>
      <c r="AV36" s="690"/>
      <c r="AW36" s="690"/>
      <c r="AX36" s="690"/>
      <c r="AY36" s="691"/>
      <c r="AZ36" s="612">
        <v>966200</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7727</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1008817</v>
      </c>
      <c r="CS36" s="624"/>
      <c r="CT36" s="624"/>
      <c r="CU36" s="624"/>
      <c r="CV36" s="624"/>
      <c r="CW36" s="624"/>
      <c r="CX36" s="624"/>
      <c r="CY36" s="625"/>
      <c r="CZ36" s="628">
        <v>18.8</v>
      </c>
      <c r="DA36" s="653"/>
      <c r="DB36" s="653"/>
      <c r="DC36" s="657"/>
      <c r="DD36" s="632">
        <v>894821</v>
      </c>
      <c r="DE36" s="624"/>
      <c r="DF36" s="624"/>
      <c r="DG36" s="624"/>
      <c r="DH36" s="624"/>
      <c r="DI36" s="624"/>
      <c r="DJ36" s="624"/>
      <c r="DK36" s="625"/>
      <c r="DL36" s="632">
        <v>665922</v>
      </c>
      <c r="DM36" s="624"/>
      <c r="DN36" s="624"/>
      <c r="DO36" s="624"/>
      <c r="DP36" s="624"/>
      <c r="DQ36" s="624"/>
      <c r="DR36" s="624"/>
      <c r="DS36" s="624"/>
      <c r="DT36" s="624"/>
      <c r="DU36" s="624"/>
      <c r="DV36" s="625"/>
      <c r="DW36" s="628">
        <v>18.399999999999999</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65952</v>
      </c>
      <c r="S37" s="624"/>
      <c r="T37" s="624"/>
      <c r="U37" s="624"/>
      <c r="V37" s="624"/>
      <c r="W37" s="624"/>
      <c r="X37" s="624"/>
      <c r="Y37" s="625"/>
      <c r="Z37" s="626">
        <v>1.2</v>
      </c>
      <c r="AA37" s="626"/>
      <c r="AB37" s="626"/>
      <c r="AC37" s="626"/>
      <c r="AD37" s="627">
        <v>1229</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360955</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93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394715</v>
      </c>
      <c r="CS37" s="655"/>
      <c r="CT37" s="655"/>
      <c r="CU37" s="655"/>
      <c r="CV37" s="655"/>
      <c r="CW37" s="655"/>
      <c r="CX37" s="655"/>
      <c r="CY37" s="656"/>
      <c r="CZ37" s="628">
        <v>7.3</v>
      </c>
      <c r="DA37" s="653"/>
      <c r="DB37" s="653"/>
      <c r="DC37" s="657"/>
      <c r="DD37" s="632">
        <v>393913</v>
      </c>
      <c r="DE37" s="655"/>
      <c r="DF37" s="655"/>
      <c r="DG37" s="655"/>
      <c r="DH37" s="655"/>
      <c r="DI37" s="655"/>
      <c r="DJ37" s="655"/>
      <c r="DK37" s="656"/>
      <c r="DL37" s="632">
        <v>383091</v>
      </c>
      <c r="DM37" s="655"/>
      <c r="DN37" s="655"/>
      <c r="DO37" s="655"/>
      <c r="DP37" s="655"/>
      <c r="DQ37" s="655"/>
      <c r="DR37" s="655"/>
      <c r="DS37" s="655"/>
      <c r="DT37" s="655"/>
      <c r="DU37" s="655"/>
      <c r="DV37" s="656"/>
      <c r="DW37" s="628">
        <v>10.6</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277600</v>
      </c>
      <c r="S38" s="624"/>
      <c r="T38" s="624"/>
      <c r="U38" s="624"/>
      <c r="V38" s="624"/>
      <c r="W38" s="624"/>
      <c r="X38" s="624"/>
      <c r="Y38" s="625"/>
      <c r="Z38" s="626">
        <v>5.0999999999999996</v>
      </c>
      <c r="AA38" s="626"/>
      <c r="AB38" s="626"/>
      <c r="AC38" s="626"/>
      <c r="AD38" s="627" t="s">
        <v>238</v>
      </c>
      <c r="AE38" s="627"/>
      <c r="AF38" s="627"/>
      <c r="AG38" s="627"/>
      <c r="AH38" s="627"/>
      <c r="AI38" s="627"/>
      <c r="AJ38" s="627"/>
      <c r="AK38" s="627"/>
      <c r="AL38" s="628" t="s">
        <v>238</v>
      </c>
      <c r="AM38" s="629"/>
      <c r="AN38" s="629"/>
      <c r="AO38" s="630"/>
      <c r="AQ38" s="686" t="s">
        <v>341</v>
      </c>
      <c r="AR38" s="687"/>
      <c r="AS38" s="687"/>
      <c r="AT38" s="687"/>
      <c r="AU38" s="687"/>
      <c r="AV38" s="687"/>
      <c r="AW38" s="687"/>
      <c r="AX38" s="687"/>
      <c r="AY38" s="688"/>
      <c r="AZ38" s="623">
        <v>102627</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1135</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502618</v>
      </c>
      <c r="CS38" s="624"/>
      <c r="CT38" s="624"/>
      <c r="CU38" s="624"/>
      <c r="CV38" s="624"/>
      <c r="CW38" s="624"/>
      <c r="CX38" s="624"/>
      <c r="CY38" s="625"/>
      <c r="CZ38" s="628">
        <v>9.4</v>
      </c>
      <c r="DA38" s="653"/>
      <c r="DB38" s="653"/>
      <c r="DC38" s="657"/>
      <c r="DD38" s="632">
        <v>419053</v>
      </c>
      <c r="DE38" s="624"/>
      <c r="DF38" s="624"/>
      <c r="DG38" s="624"/>
      <c r="DH38" s="624"/>
      <c r="DI38" s="624"/>
      <c r="DJ38" s="624"/>
      <c r="DK38" s="625"/>
      <c r="DL38" s="632">
        <v>406395</v>
      </c>
      <c r="DM38" s="624"/>
      <c r="DN38" s="624"/>
      <c r="DO38" s="624"/>
      <c r="DP38" s="624"/>
      <c r="DQ38" s="624"/>
      <c r="DR38" s="624"/>
      <c r="DS38" s="624"/>
      <c r="DT38" s="624"/>
      <c r="DU38" s="624"/>
      <c r="DV38" s="625"/>
      <c r="DW38" s="628">
        <v>11.3</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130</v>
      </c>
      <c r="AE39" s="627"/>
      <c r="AF39" s="627"/>
      <c r="AG39" s="627"/>
      <c r="AH39" s="627"/>
      <c r="AI39" s="627"/>
      <c r="AJ39" s="627"/>
      <c r="AK39" s="627"/>
      <c r="AL39" s="628" t="s">
        <v>238</v>
      </c>
      <c r="AM39" s="629"/>
      <c r="AN39" s="629"/>
      <c r="AO39" s="630"/>
      <c r="AQ39" s="686" t="s">
        <v>345</v>
      </c>
      <c r="AR39" s="687"/>
      <c r="AS39" s="687"/>
      <c r="AT39" s="687"/>
      <c r="AU39" s="687"/>
      <c r="AV39" s="687"/>
      <c r="AW39" s="687"/>
      <c r="AX39" s="687"/>
      <c r="AY39" s="688"/>
      <c r="AZ39" s="623">
        <v>5461</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1669</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588152</v>
      </c>
      <c r="CS39" s="655"/>
      <c r="CT39" s="655"/>
      <c r="CU39" s="655"/>
      <c r="CV39" s="655"/>
      <c r="CW39" s="655"/>
      <c r="CX39" s="655"/>
      <c r="CY39" s="656"/>
      <c r="CZ39" s="628">
        <v>10.9</v>
      </c>
      <c r="DA39" s="653"/>
      <c r="DB39" s="653"/>
      <c r="DC39" s="657"/>
      <c r="DD39" s="632">
        <v>468593</v>
      </c>
      <c r="DE39" s="655"/>
      <c r="DF39" s="655"/>
      <c r="DG39" s="655"/>
      <c r="DH39" s="655"/>
      <c r="DI39" s="655"/>
      <c r="DJ39" s="655"/>
      <c r="DK39" s="656"/>
      <c r="DL39" s="632" t="s">
        <v>130</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35700</v>
      </c>
      <c r="S40" s="624"/>
      <c r="T40" s="624"/>
      <c r="U40" s="624"/>
      <c r="V40" s="624"/>
      <c r="W40" s="624"/>
      <c r="X40" s="624"/>
      <c r="Y40" s="625"/>
      <c r="Z40" s="626">
        <v>0.7</v>
      </c>
      <c r="AA40" s="626"/>
      <c r="AB40" s="626"/>
      <c r="AC40" s="626"/>
      <c r="AD40" s="627" t="s">
        <v>147</v>
      </c>
      <c r="AE40" s="627"/>
      <c r="AF40" s="627"/>
      <c r="AG40" s="627"/>
      <c r="AH40" s="627"/>
      <c r="AI40" s="627"/>
      <c r="AJ40" s="627"/>
      <c r="AK40" s="627"/>
      <c r="AL40" s="628" t="s">
        <v>238</v>
      </c>
      <c r="AM40" s="629"/>
      <c r="AN40" s="629"/>
      <c r="AO40" s="630"/>
      <c r="AQ40" s="686" t="s">
        <v>349</v>
      </c>
      <c r="AR40" s="687"/>
      <c r="AS40" s="687"/>
      <c r="AT40" s="687"/>
      <c r="AU40" s="687"/>
      <c r="AV40" s="687"/>
      <c r="AW40" s="687"/>
      <c r="AX40" s="687"/>
      <c r="AY40" s="688"/>
      <c r="AZ40" s="623">
        <v>794</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89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73971</v>
      </c>
      <c r="CS40" s="624"/>
      <c r="CT40" s="624"/>
      <c r="CU40" s="624"/>
      <c r="CV40" s="624"/>
      <c r="CW40" s="624"/>
      <c r="CX40" s="624"/>
      <c r="CY40" s="625"/>
      <c r="CZ40" s="628">
        <v>1.4</v>
      </c>
      <c r="DA40" s="653"/>
      <c r="DB40" s="653"/>
      <c r="DC40" s="657"/>
      <c r="DD40" s="632">
        <v>26926</v>
      </c>
      <c r="DE40" s="624"/>
      <c r="DF40" s="624"/>
      <c r="DG40" s="624"/>
      <c r="DH40" s="624"/>
      <c r="DI40" s="624"/>
      <c r="DJ40" s="624"/>
      <c r="DK40" s="625"/>
      <c r="DL40" s="632" t="s">
        <v>130</v>
      </c>
      <c r="DM40" s="624"/>
      <c r="DN40" s="624"/>
      <c r="DO40" s="624"/>
      <c r="DP40" s="624"/>
      <c r="DQ40" s="624"/>
      <c r="DR40" s="624"/>
      <c r="DS40" s="624"/>
      <c r="DT40" s="624"/>
      <c r="DU40" s="624"/>
      <c r="DV40" s="625"/>
      <c r="DW40" s="628" t="s">
        <v>238</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5483392</v>
      </c>
      <c r="S41" s="696"/>
      <c r="T41" s="696"/>
      <c r="U41" s="696"/>
      <c r="V41" s="696"/>
      <c r="W41" s="696"/>
      <c r="X41" s="696"/>
      <c r="Y41" s="700"/>
      <c r="Z41" s="701">
        <v>100</v>
      </c>
      <c r="AA41" s="701"/>
      <c r="AB41" s="701"/>
      <c r="AC41" s="701"/>
      <c r="AD41" s="702">
        <v>3576514</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97112</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238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5"/>
      <c r="CT41" s="655"/>
      <c r="CU41" s="655"/>
      <c r="CV41" s="655"/>
      <c r="CW41" s="655"/>
      <c r="CX41" s="655"/>
      <c r="CY41" s="656"/>
      <c r="CZ41" s="628" t="s">
        <v>147</v>
      </c>
      <c r="DA41" s="653"/>
      <c r="DB41" s="653"/>
      <c r="DC41" s="657"/>
      <c r="DD41" s="632" t="s">
        <v>238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399251</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418</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329041</v>
      </c>
      <c r="CS42" s="655"/>
      <c r="CT42" s="655"/>
      <c r="CU42" s="655"/>
      <c r="CV42" s="655"/>
      <c r="CW42" s="655"/>
      <c r="CX42" s="655"/>
      <c r="CY42" s="656"/>
      <c r="CZ42" s="628">
        <v>6.1</v>
      </c>
      <c r="DA42" s="653"/>
      <c r="DB42" s="653"/>
      <c r="DC42" s="657"/>
      <c r="DD42" s="632">
        <v>54570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10583</v>
      </c>
      <c r="CS43" s="655"/>
      <c r="CT43" s="655"/>
      <c r="CU43" s="655"/>
      <c r="CV43" s="655"/>
      <c r="CW43" s="655"/>
      <c r="CX43" s="655"/>
      <c r="CY43" s="656"/>
      <c r="CZ43" s="628">
        <v>0.2</v>
      </c>
      <c r="DA43" s="653"/>
      <c r="DB43" s="653"/>
      <c r="DC43" s="657"/>
      <c r="DD43" s="632">
        <v>10583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329041</v>
      </c>
      <c r="CS44" s="624"/>
      <c r="CT44" s="624"/>
      <c r="CU44" s="624"/>
      <c r="CV44" s="624"/>
      <c r="CW44" s="624"/>
      <c r="CX44" s="624"/>
      <c r="CY44" s="625"/>
      <c r="CZ44" s="628">
        <v>6.1</v>
      </c>
      <c r="DA44" s="629"/>
      <c r="DB44" s="629"/>
      <c r="DC44" s="635"/>
      <c r="DD44" s="632">
        <v>54570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83105</v>
      </c>
      <c r="CS45" s="655"/>
      <c r="CT45" s="655"/>
      <c r="CU45" s="655"/>
      <c r="CV45" s="655"/>
      <c r="CW45" s="655"/>
      <c r="CX45" s="655"/>
      <c r="CY45" s="656"/>
      <c r="CZ45" s="628">
        <v>1.5</v>
      </c>
      <c r="DA45" s="653"/>
      <c r="DB45" s="653"/>
      <c r="DC45" s="657"/>
      <c r="DD45" s="632">
        <v>3124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234389</v>
      </c>
      <c r="CS46" s="624"/>
      <c r="CT46" s="624"/>
      <c r="CU46" s="624"/>
      <c r="CV46" s="624"/>
      <c r="CW46" s="624"/>
      <c r="CX46" s="624"/>
      <c r="CY46" s="625"/>
      <c r="CZ46" s="628">
        <v>4.4000000000000004</v>
      </c>
      <c r="DA46" s="629"/>
      <c r="DB46" s="629"/>
      <c r="DC46" s="635"/>
      <c r="DD46" s="632">
        <v>50799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130</v>
      </c>
      <c r="CS47" s="655"/>
      <c r="CT47" s="655"/>
      <c r="CU47" s="655"/>
      <c r="CV47" s="655"/>
      <c r="CW47" s="655"/>
      <c r="CX47" s="655"/>
      <c r="CY47" s="656"/>
      <c r="CZ47" s="628" t="s">
        <v>130</v>
      </c>
      <c r="DA47" s="653"/>
      <c r="DB47" s="653"/>
      <c r="DC47" s="657"/>
      <c r="DD47" s="632" t="s">
        <v>238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238</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5374567</v>
      </c>
      <c r="CS49" s="682"/>
      <c r="CT49" s="682"/>
      <c r="CU49" s="682"/>
      <c r="CV49" s="682"/>
      <c r="CW49" s="682"/>
      <c r="CX49" s="682"/>
      <c r="CY49" s="711"/>
      <c r="CZ49" s="703">
        <v>100</v>
      </c>
      <c r="DA49" s="712"/>
      <c r="DB49" s="712"/>
      <c r="DC49" s="713"/>
      <c r="DD49" s="714">
        <v>4134447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qLBPJomcUoAHVuMiTfFEq9i48jdReJE9BmtU/4hFeU4IXmFrb9TQvKmsIjxKjG8rWp6rQf5u2mdT7OmHEba8w==" saltValue="Ylp0vafSjwpQWqMBziOZJ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5489</v>
      </c>
      <c r="R7" s="753"/>
      <c r="S7" s="753"/>
      <c r="T7" s="753"/>
      <c r="U7" s="753"/>
      <c r="V7" s="753">
        <v>5380</v>
      </c>
      <c r="W7" s="753"/>
      <c r="X7" s="753"/>
      <c r="Y7" s="753"/>
      <c r="Z7" s="753"/>
      <c r="AA7" s="753">
        <v>109</v>
      </c>
      <c r="AB7" s="753"/>
      <c r="AC7" s="753"/>
      <c r="AD7" s="753"/>
      <c r="AE7" s="754"/>
      <c r="AF7" s="755">
        <v>105</v>
      </c>
      <c r="AG7" s="756"/>
      <c r="AH7" s="756"/>
      <c r="AI7" s="756"/>
      <c r="AJ7" s="757"/>
      <c r="AK7" s="758">
        <v>111</v>
      </c>
      <c r="AL7" s="759"/>
      <c r="AM7" s="759"/>
      <c r="AN7" s="759"/>
      <c r="AO7" s="759"/>
      <c r="AP7" s="759">
        <v>4752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62"/>
      <c r="CH7" s="743">
        <v>-2</v>
      </c>
      <c r="CI7" s="744"/>
      <c r="CJ7" s="744"/>
      <c r="CK7" s="744"/>
      <c r="CL7" s="745"/>
      <c r="CM7" s="743">
        <v>49</v>
      </c>
      <c r="CN7" s="744"/>
      <c r="CO7" s="744"/>
      <c r="CP7" s="744"/>
      <c r="CQ7" s="745"/>
      <c r="CR7" s="743">
        <v>5</v>
      </c>
      <c r="CS7" s="744"/>
      <c r="CT7" s="744"/>
      <c r="CU7" s="744"/>
      <c r="CV7" s="745"/>
      <c r="CW7" s="743" t="s">
        <v>599</v>
      </c>
      <c r="CX7" s="744"/>
      <c r="CY7" s="744"/>
      <c r="CZ7" s="744"/>
      <c r="DA7" s="745"/>
      <c r="DB7" s="743" t="s">
        <v>599</v>
      </c>
      <c r="DC7" s="744"/>
      <c r="DD7" s="744"/>
      <c r="DE7" s="744"/>
      <c r="DF7" s="745"/>
      <c r="DG7" s="743" t="s">
        <v>599</v>
      </c>
      <c r="DH7" s="744"/>
      <c r="DI7" s="744"/>
      <c r="DJ7" s="744"/>
      <c r="DK7" s="745"/>
      <c r="DL7" s="743" t="s">
        <v>599</v>
      </c>
      <c r="DM7" s="744"/>
      <c r="DN7" s="744"/>
      <c r="DO7" s="744"/>
      <c r="DP7" s="745"/>
      <c r="DQ7" s="743" t="s">
        <v>599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598</v>
      </c>
      <c r="BS8" s="773" t="s">
        <v>597</v>
      </c>
      <c r="BT8" s="774"/>
      <c r="BU8" s="774"/>
      <c r="BV8" s="774"/>
      <c r="BW8" s="774"/>
      <c r="BX8" s="774"/>
      <c r="BY8" s="774"/>
      <c r="BZ8" s="774"/>
      <c r="CA8" s="774"/>
      <c r="CB8" s="774"/>
      <c r="CC8" s="774"/>
      <c r="CD8" s="774"/>
      <c r="CE8" s="774"/>
      <c r="CF8" s="774"/>
      <c r="CG8" s="775"/>
      <c r="CH8" s="776" t="s">
        <v>599</v>
      </c>
      <c r="CI8" s="777"/>
      <c r="CJ8" s="777"/>
      <c r="CK8" s="777"/>
      <c r="CL8" s="778"/>
      <c r="CM8" s="776" t="s">
        <v>599</v>
      </c>
      <c r="CN8" s="777"/>
      <c r="CO8" s="777"/>
      <c r="CP8" s="777"/>
      <c r="CQ8" s="778"/>
      <c r="CR8" s="776" t="s">
        <v>599</v>
      </c>
      <c r="CS8" s="777"/>
      <c r="CT8" s="777"/>
      <c r="CU8" s="777"/>
      <c r="CV8" s="778"/>
      <c r="CW8" s="776" t="s">
        <v>599</v>
      </c>
      <c r="CX8" s="777"/>
      <c r="CY8" s="777"/>
      <c r="CZ8" s="777"/>
      <c r="DA8" s="778"/>
      <c r="DB8" s="776" t="s">
        <v>599</v>
      </c>
      <c r="DC8" s="777"/>
      <c r="DD8" s="777"/>
      <c r="DE8" s="777"/>
      <c r="DF8" s="778"/>
      <c r="DG8" s="776" t="s">
        <v>599</v>
      </c>
      <c r="DH8" s="777"/>
      <c r="DI8" s="777"/>
      <c r="DJ8" s="777"/>
      <c r="DK8" s="778"/>
      <c r="DL8" s="776" t="s">
        <v>599</v>
      </c>
      <c r="DM8" s="777"/>
      <c r="DN8" s="777"/>
      <c r="DO8" s="777"/>
      <c r="DP8" s="778"/>
      <c r="DQ8" s="776" t="s">
        <v>599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5489</v>
      </c>
      <c r="R23" s="793"/>
      <c r="S23" s="793"/>
      <c r="T23" s="793"/>
      <c r="U23" s="793"/>
      <c r="V23" s="793">
        <v>5380</v>
      </c>
      <c r="W23" s="793"/>
      <c r="X23" s="793"/>
      <c r="Y23" s="793"/>
      <c r="Z23" s="793"/>
      <c r="AA23" s="793">
        <v>109</v>
      </c>
      <c r="AB23" s="793"/>
      <c r="AC23" s="793"/>
      <c r="AD23" s="793"/>
      <c r="AE23" s="794"/>
      <c r="AF23" s="795">
        <v>105</v>
      </c>
      <c r="AG23" s="793"/>
      <c r="AH23" s="793"/>
      <c r="AI23" s="793"/>
      <c r="AJ23" s="796"/>
      <c r="AK23" s="797"/>
      <c r="AL23" s="798"/>
      <c r="AM23" s="798"/>
      <c r="AN23" s="798"/>
      <c r="AO23" s="798"/>
      <c r="AP23" s="793">
        <v>4752</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969</v>
      </c>
      <c r="R28" s="823"/>
      <c r="S28" s="823"/>
      <c r="T28" s="823"/>
      <c r="U28" s="823"/>
      <c r="V28" s="823">
        <v>961</v>
      </c>
      <c r="W28" s="823"/>
      <c r="X28" s="823"/>
      <c r="Y28" s="823"/>
      <c r="Z28" s="823"/>
      <c r="AA28" s="823">
        <v>8</v>
      </c>
      <c r="AB28" s="823"/>
      <c r="AC28" s="823"/>
      <c r="AD28" s="823"/>
      <c r="AE28" s="824"/>
      <c r="AF28" s="825">
        <v>8</v>
      </c>
      <c r="AG28" s="823"/>
      <c r="AH28" s="823"/>
      <c r="AI28" s="823"/>
      <c r="AJ28" s="826"/>
      <c r="AK28" s="827">
        <v>61</v>
      </c>
      <c r="AL28" s="828"/>
      <c r="AM28" s="828"/>
      <c r="AN28" s="828"/>
      <c r="AO28" s="828"/>
      <c r="AP28" s="828" t="s">
        <v>529</v>
      </c>
      <c r="AQ28" s="828"/>
      <c r="AR28" s="828"/>
      <c r="AS28" s="828"/>
      <c r="AT28" s="828"/>
      <c r="AU28" s="828" t="s">
        <v>529</v>
      </c>
      <c r="AV28" s="828"/>
      <c r="AW28" s="828"/>
      <c r="AX28" s="828"/>
      <c r="AY28" s="828"/>
      <c r="AZ28" s="829" t="s">
        <v>529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1381</v>
      </c>
      <c r="R29" s="784"/>
      <c r="S29" s="784"/>
      <c r="T29" s="784"/>
      <c r="U29" s="784"/>
      <c r="V29" s="784">
        <v>1336</v>
      </c>
      <c r="W29" s="784"/>
      <c r="X29" s="784"/>
      <c r="Y29" s="784"/>
      <c r="Z29" s="784"/>
      <c r="AA29" s="784">
        <v>45</v>
      </c>
      <c r="AB29" s="784"/>
      <c r="AC29" s="784"/>
      <c r="AD29" s="784"/>
      <c r="AE29" s="785"/>
      <c r="AF29" s="786">
        <v>45</v>
      </c>
      <c r="AG29" s="787"/>
      <c r="AH29" s="787"/>
      <c r="AI29" s="787"/>
      <c r="AJ29" s="788"/>
      <c r="AK29" s="834">
        <v>192</v>
      </c>
      <c r="AL29" s="830"/>
      <c r="AM29" s="830"/>
      <c r="AN29" s="830"/>
      <c r="AO29" s="830"/>
      <c r="AP29" s="830" t="s">
        <v>529</v>
      </c>
      <c r="AQ29" s="830"/>
      <c r="AR29" s="830"/>
      <c r="AS29" s="830"/>
      <c r="AT29" s="830"/>
      <c r="AU29" s="830" t="s">
        <v>529</v>
      </c>
      <c r="AV29" s="830"/>
      <c r="AW29" s="830"/>
      <c r="AX29" s="830"/>
      <c r="AY29" s="830"/>
      <c r="AZ29" s="831" t="s">
        <v>529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149</v>
      </c>
      <c r="R30" s="784"/>
      <c r="S30" s="784"/>
      <c r="T30" s="784"/>
      <c r="U30" s="784"/>
      <c r="V30" s="784">
        <v>147</v>
      </c>
      <c r="W30" s="784"/>
      <c r="X30" s="784"/>
      <c r="Y30" s="784"/>
      <c r="Z30" s="784"/>
      <c r="AA30" s="784">
        <v>2</v>
      </c>
      <c r="AB30" s="784"/>
      <c r="AC30" s="784"/>
      <c r="AD30" s="784"/>
      <c r="AE30" s="785"/>
      <c r="AF30" s="786">
        <v>2</v>
      </c>
      <c r="AG30" s="787"/>
      <c r="AH30" s="787"/>
      <c r="AI30" s="787"/>
      <c r="AJ30" s="788"/>
      <c r="AK30" s="834">
        <v>49</v>
      </c>
      <c r="AL30" s="830"/>
      <c r="AM30" s="830"/>
      <c r="AN30" s="830"/>
      <c r="AO30" s="830"/>
      <c r="AP30" s="830" t="s">
        <v>529</v>
      </c>
      <c r="AQ30" s="830"/>
      <c r="AR30" s="830"/>
      <c r="AS30" s="830"/>
      <c r="AT30" s="830"/>
      <c r="AU30" s="830" t="s">
        <v>529</v>
      </c>
      <c r="AV30" s="830"/>
      <c r="AW30" s="830"/>
      <c r="AX30" s="830"/>
      <c r="AY30" s="830"/>
      <c r="AZ30" s="831" t="s">
        <v>529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235</v>
      </c>
      <c r="R31" s="784"/>
      <c r="S31" s="784"/>
      <c r="T31" s="784"/>
      <c r="U31" s="784"/>
      <c r="V31" s="784">
        <v>225</v>
      </c>
      <c r="W31" s="784"/>
      <c r="X31" s="784"/>
      <c r="Y31" s="784"/>
      <c r="Z31" s="784"/>
      <c r="AA31" s="784">
        <v>10</v>
      </c>
      <c r="AB31" s="784"/>
      <c r="AC31" s="784"/>
      <c r="AD31" s="784"/>
      <c r="AE31" s="785"/>
      <c r="AF31" s="786">
        <v>147</v>
      </c>
      <c r="AG31" s="787"/>
      <c r="AH31" s="787"/>
      <c r="AI31" s="787"/>
      <c r="AJ31" s="788"/>
      <c r="AK31" s="834" t="s">
        <v>529</v>
      </c>
      <c r="AL31" s="830"/>
      <c r="AM31" s="830"/>
      <c r="AN31" s="830"/>
      <c r="AO31" s="830"/>
      <c r="AP31" s="830">
        <v>661</v>
      </c>
      <c r="AQ31" s="830"/>
      <c r="AR31" s="830"/>
      <c r="AS31" s="830"/>
      <c r="AT31" s="830"/>
      <c r="AU31" s="830">
        <v>346</v>
      </c>
      <c r="AV31" s="830"/>
      <c r="AW31" s="830"/>
      <c r="AX31" s="830"/>
      <c r="AY31" s="830"/>
      <c r="AZ31" s="831" t="s">
        <v>529</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75</v>
      </c>
      <c r="R32" s="784"/>
      <c r="S32" s="784"/>
      <c r="T32" s="784"/>
      <c r="U32" s="784"/>
      <c r="V32" s="784">
        <v>64</v>
      </c>
      <c r="W32" s="784"/>
      <c r="X32" s="784"/>
      <c r="Y32" s="784"/>
      <c r="Z32" s="784"/>
      <c r="AA32" s="784">
        <v>10</v>
      </c>
      <c r="AB32" s="784"/>
      <c r="AC32" s="784"/>
      <c r="AD32" s="784"/>
      <c r="AE32" s="785"/>
      <c r="AF32" s="786">
        <v>10</v>
      </c>
      <c r="AG32" s="787"/>
      <c r="AH32" s="787"/>
      <c r="AI32" s="787"/>
      <c r="AJ32" s="788"/>
      <c r="AK32" s="834">
        <v>11</v>
      </c>
      <c r="AL32" s="830"/>
      <c r="AM32" s="830"/>
      <c r="AN32" s="830"/>
      <c r="AO32" s="830"/>
      <c r="AP32" s="830">
        <v>110</v>
      </c>
      <c r="AQ32" s="830"/>
      <c r="AR32" s="830"/>
      <c r="AS32" s="830"/>
      <c r="AT32" s="830"/>
      <c r="AU32" s="830">
        <v>70</v>
      </c>
      <c r="AV32" s="830"/>
      <c r="AW32" s="830"/>
      <c r="AX32" s="830"/>
      <c r="AY32" s="830"/>
      <c r="AZ32" s="831" t="s">
        <v>529</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v>7</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212</v>
      </c>
      <c r="AG63" s="844"/>
      <c r="AH63" s="844"/>
      <c r="AI63" s="844"/>
      <c r="AJ63" s="845"/>
      <c r="AK63" s="846"/>
      <c r="AL63" s="841"/>
      <c r="AM63" s="841"/>
      <c r="AN63" s="841"/>
      <c r="AO63" s="841"/>
      <c r="AP63" s="844">
        <v>771</v>
      </c>
      <c r="AQ63" s="844"/>
      <c r="AR63" s="844"/>
      <c r="AS63" s="844"/>
      <c r="AT63" s="844"/>
      <c r="AU63" s="844">
        <v>416</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589</v>
      </c>
      <c r="C68" s="870"/>
      <c r="D68" s="870"/>
      <c r="E68" s="870"/>
      <c r="F68" s="870"/>
      <c r="G68" s="870"/>
      <c r="H68" s="870"/>
      <c r="I68" s="870"/>
      <c r="J68" s="870"/>
      <c r="K68" s="870"/>
      <c r="L68" s="870"/>
      <c r="M68" s="870"/>
      <c r="N68" s="870"/>
      <c r="O68" s="870"/>
      <c r="P68" s="871"/>
      <c r="Q68" s="872">
        <v>281</v>
      </c>
      <c r="R68" s="866"/>
      <c r="S68" s="866"/>
      <c r="T68" s="866"/>
      <c r="U68" s="866"/>
      <c r="V68" s="866">
        <v>266</v>
      </c>
      <c r="W68" s="866"/>
      <c r="X68" s="866"/>
      <c r="Y68" s="866"/>
      <c r="Z68" s="866"/>
      <c r="AA68" s="866">
        <v>15</v>
      </c>
      <c r="AB68" s="866"/>
      <c r="AC68" s="866"/>
      <c r="AD68" s="866"/>
      <c r="AE68" s="866"/>
      <c r="AF68" s="866">
        <v>15</v>
      </c>
      <c r="AG68" s="866"/>
      <c r="AH68" s="866"/>
      <c r="AI68" s="866"/>
      <c r="AJ68" s="866"/>
      <c r="AK68" s="866">
        <v>29</v>
      </c>
      <c r="AL68" s="866"/>
      <c r="AM68" s="866"/>
      <c r="AN68" s="866"/>
      <c r="AO68" s="866"/>
      <c r="AP68" s="866">
        <v>12</v>
      </c>
      <c r="AQ68" s="866"/>
      <c r="AR68" s="866"/>
      <c r="AS68" s="866"/>
      <c r="AT68" s="866"/>
      <c r="AU68" s="866">
        <v>12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590</v>
      </c>
      <c r="C69" s="874"/>
      <c r="D69" s="874"/>
      <c r="E69" s="874"/>
      <c r="F69" s="874"/>
      <c r="G69" s="874"/>
      <c r="H69" s="874"/>
      <c r="I69" s="874"/>
      <c r="J69" s="874"/>
      <c r="K69" s="874"/>
      <c r="L69" s="874"/>
      <c r="M69" s="874"/>
      <c r="N69" s="874"/>
      <c r="O69" s="874"/>
      <c r="P69" s="875"/>
      <c r="Q69" s="876">
        <v>1369</v>
      </c>
      <c r="R69" s="830"/>
      <c r="S69" s="830"/>
      <c r="T69" s="830"/>
      <c r="U69" s="830"/>
      <c r="V69" s="830">
        <v>1252</v>
      </c>
      <c r="W69" s="830"/>
      <c r="X69" s="830"/>
      <c r="Y69" s="830"/>
      <c r="Z69" s="830"/>
      <c r="AA69" s="830">
        <v>117</v>
      </c>
      <c r="AB69" s="830"/>
      <c r="AC69" s="830"/>
      <c r="AD69" s="830"/>
      <c r="AE69" s="830"/>
      <c r="AF69" s="830">
        <v>406</v>
      </c>
      <c r="AG69" s="830"/>
      <c r="AH69" s="830"/>
      <c r="AI69" s="830"/>
      <c r="AJ69" s="830"/>
      <c r="AK69" s="830">
        <v>338</v>
      </c>
      <c r="AL69" s="830"/>
      <c r="AM69" s="830"/>
      <c r="AN69" s="830"/>
      <c r="AO69" s="830"/>
      <c r="AP69" s="830">
        <v>864</v>
      </c>
      <c r="AQ69" s="830"/>
      <c r="AR69" s="830"/>
      <c r="AS69" s="830"/>
      <c r="AT69" s="830"/>
      <c r="AU69" s="830">
        <v>440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591</v>
      </c>
      <c r="C70" s="874"/>
      <c r="D70" s="874"/>
      <c r="E70" s="874"/>
      <c r="F70" s="874"/>
      <c r="G70" s="874"/>
      <c r="H70" s="874"/>
      <c r="I70" s="874"/>
      <c r="J70" s="874"/>
      <c r="K70" s="874"/>
      <c r="L70" s="874"/>
      <c r="M70" s="874"/>
      <c r="N70" s="874"/>
      <c r="O70" s="874"/>
      <c r="P70" s="875"/>
      <c r="Q70" s="876">
        <v>2168</v>
      </c>
      <c r="R70" s="830"/>
      <c r="S70" s="830"/>
      <c r="T70" s="830"/>
      <c r="U70" s="830"/>
      <c r="V70" s="830">
        <v>2131</v>
      </c>
      <c r="W70" s="830"/>
      <c r="X70" s="830"/>
      <c r="Y70" s="830"/>
      <c r="Z70" s="830"/>
      <c r="AA70" s="830">
        <v>38</v>
      </c>
      <c r="AB70" s="830"/>
      <c r="AC70" s="830"/>
      <c r="AD70" s="830"/>
      <c r="AE70" s="830"/>
      <c r="AF70" s="830">
        <v>30</v>
      </c>
      <c r="AG70" s="830"/>
      <c r="AH70" s="830"/>
      <c r="AI70" s="830"/>
      <c r="AJ70" s="830"/>
      <c r="AK70" s="830">
        <v>37</v>
      </c>
      <c r="AL70" s="830"/>
      <c r="AM70" s="830"/>
      <c r="AN70" s="830"/>
      <c r="AO70" s="830"/>
      <c r="AP70" s="830">
        <v>649</v>
      </c>
      <c r="AQ70" s="830"/>
      <c r="AR70" s="830"/>
      <c r="AS70" s="830"/>
      <c r="AT70" s="830"/>
      <c r="AU70" s="830">
        <v>94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592</v>
      </c>
      <c r="C71" s="874"/>
      <c r="D71" s="874"/>
      <c r="E71" s="874"/>
      <c r="F71" s="874"/>
      <c r="G71" s="874"/>
      <c r="H71" s="874"/>
      <c r="I71" s="874"/>
      <c r="J71" s="874"/>
      <c r="K71" s="874"/>
      <c r="L71" s="874"/>
      <c r="M71" s="874"/>
      <c r="N71" s="874"/>
      <c r="O71" s="874"/>
      <c r="P71" s="875"/>
      <c r="Q71" s="876">
        <v>91</v>
      </c>
      <c r="R71" s="830"/>
      <c r="S71" s="830"/>
      <c r="T71" s="830"/>
      <c r="U71" s="830"/>
      <c r="V71" s="830">
        <v>85</v>
      </c>
      <c r="W71" s="830"/>
      <c r="X71" s="830"/>
      <c r="Y71" s="830"/>
      <c r="Z71" s="830"/>
      <c r="AA71" s="830">
        <v>5</v>
      </c>
      <c r="AB71" s="830"/>
      <c r="AC71" s="830"/>
      <c r="AD71" s="830"/>
      <c r="AE71" s="830"/>
      <c r="AF71" s="830">
        <v>5</v>
      </c>
      <c r="AG71" s="830"/>
      <c r="AH71" s="830"/>
      <c r="AI71" s="830"/>
      <c r="AJ71" s="830"/>
      <c r="AK71" s="830">
        <v>5</v>
      </c>
      <c r="AL71" s="830"/>
      <c r="AM71" s="830"/>
      <c r="AN71" s="830"/>
      <c r="AO71" s="830"/>
      <c r="AP71" s="830" t="s">
        <v>599</v>
      </c>
      <c r="AQ71" s="830"/>
      <c r="AR71" s="830"/>
      <c r="AS71" s="830"/>
      <c r="AT71" s="830"/>
      <c r="AU71" s="830" t="s">
        <v>599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593</v>
      </c>
      <c r="C72" s="874"/>
      <c r="D72" s="874"/>
      <c r="E72" s="874"/>
      <c r="F72" s="874"/>
      <c r="G72" s="874"/>
      <c r="H72" s="874"/>
      <c r="I72" s="874"/>
      <c r="J72" s="874"/>
      <c r="K72" s="874"/>
      <c r="L72" s="874"/>
      <c r="M72" s="874"/>
      <c r="N72" s="874"/>
      <c r="O72" s="874"/>
      <c r="P72" s="875"/>
      <c r="Q72" s="876">
        <v>258426</v>
      </c>
      <c r="R72" s="830"/>
      <c r="S72" s="830"/>
      <c r="T72" s="830"/>
      <c r="U72" s="830"/>
      <c r="V72" s="830">
        <v>253681</v>
      </c>
      <c r="W72" s="830"/>
      <c r="X72" s="830"/>
      <c r="Y72" s="830"/>
      <c r="Z72" s="830"/>
      <c r="AA72" s="830">
        <v>4745</v>
      </c>
      <c r="AB72" s="830"/>
      <c r="AC72" s="830"/>
      <c r="AD72" s="830"/>
      <c r="AE72" s="830"/>
      <c r="AF72" s="830">
        <v>4745</v>
      </c>
      <c r="AG72" s="830"/>
      <c r="AH72" s="830"/>
      <c r="AI72" s="830"/>
      <c r="AJ72" s="830"/>
      <c r="AK72" s="830">
        <v>1906</v>
      </c>
      <c r="AL72" s="830"/>
      <c r="AM72" s="830"/>
      <c r="AN72" s="830"/>
      <c r="AO72" s="830"/>
      <c r="AP72" s="830" t="s">
        <v>599</v>
      </c>
      <c r="AQ72" s="830"/>
      <c r="AR72" s="830"/>
      <c r="AS72" s="830"/>
      <c r="AT72" s="830"/>
      <c r="AU72" s="830" t="s">
        <v>599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594</v>
      </c>
      <c r="C73" s="874"/>
      <c r="D73" s="874"/>
      <c r="E73" s="874"/>
      <c r="F73" s="874"/>
      <c r="G73" s="874"/>
      <c r="H73" s="874"/>
      <c r="I73" s="874"/>
      <c r="J73" s="874"/>
      <c r="K73" s="874"/>
      <c r="L73" s="874"/>
      <c r="M73" s="874"/>
      <c r="N73" s="874"/>
      <c r="O73" s="874"/>
      <c r="P73" s="875"/>
      <c r="Q73" s="876">
        <v>4300</v>
      </c>
      <c r="R73" s="830"/>
      <c r="S73" s="830"/>
      <c r="T73" s="830"/>
      <c r="U73" s="830"/>
      <c r="V73" s="830">
        <v>3691</v>
      </c>
      <c r="W73" s="830"/>
      <c r="X73" s="830"/>
      <c r="Y73" s="830"/>
      <c r="Z73" s="830"/>
      <c r="AA73" s="830">
        <v>609</v>
      </c>
      <c r="AB73" s="830"/>
      <c r="AC73" s="830"/>
      <c r="AD73" s="830"/>
      <c r="AE73" s="830"/>
      <c r="AF73" s="830">
        <v>609</v>
      </c>
      <c r="AG73" s="830"/>
      <c r="AH73" s="830"/>
      <c r="AI73" s="830"/>
      <c r="AJ73" s="830"/>
      <c r="AK73" s="830">
        <v>5</v>
      </c>
      <c r="AL73" s="830"/>
      <c r="AM73" s="830"/>
      <c r="AN73" s="830"/>
      <c r="AO73" s="830"/>
      <c r="AP73" s="830" t="s">
        <v>599</v>
      </c>
      <c r="AQ73" s="830"/>
      <c r="AR73" s="830"/>
      <c r="AS73" s="830"/>
      <c r="AT73" s="830"/>
      <c r="AU73" s="830" t="s">
        <v>599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595</v>
      </c>
      <c r="C74" s="874"/>
      <c r="D74" s="874"/>
      <c r="E74" s="874"/>
      <c r="F74" s="874"/>
      <c r="G74" s="874"/>
      <c r="H74" s="874"/>
      <c r="I74" s="874"/>
      <c r="J74" s="874"/>
      <c r="K74" s="874"/>
      <c r="L74" s="874"/>
      <c r="M74" s="874"/>
      <c r="N74" s="874"/>
      <c r="O74" s="874"/>
      <c r="P74" s="875"/>
      <c r="Q74" s="876">
        <v>159</v>
      </c>
      <c r="R74" s="830"/>
      <c r="S74" s="830"/>
      <c r="T74" s="830"/>
      <c r="U74" s="830"/>
      <c r="V74" s="830">
        <v>134</v>
      </c>
      <c r="W74" s="830"/>
      <c r="X74" s="830"/>
      <c r="Y74" s="830"/>
      <c r="Z74" s="830"/>
      <c r="AA74" s="830">
        <v>24</v>
      </c>
      <c r="AB74" s="830"/>
      <c r="AC74" s="830"/>
      <c r="AD74" s="830"/>
      <c r="AE74" s="830"/>
      <c r="AF74" s="830">
        <v>24</v>
      </c>
      <c r="AG74" s="830"/>
      <c r="AH74" s="830"/>
      <c r="AI74" s="830"/>
      <c r="AJ74" s="830"/>
      <c r="AK74" s="830">
        <v>9</v>
      </c>
      <c r="AL74" s="830"/>
      <c r="AM74" s="830"/>
      <c r="AN74" s="830"/>
      <c r="AO74" s="830"/>
      <c r="AP74" s="830" t="s">
        <v>599</v>
      </c>
      <c r="AQ74" s="830"/>
      <c r="AR74" s="830"/>
      <c r="AS74" s="830"/>
      <c r="AT74" s="830"/>
      <c r="AU74" s="830" t="s">
        <v>599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5835</v>
      </c>
      <c r="AG88" s="844"/>
      <c r="AH88" s="844"/>
      <c r="AI88" s="844"/>
      <c r="AJ88" s="844"/>
      <c r="AK88" s="841"/>
      <c r="AL88" s="841"/>
      <c r="AM88" s="841"/>
      <c r="AN88" s="841"/>
      <c r="AO88" s="841"/>
      <c r="AP88" s="844">
        <v>1524</v>
      </c>
      <c r="AQ88" s="844"/>
      <c r="AR88" s="844"/>
      <c r="AS88" s="844"/>
      <c r="AT88" s="844"/>
      <c r="AU88" s="844">
        <v>545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605</v>
      </c>
      <c r="CX102" s="852"/>
      <c r="CY102" s="852"/>
      <c r="CZ102" s="852"/>
      <c r="DA102" s="891"/>
      <c r="DB102" s="890" t="s">
        <v>605</v>
      </c>
      <c r="DC102" s="852"/>
      <c r="DD102" s="852"/>
      <c r="DE102" s="852"/>
      <c r="DF102" s="891"/>
      <c r="DG102" s="890" t="s">
        <v>605</v>
      </c>
      <c r="DH102" s="852"/>
      <c r="DI102" s="852"/>
      <c r="DJ102" s="852"/>
      <c r="DK102" s="891"/>
      <c r="DL102" s="890" t="s">
        <v>605</v>
      </c>
      <c r="DM102" s="852"/>
      <c r="DN102" s="852"/>
      <c r="DO102" s="852"/>
      <c r="DP102" s="891"/>
      <c r="DQ102" s="890" t="s">
        <v>605</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638862</v>
      </c>
      <c r="AB110" s="900"/>
      <c r="AC110" s="900"/>
      <c r="AD110" s="900"/>
      <c r="AE110" s="901"/>
      <c r="AF110" s="902">
        <v>684531</v>
      </c>
      <c r="AG110" s="900"/>
      <c r="AH110" s="900"/>
      <c r="AI110" s="900"/>
      <c r="AJ110" s="901"/>
      <c r="AK110" s="902">
        <v>647718</v>
      </c>
      <c r="AL110" s="900"/>
      <c r="AM110" s="900"/>
      <c r="AN110" s="900"/>
      <c r="AO110" s="901"/>
      <c r="AP110" s="903">
        <v>21.4</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5377177</v>
      </c>
      <c r="BR110" s="931"/>
      <c r="BS110" s="931"/>
      <c r="BT110" s="931"/>
      <c r="BU110" s="931"/>
      <c r="BV110" s="931">
        <v>5107718</v>
      </c>
      <c r="BW110" s="931"/>
      <c r="BX110" s="931"/>
      <c r="BY110" s="931"/>
      <c r="BZ110" s="931"/>
      <c r="CA110" s="931">
        <v>4752035</v>
      </c>
      <c r="CB110" s="931"/>
      <c r="CC110" s="931"/>
      <c r="CD110" s="931"/>
      <c r="CE110" s="931"/>
      <c r="CF110" s="944">
        <v>156.69999999999999</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444</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416</v>
      </c>
      <c r="AB111" s="938"/>
      <c r="AC111" s="938"/>
      <c r="AD111" s="938"/>
      <c r="AE111" s="939"/>
      <c r="AF111" s="940" t="s">
        <v>444</v>
      </c>
      <c r="AG111" s="938"/>
      <c r="AH111" s="938"/>
      <c r="AI111" s="938"/>
      <c r="AJ111" s="939"/>
      <c r="AK111" s="940" t="s">
        <v>444</v>
      </c>
      <c r="AL111" s="938"/>
      <c r="AM111" s="938"/>
      <c r="AN111" s="938"/>
      <c r="AO111" s="939"/>
      <c r="AP111" s="941" t="s">
        <v>447</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t="s">
        <v>447</v>
      </c>
      <c r="BR111" s="926"/>
      <c r="BS111" s="926"/>
      <c r="BT111" s="926"/>
      <c r="BU111" s="926"/>
      <c r="BV111" s="926" t="s">
        <v>444</v>
      </c>
      <c r="BW111" s="926"/>
      <c r="BX111" s="926"/>
      <c r="BY111" s="926"/>
      <c r="BZ111" s="926"/>
      <c r="CA111" s="926" t="s">
        <v>445</v>
      </c>
      <c r="CB111" s="926"/>
      <c r="CC111" s="926"/>
      <c r="CD111" s="926"/>
      <c r="CE111" s="926"/>
      <c r="CF111" s="920" t="s">
        <v>443</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445</v>
      </c>
      <c r="DM111" s="926"/>
      <c r="DN111" s="926"/>
      <c r="DO111" s="926"/>
      <c r="DP111" s="926"/>
      <c r="DQ111" s="926" t="s">
        <v>444</v>
      </c>
      <c r="DR111" s="926"/>
      <c r="DS111" s="926"/>
      <c r="DT111" s="926"/>
      <c r="DU111" s="926"/>
      <c r="DV111" s="927" t="s">
        <v>445</v>
      </c>
      <c r="DW111" s="927"/>
      <c r="DX111" s="927"/>
      <c r="DY111" s="927"/>
      <c r="DZ111" s="928"/>
    </row>
    <row r="112" spans="1:131" s="230" customFormat="1" ht="26.25" customHeight="1" x14ac:dyDescent="0.2">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444</v>
      </c>
      <c r="AG112" s="959"/>
      <c r="AH112" s="959"/>
      <c r="AI112" s="959"/>
      <c r="AJ112" s="960"/>
      <c r="AK112" s="961" t="s">
        <v>445</v>
      </c>
      <c r="AL112" s="959"/>
      <c r="AM112" s="959"/>
      <c r="AN112" s="959"/>
      <c r="AO112" s="960"/>
      <c r="AP112" s="962" t="s">
        <v>443</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514865</v>
      </c>
      <c r="BR112" s="926"/>
      <c r="BS112" s="926"/>
      <c r="BT112" s="926"/>
      <c r="BU112" s="926"/>
      <c r="BV112" s="926">
        <v>463858</v>
      </c>
      <c r="BW112" s="926"/>
      <c r="BX112" s="926"/>
      <c r="BY112" s="926"/>
      <c r="BZ112" s="926"/>
      <c r="CA112" s="926">
        <v>416153</v>
      </c>
      <c r="CB112" s="926"/>
      <c r="CC112" s="926"/>
      <c r="CD112" s="926"/>
      <c r="CE112" s="926"/>
      <c r="CF112" s="920">
        <v>13.7</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445</v>
      </c>
      <c r="DM112" s="926"/>
      <c r="DN112" s="926"/>
      <c r="DO112" s="926"/>
      <c r="DP112" s="926"/>
      <c r="DQ112" s="926" t="s">
        <v>444</v>
      </c>
      <c r="DR112" s="926"/>
      <c r="DS112" s="926"/>
      <c r="DT112" s="926"/>
      <c r="DU112" s="926"/>
      <c r="DV112" s="927" t="s">
        <v>445</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72929</v>
      </c>
      <c r="AB113" s="938"/>
      <c r="AC113" s="938"/>
      <c r="AD113" s="938"/>
      <c r="AE113" s="939"/>
      <c r="AF113" s="940">
        <v>73355</v>
      </c>
      <c r="AG113" s="938"/>
      <c r="AH113" s="938"/>
      <c r="AI113" s="938"/>
      <c r="AJ113" s="939"/>
      <c r="AK113" s="940">
        <v>67914</v>
      </c>
      <c r="AL113" s="938"/>
      <c r="AM113" s="938"/>
      <c r="AN113" s="938"/>
      <c r="AO113" s="939"/>
      <c r="AP113" s="941">
        <v>2.2000000000000002</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602221</v>
      </c>
      <c r="BR113" s="926"/>
      <c r="BS113" s="926"/>
      <c r="BT113" s="926"/>
      <c r="BU113" s="926"/>
      <c r="BV113" s="926">
        <v>542837</v>
      </c>
      <c r="BW113" s="926"/>
      <c r="BX113" s="926"/>
      <c r="BY113" s="926"/>
      <c r="BZ113" s="926"/>
      <c r="CA113" s="926">
        <v>545291</v>
      </c>
      <c r="CB113" s="926"/>
      <c r="CC113" s="926"/>
      <c r="CD113" s="926"/>
      <c r="CE113" s="926"/>
      <c r="CF113" s="920">
        <v>18</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444</v>
      </c>
      <c r="DM113" s="959"/>
      <c r="DN113" s="959"/>
      <c r="DO113" s="959"/>
      <c r="DP113" s="960"/>
      <c r="DQ113" s="961" t="s">
        <v>445</v>
      </c>
      <c r="DR113" s="959"/>
      <c r="DS113" s="959"/>
      <c r="DT113" s="959"/>
      <c r="DU113" s="960"/>
      <c r="DV113" s="962" t="s">
        <v>445</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91468</v>
      </c>
      <c r="AB114" s="959"/>
      <c r="AC114" s="959"/>
      <c r="AD114" s="959"/>
      <c r="AE114" s="960"/>
      <c r="AF114" s="961">
        <v>99385</v>
      </c>
      <c r="AG114" s="959"/>
      <c r="AH114" s="959"/>
      <c r="AI114" s="959"/>
      <c r="AJ114" s="960"/>
      <c r="AK114" s="961">
        <v>78017</v>
      </c>
      <c r="AL114" s="959"/>
      <c r="AM114" s="959"/>
      <c r="AN114" s="959"/>
      <c r="AO114" s="960"/>
      <c r="AP114" s="962">
        <v>2.6</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1413812</v>
      </c>
      <c r="BR114" s="926"/>
      <c r="BS114" s="926"/>
      <c r="BT114" s="926"/>
      <c r="BU114" s="926"/>
      <c r="BV114" s="926">
        <v>1473926</v>
      </c>
      <c r="BW114" s="926"/>
      <c r="BX114" s="926"/>
      <c r="BY114" s="926"/>
      <c r="BZ114" s="926"/>
      <c r="CA114" s="926">
        <v>1447068</v>
      </c>
      <c r="CB114" s="926"/>
      <c r="CC114" s="926"/>
      <c r="CD114" s="926"/>
      <c r="CE114" s="926"/>
      <c r="CF114" s="920">
        <v>47.7</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445</v>
      </c>
      <c r="DM114" s="959"/>
      <c r="DN114" s="959"/>
      <c r="DO114" s="959"/>
      <c r="DP114" s="960"/>
      <c r="DQ114" s="961" t="s">
        <v>444</v>
      </c>
      <c r="DR114" s="959"/>
      <c r="DS114" s="959"/>
      <c r="DT114" s="959"/>
      <c r="DU114" s="960"/>
      <c r="DV114" s="962" t="s">
        <v>444</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444</v>
      </c>
      <c r="AB115" s="938"/>
      <c r="AC115" s="938"/>
      <c r="AD115" s="938"/>
      <c r="AE115" s="939"/>
      <c r="AF115" s="940" t="s">
        <v>444</v>
      </c>
      <c r="AG115" s="938"/>
      <c r="AH115" s="938"/>
      <c r="AI115" s="938"/>
      <c r="AJ115" s="939"/>
      <c r="AK115" s="940" t="s">
        <v>443</v>
      </c>
      <c r="AL115" s="938"/>
      <c r="AM115" s="938"/>
      <c r="AN115" s="938"/>
      <c r="AO115" s="939"/>
      <c r="AP115" s="941" t="s">
        <v>444</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v>27390</v>
      </c>
      <c r="BR115" s="926"/>
      <c r="BS115" s="926"/>
      <c r="BT115" s="926"/>
      <c r="BU115" s="926"/>
      <c r="BV115" s="926">
        <v>24120</v>
      </c>
      <c r="BW115" s="926"/>
      <c r="BX115" s="926"/>
      <c r="BY115" s="926"/>
      <c r="BZ115" s="926"/>
      <c r="CA115" s="926" t="s">
        <v>443</v>
      </c>
      <c r="CB115" s="926"/>
      <c r="CC115" s="926"/>
      <c r="CD115" s="926"/>
      <c r="CE115" s="926"/>
      <c r="CF115" s="920" t="s">
        <v>444</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443</v>
      </c>
      <c r="DM115" s="959"/>
      <c r="DN115" s="959"/>
      <c r="DO115" s="959"/>
      <c r="DP115" s="960"/>
      <c r="DQ115" s="961" t="s">
        <v>444</v>
      </c>
      <c r="DR115" s="959"/>
      <c r="DS115" s="959"/>
      <c r="DT115" s="959"/>
      <c r="DU115" s="960"/>
      <c r="DV115" s="962" t="s">
        <v>444</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445</v>
      </c>
      <c r="AB116" s="959"/>
      <c r="AC116" s="959"/>
      <c r="AD116" s="959"/>
      <c r="AE116" s="960"/>
      <c r="AF116" s="961" t="s">
        <v>444</v>
      </c>
      <c r="AG116" s="959"/>
      <c r="AH116" s="959"/>
      <c r="AI116" s="959"/>
      <c r="AJ116" s="960"/>
      <c r="AK116" s="961" t="s">
        <v>445</v>
      </c>
      <c r="AL116" s="959"/>
      <c r="AM116" s="959"/>
      <c r="AN116" s="959"/>
      <c r="AO116" s="960"/>
      <c r="AP116" s="962" t="s">
        <v>443</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444</v>
      </c>
      <c r="BW116" s="926"/>
      <c r="BX116" s="926"/>
      <c r="BY116" s="926"/>
      <c r="BZ116" s="926"/>
      <c r="CA116" s="926" t="s">
        <v>443</v>
      </c>
      <c r="CB116" s="926"/>
      <c r="CC116" s="926"/>
      <c r="CD116" s="926"/>
      <c r="CE116" s="926"/>
      <c r="CF116" s="920" t="s">
        <v>443</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445</v>
      </c>
      <c r="DM116" s="959"/>
      <c r="DN116" s="959"/>
      <c r="DO116" s="959"/>
      <c r="DP116" s="960"/>
      <c r="DQ116" s="961" t="s">
        <v>444</v>
      </c>
      <c r="DR116" s="959"/>
      <c r="DS116" s="959"/>
      <c r="DT116" s="959"/>
      <c r="DU116" s="960"/>
      <c r="DV116" s="962" t="s">
        <v>444</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803259</v>
      </c>
      <c r="AB117" s="979"/>
      <c r="AC117" s="979"/>
      <c r="AD117" s="979"/>
      <c r="AE117" s="980"/>
      <c r="AF117" s="981">
        <v>857271</v>
      </c>
      <c r="AG117" s="979"/>
      <c r="AH117" s="979"/>
      <c r="AI117" s="979"/>
      <c r="AJ117" s="980"/>
      <c r="AK117" s="981">
        <v>793649</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468</v>
      </c>
      <c r="BR117" s="926"/>
      <c r="BS117" s="926"/>
      <c r="BT117" s="926"/>
      <c r="BU117" s="926"/>
      <c r="BV117" s="926" t="s">
        <v>130</v>
      </c>
      <c r="BW117" s="926"/>
      <c r="BX117" s="926"/>
      <c r="BY117" s="926"/>
      <c r="BZ117" s="926"/>
      <c r="CA117" s="926" t="s">
        <v>469</v>
      </c>
      <c r="CB117" s="926"/>
      <c r="CC117" s="926"/>
      <c r="CD117" s="926"/>
      <c r="CE117" s="926"/>
      <c r="CF117" s="920" t="s">
        <v>470</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468</v>
      </c>
      <c r="DH117" s="959"/>
      <c r="DI117" s="959"/>
      <c r="DJ117" s="959"/>
      <c r="DK117" s="960"/>
      <c r="DL117" s="961" t="s">
        <v>472</v>
      </c>
      <c r="DM117" s="959"/>
      <c r="DN117" s="959"/>
      <c r="DO117" s="959"/>
      <c r="DP117" s="960"/>
      <c r="DQ117" s="961" t="s">
        <v>470</v>
      </c>
      <c r="DR117" s="959"/>
      <c r="DS117" s="959"/>
      <c r="DT117" s="959"/>
      <c r="DU117" s="960"/>
      <c r="DV117" s="962" t="s">
        <v>473</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475</v>
      </c>
      <c r="BR118" s="1000"/>
      <c r="BS118" s="1000"/>
      <c r="BT118" s="1000"/>
      <c r="BU118" s="1000"/>
      <c r="BV118" s="1000" t="s">
        <v>472</v>
      </c>
      <c r="BW118" s="1000"/>
      <c r="BX118" s="1000"/>
      <c r="BY118" s="1000"/>
      <c r="BZ118" s="1000"/>
      <c r="CA118" s="1000" t="s">
        <v>475</v>
      </c>
      <c r="CB118" s="1000"/>
      <c r="CC118" s="1000"/>
      <c r="CD118" s="1000"/>
      <c r="CE118" s="1000"/>
      <c r="CF118" s="920" t="s">
        <v>472</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470</v>
      </c>
      <c r="DH118" s="959"/>
      <c r="DI118" s="959"/>
      <c r="DJ118" s="959"/>
      <c r="DK118" s="960"/>
      <c r="DL118" s="961" t="s">
        <v>469</v>
      </c>
      <c r="DM118" s="959"/>
      <c r="DN118" s="959"/>
      <c r="DO118" s="959"/>
      <c r="DP118" s="960"/>
      <c r="DQ118" s="961" t="s">
        <v>130</v>
      </c>
      <c r="DR118" s="959"/>
      <c r="DS118" s="959"/>
      <c r="DT118" s="959"/>
      <c r="DU118" s="960"/>
      <c r="DV118" s="962" t="s">
        <v>470</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470</v>
      </c>
      <c r="AB119" s="900"/>
      <c r="AC119" s="900"/>
      <c r="AD119" s="900"/>
      <c r="AE119" s="901"/>
      <c r="AF119" s="902" t="s">
        <v>473</v>
      </c>
      <c r="AG119" s="900"/>
      <c r="AH119" s="900"/>
      <c r="AI119" s="900"/>
      <c r="AJ119" s="901"/>
      <c r="AK119" s="902" t="s">
        <v>468</v>
      </c>
      <c r="AL119" s="900"/>
      <c r="AM119" s="900"/>
      <c r="AN119" s="900"/>
      <c r="AO119" s="901"/>
      <c r="AP119" s="903" t="s">
        <v>470</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477</v>
      </c>
      <c r="BP119" s="1005"/>
      <c r="BQ119" s="999">
        <v>7935465</v>
      </c>
      <c r="BR119" s="1000"/>
      <c r="BS119" s="1000"/>
      <c r="BT119" s="1000"/>
      <c r="BU119" s="1000"/>
      <c r="BV119" s="1000">
        <v>7612459</v>
      </c>
      <c r="BW119" s="1000"/>
      <c r="BX119" s="1000"/>
      <c r="BY119" s="1000"/>
      <c r="BZ119" s="1000"/>
      <c r="CA119" s="1000">
        <v>7160547</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475</v>
      </c>
      <c r="DH119" s="986"/>
      <c r="DI119" s="986"/>
      <c r="DJ119" s="986"/>
      <c r="DK119" s="987"/>
      <c r="DL119" s="985" t="s">
        <v>472</v>
      </c>
      <c r="DM119" s="986"/>
      <c r="DN119" s="986"/>
      <c r="DO119" s="986"/>
      <c r="DP119" s="987"/>
      <c r="DQ119" s="985" t="s">
        <v>470</v>
      </c>
      <c r="DR119" s="986"/>
      <c r="DS119" s="986"/>
      <c r="DT119" s="986"/>
      <c r="DU119" s="987"/>
      <c r="DV119" s="988" t="s">
        <v>472</v>
      </c>
      <c r="DW119" s="989"/>
      <c r="DX119" s="989"/>
      <c r="DY119" s="989"/>
      <c r="DZ119" s="990"/>
    </row>
    <row r="120" spans="1:130" s="230" customFormat="1" ht="26.25" customHeight="1" x14ac:dyDescent="0.2">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472</v>
      </c>
      <c r="AB120" s="959"/>
      <c r="AC120" s="959"/>
      <c r="AD120" s="959"/>
      <c r="AE120" s="960"/>
      <c r="AF120" s="961" t="s">
        <v>468</v>
      </c>
      <c r="AG120" s="959"/>
      <c r="AH120" s="959"/>
      <c r="AI120" s="959"/>
      <c r="AJ120" s="960"/>
      <c r="AK120" s="961" t="s">
        <v>468</v>
      </c>
      <c r="AL120" s="959"/>
      <c r="AM120" s="959"/>
      <c r="AN120" s="959"/>
      <c r="AO120" s="960"/>
      <c r="AP120" s="962" t="s">
        <v>470</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2333785</v>
      </c>
      <c r="BR120" s="931"/>
      <c r="BS120" s="931"/>
      <c r="BT120" s="931"/>
      <c r="BU120" s="931"/>
      <c r="BV120" s="931">
        <v>2720723</v>
      </c>
      <c r="BW120" s="931"/>
      <c r="BX120" s="931"/>
      <c r="BY120" s="931"/>
      <c r="BZ120" s="931"/>
      <c r="CA120" s="931">
        <v>3205751</v>
      </c>
      <c r="CB120" s="931"/>
      <c r="CC120" s="931"/>
      <c r="CD120" s="931"/>
      <c r="CE120" s="931"/>
      <c r="CF120" s="944">
        <v>105.7</v>
      </c>
      <c r="CG120" s="945"/>
      <c r="CH120" s="945"/>
      <c r="CI120" s="945"/>
      <c r="CJ120" s="945"/>
      <c r="CK120" s="1006" t="s">
        <v>481</v>
      </c>
      <c r="CL120" s="1007"/>
      <c r="CM120" s="1007"/>
      <c r="CN120" s="1007"/>
      <c r="CO120" s="1008"/>
      <c r="CP120" s="1014" t="s">
        <v>482</v>
      </c>
      <c r="CQ120" s="1015"/>
      <c r="CR120" s="1015"/>
      <c r="CS120" s="1015"/>
      <c r="CT120" s="1015"/>
      <c r="CU120" s="1015"/>
      <c r="CV120" s="1015"/>
      <c r="CW120" s="1015"/>
      <c r="CX120" s="1015"/>
      <c r="CY120" s="1015"/>
      <c r="CZ120" s="1015"/>
      <c r="DA120" s="1015"/>
      <c r="DB120" s="1015"/>
      <c r="DC120" s="1015"/>
      <c r="DD120" s="1015"/>
      <c r="DE120" s="1015"/>
      <c r="DF120" s="1016"/>
      <c r="DG120" s="930">
        <v>439058</v>
      </c>
      <c r="DH120" s="931"/>
      <c r="DI120" s="931"/>
      <c r="DJ120" s="931"/>
      <c r="DK120" s="931"/>
      <c r="DL120" s="931">
        <v>393875</v>
      </c>
      <c r="DM120" s="931"/>
      <c r="DN120" s="931"/>
      <c r="DO120" s="931"/>
      <c r="DP120" s="931"/>
      <c r="DQ120" s="931">
        <v>346156</v>
      </c>
      <c r="DR120" s="931"/>
      <c r="DS120" s="931"/>
      <c r="DT120" s="931"/>
      <c r="DU120" s="931"/>
      <c r="DV120" s="932">
        <v>11.4</v>
      </c>
      <c r="DW120" s="932"/>
      <c r="DX120" s="932"/>
      <c r="DY120" s="932"/>
      <c r="DZ120" s="933"/>
    </row>
    <row r="121" spans="1:130" s="230" customFormat="1" ht="26.25" customHeight="1" x14ac:dyDescent="0.2">
      <c r="A121" s="1057"/>
      <c r="B121" s="949"/>
      <c r="C121" s="974" t="s">
        <v>483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475</v>
      </c>
      <c r="AB121" s="959"/>
      <c r="AC121" s="959"/>
      <c r="AD121" s="959"/>
      <c r="AE121" s="960"/>
      <c r="AF121" s="961" t="s">
        <v>130</v>
      </c>
      <c r="AG121" s="959"/>
      <c r="AH121" s="959"/>
      <c r="AI121" s="959"/>
      <c r="AJ121" s="960"/>
      <c r="AK121" s="961" t="s">
        <v>472</v>
      </c>
      <c r="AL121" s="959"/>
      <c r="AM121" s="959"/>
      <c r="AN121" s="959"/>
      <c r="AO121" s="960"/>
      <c r="AP121" s="962" t="s">
        <v>470</v>
      </c>
      <c r="AQ121" s="963"/>
      <c r="AR121" s="963"/>
      <c r="AS121" s="963"/>
      <c r="AT121" s="964"/>
      <c r="AU121" s="994"/>
      <c r="AV121" s="995"/>
      <c r="AW121" s="995"/>
      <c r="AX121" s="995"/>
      <c r="AY121" s="996"/>
      <c r="AZ121" s="922" t="s">
        <v>484</v>
      </c>
      <c r="BA121" s="923"/>
      <c r="BB121" s="923"/>
      <c r="BC121" s="923"/>
      <c r="BD121" s="923"/>
      <c r="BE121" s="923"/>
      <c r="BF121" s="923"/>
      <c r="BG121" s="923"/>
      <c r="BH121" s="923"/>
      <c r="BI121" s="923"/>
      <c r="BJ121" s="923"/>
      <c r="BK121" s="923"/>
      <c r="BL121" s="923"/>
      <c r="BM121" s="923"/>
      <c r="BN121" s="923"/>
      <c r="BO121" s="923"/>
      <c r="BP121" s="924"/>
      <c r="BQ121" s="925">
        <v>1198</v>
      </c>
      <c r="BR121" s="926"/>
      <c r="BS121" s="926"/>
      <c r="BT121" s="926"/>
      <c r="BU121" s="926"/>
      <c r="BV121" s="926" t="s">
        <v>468</v>
      </c>
      <c r="BW121" s="926"/>
      <c r="BX121" s="926"/>
      <c r="BY121" s="926"/>
      <c r="BZ121" s="926"/>
      <c r="CA121" s="926" t="s">
        <v>468</v>
      </c>
      <c r="CB121" s="926"/>
      <c r="CC121" s="926"/>
      <c r="CD121" s="926"/>
      <c r="CE121" s="926"/>
      <c r="CF121" s="920" t="s">
        <v>469</v>
      </c>
      <c r="CG121" s="921"/>
      <c r="CH121" s="921"/>
      <c r="CI121" s="921"/>
      <c r="CJ121" s="921"/>
      <c r="CK121" s="1009"/>
      <c r="CL121" s="1010"/>
      <c r="CM121" s="1010"/>
      <c r="CN121" s="1010"/>
      <c r="CO121" s="1011"/>
      <c r="CP121" s="1019" t="s">
        <v>485</v>
      </c>
      <c r="CQ121" s="1020"/>
      <c r="CR121" s="1020"/>
      <c r="CS121" s="1020"/>
      <c r="CT121" s="1020"/>
      <c r="CU121" s="1020"/>
      <c r="CV121" s="1020"/>
      <c r="CW121" s="1020"/>
      <c r="CX121" s="1020"/>
      <c r="CY121" s="1020"/>
      <c r="CZ121" s="1020"/>
      <c r="DA121" s="1020"/>
      <c r="DB121" s="1020"/>
      <c r="DC121" s="1020"/>
      <c r="DD121" s="1020"/>
      <c r="DE121" s="1020"/>
      <c r="DF121" s="1021"/>
      <c r="DG121" s="925">
        <v>75807</v>
      </c>
      <c r="DH121" s="926"/>
      <c r="DI121" s="926"/>
      <c r="DJ121" s="926"/>
      <c r="DK121" s="926"/>
      <c r="DL121" s="926">
        <v>69983</v>
      </c>
      <c r="DM121" s="926"/>
      <c r="DN121" s="926"/>
      <c r="DO121" s="926"/>
      <c r="DP121" s="926"/>
      <c r="DQ121" s="926">
        <v>69997</v>
      </c>
      <c r="DR121" s="926"/>
      <c r="DS121" s="926"/>
      <c r="DT121" s="926"/>
      <c r="DU121" s="926"/>
      <c r="DV121" s="927">
        <v>2.2999999999999998</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470</v>
      </c>
      <c r="AB122" s="959"/>
      <c r="AC122" s="959"/>
      <c r="AD122" s="959"/>
      <c r="AE122" s="960"/>
      <c r="AF122" s="961" t="s">
        <v>475</v>
      </c>
      <c r="AG122" s="959"/>
      <c r="AH122" s="959"/>
      <c r="AI122" s="959"/>
      <c r="AJ122" s="960"/>
      <c r="AK122" s="961" t="s">
        <v>468</v>
      </c>
      <c r="AL122" s="959"/>
      <c r="AM122" s="959"/>
      <c r="AN122" s="959"/>
      <c r="AO122" s="960"/>
      <c r="AP122" s="962" t="s">
        <v>472</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4833515</v>
      </c>
      <c r="BR122" s="1000"/>
      <c r="BS122" s="1000"/>
      <c r="BT122" s="1000"/>
      <c r="BU122" s="1000"/>
      <c r="BV122" s="1000">
        <v>4560169</v>
      </c>
      <c r="BW122" s="1000"/>
      <c r="BX122" s="1000"/>
      <c r="BY122" s="1000"/>
      <c r="BZ122" s="1000"/>
      <c r="CA122" s="1000">
        <v>4346371</v>
      </c>
      <c r="CB122" s="1000"/>
      <c r="CC122" s="1000"/>
      <c r="CD122" s="1000"/>
      <c r="CE122" s="1000"/>
      <c r="CF122" s="1017">
        <v>143.30000000000001</v>
      </c>
      <c r="CG122" s="1018"/>
      <c r="CH122" s="1018"/>
      <c r="CI122" s="1018"/>
      <c r="CJ122" s="1018"/>
      <c r="CK122" s="1009"/>
      <c r="CL122" s="1010"/>
      <c r="CM122" s="1010"/>
      <c r="CN122" s="1010"/>
      <c r="CO122" s="1011"/>
      <c r="CP122" s="1019" t="s">
        <v>487</v>
      </c>
      <c r="CQ122" s="1020"/>
      <c r="CR122" s="1020"/>
      <c r="CS122" s="1020"/>
      <c r="CT122" s="1020"/>
      <c r="CU122" s="1020"/>
      <c r="CV122" s="1020"/>
      <c r="CW122" s="1020"/>
      <c r="CX122" s="1020"/>
      <c r="CY122" s="1020"/>
      <c r="CZ122" s="1020"/>
      <c r="DA122" s="1020"/>
      <c r="DB122" s="1020"/>
      <c r="DC122" s="1020"/>
      <c r="DD122" s="1020"/>
      <c r="DE122" s="1020"/>
      <c r="DF122" s="1021"/>
      <c r="DG122" s="925" t="s">
        <v>488</v>
      </c>
      <c r="DH122" s="926"/>
      <c r="DI122" s="926"/>
      <c r="DJ122" s="926"/>
      <c r="DK122" s="926"/>
      <c r="DL122" s="926" t="s">
        <v>475</v>
      </c>
      <c r="DM122" s="926"/>
      <c r="DN122" s="926"/>
      <c r="DO122" s="926"/>
      <c r="DP122" s="926"/>
      <c r="DQ122" s="926" t="s">
        <v>473</v>
      </c>
      <c r="DR122" s="926"/>
      <c r="DS122" s="926"/>
      <c r="DT122" s="926"/>
      <c r="DU122" s="926"/>
      <c r="DV122" s="927" t="s">
        <v>130</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469</v>
      </c>
      <c r="AB123" s="959"/>
      <c r="AC123" s="959"/>
      <c r="AD123" s="959"/>
      <c r="AE123" s="960"/>
      <c r="AF123" s="961" t="s">
        <v>470</v>
      </c>
      <c r="AG123" s="959"/>
      <c r="AH123" s="959"/>
      <c r="AI123" s="959"/>
      <c r="AJ123" s="960"/>
      <c r="AK123" s="961" t="s">
        <v>475</v>
      </c>
      <c r="AL123" s="959"/>
      <c r="AM123" s="959"/>
      <c r="AN123" s="959"/>
      <c r="AO123" s="960"/>
      <c r="AP123" s="962" t="s">
        <v>470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489</v>
      </c>
      <c r="BP123" s="1005"/>
      <c r="BQ123" s="1063">
        <v>7168498</v>
      </c>
      <c r="BR123" s="1064"/>
      <c r="BS123" s="1064"/>
      <c r="BT123" s="1064"/>
      <c r="BU123" s="1064"/>
      <c r="BV123" s="1064">
        <v>7280892</v>
      </c>
      <c r="BW123" s="1064"/>
      <c r="BX123" s="1064"/>
      <c r="BY123" s="1064"/>
      <c r="BZ123" s="1064"/>
      <c r="CA123" s="1064">
        <v>7552122</v>
      </c>
      <c r="CB123" s="1064"/>
      <c r="CC123" s="1064"/>
      <c r="CD123" s="1064"/>
      <c r="CE123" s="1064"/>
      <c r="CF123" s="1001"/>
      <c r="CG123" s="1002"/>
      <c r="CH123" s="1002"/>
      <c r="CI123" s="1002"/>
      <c r="CJ123" s="1003"/>
      <c r="CK123" s="1009"/>
      <c r="CL123" s="1010"/>
      <c r="CM123" s="1010"/>
      <c r="CN123" s="1010"/>
      <c r="CO123" s="1011"/>
      <c r="CP123" s="1019" t="s">
        <v>490</v>
      </c>
      <c r="CQ123" s="1020"/>
      <c r="CR123" s="1020"/>
      <c r="CS123" s="1020"/>
      <c r="CT123" s="1020"/>
      <c r="CU123" s="1020"/>
      <c r="CV123" s="1020"/>
      <c r="CW123" s="1020"/>
      <c r="CX123" s="1020"/>
      <c r="CY123" s="1020"/>
      <c r="CZ123" s="1020"/>
      <c r="DA123" s="1020"/>
      <c r="DB123" s="1020"/>
      <c r="DC123" s="1020"/>
      <c r="DD123" s="1020"/>
      <c r="DE123" s="1020"/>
      <c r="DF123" s="1021"/>
      <c r="DG123" s="958" t="s">
        <v>468</v>
      </c>
      <c r="DH123" s="959"/>
      <c r="DI123" s="959"/>
      <c r="DJ123" s="959"/>
      <c r="DK123" s="960"/>
      <c r="DL123" s="961" t="s">
        <v>475</v>
      </c>
      <c r="DM123" s="959"/>
      <c r="DN123" s="959"/>
      <c r="DO123" s="959"/>
      <c r="DP123" s="960"/>
      <c r="DQ123" s="961" t="s">
        <v>468</v>
      </c>
      <c r="DR123" s="959"/>
      <c r="DS123" s="959"/>
      <c r="DT123" s="959"/>
      <c r="DU123" s="960"/>
      <c r="DV123" s="962" t="s">
        <v>473</v>
      </c>
      <c r="DW123" s="963"/>
      <c r="DX123" s="963"/>
      <c r="DY123" s="963"/>
      <c r="DZ123" s="964"/>
    </row>
    <row r="124" spans="1:130" s="230" customFormat="1" ht="26.25" customHeight="1" thickBot="1" x14ac:dyDescent="0.25">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488</v>
      </c>
      <c r="AB124" s="959"/>
      <c r="AC124" s="959"/>
      <c r="AD124" s="959"/>
      <c r="AE124" s="960"/>
      <c r="AF124" s="961" t="s">
        <v>468</v>
      </c>
      <c r="AG124" s="959"/>
      <c r="AH124" s="959"/>
      <c r="AI124" s="959"/>
      <c r="AJ124" s="960"/>
      <c r="AK124" s="961" t="s">
        <v>473</v>
      </c>
      <c r="AL124" s="959"/>
      <c r="AM124" s="959"/>
      <c r="AN124" s="959"/>
      <c r="AO124" s="960"/>
      <c r="AP124" s="962" t="s">
        <v>468</v>
      </c>
      <c r="AQ124" s="963"/>
      <c r="AR124" s="963"/>
      <c r="AS124" s="963"/>
      <c r="AT124" s="964"/>
      <c r="AU124" s="1059" t="s">
        <v>491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26.2</v>
      </c>
      <c r="BR124" s="1027"/>
      <c r="BS124" s="1027"/>
      <c r="BT124" s="1027"/>
      <c r="BU124" s="1027"/>
      <c r="BV124" s="1027">
        <v>10.5</v>
      </c>
      <c r="BW124" s="1027"/>
      <c r="BX124" s="1027"/>
      <c r="BY124" s="1027"/>
      <c r="BZ124" s="1027"/>
      <c r="CA124" s="1027" t="s">
        <v>473</v>
      </c>
      <c r="CB124" s="1027"/>
      <c r="CC124" s="1027"/>
      <c r="CD124" s="1027"/>
      <c r="CE124" s="1027"/>
      <c r="CF124" s="1028"/>
      <c r="CG124" s="1029"/>
      <c r="CH124" s="1029"/>
      <c r="CI124" s="1029"/>
      <c r="CJ124" s="1030"/>
      <c r="CK124" s="1012"/>
      <c r="CL124" s="1012"/>
      <c r="CM124" s="1012"/>
      <c r="CN124" s="1012"/>
      <c r="CO124" s="1013"/>
      <c r="CP124" s="1019" t="s">
        <v>492</v>
      </c>
      <c r="CQ124" s="1020"/>
      <c r="CR124" s="1020"/>
      <c r="CS124" s="1020"/>
      <c r="CT124" s="1020"/>
      <c r="CU124" s="1020"/>
      <c r="CV124" s="1020"/>
      <c r="CW124" s="1020"/>
      <c r="CX124" s="1020"/>
      <c r="CY124" s="1020"/>
      <c r="CZ124" s="1020"/>
      <c r="DA124" s="1020"/>
      <c r="DB124" s="1020"/>
      <c r="DC124" s="1020"/>
      <c r="DD124" s="1020"/>
      <c r="DE124" s="1020"/>
      <c r="DF124" s="1021"/>
      <c r="DG124" s="1004" t="s">
        <v>473</v>
      </c>
      <c r="DH124" s="986"/>
      <c r="DI124" s="986"/>
      <c r="DJ124" s="986"/>
      <c r="DK124" s="987"/>
      <c r="DL124" s="985" t="s">
        <v>473</v>
      </c>
      <c r="DM124" s="986"/>
      <c r="DN124" s="986"/>
      <c r="DO124" s="986"/>
      <c r="DP124" s="987"/>
      <c r="DQ124" s="985" t="s">
        <v>468</v>
      </c>
      <c r="DR124" s="986"/>
      <c r="DS124" s="986"/>
      <c r="DT124" s="986"/>
      <c r="DU124" s="987"/>
      <c r="DV124" s="988" t="s">
        <v>473</v>
      </c>
      <c r="DW124" s="989"/>
      <c r="DX124" s="989"/>
      <c r="DY124" s="989"/>
      <c r="DZ124" s="990"/>
    </row>
    <row r="125" spans="1:130" s="230" customFormat="1" ht="26.25" customHeight="1" x14ac:dyDescent="0.2">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473</v>
      </c>
      <c r="AB125" s="959"/>
      <c r="AC125" s="959"/>
      <c r="AD125" s="959"/>
      <c r="AE125" s="960"/>
      <c r="AF125" s="961" t="s">
        <v>473</v>
      </c>
      <c r="AG125" s="959"/>
      <c r="AH125" s="959"/>
      <c r="AI125" s="959"/>
      <c r="AJ125" s="960"/>
      <c r="AK125" s="961" t="s">
        <v>468</v>
      </c>
      <c r="AL125" s="959"/>
      <c r="AM125" s="959"/>
      <c r="AN125" s="959"/>
      <c r="AO125" s="960"/>
      <c r="AP125" s="962" t="s">
        <v>468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493</v>
      </c>
      <c r="CL125" s="1007"/>
      <c r="CM125" s="1007"/>
      <c r="CN125" s="1007"/>
      <c r="CO125" s="1008"/>
      <c r="CP125" s="929" t="s">
        <v>494</v>
      </c>
      <c r="CQ125" s="897"/>
      <c r="CR125" s="897"/>
      <c r="CS125" s="897"/>
      <c r="CT125" s="897"/>
      <c r="CU125" s="897"/>
      <c r="CV125" s="897"/>
      <c r="CW125" s="897"/>
      <c r="CX125" s="897"/>
      <c r="CY125" s="897"/>
      <c r="CZ125" s="897"/>
      <c r="DA125" s="897"/>
      <c r="DB125" s="897"/>
      <c r="DC125" s="897"/>
      <c r="DD125" s="897"/>
      <c r="DE125" s="897"/>
      <c r="DF125" s="898"/>
      <c r="DG125" s="930" t="s">
        <v>473</v>
      </c>
      <c r="DH125" s="931"/>
      <c r="DI125" s="931"/>
      <c r="DJ125" s="931"/>
      <c r="DK125" s="931"/>
      <c r="DL125" s="931" t="s">
        <v>473</v>
      </c>
      <c r="DM125" s="931"/>
      <c r="DN125" s="931"/>
      <c r="DO125" s="931"/>
      <c r="DP125" s="931"/>
      <c r="DQ125" s="931" t="s">
        <v>473</v>
      </c>
      <c r="DR125" s="931"/>
      <c r="DS125" s="931"/>
      <c r="DT125" s="931"/>
      <c r="DU125" s="931"/>
      <c r="DV125" s="932" t="s">
        <v>468</v>
      </c>
      <c r="DW125" s="932"/>
      <c r="DX125" s="932"/>
      <c r="DY125" s="932"/>
      <c r="DZ125" s="933"/>
    </row>
    <row r="126" spans="1:130" s="230" customFormat="1" ht="26.25" customHeight="1" thickBot="1" x14ac:dyDescent="0.25">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468</v>
      </c>
      <c r="AB126" s="959"/>
      <c r="AC126" s="959"/>
      <c r="AD126" s="959"/>
      <c r="AE126" s="960"/>
      <c r="AF126" s="961" t="s">
        <v>468</v>
      </c>
      <c r="AG126" s="959"/>
      <c r="AH126" s="959"/>
      <c r="AI126" s="959"/>
      <c r="AJ126" s="960"/>
      <c r="AK126" s="961" t="s">
        <v>473</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495</v>
      </c>
      <c r="CQ126" s="923"/>
      <c r="CR126" s="923"/>
      <c r="CS126" s="923"/>
      <c r="CT126" s="923"/>
      <c r="CU126" s="923"/>
      <c r="CV126" s="923"/>
      <c r="CW126" s="923"/>
      <c r="CX126" s="923"/>
      <c r="CY126" s="923"/>
      <c r="CZ126" s="923"/>
      <c r="DA126" s="923"/>
      <c r="DB126" s="923"/>
      <c r="DC126" s="923"/>
      <c r="DD126" s="923"/>
      <c r="DE126" s="923"/>
      <c r="DF126" s="924"/>
      <c r="DG126" s="925" t="s">
        <v>468</v>
      </c>
      <c r="DH126" s="926"/>
      <c r="DI126" s="926"/>
      <c r="DJ126" s="926"/>
      <c r="DK126" s="926"/>
      <c r="DL126" s="926" t="s">
        <v>473</v>
      </c>
      <c r="DM126" s="926"/>
      <c r="DN126" s="926"/>
      <c r="DO126" s="926"/>
      <c r="DP126" s="926"/>
      <c r="DQ126" s="926" t="s">
        <v>473</v>
      </c>
      <c r="DR126" s="926"/>
      <c r="DS126" s="926"/>
      <c r="DT126" s="926"/>
      <c r="DU126" s="926"/>
      <c r="DV126" s="927" t="s">
        <v>468</v>
      </c>
      <c r="DW126" s="927"/>
      <c r="DX126" s="927"/>
      <c r="DY126" s="927"/>
      <c r="DZ126" s="928"/>
    </row>
    <row r="127" spans="1:130" s="230" customFormat="1" ht="26.25" customHeight="1" x14ac:dyDescent="0.2">
      <c r="A127" s="1058"/>
      <c r="B127" s="951"/>
      <c r="C127" s="973" t="s">
        <v>496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468</v>
      </c>
      <c r="AB127" s="959"/>
      <c r="AC127" s="959"/>
      <c r="AD127" s="959"/>
      <c r="AE127" s="960"/>
      <c r="AF127" s="961" t="s">
        <v>468</v>
      </c>
      <c r="AG127" s="959"/>
      <c r="AH127" s="959"/>
      <c r="AI127" s="959"/>
      <c r="AJ127" s="960"/>
      <c r="AK127" s="961" t="s">
        <v>473</v>
      </c>
      <c r="AL127" s="959"/>
      <c r="AM127" s="959"/>
      <c r="AN127" s="959"/>
      <c r="AO127" s="960"/>
      <c r="AP127" s="962" t="s">
        <v>488</v>
      </c>
      <c r="AQ127" s="963"/>
      <c r="AR127" s="963"/>
      <c r="AS127" s="963"/>
      <c r="AT127" s="964"/>
      <c r="AU127" s="232"/>
      <c r="AV127" s="232"/>
      <c r="AW127" s="232"/>
      <c r="AX127" s="1031" t="s">
        <v>497</v>
      </c>
      <c r="AY127" s="1032"/>
      <c r="AZ127" s="1032"/>
      <c r="BA127" s="1032"/>
      <c r="BB127" s="1032"/>
      <c r="BC127" s="1032"/>
      <c r="BD127" s="1032"/>
      <c r="BE127" s="1033"/>
      <c r="BF127" s="1034" t="s">
        <v>498</v>
      </c>
      <c r="BG127" s="1032"/>
      <c r="BH127" s="1032"/>
      <c r="BI127" s="1032"/>
      <c r="BJ127" s="1032"/>
      <c r="BK127" s="1032"/>
      <c r="BL127" s="1033"/>
      <c r="BM127" s="1034" t="s">
        <v>499</v>
      </c>
      <c r="BN127" s="1032"/>
      <c r="BO127" s="1032"/>
      <c r="BP127" s="1032"/>
      <c r="BQ127" s="1032"/>
      <c r="BR127" s="1032"/>
      <c r="BS127" s="1033"/>
      <c r="BT127" s="1034" t="s">
        <v>500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501</v>
      </c>
      <c r="CQ127" s="923"/>
      <c r="CR127" s="923"/>
      <c r="CS127" s="923"/>
      <c r="CT127" s="923"/>
      <c r="CU127" s="923"/>
      <c r="CV127" s="923"/>
      <c r="CW127" s="923"/>
      <c r="CX127" s="923"/>
      <c r="CY127" s="923"/>
      <c r="CZ127" s="923"/>
      <c r="DA127" s="923"/>
      <c r="DB127" s="923"/>
      <c r="DC127" s="923"/>
      <c r="DD127" s="923"/>
      <c r="DE127" s="923"/>
      <c r="DF127" s="924"/>
      <c r="DG127" s="925" t="s">
        <v>470</v>
      </c>
      <c r="DH127" s="926"/>
      <c r="DI127" s="926"/>
      <c r="DJ127" s="926"/>
      <c r="DK127" s="926"/>
      <c r="DL127" s="926" t="s">
        <v>473</v>
      </c>
      <c r="DM127" s="926"/>
      <c r="DN127" s="926"/>
      <c r="DO127" s="926"/>
      <c r="DP127" s="926"/>
      <c r="DQ127" s="926" t="s">
        <v>488</v>
      </c>
      <c r="DR127" s="926"/>
      <c r="DS127" s="926"/>
      <c r="DT127" s="926"/>
      <c r="DU127" s="926"/>
      <c r="DV127" s="927" t="s">
        <v>473</v>
      </c>
      <c r="DW127" s="927"/>
      <c r="DX127" s="927"/>
      <c r="DY127" s="927"/>
      <c r="DZ127" s="928"/>
    </row>
    <row r="128" spans="1:130" s="230" customFormat="1" ht="26.25" customHeight="1" thickBot="1" x14ac:dyDescent="0.25">
      <c r="A128" s="1041" t="s">
        <v>502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503</v>
      </c>
      <c r="X128" s="1043"/>
      <c r="Y128" s="1043"/>
      <c r="Z128" s="1044"/>
      <c r="AA128" s="1045">
        <v>1213</v>
      </c>
      <c r="AB128" s="1046"/>
      <c r="AC128" s="1046"/>
      <c r="AD128" s="1046"/>
      <c r="AE128" s="1047"/>
      <c r="AF128" s="1048">
        <v>1213</v>
      </c>
      <c r="AG128" s="1046"/>
      <c r="AH128" s="1046"/>
      <c r="AI128" s="1046"/>
      <c r="AJ128" s="1047"/>
      <c r="AK128" s="1048" t="s">
        <v>468</v>
      </c>
      <c r="AL128" s="1046"/>
      <c r="AM128" s="1046"/>
      <c r="AN128" s="1046"/>
      <c r="AO128" s="1047"/>
      <c r="AP128" s="1049"/>
      <c r="AQ128" s="1050"/>
      <c r="AR128" s="1050"/>
      <c r="AS128" s="1050"/>
      <c r="AT128" s="1051"/>
      <c r="AU128" s="232"/>
      <c r="AV128" s="232"/>
      <c r="AW128" s="232"/>
      <c r="AX128" s="896" t="s">
        <v>504</v>
      </c>
      <c r="AY128" s="897"/>
      <c r="AZ128" s="897"/>
      <c r="BA128" s="897"/>
      <c r="BB128" s="897"/>
      <c r="BC128" s="897"/>
      <c r="BD128" s="897"/>
      <c r="BE128" s="898"/>
      <c r="BF128" s="1052" t="s">
        <v>468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505</v>
      </c>
      <c r="CQ128" s="726"/>
      <c r="CR128" s="726"/>
      <c r="CS128" s="726"/>
      <c r="CT128" s="726"/>
      <c r="CU128" s="726"/>
      <c r="CV128" s="726"/>
      <c r="CW128" s="726"/>
      <c r="CX128" s="726"/>
      <c r="CY128" s="726"/>
      <c r="CZ128" s="726"/>
      <c r="DA128" s="726"/>
      <c r="DB128" s="726"/>
      <c r="DC128" s="726"/>
      <c r="DD128" s="726"/>
      <c r="DE128" s="726"/>
      <c r="DF128" s="1036"/>
      <c r="DG128" s="1037">
        <v>27390</v>
      </c>
      <c r="DH128" s="1038"/>
      <c r="DI128" s="1038"/>
      <c r="DJ128" s="1038"/>
      <c r="DK128" s="1038"/>
      <c r="DL128" s="1038">
        <v>24120</v>
      </c>
      <c r="DM128" s="1038"/>
      <c r="DN128" s="1038"/>
      <c r="DO128" s="1038"/>
      <c r="DP128" s="1038"/>
      <c r="DQ128" s="1038" t="s">
        <v>475</v>
      </c>
      <c r="DR128" s="1038"/>
      <c r="DS128" s="1038"/>
      <c r="DT128" s="1038"/>
      <c r="DU128" s="1038"/>
      <c r="DV128" s="1039" t="s">
        <v>488</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3480591</v>
      </c>
      <c r="AB129" s="959"/>
      <c r="AC129" s="959"/>
      <c r="AD129" s="959"/>
      <c r="AE129" s="960"/>
      <c r="AF129" s="961">
        <v>3739944</v>
      </c>
      <c r="AG129" s="959"/>
      <c r="AH129" s="959"/>
      <c r="AI129" s="959"/>
      <c r="AJ129" s="960"/>
      <c r="AK129" s="961">
        <v>3594389</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509</v>
      </c>
      <c r="X130" s="1071"/>
      <c r="Y130" s="1071"/>
      <c r="Z130" s="1072"/>
      <c r="AA130" s="958">
        <v>560640</v>
      </c>
      <c r="AB130" s="959"/>
      <c r="AC130" s="959"/>
      <c r="AD130" s="959"/>
      <c r="AE130" s="960"/>
      <c r="AF130" s="961">
        <v>585871</v>
      </c>
      <c r="AG130" s="959"/>
      <c r="AH130" s="959"/>
      <c r="AI130" s="959"/>
      <c r="AJ130" s="960"/>
      <c r="AK130" s="961">
        <v>561744</v>
      </c>
      <c r="AL130" s="959"/>
      <c r="AM130" s="959"/>
      <c r="AN130" s="959"/>
      <c r="AO130" s="960"/>
      <c r="AP130" s="1073"/>
      <c r="AQ130" s="1074"/>
      <c r="AR130" s="1074"/>
      <c r="AS130" s="1074"/>
      <c r="AT130" s="1075"/>
      <c r="AU130" s="233"/>
      <c r="AV130" s="233"/>
      <c r="AW130" s="233"/>
      <c r="AX130" s="1065" t="s">
        <v>510</v>
      </c>
      <c r="AY130" s="923"/>
      <c r="AZ130" s="923"/>
      <c r="BA130" s="923"/>
      <c r="BB130" s="923"/>
      <c r="BC130" s="923"/>
      <c r="BD130" s="923"/>
      <c r="BE130" s="924"/>
      <c r="BF130" s="1101">
        <v>8.1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511</v>
      </c>
      <c r="X131" s="1108"/>
      <c r="Y131" s="1108"/>
      <c r="Z131" s="1109"/>
      <c r="AA131" s="1004">
        <v>2919951</v>
      </c>
      <c r="AB131" s="986"/>
      <c r="AC131" s="986"/>
      <c r="AD131" s="986"/>
      <c r="AE131" s="987"/>
      <c r="AF131" s="985">
        <v>3154073</v>
      </c>
      <c r="AG131" s="986"/>
      <c r="AH131" s="986"/>
      <c r="AI131" s="986"/>
      <c r="AJ131" s="987"/>
      <c r="AK131" s="985">
        <v>3032645</v>
      </c>
      <c r="AL131" s="986"/>
      <c r="AM131" s="986"/>
      <c r="AN131" s="986"/>
      <c r="AO131" s="987"/>
      <c r="AP131" s="1110"/>
      <c r="AQ131" s="1111"/>
      <c r="AR131" s="1111"/>
      <c r="AS131" s="1111"/>
      <c r="AT131" s="1112"/>
      <c r="AU131" s="233"/>
      <c r="AV131" s="233"/>
      <c r="AW131" s="233"/>
      <c r="AX131" s="1083" t="s">
        <v>512</v>
      </c>
      <c r="AY131" s="726"/>
      <c r="AZ131" s="726"/>
      <c r="BA131" s="726"/>
      <c r="BB131" s="726"/>
      <c r="BC131" s="726"/>
      <c r="BD131" s="726"/>
      <c r="BE131" s="1036"/>
      <c r="BF131" s="1084" t="s">
        <v>513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8.2674675020000006</v>
      </c>
      <c r="AB132" s="1097"/>
      <c r="AC132" s="1097"/>
      <c r="AD132" s="1097"/>
      <c r="AE132" s="1098"/>
      <c r="AF132" s="1099">
        <v>8.5662887320000003</v>
      </c>
      <c r="AG132" s="1097"/>
      <c r="AH132" s="1097"/>
      <c r="AI132" s="1097"/>
      <c r="AJ132" s="1098"/>
      <c r="AK132" s="1099">
        <v>7.6469550509999999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8.6</v>
      </c>
      <c r="AB133" s="1080"/>
      <c r="AC133" s="1080"/>
      <c r="AD133" s="1080"/>
      <c r="AE133" s="1081"/>
      <c r="AF133" s="1079">
        <v>8.5</v>
      </c>
      <c r="AG133" s="1080"/>
      <c r="AH133" s="1080"/>
      <c r="AI133" s="1080"/>
      <c r="AJ133" s="1081"/>
      <c r="AK133" s="1079">
        <v>8.1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DN/vC4gWWKraednQMdXXLLBwc2rUeDtWOYPp1zIWI7gCrtEEaMCskVq786sgqsWvIXa76304dzSsUfcmS5ELg==" saltValue="QwMiOaOS1cggIAlcPjkp2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9CBA2-221D-4D4E-B44D-AD10269EF822}">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efG97ah627wXr8k612mUdUzcMGvoAqYvhpgxuHwOzQ6soWlbvSwbRhs3DE56L0dASxyo0hUQZC8qiM7dleSuw==" saltValue="2tYL0cRPloJfA+uigine8w==" spinCount="100000" sheet="1" objects="1" scenarios="1"/>
  <dataConsolidate/>
  <phoneticPr fontId="2"/>
  <printOptions horizontalCentered="1" verticalCentered="1"/>
  <pageMargins left="0" right="0" top="0" bottom="0" header="0" footer="0"/>
  <pageSetup paperSize="9" scale="30" orientation="portrait"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yPQMN/DMy3pNiG2RS7iPxri8CfwFFtdWWFEhxWPLfPmzX50ayBOOzoRs5KIk9+I7cg7PTKgPNeODXDhUJkacQ==" saltValue="+VhftrROKMPEQUnMzp4Qr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888003</v>
      </c>
      <c r="AP9" s="281">
        <v>135594</v>
      </c>
      <c r="AQ9" s="282">
        <v>138583</v>
      </c>
      <c r="AR9" s="283">
        <v>-2.2000000000000002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240938</v>
      </c>
      <c r="AP10" s="284">
        <v>36790</v>
      </c>
      <c r="AQ10" s="285">
        <v>15847</v>
      </c>
      <c r="AR10" s="286">
        <v>132.19999999999999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v>119205</v>
      </c>
      <c r="AP11" s="284">
        <v>18202</v>
      </c>
      <c r="AQ11" s="285">
        <v>2224</v>
      </c>
      <c r="AR11" s="286">
        <v>718.4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529</v>
      </c>
      <c r="AP12" s="284" t="s">
        <v>529</v>
      </c>
      <c r="AQ12" s="285" t="s">
        <v>529</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46494</v>
      </c>
      <c r="AP13" s="284">
        <v>7099</v>
      </c>
      <c r="AQ13" s="285">
        <v>5571</v>
      </c>
      <c r="AR13" s="286">
        <v>27.4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10583</v>
      </c>
      <c r="AP14" s="284">
        <v>1616</v>
      </c>
      <c r="AQ14" s="285">
        <v>2766</v>
      </c>
      <c r="AR14" s="286">
        <v>-41.6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-67805</v>
      </c>
      <c r="AP15" s="284">
        <v>-10353</v>
      </c>
      <c r="AQ15" s="285">
        <v>-9361</v>
      </c>
      <c r="AR15" s="286">
        <v>10.6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1237418</v>
      </c>
      <c r="AP16" s="284">
        <v>188948</v>
      </c>
      <c r="AQ16" s="285">
        <v>155632</v>
      </c>
      <c r="AR16" s="286">
        <v>21.4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14.2</v>
      </c>
      <c r="AP21" s="298">
        <v>13.83</v>
      </c>
      <c r="AQ21" s="299">
        <v>0.37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97.8</v>
      </c>
      <c r="AP22" s="303">
        <v>96.2</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647718</v>
      </c>
      <c r="AP32" s="312">
        <v>98903</v>
      </c>
      <c r="AQ32" s="313">
        <v>82029</v>
      </c>
      <c r="AR32" s="314">
        <v>20.6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529</v>
      </c>
      <c r="AP33" s="312" t="s">
        <v>529</v>
      </c>
      <c r="AQ33" s="313" t="s">
        <v>529</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529</v>
      </c>
      <c r="AP34" s="312" t="s">
        <v>529</v>
      </c>
      <c r="AQ34" s="313" t="s">
        <v>529</v>
      </c>
      <c r="AR34" s="314" t="s">
        <v>529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67914</v>
      </c>
      <c r="AP35" s="312">
        <v>10370</v>
      </c>
      <c r="AQ35" s="313">
        <v>28200</v>
      </c>
      <c r="AR35" s="314">
        <v>-63.2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78017</v>
      </c>
      <c r="AP36" s="312">
        <v>11913</v>
      </c>
      <c r="AQ36" s="313">
        <v>4770</v>
      </c>
      <c r="AR36" s="314">
        <v>149.69999999999999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t="s">
        <v>529</v>
      </c>
      <c r="AP37" s="312" t="s">
        <v>529</v>
      </c>
      <c r="AQ37" s="313">
        <v>525</v>
      </c>
      <c r="AR37" s="314" t="s">
        <v>529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529</v>
      </c>
      <c r="AP38" s="315" t="s">
        <v>529</v>
      </c>
      <c r="AQ38" s="316">
        <v>4</v>
      </c>
      <c r="AR38" s="304" t="s">
        <v>529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t="s">
        <v>529</v>
      </c>
      <c r="AP39" s="312" t="s">
        <v>529</v>
      </c>
      <c r="AQ39" s="313">
        <v>-1861</v>
      </c>
      <c r="AR39" s="314" t="s">
        <v>529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-561744</v>
      </c>
      <c r="AP40" s="312">
        <v>-85776</v>
      </c>
      <c r="AQ40" s="313">
        <v>-76879</v>
      </c>
      <c r="AR40" s="314">
        <v>11.6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231905</v>
      </c>
      <c r="AP41" s="312">
        <v>35411</v>
      </c>
      <c r="AQ41" s="313">
        <v>36788</v>
      </c>
      <c r="AR41" s="314">
        <v>-3.7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749608</v>
      </c>
      <c r="AN51" s="334">
        <v>101216</v>
      </c>
      <c r="AO51" s="335">
        <v>-27.4</v>
      </c>
      <c r="AP51" s="336">
        <v>114790</v>
      </c>
      <c r="AQ51" s="337">
        <v>-6.6</v>
      </c>
      <c r="AR51" s="338">
        <v>-20.8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343331</v>
      </c>
      <c r="AN52" s="342">
        <v>46358</v>
      </c>
      <c r="AO52" s="343">
        <v>-11.5</v>
      </c>
      <c r="AP52" s="344">
        <v>55601</v>
      </c>
      <c r="AQ52" s="345">
        <v>-15.5</v>
      </c>
      <c r="AR52" s="346">
        <v>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482299</v>
      </c>
      <c r="AN53" s="334">
        <v>66754</v>
      </c>
      <c r="AO53" s="335">
        <v>-34</v>
      </c>
      <c r="AP53" s="336">
        <v>126262</v>
      </c>
      <c r="AQ53" s="337">
        <v>10</v>
      </c>
      <c r="AR53" s="338">
        <v>-44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253987</v>
      </c>
      <c r="AN54" s="342">
        <v>35154</v>
      </c>
      <c r="AO54" s="343">
        <v>-24.2</v>
      </c>
      <c r="AP54" s="344">
        <v>56769</v>
      </c>
      <c r="AQ54" s="345">
        <v>2.1</v>
      </c>
      <c r="AR54" s="346">
        <v>-26.3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782525</v>
      </c>
      <c r="AN55" s="334">
        <v>111678</v>
      </c>
      <c r="AO55" s="335">
        <v>67.3</v>
      </c>
      <c r="AP55" s="336">
        <v>126525</v>
      </c>
      <c r="AQ55" s="337">
        <v>0.2</v>
      </c>
      <c r="AR55" s="338">
        <v>67.099999999999994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488464</v>
      </c>
      <c r="AN56" s="342">
        <v>69711</v>
      </c>
      <c r="AO56" s="343">
        <v>98.3</v>
      </c>
      <c r="AP56" s="344">
        <v>67052</v>
      </c>
      <c r="AQ56" s="345">
        <v>18.100000000000001</v>
      </c>
      <c r="AR56" s="346">
        <v>80.2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397520</v>
      </c>
      <c r="AN57" s="334">
        <v>58614</v>
      </c>
      <c r="AO57" s="335">
        <v>-47.5</v>
      </c>
      <c r="AP57" s="336">
        <v>122054</v>
      </c>
      <c r="AQ57" s="337">
        <v>-3.5</v>
      </c>
      <c r="AR57" s="338">
        <v>-44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264316</v>
      </c>
      <c r="AN58" s="342">
        <v>38973</v>
      </c>
      <c r="AO58" s="343">
        <v>-44.1</v>
      </c>
      <c r="AP58" s="344">
        <v>68298</v>
      </c>
      <c r="AQ58" s="345">
        <v>1.9</v>
      </c>
      <c r="AR58" s="346">
        <v>-46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329041</v>
      </c>
      <c r="AN59" s="334">
        <v>50243</v>
      </c>
      <c r="AO59" s="335">
        <v>-14.3</v>
      </c>
      <c r="AP59" s="336">
        <v>111644</v>
      </c>
      <c r="AQ59" s="337">
        <v>-8.5</v>
      </c>
      <c r="AR59" s="338">
        <v>-5.8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234389</v>
      </c>
      <c r="AN60" s="342">
        <v>35790</v>
      </c>
      <c r="AO60" s="343">
        <v>-8.1999999999999993</v>
      </c>
      <c r="AP60" s="344">
        <v>66606</v>
      </c>
      <c r="AQ60" s="345">
        <v>-2.5</v>
      </c>
      <c r="AR60" s="346">
        <v>-5.7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548199</v>
      </c>
      <c r="AN61" s="349">
        <v>77701</v>
      </c>
      <c r="AO61" s="350">
        <v>-11.2</v>
      </c>
      <c r="AP61" s="351">
        <v>120255</v>
      </c>
      <c r="AQ61" s="352">
        <v>-1.7</v>
      </c>
      <c r="AR61" s="338">
        <v>-9.5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316897</v>
      </c>
      <c r="AN62" s="342">
        <v>45197</v>
      </c>
      <c r="AO62" s="343">
        <v>2.1</v>
      </c>
      <c r="AP62" s="344">
        <v>62865</v>
      </c>
      <c r="AQ62" s="345">
        <v>0.8</v>
      </c>
      <c r="AR62" s="346">
        <v>1.3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EoH0opiaDf5zHD8Cw9bhUoUxTi41mx5lg7DdCV9FZ+npKIRttJfSXz7r89cMfzMA6CdkjOOXveaSF+ZqsITVqw==" saltValue="ZjLpSk02ZrhztkFXaEF2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0" spans="125:125" ht="13.5" hidden="1" customHeight="1" x14ac:dyDescent="0.2"/>
    <row r="121" spans="125:125" ht="13.5" hidden="1" customHeight="1" x14ac:dyDescent="0.2">
      <c r="DU121" s="259"/>
    </row>
  </sheetData>
  <sheetProtection algorithmName="SHA-512" hashValue="jc6ADN5ZcaasNIbYGXsqGVwDioxWQSK0fsU8IMEpmnraItX8V5H8nxqWmTwTHz1iT8fKkWJKIk4tgogLLxcbxw==" saltValue="woy1o8TmvUgKl9B70ntB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99tkw3emnrF55oO3n9s+Yuo6jLNJxWxUcZ58S7SkcncOXmzpDnBFvkwCahCDm5o1R1AHuPcJCDlxM1tdt+oxfg==" saltValue="z4onxUUB+qR7C9bGOCuLr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35.049999999999997</v>
      </c>
      <c r="G47" s="12">
        <v>35.380000000000003</v>
      </c>
      <c r="H47" s="12">
        <v>40.49</v>
      </c>
      <c r="I47" s="12">
        <v>45.84</v>
      </c>
      <c r="J47" s="13">
        <v>59.57</v>
      </c>
    </row>
    <row r="48" spans="2:10" ht="57.75" customHeight="1" x14ac:dyDescent="0.2">
      <c r="B48" s="14"/>
      <c r="C48" s="1141" t="s">
        <v>4</v>
      </c>
      <c r="D48" s="1141"/>
      <c r="E48" s="1142"/>
      <c r="F48" s="15">
        <v>2.2999999999999998</v>
      </c>
      <c r="G48" s="16">
        <v>2.15</v>
      </c>
      <c r="H48" s="16">
        <v>0.65</v>
      </c>
      <c r="I48" s="16">
        <v>2.73</v>
      </c>
      <c r="J48" s="17">
        <v>2.91</v>
      </c>
    </row>
    <row r="49" spans="2:10" ht="57.75" customHeight="1" thickBot="1" x14ac:dyDescent="0.25">
      <c r="B49" s="18"/>
      <c r="C49" s="1143" t="s">
        <v>5</v>
      </c>
      <c r="D49" s="1143"/>
      <c r="E49" s="1144"/>
      <c r="F49" s="19">
        <v>2.39</v>
      </c>
      <c r="G49" s="20">
        <v>0.54</v>
      </c>
      <c r="H49" s="20">
        <v>5.1100000000000003</v>
      </c>
      <c r="I49" s="20">
        <v>10.28</v>
      </c>
      <c r="J49" s="21">
        <v>11.93</v>
      </c>
    </row>
    <row r="50" spans="2:10" ht="13.2"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YJ0Fd1i0tvtDKKZwDzHek2Z8cJhc53l1pDF6AJRXhcTmvgRRpTcAaqFxI3mqh9PYkXHCejnHae3rimXYiH0v+g==" saltValue="uajQ/+2ZrFl1iBbrYlyFo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Printed>2024-03-18T00:55:27Z</cp:lastPrinted>
  <dcterms:created xsi:type="dcterms:W3CDTF">2024-02-05T00:29:58Z</dcterms:created>
  <dcterms:modified xsi:type="dcterms:W3CDTF">2024-03-22T00:12:47Z</dcterms:modified>
  <cp:category>
  </cp:category>
</cp:coreProperties>
</file>